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2_Sjöfart\Fartyg\Fartygsstatistik 2014\"/>
    </mc:Choice>
  </mc:AlternateContent>
  <bookViews>
    <workbookView xWindow="360" yWindow="390" windowWidth="24675" windowHeight="11280"/>
  </bookViews>
  <sheets>
    <sheet name="Tab 2a" sheetId="3" r:id="rId1"/>
  </sheets>
  <definedNames>
    <definedName name="_xlnm.Print_Area" localSheetId="0">'Tab 2a'!$A$1:$Q$22</definedName>
  </definedNames>
  <calcPr calcId="152511"/>
</workbook>
</file>

<file path=xl/calcChain.xml><?xml version="1.0" encoding="utf-8"?>
<calcChain xmlns="http://schemas.openxmlformats.org/spreadsheetml/2006/main">
  <c r="L15" i="3" l="1"/>
  <c r="J15" i="3"/>
  <c r="H15" i="3"/>
  <c r="F15" i="3"/>
  <c r="D15" i="3"/>
  <c r="B15" i="3"/>
  <c r="P13" i="3"/>
  <c r="O13" i="3"/>
  <c r="N13" i="3"/>
  <c r="P12" i="3"/>
  <c r="O12" i="3"/>
  <c r="N12" i="3"/>
  <c r="L10" i="3"/>
  <c r="J10" i="3"/>
  <c r="J18" i="3" s="1"/>
  <c r="H10" i="3"/>
  <c r="F10" i="3"/>
  <c r="F18" i="3" s="1"/>
  <c r="D10" i="3"/>
  <c r="B10" i="3"/>
  <c r="B18" i="3" s="1"/>
  <c r="P9" i="3"/>
  <c r="O9" i="3"/>
  <c r="N9" i="3"/>
  <c r="P8" i="3"/>
  <c r="O8" i="3"/>
  <c r="N8" i="3"/>
  <c r="P7" i="3"/>
  <c r="O7" i="3"/>
  <c r="N7" i="3"/>
  <c r="O15" i="3" l="1"/>
  <c r="D18" i="3"/>
  <c r="L18" i="3"/>
  <c r="N10" i="3"/>
  <c r="H18" i="3"/>
  <c r="O10" i="3"/>
  <c r="P10" i="3"/>
  <c r="P15" i="3"/>
  <c r="N15" i="3"/>
  <c r="O18" i="3" l="1"/>
  <c r="P18" i="3"/>
  <c r="N18" i="3"/>
</calcChain>
</file>

<file path=xl/sharedStrings.xml><?xml version="1.0" encoding="utf-8"?>
<sst xmlns="http://schemas.openxmlformats.org/spreadsheetml/2006/main" count="48" uniqueCount="29">
  <si>
    <t>Antal</t>
  </si>
  <si>
    <t>Brd i 1 000</t>
  </si>
  <si>
    <t>Number</t>
  </si>
  <si>
    <t>Gross tonnage 
in 1 000</t>
  </si>
  <si>
    <t>–</t>
  </si>
  <si>
    <t>Other passenger ships</t>
  </si>
  <si>
    <t>2a. Svenskregistrerade handelsfartyg fördelade efter typ den 31 december 2012</t>
  </si>
  <si>
    <t>2a. Swedish merchant vessels classified by type on 31st December 2012</t>
  </si>
  <si>
    <t>Typ av fartyg</t>
  </si>
  <si>
    <t>Bruttodräktighet 0–99</t>
  </si>
  <si>
    <t>Bruttodräktighet 100–</t>
  </si>
  <si>
    <t>Totalt</t>
  </si>
  <si>
    <t>Gross tonnage 0–99</t>
  </si>
  <si>
    <t>Gross tonnage 100–</t>
  </si>
  <si>
    <t>Total</t>
  </si>
  <si>
    <t>Type of vessel/ship</t>
  </si>
  <si>
    <t>Dv i 1 000 ton</t>
  </si>
  <si>
    <t>Deadweight in 1 000 tonnes</t>
  </si>
  <si>
    <r>
      <t>Tankfartyg/</t>
    </r>
    <r>
      <rPr>
        <i/>
        <sz val="10"/>
        <color theme="1"/>
        <rFont val="Arial"/>
        <family val="2"/>
      </rPr>
      <t>Tankers</t>
    </r>
  </si>
  <si>
    <t>k</t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</si>
  <si>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</si>
  <si>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</si>
  <si>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</si>
  <si>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</si>
  <si>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t>Övriga passagerarfartyg/</t>
  </si>
  <si>
    <t>Passagerarfartyg/</t>
  </si>
  <si>
    <t>Passenger vessels</t>
  </si>
  <si>
    <t>Samtliga handelsfartyg/</t>
  </si>
  <si>
    <t>All merchant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</si>
</sst>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3" fillId="2" borderId="1" xfId="0" applyFont="1" applyFill="1" applyBorder="1"/>
    <xf numFmtId="164" fontId="3" fillId="2" borderId="4" xfId="0" applyNumberFormat="1" applyFont="1" applyFill="1" applyBorder="1"/>
    <xf numFmtId="164" fontId="3" fillId="2" borderId="10" xfId="0" applyNumberFormat="1" applyFont="1" applyFill="1" applyBorder="1"/>
    <xf numFmtId="164" fontId="3" fillId="2" borderId="12" xfId="0" applyNumberFormat="1" applyFont="1" applyFill="1" applyBorder="1"/>
    <xf numFmtId="164" fontId="3" fillId="2" borderId="5" xfId="0" applyNumberFormat="1" applyFont="1" applyFill="1" applyBorder="1"/>
    <xf numFmtId="0" fontId="3" fillId="2" borderId="4" xfId="0" applyFont="1" applyFill="1" applyBorder="1"/>
    <xf numFmtId="3" fontId="3" fillId="2" borderId="4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4" fillId="2" borderId="4" xfId="0" applyFont="1" applyFill="1" applyBorder="1"/>
    <xf numFmtId="164" fontId="4" fillId="2" borderId="4" xfId="0" applyNumberFormat="1" applyFont="1" applyFill="1" applyBorder="1"/>
    <xf numFmtId="164" fontId="4" fillId="2" borderId="12" xfId="0" applyNumberFormat="1" applyFont="1" applyFill="1" applyBorder="1"/>
    <xf numFmtId="164" fontId="4" fillId="2" borderId="5" xfId="0" applyNumberFormat="1" applyFont="1" applyFill="1" applyBorder="1"/>
    <xf numFmtId="0" fontId="6" fillId="2" borderId="4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3" fontId="4" fillId="2" borderId="6" xfId="0" applyNumberFormat="1" applyFont="1" applyFill="1" applyBorder="1"/>
    <xf numFmtId="3" fontId="4" fillId="2" borderId="14" xfId="0" applyNumberFormat="1" applyFont="1" applyFill="1" applyBorder="1"/>
    <xf numFmtId="3" fontId="4" fillId="2" borderId="8" xfId="0" applyNumberFormat="1" applyFont="1" applyFill="1" applyBorder="1"/>
    <xf numFmtId="0" fontId="0" fillId="2" borderId="0" xfId="0" applyFont="1" applyFill="1"/>
    <xf numFmtId="0" fontId="4" fillId="2" borderId="2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57150</xdr:rowOff>
    </xdr:from>
    <xdr:to>
      <xdr:col>0</xdr:col>
      <xdr:colOff>1543050</xdr:colOff>
      <xdr:row>20</xdr:row>
      <xdr:rowOff>83213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33850"/>
          <a:ext cx="1466850" cy="2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Q1" sqref="Q1"/>
    </sheetView>
  </sheetViews>
  <sheetFormatPr defaultRowHeight="15" x14ac:dyDescent="0.25"/>
  <cols>
    <col min="1" max="1" width="31.28515625" style="1" customWidth="1"/>
    <col min="2" max="2" width="8.5703125" style="1" customWidth="1"/>
    <col min="3" max="3" width="1.85546875" style="38" customWidth="1"/>
    <col min="4" max="4" width="8.5703125" style="1" customWidth="1"/>
    <col min="5" max="5" width="1.85546875" style="38" customWidth="1"/>
    <col min="6" max="6" width="11.7109375" style="1" customWidth="1"/>
    <col min="7" max="7" width="1.85546875" style="38" customWidth="1"/>
    <col min="8" max="8" width="8.5703125" style="1" customWidth="1"/>
    <col min="9" max="9" width="2.7109375" style="38" customWidth="1"/>
    <col min="10" max="10" width="8.5703125" style="1" customWidth="1"/>
    <col min="11" max="11" width="2.140625" style="38" customWidth="1"/>
    <col min="12" max="12" width="11.7109375" style="1" customWidth="1"/>
    <col min="13" max="13" width="2.140625" style="38" customWidth="1"/>
    <col min="14" max="14" width="10.5703125" style="1" customWidth="1"/>
    <col min="15" max="16" width="11.7109375" style="1" customWidth="1"/>
    <col min="17" max="17" width="1.7109375" style="1" customWidth="1"/>
    <col min="18" max="16384" width="9.140625" style="1"/>
  </cols>
  <sheetData>
    <row r="1" spans="1:17" x14ac:dyDescent="0.25">
      <c r="A1" s="2" t="s">
        <v>6</v>
      </c>
    </row>
    <row r="2" spans="1:17" x14ac:dyDescent="0.25">
      <c r="A2" s="3" t="s">
        <v>7</v>
      </c>
    </row>
    <row r="3" spans="1:17" x14ac:dyDescent="0.25">
      <c r="A3" s="4" t="s">
        <v>8</v>
      </c>
      <c r="B3" s="51" t="s">
        <v>9</v>
      </c>
      <c r="C3" s="52"/>
      <c r="D3" s="52"/>
      <c r="E3" s="52"/>
      <c r="F3" s="52"/>
      <c r="G3" s="5"/>
      <c r="H3" s="51" t="s">
        <v>10</v>
      </c>
      <c r="I3" s="52"/>
      <c r="J3" s="52"/>
      <c r="K3" s="52"/>
      <c r="L3" s="52"/>
      <c r="M3" s="37"/>
      <c r="N3" s="51" t="s">
        <v>11</v>
      </c>
      <c r="O3" s="52"/>
      <c r="P3" s="52"/>
      <c r="Q3" s="5"/>
    </row>
    <row r="4" spans="1:17" x14ac:dyDescent="0.25">
      <c r="A4" s="6"/>
      <c r="B4" s="53" t="s">
        <v>12</v>
      </c>
      <c r="C4" s="54"/>
      <c r="D4" s="54"/>
      <c r="E4" s="54"/>
      <c r="F4" s="54"/>
      <c r="G4" s="7"/>
      <c r="H4" s="53" t="s">
        <v>13</v>
      </c>
      <c r="I4" s="54"/>
      <c r="J4" s="54"/>
      <c r="K4" s="54"/>
      <c r="L4" s="54"/>
      <c r="M4" s="8"/>
      <c r="N4" s="53" t="s">
        <v>14</v>
      </c>
      <c r="O4" s="54"/>
      <c r="P4" s="54"/>
      <c r="Q4" s="9"/>
    </row>
    <row r="5" spans="1:17" x14ac:dyDescent="0.25">
      <c r="A5" s="10" t="s">
        <v>15</v>
      </c>
      <c r="B5" s="6" t="s">
        <v>0</v>
      </c>
      <c r="C5" s="39"/>
      <c r="D5" s="11" t="s">
        <v>1</v>
      </c>
      <c r="E5" s="39"/>
      <c r="F5" s="11" t="s">
        <v>16</v>
      </c>
      <c r="G5" s="45"/>
      <c r="H5" s="6" t="s">
        <v>0</v>
      </c>
      <c r="I5" s="39"/>
      <c r="J5" s="11" t="s">
        <v>1</v>
      </c>
      <c r="K5" s="39"/>
      <c r="L5" s="11" t="s">
        <v>16</v>
      </c>
      <c r="M5" s="45"/>
      <c r="N5" s="6" t="s">
        <v>0</v>
      </c>
      <c r="O5" s="11" t="s">
        <v>1</v>
      </c>
      <c r="P5" s="11" t="s">
        <v>16</v>
      </c>
      <c r="Q5" s="12"/>
    </row>
    <row r="6" spans="1:17" ht="38.25" x14ac:dyDescent="0.25">
      <c r="A6" s="13"/>
      <c r="B6" s="14" t="s">
        <v>2</v>
      </c>
      <c r="C6" s="40"/>
      <c r="D6" s="15" t="s">
        <v>3</v>
      </c>
      <c r="E6" s="40"/>
      <c r="F6" s="15" t="s">
        <v>17</v>
      </c>
      <c r="G6" s="46"/>
      <c r="H6" s="14" t="s">
        <v>2</v>
      </c>
      <c r="I6" s="40"/>
      <c r="J6" s="15" t="s">
        <v>3</v>
      </c>
      <c r="K6" s="40"/>
      <c r="L6" s="15" t="s">
        <v>17</v>
      </c>
      <c r="M6" s="46"/>
      <c r="N6" s="14" t="s">
        <v>2</v>
      </c>
      <c r="O6" s="15" t="s">
        <v>3</v>
      </c>
      <c r="P6" s="15" t="s">
        <v>17</v>
      </c>
      <c r="Q6" s="16"/>
    </row>
    <row r="7" spans="1:17" x14ac:dyDescent="0.25">
      <c r="A7" s="17" t="s">
        <v>18</v>
      </c>
      <c r="B7" s="18">
        <v>11</v>
      </c>
      <c r="C7" s="41"/>
      <c r="D7" s="19">
        <v>0.56000000000000005</v>
      </c>
      <c r="E7" s="41"/>
      <c r="F7" s="20">
        <v>0.35299999999999998</v>
      </c>
      <c r="G7" s="47"/>
      <c r="H7" s="19">
        <v>38</v>
      </c>
      <c r="I7" s="50"/>
      <c r="J7" s="19">
        <v>213.09200000000001</v>
      </c>
      <c r="K7" s="50"/>
      <c r="L7" s="19">
        <v>308.16800000000001</v>
      </c>
      <c r="M7" s="47"/>
      <c r="N7" s="19">
        <f>B7+H7</f>
        <v>49</v>
      </c>
      <c r="O7" s="19">
        <f>D7+J7</f>
        <v>213.65200000000002</v>
      </c>
      <c r="P7" s="19">
        <f>F7+L7</f>
        <v>308.52100000000002</v>
      </c>
      <c r="Q7" s="21"/>
    </row>
    <row r="8" spans="1:17" x14ac:dyDescent="0.25">
      <c r="A8" s="22" t="s">
        <v>20</v>
      </c>
      <c r="B8" s="23" t="s">
        <v>4</v>
      </c>
      <c r="C8" s="41"/>
      <c r="D8" s="24" t="s">
        <v>4</v>
      </c>
      <c r="E8" s="41"/>
      <c r="F8" s="24" t="s">
        <v>4</v>
      </c>
      <c r="G8" s="47"/>
      <c r="H8" s="25">
        <v>6</v>
      </c>
      <c r="I8" s="41"/>
      <c r="J8" s="24">
        <v>16.061</v>
      </c>
      <c r="K8" s="41"/>
      <c r="L8" s="24">
        <v>20.48</v>
      </c>
      <c r="M8" s="47"/>
      <c r="N8" s="25">
        <f>H8</f>
        <v>6</v>
      </c>
      <c r="O8" s="24">
        <f>J8</f>
        <v>16.061</v>
      </c>
      <c r="P8" s="24">
        <f>L8</f>
        <v>20.48</v>
      </c>
      <c r="Q8" s="21"/>
    </row>
    <row r="9" spans="1:17" x14ac:dyDescent="0.25">
      <c r="A9" s="22" t="s">
        <v>21</v>
      </c>
      <c r="B9" s="18">
        <v>45</v>
      </c>
      <c r="C9" s="41"/>
      <c r="D9" s="20">
        <v>2.2040000000000002</v>
      </c>
      <c r="E9" s="41"/>
      <c r="F9" s="20">
        <v>1.419</v>
      </c>
      <c r="G9" s="47"/>
      <c r="H9" s="20">
        <v>96</v>
      </c>
      <c r="I9" s="41"/>
      <c r="J9" s="20">
        <v>2130.7979999999998</v>
      </c>
      <c r="K9" s="41"/>
      <c r="L9" s="20">
        <v>1286.0319999999999</v>
      </c>
      <c r="M9" s="47"/>
      <c r="N9" s="20">
        <f t="shared" ref="N9" si="0">B9+H9</f>
        <v>141</v>
      </c>
      <c r="O9" s="20">
        <f t="shared" ref="O9" si="1">D9+J9</f>
        <v>2133.002</v>
      </c>
      <c r="P9" s="20">
        <f t="shared" ref="P9" si="2">F9+L9</f>
        <v>1287.451</v>
      </c>
      <c r="Q9" s="21"/>
    </row>
    <row r="10" spans="1:17" x14ac:dyDescent="0.25">
      <c r="A10" s="26" t="s">
        <v>22</v>
      </c>
      <c r="B10" s="27">
        <f>SUM(B7:B9)</f>
        <v>56</v>
      </c>
      <c r="C10" s="42"/>
      <c r="D10" s="28">
        <f>SUM(D7:D9)</f>
        <v>2.7640000000000002</v>
      </c>
      <c r="E10" s="42"/>
      <c r="F10" s="28">
        <f>SUM(F7:F9)</f>
        <v>1.772</v>
      </c>
      <c r="G10" s="48"/>
      <c r="H10" s="28">
        <f>SUM(H7:H9)</f>
        <v>140</v>
      </c>
      <c r="I10" s="42"/>
      <c r="J10" s="28">
        <f>SUM(J7:J9)</f>
        <v>2359.951</v>
      </c>
      <c r="K10" s="42"/>
      <c r="L10" s="28">
        <f>SUM(L7:L9)</f>
        <v>1614.6799999999998</v>
      </c>
      <c r="M10" s="48"/>
      <c r="N10" s="28">
        <f>SUM(N7:N9)</f>
        <v>196</v>
      </c>
      <c r="O10" s="28">
        <f>SUM(O7:O9)</f>
        <v>2362.7150000000001</v>
      </c>
      <c r="P10" s="28">
        <f>SUM(P7:P9)</f>
        <v>1616.452</v>
      </c>
      <c r="Q10" s="29"/>
    </row>
    <row r="11" spans="1:17" x14ac:dyDescent="0.25">
      <c r="A11" s="22"/>
      <c r="B11" s="18"/>
      <c r="C11" s="41"/>
      <c r="D11" s="20"/>
      <c r="E11" s="41"/>
      <c r="F11" s="20"/>
      <c r="G11" s="47"/>
      <c r="H11" s="20"/>
      <c r="I11" s="41"/>
      <c r="J11" s="20"/>
      <c r="K11" s="41"/>
      <c r="L11" s="20"/>
      <c r="M11" s="47"/>
      <c r="N11" s="20"/>
      <c r="O11" s="20"/>
      <c r="P11" s="20"/>
      <c r="Q11" s="21"/>
    </row>
    <row r="12" spans="1:17" x14ac:dyDescent="0.25">
      <c r="A12" s="22" t="s">
        <v>23</v>
      </c>
      <c r="B12" s="18">
        <v>5</v>
      </c>
      <c r="C12" s="41"/>
      <c r="D12" s="20">
        <v>0.35199999999999998</v>
      </c>
      <c r="E12" s="41"/>
      <c r="F12" s="20">
        <v>0.05</v>
      </c>
      <c r="G12" s="47"/>
      <c r="H12" s="20">
        <v>46</v>
      </c>
      <c r="I12" s="41" t="s">
        <v>19</v>
      </c>
      <c r="J12" s="20">
        <v>919.33100000000002</v>
      </c>
      <c r="K12" s="41" t="s">
        <v>19</v>
      </c>
      <c r="L12" s="20">
        <v>175.631</v>
      </c>
      <c r="M12" s="47" t="s">
        <v>19</v>
      </c>
      <c r="N12" s="20">
        <f t="shared" ref="N12:N13" si="3">B12+H12</f>
        <v>51</v>
      </c>
      <c r="O12" s="20">
        <f t="shared" ref="O12:O13" si="4">D12+J12</f>
        <v>919.68299999999999</v>
      </c>
      <c r="P12" s="20">
        <f t="shared" ref="P12:P13" si="5">F12+L12</f>
        <v>175.68100000000001</v>
      </c>
      <c r="Q12" s="21"/>
    </row>
    <row r="13" spans="1:17" x14ac:dyDescent="0.25">
      <c r="A13" s="22" t="s">
        <v>24</v>
      </c>
      <c r="B13" s="18">
        <v>509</v>
      </c>
      <c r="C13" s="41"/>
      <c r="D13" s="20">
        <v>19.027999999999999</v>
      </c>
      <c r="E13" s="41"/>
      <c r="F13" s="20">
        <v>2.6520000000000001</v>
      </c>
      <c r="G13" s="47"/>
      <c r="H13" s="20">
        <v>153</v>
      </c>
      <c r="I13" s="41" t="s">
        <v>19</v>
      </c>
      <c r="J13" s="20">
        <v>81.882999999999996</v>
      </c>
      <c r="K13" s="41" t="s">
        <v>19</v>
      </c>
      <c r="L13" s="20">
        <v>15.781000000000001</v>
      </c>
      <c r="M13" s="47" t="s">
        <v>19</v>
      </c>
      <c r="N13" s="20">
        <f t="shared" si="3"/>
        <v>662</v>
      </c>
      <c r="O13" s="20">
        <f t="shared" si="4"/>
        <v>100.911</v>
      </c>
      <c r="P13" s="20">
        <f t="shared" si="5"/>
        <v>18.433</v>
      </c>
      <c r="Q13" s="21"/>
    </row>
    <row r="14" spans="1:17" x14ac:dyDescent="0.25">
      <c r="A14" s="30" t="s">
        <v>5</v>
      </c>
      <c r="B14" s="18"/>
      <c r="C14" s="41"/>
      <c r="D14" s="20"/>
      <c r="E14" s="41"/>
      <c r="F14" s="20"/>
      <c r="G14" s="47"/>
      <c r="H14" s="20"/>
      <c r="I14" s="41"/>
      <c r="J14" s="20"/>
      <c r="K14" s="41"/>
      <c r="L14" s="20"/>
      <c r="M14" s="47"/>
      <c r="N14" s="20"/>
      <c r="O14" s="20"/>
      <c r="P14" s="20"/>
      <c r="Q14" s="21"/>
    </row>
    <row r="15" spans="1:17" x14ac:dyDescent="0.25">
      <c r="A15" s="26" t="s">
        <v>25</v>
      </c>
      <c r="B15" s="27">
        <f>SUM(B12:B14)</f>
        <v>514</v>
      </c>
      <c r="C15" s="42"/>
      <c r="D15" s="28">
        <f>SUM(D12:D14)</f>
        <v>19.38</v>
      </c>
      <c r="E15" s="42"/>
      <c r="F15" s="28">
        <f>SUM(F12:F14)</f>
        <v>2.702</v>
      </c>
      <c r="G15" s="48"/>
      <c r="H15" s="28">
        <f>SUM(H12:H14)</f>
        <v>199</v>
      </c>
      <c r="I15" s="42"/>
      <c r="J15" s="28">
        <f>SUM(J12:J14)</f>
        <v>1001.2140000000001</v>
      </c>
      <c r="K15" s="42"/>
      <c r="L15" s="28">
        <f>SUM(L12:L14)</f>
        <v>191.41200000000001</v>
      </c>
      <c r="M15" s="48"/>
      <c r="N15" s="28">
        <f>SUM(N12:N14)</f>
        <v>713</v>
      </c>
      <c r="O15" s="28">
        <f>SUM(O12:O14)</f>
        <v>1020.5940000000001</v>
      </c>
      <c r="P15" s="28">
        <f>SUM(P12:P14)</f>
        <v>194.114</v>
      </c>
      <c r="Q15" s="29"/>
    </row>
    <row r="16" spans="1:17" x14ac:dyDescent="0.25">
      <c r="A16" s="31" t="s">
        <v>26</v>
      </c>
      <c r="B16" s="18"/>
      <c r="C16" s="41"/>
      <c r="D16" s="20"/>
      <c r="E16" s="41"/>
      <c r="F16" s="20"/>
      <c r="G16" s="47"/>
      <c r="H16" s="20"/>
      <c r="I16" s="41"/>
      <c r="J16" s="20"/>
      <c r="K16" s="41"/>
      <c r="L16" s="20"/>
      <c r="M16" s="47"/>
      <c r="N16" s="20"/>
      <c r="O16" s="20"/>
      <c r="P16" s="20"/>
      <c r="Q16" s="21"/>
    </row>
    <row r="17" spans="1:17" x14ac:dyDescent="0.25">
      <c r="A17" s="22"/>
      <c r="B17" s="18"/>
      <c r="C17" s="41"/>
      <c r="D17" s="20"/>
      <c r="E17" s="41"/>
      <c r="F17" s="20"/>
      <c r="G17" s="47"/>
      <c r="H17" s="20"/>
      <c r="I17" s="41"/>
      <c r="J17" s="20"/>
      <c r="K17" s="41"/>
      <c r="L17" s="20"/>
      <c r="M17" s="47"/>
      <c r="N17" s="20"/>
      <c r="O17" s="20"/>
      <c r="P17" s="20"/>
      <c r="Q17" s="21"/>
    </row>
    <row r="18" spans="1:17" x14ac:dyDescent="0.25">
      <c r="A18" s="26" t="s">
        <v>27</v>
      </c>
      <c r="B18" s="27">
        <f>SUM(B15,B10)</f>
        <v>570</v>
      </c>
      <c r="C18" s="42"/>
      <c r="D18" s="28">
        <f>SUM(D15,D10)</f>
        <v>22.143999999999998</v>
      </c>
      <c r="E18" s="42"/>
      <c r="F18" s="28">
        <f>SUM(F15,F10)</f>
        <v>4.4740000000000002</v>
      </c>
      <c r="G18" s="48"/>
      <c r="H18" s="28">
        <f>SUM(H15,H10)</f>
        <v>339</v>
      </c>
      <c r="I18" s="42"/>
      <c r="J18" s="28">
        <f>SUM(J15,J10)</f>
        <v>3361.165</v>
      </c>
      <c r="K18" s="42"/>
      <c r="L18" s="28">
        <f>SUM(L15,L10)</f>
        <v>1806.0919999999999</v>
      </c>
      <c r="M18" s="48"/>
      <c r="N18" s="28">
        <f>SUM(N15,N10)</f>
        <v>909</v>
      </c>
      <c r="O18" s="28">
        <f>SUM(O15,O10)</f>
        <v>3383.3090000000002</v>
      </c>
      <c r="P18" s="28">
        <f>SUM(P15,P10)</f>
        <v>1810.566</v>
      </c>
      <c r="Q18" s="29"/>
    </row>
    <row r="19" spans="1:17" x14ac:dyDescent="0.25">
      <c r="A19" s="32" t="s">
        <v>28</v>
      </c>
      <c r="B19" s="33"/>
      <c r="C19" s="43"/>
      <c r="D19" s="34"/>
      <c r="E19" s="43"/>
      <c r="F19" s="34"/>
      <c r="G19" s="49"/>
      <c r="H19" s="34"/>
      <c r="I19" s="43"/>
      <c r="J19" s="34"/>
      <c r="K19" s="43"/>
      <c r="L19" s="34"/>
      <c r="M19" s="49"/>
      <c r="N19" s="34"/>
      <c r="O19" s="34"/>
      <c r="P19" s="34"/>
      <c r="Q19" s="35"/>
    </row>
    <row r="20" spans="1:17" x14ac:dyDescent="0.25">
      <c r="A20" s="36"/>
      <c r="B20" s="36"/>
      <c r="C20" s="44"/>
      <c r="D20" s="36"/>
      <c r="E20" s="44"/>
      <c r="F20" s="36"/>
      <c r="G20" s="44"/>
      <c r="H20" s="36"/>
      <c r="I20" s="44"/>
      <c r="J20" s="36"/>
      <c r="K20" s="44"/>
      <c r="L20" s="36"/>
      <c r="M20" s="44"/>
      <c r="N20" s="36"/>
      <c r="O20" s="36"/>
      <c r="P20" s="36"/>
    </row>
    <row r="21" spans="1:17" x14ac:dyDescent="0.25">
      <c r="A21" s="36"/>
      <c r="B21" s="36"/>
      <c r="C21" s="44"/>
      <c r="D21" s="36"/>
      <c r="E21" s="44"/>
      <c r="F21" s="36"/>
      <c r="G21" s="44"/>
      <c r="H21" s="36"/>
      <c r="I21" s="44"/>
      <c r="J21" s="36"/>
      <c r="K21" s="44"/>
      <c r="L21" s="36"/>
      <c r="M21" s="44"/>
      <c r="N21" s="36"/>
      <c r="O21" s="36"/>
      <c r="P21" s="36"/>
    </row>
  </sheetData>
  <mergeCells count="6">
    <mergeCell ref="B3:F3"/>
    <mergeCell ref="H3:L3"/>
    <mergeCell ref="N3:P3"/>
    <mergeCell ref="B4:F4"/>
    <mergeCell ref="H4:L4"/>
    <mergeCell ref="N4:P4"/>
  </mergeCells>
  <pageMargins left="0.7" right="0.7" top="0.75" bottom="0.75" header="0.3" footer="0.3"/>
  <pageSetup paperSize="9" scale="63" orientation="portrait" r:id="rId1"/>
  <ignoredErrors>
    <ignoredError sqref="N8:P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 2a</vt:lpstr>
      <vt:lpstr>'Tab 2a'!Utskriftsområde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Jan Östlund</cp:lastModifiedBy>
  <cp:lastPrinted>2015-02-23T14:08:00Z</cp:lastPrinted>
  <dcterms:created xsi:type="dcterms:W3CDTF">2015-02-17T11:21:57Z</dcterms:created>
  <dcterms:modified xsi:type="dcterms:W3CDTF">2015-12-04T15:24:59Z</dcterms:modified>
</cp:coreProperties>
</file>