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codeName="ThisWorkbook" defaultThemeVersion="124226"/>
  <mc:AlternateContent xmlns:mc="http://schemas.openxmlformats.org/markup-compatibility/2006">
    <mc:Choice Requires="x15">
      <x15ac:absPath xmlns:x15ac="http://schemas.microsoft.com/office/spreadsheetml/2010/11/ac" url="S:\Verksamhetsstöd\Kommunikation\Publikationer\Statistik\Fordon\2023\Månadsfiler\"/>
    </mc:Choice>
  </mc:AlternateContent>
  <xr:revisionPtr revIDLastSave="0" documentId="13_ncr:1_{22928CC3-9959-4412-94EF-7ADED9AA14EC}" xr6:coauthVersionLast="47" xr6:coauthVersionMax="47" xr10:uidLastSave="{00000000-0000-0000-0000-000000000000}"/>
  <bookViews>
    <workbookView xWindow="28680" yWindow="-120" windowWidth="51840" windowHeight="21120" tabRatio="861" xr2:uid="{00000000-000D-0000-FFFF-FFFF00000000}"/>
  </bookViews>
  <sheets>
    <sheet name="Titel _ Title" sheetId="12" r:id="rId1"/>
    <sheet name="Innehåll _ Content" sheetId="20" r:id="rId2"/>
    <sheet name="Kort om statistiken" sheetId="34" r:id="rId3"/>
    <sheet name="Definitioner _ Definitions" sheetId="17" r:id="rId4"/>
    <sheet name="Teckenförklaring _ Legends" sheetId="27" r:id="rId5"/>
    <sheet name="Tabell 1 Personbil" sheetId="1" r:id="rId6"/>
    <sheet name="Tabell 2 Personbil" sheetId="9" r:id="rId7"/>
    <sheet name="Tabell 3 Personbil" sheetId="33" r:id="rId8"/>
    <sheet name="Tabell 4 Personbil" sheetId="18" r:id="rId9"/>
    <sheet name="Tabell 5 Personbil" sheetId="19" r:id="rId10"/>
    <sheet name="Tabell 6 Personbil" sheetId="16" r:id="rId11"/>
    <sheet name="Tabell 7 Lastbil" sheetId="2" r:id="rId12"/>
    <sheet name="Tabell 8 Lastbil" sheetId="14" r:id="rId13"/>
    <sheet name="Tabell 9 Buss" sheetId="3" r:id="rId14"/>
    <sheet name="Tabell 10 MC och moped" sheetId="7" r:id="rId15"/>
    <sheet name="Tabell 11 Traktor" sheetId="5" r:id="rId16"/>
    <sheet name="Tabell 12 Släpvagn" sheetId="8" r:id="rId17"/>
    <sheet name="Tabell 13 Terrängskoter" sheetId="15" r:id="rId18"/>
  </sheets>
  <externalReferences>
    <externalReference r:id="rId19"/>
    <externalReference r:id="rId20"/>
  </externalReferences>
  <definedNames>
    <definedName name="_xlnm._FilterDatabase" localSheetId="6" hidden="1">'Tabell 2 Personbil'!$N$190:$T$443</definedName>
    <definedName name="adsfasdassdf" localSheetId="4">#REF!</definedName>
    <definedName name="adsfasdassdf">#REF!</definedName>
    <definedName name="afa" localSheetId="4">'[1]RSK-Tabell 1_2012'!#REF!</definedName>
    <definedName name="afa">'[1]RSK-Tabell 1_2012'!#REF!</definedName>
    <definedName name="asaf" localSheetId="4">#REF!</definedName>
    <definedName name="asaf">#REF!</definedName>
    <definedName name="Excel_BuiltIn__FilterDatabase_1" localSheetId="4">'[2]RSK-Tabell 1_2012'!#REF!</definedName>
    <definedName name="Excel_BuiltIn__FilterDatabase_1">'[2]RSK-Tabell 1_2012'!#REF!</definedName>
    <definedName name="Excel_BuiltIn__FilterDatabase_4" localSheetId="4">#REF!</definedName>
    <definedName name="Excel_BuiltIn__FilterDatabase_4">#REF!</definedName>
    <definedName name="Excel_BuiltIn_Print_Titles_4" localSheetId="4">#REF!</definedName>
    <definedName name="Excel_BuiltIn_Print_Titles_4">#REF!</definedName>
    <definedName name="OLE_LINK1" localSheetId="17">'Tabell 13 Terrängskoter'!$B$126</definedName>
    <definedName name="_xlnm.Print_Area" localSheetId="3">'Definitioner _ Definitions'!#REF!</definedName>
    <definedName name="_xlnm.Print_Area" localSheetId="1">'Innehåll _ Content'!$G$1:$J$21</definedName>
    <definedName name="_xlnm.Print_Area" localSheetId="5">'Tabell 1 Personbil'!$A$1:$Z$244</definedName>
    <definedName name="_xlnm.Print_Area" localSheetId="14">'Tabell 10 MC och moped'!$A$1:$R$242</definedName>
    <definedName name="_xlnm.Print_Area" localSheetId="15">'Tabell 11 Traktor'!$A$1:$L$237</definedName>
    <definedName name="_xlnm.Print_Area" localSheetId="16">'Tabell 12 Släpvagn'!$A$1:$N$240</definedName>
    <definedName name="_xlnm.Print_Area" localSheetId="17">'Tabell 13 Terrängskoter'!$A$1:$N$240</definedName>
    <definedName name="_xlnm.Print_Area" localSheetId="6">'Tabell 2 Personbil'!$A$1:$L$239</definedName>
    <definedName name="_xlnm.Print_Area" localSheetId="8">'Tabell 4 Personbil'!$A$1:$I$242</definedName>
    <definedName name="_xlnm.Print_Area" localSheetId="9">'Tabell 5 Personbil'!$A$1:$H$184</definedName>
    <definedName name="_xlnm.Print_Area" localSheetId="10">'Tabell 6 Personbil'!$A$1:$M$160</definedName>
    <definedName name="_xlnm.Print_Area" localSheetId="11">'Tabell 7 Lastbil'!$A$1:$N$240</definedName>
    <definedName name="_xlnm.Print_Area" localSheetId="12">'Tabell 8 Lastbil'!$A$1:$J$158</definedName>
    <definedName name="_xlnm.Print_Area" localSheetId="13">'Tabell 9 Buss'!$A$1:$M$237</definedName>
    <definedName name="_xlnm.Print_Area" localSheetId="4">'Teckenförklaring _ Legends'!$A$1:$C$12</definedName>
    <definedName name="_xlnm.Print_Area" localSheetId="0">'Titel _ Title'!$A$1:$M$27</definedName>
    <definedName name="_xlnm.Print_Titles" localSheetId="14">'Tabell 10 MC och moped'!$1:$7</definedName>
    <definedName name="_xlnm.Print_Titles" localSheetId="15">'Tabell 11 Traktor'!$1:$5</definedName>
    <definedName name="_xlnm.Print_Titles" localSheetId="16">'Tabell 12 Släpvagn'!$1:$9</definedName>
    <definedName name="_xlnm.Print_Titles" localSheetId="17">'Tabell 13 Terrängskoter'!$1:$7</definedName>
    <definedName name="_xlnm.Print_Titles" localSheetId="8">'Tabell 4 Personbil'!$1:$6</definedName>
    <definedName name="_xlnm.Print_Titles" localSheetId="9">'Tabell 5 Personbil'!$1:$5</definedName>
    <definedName name="_xlnm.Print_Titles" localSheetId="10">'Tabell 6 Personbil'!$1:$6</definedName>
    <definedName name="_xlnm.Print_Titles" localSheetId="11">'Tabell 7 Lastbil'!$1:$7</definedName>
    <definedName name="_xlnm.Print_Titles" localSheetId="12">'Tabell 8 Lastbil'!$1:$6</definedName>
    <definedName name="_xlnm.Print_Titles" localSheetId="13">'Tabell 9 Buss'!$1:$5</definedName>
    <definedName name="År">2008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238" i="1" l="1"/>
  <c r="E180" i="19"/>
  <c r="U238" i="1" l="1"/>
  <c r="W238" i="1" s="1"/>
  <c r="K238" i="1"/>
  <c r="G238" i="1"/>
  <c r="K233" i="9"/>
  <c r="K156" i="16"/>
  <c r="J154" i="14"/>
  <c r="G237" i="1"/>
  <c r="U237" i="1"/>
  <c r="M237" i="1"/>
  <c r="E179" i="19"/>
  <c r="K232" i="9"/>
  <c r="I232" i="2"/>
  <c r="I233" i="2"/>
  <c r="K155" i="16"/>
  <c r="J153" i="14"/>
  <c r="K297" i="33"/>
  <c r="K298" i="33"/>
  <c r="D300" i="33"/>
  <c r="E300" i="33"/>
  <c r="F300" i="33"/>
  <c r="G300" i="33"/>
  <c r="H300" i="33"/>
  <c r="I300" i="33"/>
  <c r="J300" i="33"/>
  <c r="C300" i="33"/>
  <c r="K231" i="9"/>
  <c r="E178" i="19"/>
  <c r="K154" i="16"/>
  <c r="J152" i="14"/>
  <c r="G236" i="1"/>
  <c r="M236" i="1"/>
  <c r="U236" i="1"/>
  <c r="E177" i="19" l="1"/>
  <c r="U235" i="1" l="1"/>
  <c r="M235" i="1"/>
  <c r="G235" i="1"/>
  <c r="K230" i="9"/>
  <c r="K290" i="33"/>
  <c r="K291" i="33"/>
  <c r="K292" i="33"/>
  <c r="K293" i="33"/>
  <c r="K294" i="33"/>
  <c r="K295" i="33"/>
  <c r="K296" i="33"/>
  <c r="K269" i="33"/>
  <c r="K270" i="33"/>
  <c r="K271" i="33"/>
  <c r="K272" i="33"/>
  <c r="K273" i="33"/>
  <c r="K274" i="33"/>
  <c r="K275" i="33"/>
  <c r="K276" i="33"/>
  <c r="K277" i="33"/>
  <c r="K278" i="33"/>
  <c r="K279" i="33"/>
  <c r="K280" i="33"/>
  <c r="K281" i="33"/>
  <c r="K282" i="33"/>
  <c r="K283" i="33"/>
  <c r="K284" i="33"/>
  <c r="K285" i="33"/>
  <c r="K286" i="33"/>
  <c r="K287" i="33"/>
  <c r="K288" i="33"/>
  <c r="K289" i="33"/>
  <c r="K263" i="33"/>
  <c r="K264" i="33"/>
  <c r="K265" i="33"/>
  <c r="K266" i="33"/>
  <c r="K267" i="33"/>
  <c r="K268" i="33"/>
  <c r="I231" i="2"/>
  <c r="J151" i="14"/>
  <c r="K153" i="16"/>
  <c r="K9" i="33"/>
  <c r="K10" i="33"/>
  <c r="K11" i="33"/>
  <c r="K12" i="33"/>
  <c r="K13" i="33"/>
  <c r="K14" i="33"/>
  <c r="K15" i="33"/>
  <c r="K16" i="33"/>
  <c r="K17" i="33"/>
  <c r="K18" i="33"/>
  <c r="K19" i="33"/>
  <c r="K20" i="33"/>
  <c r="K21" i="33"/>
  <c r="K22" i="33"/>
  <c r="K23" i="33"/>
  <c r="K24" i="33"/>
  <c r="K25" i="33"/>
  <c r="K26" i="33"/>
  <c r="K27" i="33"/>
  <c r="K28" i="33"/>
  <c r="K29" i="33"/>
  <c r="K30" i="33"/>
  <c r="K31" i="33"/>
  <c r="K32" i="33"/>
  <c r="K33" i="33"/>
  <c r="K34" i="33"/>
  <c r="K35" i="33"/>
  <c r="K36" i="33"/>
  <c r="K37" i="33"/>
  <c r="K38" i="33"/>
  <c r="K39" i="33"/>
  <c r="K40" i="33"/>
  <c r="K41" i="33"/>
  <c r="K42" i="33"/>
  <c r="K43" i="33"/>
  <c r="K44" i="33"/>
  <c r="K45" i="33"/>
  <c r="K46" i="33"/>
  <c r="K47" i="33"/>
  <c r="K48" i="33"/>
  <c r="K49" i="33"/>
  <c r="K50" i="33"/>
  <c r="K51" i="33"/>
  <c r="K52" i="33"/>
  <c r="K53" i="33"/>
  <c r="K54" i="33"/>
  <c r="K55" i="33"/>
  <c r="K56" i="33"/>
  <c r="K57" i="33"/>
  <c r="K58" i="33"/>
  <c r="K59" i="33"/>
  <c r="K60" i="33"/>
  <c r="K61" i="33"/>
  <c r="K62" i="33"/>
  <c r="K63" i="33"/>
  <c r="K64" i="33"/>
  <c r="K65" i="33"/>
  <c r="K66" i="33"/>
  <c r="K67" i="33"/>
  <c r="K68" i="33"/>
  <c r="K69" i="33"/>
  <c r="K70" i="33"/>
  <c r="K71" i="33"/>
  <c r="K72" i="33"/>
  <c r="K73" i="33"/>
  <c r="K74" i="33"/>
  <c r="K75" i="33"/>
  <c r="K76" i="33"/>
  <c r="K77" i="33"/>
  <c r="K78" i="33"/>
  <c r="K79" i="33"/>
  <c r="K80" i="33"/>
  <c r="K81" i="33"/>
  <c r="K82" i="33"/>
  <c r="K83" i="33"/>
  <c r="K84" i="33"/>
  <c r="K85" i="33"/>
  <c r="K86" i="33"/>
  <c r="K87" i="33"/>
  <c r="K88" i="33"/>
  <c r="K89" i="33"/>
  <c r="K90" i="33"/>
  <c r="K91" i="33"/>
  <c r="K92" i="33"/>
  <c r="K93" i="33"/>
  <c r="K94" i="33"/>
  <c r="K95" i="33"/>
  <c r="K96" i="33"/>
  <c r="K97" i="33"/>
  <c r="K98" i="33"/>
  <c r="K99" i="33"/>
  <c r="K100" i="33"/>
  <c r="K101" i="33"/>
  <c r="K102" i="33"/>
  <c r="K103" i="33"/>
  <c r="K104" i="33"/>
  <c r="K105" i="33"/>
  <c r="K106" i="33"/>
  <c r="K107" i="33"/>
  <c r="K108" i="33"/>
  <c r="K109" i="33"/>
  <c r="K110" i="33"/>
  <c r="K111" i="33"/>
  <c r="K112" i="33"/>
  <c r="K113" i="33"/>
  <c r="K114" i="33"/>
  <c r="K115" i="33"/>
  <c r="K116" i="33"/>
  <c r="K117" i="33"/>
  <c r="K118" i="33"/>
  <c r="K119" i="33"/>
  <c r="K120" i="33"/>
  <c r="K121" i="33"/>
  <c r="K122" i="33"/>
  <c r="K123" i="33"/>
  <c r="K124" i="33"/>
  <c r="K125" i="33"/>
  <c r="K126" i="33"/>
  <c r="K127" i="33"/>
  <c r="K128" i="33"/>
  <c r="K129" i="33"/>
  <c r="K130" i="33"/>
  <c r="K131" i="33"/>
  <c r="K132" i="33"/>
  <c r="K133" i="33"/>
  <c r="K134" i="33"/>
  <c r="K135" i="33"/>
  <c r="K136" i="33"/>
  <c r="K137" i="33"/>
  <c r="K138" i="33"/>
  <c r="K139" i="33"/>
  <c r="K140" i="33"/>
  <c r="K141" i="33"/>
  <c r="K142" i="33"/>
  <c r="K143" i="33"/>
  <c r="K144" i="33"/>
  <c r="K145" i="33"/>
  <c r="K146" i="33"/>
  <c r="K147" i="33"/>
  <c r="K148" i="33"/>
  <c r="K149" i="33"/>
  <c r="K150" i="33"/>
  <c r="K151" i="33"/>
  <c r="K152" i="33"/>
  <c r="K153" i="33"/>
  <c r="K154" i="33"/>
  <c r="K155" i="33"/>
  <c r="K156" i="33"/>
  <c r="K157" i="33"/>
  <c r="K158" i="33"/>
  <c r="K159" i="33"/>
  <c r="K160" i="33"/>
  <c r="K161" i="33"/>
  <c r="K162" i="33"/>
  <c r="K163" i="33"/>
  <c r="K164" i="33"/>
  <c r="K165" i="33"/>
  <c r="K166" i="33"/>
  <c r="K167" i="33"/>
  <c r="K168" i="33"/>
  <c r="K169" i="33"/>
  <c r="K170" i="33"/>
  <c r="K171" i="33"/>
  <c r="K172" i="33"/>
  <c r="K173" i="33"/>
  <c r="K174" i="33"/>
  <c r="K175" i="33"/>
  <c r="K176" i="33"/>
  <c r="K177" i="33"/>
  <c r="K178" i="33"/>
  <c r="K179" i="33"/>
  <c r="K180" i="33"/>
  <c r="K181" i="33"/>
  <c r="K182" i="33"/>
  <c r="K183" i="33"/>
  <c r="K184" i="33"/>
  <c r="K185" i="33"/>
  <c r="K186" i="33"/>
  <c r="K187" i="33"/>
  <c r="K188" i="33"/>
  <c r="K189" i="33"/>
  <c r="K190" i="33"/>
  <c r="K191" i="33"/>
  <c r="K192" i="33"/>
  <c r="K193" i="33"/>
  <c r="K194" i="33"/>
  <c r="K195" i="33"/>
  <c r="K196" i="33"/>
  <c r="K197" i="33"/>
  <c r="K198" i="33"/>
  <c r="K199" i="33"/>
  <c r="K200" i="33"/>
  <c r="K201" i="33"/>
  <c r="K202" i="33"/>
  <c r="K203" i="33"/>
  <c r="K204" i="33"/>
  <c r="K205" i="33"/>
  <c r="K206" i="33"/>
  <c r="K207" i="33"/>
  <c r="K208" i="33"/>
  <c r="K209" i="33"/>
  <c r="K210" i="33"/>
  <c r="K211" i="33"/>
  <c r="K212" i="33"/>
  <c r="K213" i="33"/>
  <c r="K214" i="33"/>
  <c r="K215" i="33"/>
  <c r="K216" i="33"/>
  <c r="K217" i="33"/>
  <c r="K218" i="33"/>
  <c r="K219" i="33"/>
  <c r="K220" i="33"/>
  <c r="K221" i="33"/>
  <c r="K222" i="33"/>
  <c r="K223" i="33"/>
  <c r="K224" i="33"/>
  <c r="K225" i="33"/>
  <c r="K226" i="33"/>
  <c r="K227" i="33"/>
  <c r="K228" i="33"/>
  <c r="K229" i="33"/>
  <c r="K230" i="33"/>
  <c r="K231" i="33"/>
  <c r="K232" i="33"/>
  <c r="K233" i="33"/>
  <c r="K234" i="33"/>
  <c r="K235" i="33"/>
  <c r="K236" i="33"/>
  <c r="K237" i="33"/>
  <c r="K238" i="33"/>
  <c r="K239" i="33"/>
  <c r="K240" i="33"/>
  <c r="K241" i="33"/>
  <c r="K242" i="33"/>
  <c r="K243" i="33"/>
  <c r="K244" i="33"/>
  <c r="K245" i="33"/>
  <c r="K246" i="33"/>
  <c r="K247" i="33"/>
  <c r="K248" i="33"/>
  <c r="K249" i="33"/>
  <c r="K250" i="33"/>
  <c r="K251" i="33"/>
  <c r="K252" i="33"/>
  <c r="K253" i="33"/>
  <c r="K254" i="33"/>
  <c r="K255" i="33"/>
  <c r="K256" i="33"/>
  <c r="K257" i="33"/>
  <c r="K258" i="33"/>
  <c r="K259" i="33"/>
  <c r="K260" i="33"/>
  <c r="K261" i="33"/>
  <c r="K262" i="33"/>
  <c r="K8" i="33"/>
  <c r="K229" i="9"/>
  <c r="M234" i="1"/>
  <c r="K300" i="33" l="1"/>
  <c r="U234" i="1"/>
  <c r="W234" i="1" s="1"/>
  <c r="W235" i="1" s="1"/>
  <c r="W236" i="1" s="1"/>
  <c r="W237" i="1" s="1"/>
  <c r="O234" i="1"/>
  <c r="O235" i="1" s="1"/>
  <c r="O236" i="1" s="1"/>
  <c r="O237" i="1" s="1"/>
  <c r="O238" i="1" s="1"/>
  <c r="K234" i="1"/>
  <c r="K235" i="1" s="1"/>
  <c r="K236" i="1" s="1"/>
  <c r="K237" i="1" s="1"/>
  <c r="G234" i="1"/>
  <c r="J150" i="14"/>
  <c r="I230" i="2"/>
  <c r="K152" i="16"/>
  <c r="E176" i="19"/>
  <c r="G7" i="20"/>
  <c r="J148" i="14"/>
  <c r="I228" i="2"/>
  <c r="K150" i="16"/>
  <c r="E174" i="19"/>
  <c r="K227" i="9"/>
  <c r="U232" i="1"/>
  <c r="M232" i="1"/>
  <c r="G232" i="1"/>
  <c r="J147" i="14" l="1"/>
  <c r="I227" i="2"/>
  <c r="K149" i="16"/>
  <c r="E173" i="19"/>
  <c r="E9" i="20"/>
  <c r="D9" i="20"/>
  <c r="K226" i="9"/>
  <c r="U231" i="1"/>
  <c r="M231" i="1"/>
  <c r="G231" i="1"/>
  <c r="J146" i="14" l="1"/>
  <c r="I226" i="2"/>
  <c r="K148" i="16"/>
  <c r="E172" i="19"/>
  <c r="U229" i="1" l="1"/>
  <c r="M229" i="1"/>
  <c r="G229" i="1"/>
  <c r="J144" i="14" l="1"/>
  <c r="I224" i="2"/>
  <c r="K146" i="16"/>
  <c r="E170" i="19"/>
  <c r="J143" i="14" l="1"/>
  <c r="I223" i="2"/>
  <c r="K145" i="16"/>
  <c r="E169" i="19"/>
  <c r="J9" i="20"/>
  <c r="H9" i="20"/>
  <c r="K221" i="1"/>
  <c r="K222" i="1" s="1"/>
  <c r="K223" i="1" s="1"/>
  <c r="K224" i="1" s="1"/>
  <c r="K225" i="1" s="1"/>
  <c r="K226" i="1" s="1"/>
  <c r="K227" i="1" s="1"/>
  <c r="K228" i="1" s="1"/>
  <c r="K229" i="1" s="1"/>
  <c r="K230" i="1" s="1"/>
  <c r="K231" i="1" s="1"/>
  <c r="K232" i="1" s="1"/>
  <c r="U227" i="1"/>
  <c r="G227" i="1"/>
  <c r="J142" i="14"/>
  <c r="I222" i="2"/>
  <c r="I221" i="2"/>
  <c r="I220" i="2"/>
  <c r="I219" i="2"/>
  <c r="I218" i="2"/>
  <c r="I217" i="2"/>
  <c r="K144" i="16"/>
  <c r="E168" i="19"/>
  <c r="U226" i="1"/>
  <c r="M226" i="1"/>
  <c r="U225" i="1"/>
  <c r="M225" i="1"/>
  <c r="U224" i="1"/>
  <c r="M224" i="1"/>
  <c r="U223" i="1"/>
  <c r="M223" i="1"/>
  <c r="U222" i="1"/>
  <c r="M222" i="1"/>
  <c r="U221" i="1"/>
  <c r="W221" i="1" s="1"/>
  <c r="M221" i="1"/>
  <c r="O221" i="1" s="1"/>
  <c r="W222" i="1" l="1"/>
  <c r="W223" i="1" s="1"/>
  <c r="W224" i="1" s="1"/>
  <c r="W225" i="1" s="1"/>
  <c r="W226" i="1" s="1"/>
  <c r="W227" i="1" s="1"/>
  <c r="W228" i="1" s="1"/>
  <c r="W229" i="1" s="1"/>
  <c r="W230" i="1" s="1"/>
  <c r="W231" i="1" s="1"/>
  <c r="W232" i="1" s="1"/>
  <c r="O222" i="1"/>
  <c r="O223" i="1" s="1"/>
  <c r="O224" i="1" s="1"/>
  <c r="O225" i="1" s="1"/>
  <c r="O226" i="1" s="1"/>
  <c r="O227" i="1" s="1"/>
  <c r="O228" i="1" s="1"/>
  <c r="O229" i="1" s="1"/>
  <c r="O230" i="1" s="1"/>
  <c r="O231" i="1" s="1"/>
  <c r="O232" i="1" s="1"/>
  <c r="K143" i="16" l="1"/>
  <c r="J140" i="14"/>
  <c r="K142" i="16"/>
  <c r="E166" i="19"/>
  <c r="G221" i="1" l="1"/>
  <c r="J137" i="14" l="1"/>
  <c r="E163" i="19"/>
  <c r="J135" i="14" l="1"/>
  <c r="K137" i="16"/>
  <c r="E161" i="19"/>
  <c r="U219" i="1"/>
  <c r="M219" i="1"/>
  <c r="G219" i="1"/>
  <c r="J134" i="14" l="1"/>
  <c r="I214" i="2"/>
  <c r="K136" i="16"/>
  <c r="U218" i="1"/>
  <c r="M218" i="1"/>
  <c r="G218" i="1"/>
  <c r="J133" i="14" l="1"/>
  <c r="I213" i="2"/>
  <c r="K135" i="16"/>
  <c r="E159" i="19"/>
  <c r="U217" i="1"/>
  <c r="M217" i="1"/>
  <c r="G217" i="1"/>
  <c r="D8" i="20" l="1"/>
  <c r="K208" i="1"/>
  <c r="K209" i="1" s="1"/>
  <c r="O208" i="1"/>
  <c r="O209" i="1" s="1"/>
  <c r="W208" i="1"/>
  <c r="W209" i="1" s="1"/>
  <c r="W210" i="1" s="1"/>
  <c r="W211" i="1" s="1"/>
  <c r="W212" i="1" s="1"/>
  <c r="W213" i="1" s="1"/>
  <c r="W214" i="1" s="1"/>
  <c r="W215" i="1" s="1"/>
  <c r="W216" i="1" s="1"/>
  <c r="W217" i="1" s="1"/>
  <c r="W218" i="1" s="1"/>
  <c r="W219" i="1" s="1"/>
  <c r="K210" i="1" l="1"/>
  <c r="K211" i="1" s="1"/>
  <c r="K212" i="1" s="1"/>
  <c r="K213" i="1" s="1"/>
  <c r="K214" i="1" s="1"/>
  <c r="K215" i="1" s="1"/>
  <c r="K216" i="1" s="1"/>
  <c r="K217" i="1" s="1"/>
  <c r="K218" i="1" s="1"/>
  <c r="K219" i="1" s="1"/>
  <c r="O210" i="1"/>
  <c r="O211" i="1" s="1"/>
  <c r="O212" i="1" s="1"/>
  <c r="O213" i="1" s="1"/>
  <c r="O214" i="1" s="1"/>
  <c r="O215" i="1" s="1"/>
  <c r="O216" i="1" s="1"/>
  <c r="O217" i="1" s="1"/>
  <c r="O218" i="1" s="1"/>
  <c r="O219" i="1" s="1"/>
  <c r="J132" i="14" l="1"/>
  <c r="I212" i="2"/>
  <c r="K134" i="16"/>
  <c r="E158" i="19"/>
  <c r="G216" i="1"/>
  <c r="I212" i="8" l="1"/>
  <c r="J131" i="14"/>
  <c r="J130" i="14"/>
  <c r="J129" i="14"/>
  <c r="I211" i="2"/>
  <c r="I210" i="2"/>
  <c r="I209" i="2"/>
  <c r="K133" i="16"/>
  <c r="K132" i="16"/>
  <c r="K131" i="16"/>
  <c r="E157" i="19"/>
  <c r="E156" i="19"/>
  <c r="E155" i="19"/>
  <c r="I210" i="18"/>
  <c r="I209" i="18"/>
  <c r="G215" i="1"/>
  <c r="G214" i="1"/>
  <c r="G213" i="1"/>
  <c r="G212" i="1" l="1"/>
  <c r="J128" i="14"/>
  <c r="I208" i="2"/>
  <c r="K130" i="16"/>
  <c r="E154" i="19"/>
  <c r="E15" i="20" l="1"/>
  <c r="D15" i="20"/>
  <c r="I21" i="20"/>
  <c r="G21" i="20"/>
  <c r="I20" i="20"/>
  <c r="G20" i="20"/>
  <c r="I19" i="20"/>
  <c r="G19" i="20"/>
  <c r="I18" i="20"/>
  <c r="G18" i="20"/>
  <c r="I17" i="20"/>
  <c r="G17" i="20"/>
  <c r="I16" i="20"/>
  <c r="G16" i="20"/>
  <c r="E21" i="20"/>
  <c r="J21" i="20" s="1"/>
  <c r="E20" i="20"/>
  <c r="J20" i="20" s="1"/>
  <c r="E19" i="20"/>
  <c r="J19" i="20" s="1"/>
  <c r="E18" i="20"/>
  <c r="J18" i="20" s="1"/>
  <c r="D21" i="20"/>
  <c r="H21" i="20" s="1"/>
  <c r="D20" i="20"/>
  <c r="H20" i="20" s="1"/>
  <c r="D19" i="20"/>
  <c r="H19" i="20" s="1"/>
  <c r="D18" i="20"/>
  <c r="H18" i="20" s="1"/>
  <c r="E17" i="20" l="1"/>
  <c r="J17" i="20" s="1"/>
  <c r="D17" i="20"/>
  <c r="H17" i="20" s="1"/>
  <c r="D16" i="20"/>
  <c r="H16" i="20" s="1"/>
  <c r="E16" i="20"/>
  <c r="J16" i="20" s="1"/>
  <c r="I15" i="20"/>
  <c r="G15" i="20"/>
  <c r="I12" i="20"/>
  <c r="G12" i="20"/>
  <c r="I11" i="20"/>
  <c r="G11" i="20"/>
  <c r="I10" i="20"/>
  <c r="G10" i="20"/>
  <c r="I9" i="20"/>
  <c r="G9" i="20"/>
  <c r="H15" i="20"/>
  <c r="J15" i="20"/>
  <c r="E12" i="20"/>
  <c r="J12" i="20" s="1"/>
  <c r="E11" i="20"/>
  <c r="J11" i="20" s="1"/>
  <c r="E10" i="20"/>
  <c r="J10" i="20" s="1"/>
  <c r="D12" i="20"/>
  <c r="H12" i="20" s="1"/>
  <c r="D11" i="20"/>
  <c r="H11" i="20" s="1"/>
  <c r="D10" i="20"/>
  <c r="H10" i="20" s="1"/>
  <c r="H8" i="20"/>
  <c r="I8" i="20"/>
  <c r="G8" i="20"/>
  <c r="E8" i="20"/>
  <c r="J8" i="20" s="1"/>
  <c r="E7" i="20" l="1"/>
  <c r="J7" i="20" s="1"/>
  <c r="D7" i="20"/>
  <c r="H7" i="20" s="1"/>
  <c r="I7" i="20"/>
  <c r="G211" i="1" l="1"/>
  <c r="J127" i="14"/>
  <c r="K129" i="16"/>
  <c r="I207" i="2"/>
  <c r="E153" i="19"/>
  <c r="E206" i="18" l="1"/>
  <c r="I206" i="18" s="1"/>
  <c r="G210" i="1" l="1"/>
  <c r="I206" i="2"/>
  <c r="K128" i="16"/>
  <c r="J126" i="14"/>
  <c r="E152" i="19"/>
  <c r="I205" i="2" l="1"/>
  <c r="G209" i="1" l="1"/>
  <c r="E151" i="19"/>
  <c r="J125" i="14"/>
  <c r="K127" i="16"/>
  <c r="E150" i="19" l="1"/>
  <c r="G208" i="1" l="1"/>
  <c r="J124" i="14" l="1"/>
  <c r="K126" i="16"/>
  <c r="I204" i="2"/>
  <c r="K178" i="9" l="1"/>
  <c r="K179" i="9"/>
  <c r="K180" i="9"/>
  <c r="K181" i="9"/>
  <c r="K182" i="9"/>
  <c r="K183" i="9"/>
  <c r="K184" i="9"/>
  <c r="K185" i="9"/>
  <c r="K186" i="9"/>
  <c r="K187" i="9"/>
  <c r="K188" i="9"/>
  <c r="K177" i="9"/>
  <c r="I202" i="2" l="1"/>
  <c r="U206" i="1"/>
  <c r="M206" i="1"/>
  <c r="G206" i="1" l="1"/>
  <c r="K124" i="16"/>
  <c r="J122" i="14"/>
  <c r="I201" i="2" l="1"/>
  <c r="J121" i="14"/>
  <c r="K123" i="16"/>
  <c r="U205" i="1"/>
  <c r="M205" i="1"/>
  <c r="G205" i="1"/>
  <c r="M190" i="1" l="1"/>
  <c r="M191" i="1"/>
  <c r="M192" i="1"/>
  <c r="M193" i="1"/>
  <c r="M195" i="1"/>
  <c r="M196" i="1"/>
  <c r="M197" i="1"/>
  <c r="M198" i="1"/>
  <c r="M199" i="1"/>
  <c r="M200" i="1"/>
  <c r="M201" i="1"/>
  <c r="M202" i="1"/>
  <c r="M203" i="1"/>
  <c r="M204" i="1"/>
  <c r="J120" i="14" l="1"/>
  <c r="K122" i="16"/>
  <c r="I200" i="2"/>
  <c r="U204" i="1"/>
  <c r="G204" i="1"/>
  <c r="G203" i="1" l="1"/>
  <c r="U203" i="1"/>
  <c r="I199" i="2" l="1"/>
  <c r="K121" i="16"/>
  <c r="J119" i="14"/>
  <c r="E142" i="19" l="1"/>
  <c r="E143" i="19"/>
  <c r="E144" i="19"/>
  <c r="U202" i="1" l="1"/>
  <c r="I198" i="2" l="1"/>
  <c r="K120" i="16"/>
  <c r="J118" i="14"/>
  <c r="G202" i="1"/>
  <c r="J117" i="14" l="1"/>
  <c r="K119" i="16"/>
  <c r="I197" i="2"/>
  <c r="U201" i="1"/>
  <c r="G201" i="1"/>
  <c r="U200" i="1" l="1"/>
  <c r="G200" i="1" l="1"/>
  <c r="J116" i="14"/>
  <c r="K118" i="16"/>
  <c r="I196" i="2"/>
  <c r="J115" i="14" l="1"/>
  <c r="E141" i="19" l="1"/>
  <c r="I195" i="2"/>
  <c r="G199" i="1"/>
  <c r="U199" i="1"/>
  <c r="K117" i="16" l="1"/>
  <c r="I196" i="8" l="1"/>
  <c r="E140" i="19"/>
  <c r="U198" i="1" l="1"/>
  <c r="G196" i="1"/>
  <c r="G197" i="1"/>
  <c r="G198" i="1"/>
  <c r="I194" i="2" l="1"/>
  <c r="K116" i="16"/>
  <c r="J114" i="14"/>
  <c r="U197" i="1"/>
  <c r="K196" i="1" l="1"/>
  <c r="K197" i="1" s="1"/>
  <c r="K198" i="1" s="1"/>
  <c r="K199" i="1" s="1"/>
  <c r="K200" i="1" s="1"/>
  <c r="K201" i="1" s="1"/>
  <c r="K202" i="1" s="1"/>
  <c r="K203" i="1" s="1"/>
  <c r="K204" i="1" s="1"/>
  <c r="K205" i="1" s="1"/>
  <c r="K206" i="1" s="1"/>
  <c r="E137" i="19" l="1"/>
  <c r="E138" i="19"/>
  <c r="E139" i="19"/>
  <c r="I192" i="2" l="1"/>
  <c r="I193" i="2"/>
  <c r="J113" i="14"/>
  <c r="K115" i="16"/>
  <c r="O196" i="1"/>
  <c r="O197" i="1" s="1"/>
  <c r="O198" i="1" s="1"/>
  <c r="O199" i="1" s="1"/>
  <c r="O200" i="1" s="1"/>
  <c r="O201" i="1" s="1"/>
  <c r="O202" i="1" s="1"/>
  <c r="O203" i="1" s="1"/>
  <c r="O204" i="1" s="1"/>
  <c r="O205" i="1" s="1"/>
  <c r="O206" i="1" s="1"/>
  <c r="U196" i="1"/>
  <c r="I191" i="2" l="1"/>
  <c r="J111" i="14" l="1"/>
  <c r="K113" i="16"/>
  <c r="U195" i="1"/>
  <c r="W195" i="1" s="1"/>
  <c r="G195" i="1"/>
  <c r="W196" i="1" l="1"/>
  <c r="W197" i="1" s="1"/>
  <c r="W198" i="1" s="1"/>
  <c r="W199" i="1" s="1"/>
  <c r="W200" i="1" s="1"/>
  <c r="W201" i="1" s="1"/>
  <c r="W202" i="1" s="1"/>
  <c r="W203" i="1" s="1"/>
  <c r="W204" i="1" s="1"/>
  <c r="W205" i="1" s="1"/>
  <c r="W206" i="1" s="1"/>
  <c r="G193" i="1"/>
  <c r="G192" i="1"/>
  <c r="G191" i="1"/>
  <c r="U193" i="1" l="1"/>
  <c r="U192" i="1" l="1"/>
  <c r="U191" i="1" l="1"/>
  <c r="J107" i="14" l="1"/>
  <c r="K109" i="16"/>
  <c r="J106" i="14" l="1"/>
  <c r="I186" i="2"/>
  <c r="K108" i="16"/>
  <c r="U190" i="1"/>
  <c r="G190" i="1"/>
  <c r="I185" i="2" l="1"/>
  <c r="U189" i="1"/>
  <c r="M189" i="1"/>
  <c r="G189" i="1" l="1"/>
  <c r="J105" i="14" l="1"/>
  <c r="K107" i="16"/>
  <c r="I184" i="2" l="1"/>
  <c r="J104" i="14"/>
  <c r="K106" i="16"/>
  <c r="G188" i="1" l="1"/>
  <c r="M188" i="1"/>
  <c r="U188" i="1"/>
  <c r="M187" i="1" l="1"/>
  <c r="J103" i="14" l="1"/>
  <c r="I183" i="2"/>
  <c r="K105" i="16"/>
  <c r="U187" i="1" l="1"/>
  <c r="G187" i="1"/>
  <c r="I182" i="2" l="1"/>
  <c r="K104" i="16"/>
  <c r="J102" i="14"/>
  <c r="G186" i="1"/>
  <c r="M186" i="1"/>
  <c r="U186" i="1"/>
  <c r="M185" i="1" l="1"/>
  <c r="I181" i="2" l="1"/>
  <c r="U185" i="1" l="1"/>
  <c r="J101" i="14"/>
  <c r="K103" i="16"/>
  <c r="G185" i="1" l="1"/>
  <c r="J100" i="14" l="1"/>
  <c r="I180" i="2"/>
  <c r="K102" i="16"/>
  <c r="U184" i="1"/>
  <c r="M184" i="1" l="1"/>
  <c r="G184" i="1"/>
  <c r="K101" i="16" l="1"/>
  <c r="U183" i="1"/>
  <c r="M183" i="1"/>
  <c r="G183" i="1"/>
  <c r="J99" i="14" l="1"/>
  <c r="I179" i="2" l="1"/>
  <c r="I178" i="2" l="1"/>
  <c r="J98" i="14"/>
  <c r="K100" i="16"/>
  <c r="G182" i="1"/>
  <c r="K182" i="1"/>
  <c r="K183" i="1" s="1"/>
  <c r="K184" i="1" s="1"/>
  <c r="K185" i="1" s="1"/>
  <c r="K186" i="1" s="1"/>
  <c r="K187" i="1" s="1"/>
  <c r="K188" i="1" s="1"/>
  <c r="K189" i="1" s="1"/>
  <c r="K190" i="1" s="1"/>
  <c r="M182" i="1"/>
  <c r="O182" i="1" s="1"/>
  <c r="O183" i="1" s="1"/>
  <c r="O184" i="1" s="1"/>
  <c r="O185" i="1" s="1"/>
  <c r="O186" i="1" s="1"/>
  <c r="O187" i="1" s="1"/>
  <c r="O188" i="1" s="1"/>
  <c r="O189" i="1" s="1"/>
  <c r="O190" i="1" s="1"/>
  <c r="O191" i="1" s="1"/>
  <c r="U182" i="1"/>
  <c r="W182" i="1" s="1"/>
  <c r="W183" i="1" s="1"/>
  <c r="W184" i="1" s="1"/>
  <c r="W185" i="1" s="1"/>
  <c r="W186" i="1" l="1"/>
  <c r="W187" i="1" s="1"/>
  <c r="W188" i="1" s="1"/>
  <c r="W189" i="1" s="1"/>
  <c r="W190" i="1" s="1"/>
  <c r="W191" i="1" s="1"/>
  <c r="I176" i="2"/>
  <c r="J96" i="14"/>
  <c r="K98" i="16"/>
  <c r="G180" i="1"/>
  <c r="M180" i="1"/>
  <c r="U180" i="1"/>
  <c r="M179" i="1"/>
  <c r="U179" i="1"/>
  <c r="I175" i="2"/>
  <c r="J95" i="14"/>
  <c r="K97" i="16"/>
  <c r="G179" i="1"/>
  <c r="G178" i="1"/>
  <c r="M178" i="1"/>
  <c r="U178" i="1"/>
  <c r="I174" i="2"/>
  <c r="J94" i="14"/>
  <c r="K96" i="16"/>
  <c r="I173" i="2"/>
  <c r="J93" i="14"/>
  <c r="K95" i="16"/>
  <c r="U177" i="1"/>
  <c r="M177" i="1"/>
  <c r="G177" i="1"/>
  <c r="J92" i="14"/>
  <c r="K94" i="16"/>
  <c r="I172" i="2"/>
  <c r="G176" i="1"/>
  <c r="M176" i="1"/>
  <c r="U176" i="1"/>
  <c r="U175" i="1"/>
  <c r="M175" i="1"/>
  <c r="G175" i="1"/>
  <c r="J91" i="14"/>
  <c r="K93" i="16"/>
  <c r="I171" i="2"/>
  <c r="J90" i="14"/>
  <c r="K92" i="16"/>
  <c r="I170" i="2"/>
  <c r="G174" i="1"/>
  <c r="M174" i="1"/>
  <c r="U174" i="1"/>
  <c r="U173" i="1"/>
  <c r="M173" i="1"/>
  <c r="G173" i="1"/>
  <c r="I169" i="2"/>
  <c r="J89" i="14"/>
  <c r="K91" i="16"/>
  <c r="J88" i="14"/>
  <c r="I168" i="2"/>
  <c r="K90" i="16"/>
  <c r="U172" i="1"/>
  <c r="M172" i="1"/>
  <c r="G172" i="1"/>
  <c r="G171" i="1"/>
  <c r="M171" i="1"/>
  <c r="U171" i="1"/>
  <c r="I167" i="2"/>
  <c r="J87" i="14"/>
  <c r="K89" i="16"/>
  <c r="I166" i="2"/>
  <c r="K88" i="16"/>
  <c r="J86" i="14"/>
  <c r="G170" i="1"/>
  <c r="M170" i="1"/>
  <c r="U170" i="1"/>
  <c r="U169" i="1"/>
  <c r="W169" i="1" s="1"/>
  <c r="M169" i="1"/>
  <c r="O169" i="1" s="1"/>
  <c r="K169" i="1"/>
  <c r="K170" i="1" s="1"/>
  <c r="K171" i="1" s="1"/>
  <c r="K172" i="1" s="1"/>
  <c r="K173" i="1" s="1"/>
  <c r="K174" i="1" s="1"/>
  <c r="K175" i="1" s="1"/>
  <c r="K176" i="1" s="1"/>
  <c r="K177" i="1" s="1"/>
  <c r="K178" i="1" s="1"/>
  <c r="K179" i="1" s="1"/>
  <c r="K180" i="1" s="1"/>
  <c r="I165" i="2"/>
  <c r="K87" i="16"/>
  <c r="J85" i="14"/>
  <c r="G169" i="1"/>
  <c r="J8" i="14"/>
  <c r="J9" i="14"/>
  <c r="J10" i="14"/>
  <c r="J11" i="14"/>
  <c r="J12" i="14"/>
  <c r="J13" i="14"/>
  <c r="J14" i="14"/>
  <c r="J15" i="14"/>
  <c r="J16" i="14"/>
  <c r="J17" i="14"/>
  <c r="J18" i="14"/>
  <c r="J20" i="14"/>
  <c r="J21" i="14"/>
  <c r="J22" i="14"/>
  <c r="J23" i="14"/>
  <c r="J24" i="14"/>
  <c r="J25" i="14"/>
  <c r="J26" i="14"/>
  <c r="J27" i="14"/>
  <c r="J28" i="14"/>
  <c r="J29" i="14"/>
  <c r="J30" i="14"/>
  <c r="J31" i="14"/>
  <c r="J33" i="14"/>
  <c r="J34" i="14"/>
  <c r="J35" i="14"/>
  <c r="J36" i="14"/>
  <c r="J37" i="14"/>
  <c r="J38" i="14"/>
  <c r="J39" i="14"/>
  <c r="J40" i="14"/>
  <c r="J41" i="14"/>
  <c r="J42" i="14"/>
  <c r="J43" i="14"/>
  <c r="J44" i="14"/>
  <c r="J46" i="14"/>
  <c r="J47" i="14"/>
  <c r="J48" i="14"/>
  <c r="J49" i="14"/>
  <c r="J50" i="14"/>
  <c r="J51" i="14"/>
  <c r="J52" i="14"/>
  <c r="J53" i="14"/>
  <c r="J54" i="14"/>
  <c r="J55" i="14"/>
  <c r="J56" i="14"/>
  <c r="J57" i="14"/>
  <c r="J59" i="14"/>
  <c r="J60" i="14"/>
  <c r="J61" i="14"/>
  <c r="J62" i="14"/>
  <c r="J63" i="14"/>
  <c r="J64" i="14"/>
  <c r="J65" i="14"/>
  <c r="J66" i="14"/>
  <c r="J67" i="14"/>
  <c r="J68" i="14"/>
  <c r="J69" i="14"/>
  <c r="J70" i="14"/>
  <c r="J72" i="14"/>
  <c r="J73" i="14"/>
  <c r="J74" i="14"/>
  <c r="J75" i="14"/>
  <c r="J76" i="14"/>
  <c r="J77" i="14"/>
  <c r="J78" i="14"/>
  <c r="J79" i="14"/>
  <c r="J80" i="14"/>
  <c r="J81" i="14"/>
  <c r="J82" i="14"/>
  <c r="J83" i="14"/>
  <c r="J7" i="14"/>
  <c r="K22" i="16"/>
  <c r="K23" i="16"/>
  <c r="K24" i="16"/>
  <c r="K25" i="16"/>
  <c r="K26" i="16"/>
  <c r="K27" i="16"/>
  <c r="K28" i="16"/>
  <c r="K29" i="16"/>
  <c r="K30" i="16"/>
  <c r="K31" i="16"/>
  <c r="K32" i="16"/>
  <c r="K33" i="16"/>
  <c r="K35" i="16"/>
  <c r="K36" i="16"/>
  <c r="K37" i="16"/>
  <c r="K38" i="16"/>
  <c r="K39" i="16"/>
  <c r="K40" i="16"/>
  <c r="K41" i="16"/>
  <c r="K42" i="16"/>
  <c r="K43" i="16"/>
  <c r="K44" i="16"/>
  <c r="K45" i="16"/>
  <c r="K46" i="16"/>
  <c r="K48" i="16"/>
  <c r="K49" i="16"/>
  <c r="K50" i="16"/>
  <c r="K51" i="16"/>
  <c r="K52" i="16"/>
  <c r="K53" i="16"/>
  <c r="K54" i="16"/>
  <c r="K55" i="16"/>
  <c r="K56" i="16"/>
  <c r="K57" i="16"/>
  <c r="K58" i="16"/>
  <c r="K59" i="16"/>
  <c r="K61" i="16"/>
  <c r="K62" i="16"/>
  <c r="K63" i="16"/>
  <c r="K64" i="16"/>
  <c r="K65" i="16"/>
  <c r="K66" i="16"/>
  <c r="K67" i="16"/>
  <c r="K68" i="16"/>
  <c r="K69" i="16"/>
  <c r="K70" i="16"/>
  <c r="K71" i="16"/>
  <c r="K72" i="16"/>
  <c r="K74" i="16"/>
  <c r="K75" i="16"/>
  <c r="K76" i="16"/>
  <c r="K77" i="16"/>
  <c r="K78" i="16"/>
  <c r="K79" i="16"/>
  <c r="K80" i="16"/>
  <c r="K81" i="16"/>
  <c r="K82" i="16"/>
  <c r="K83" i="16"/>
  <c r="K84" i="16"/>
  <c r="K85" i="16"/>
  <c r="K10" i="16"/>
  <c r="K11" i="16"/>
  <c r="K12" i="16"/>
  <c r="K13" i="16"/>
  <c r="K14" i="16"/>
  <c r="K15" i="16"/>
  <c r="K16" i="16"/>
  <c r="K17" i="16"/>
  <c r="K18" i="16"/>
  <c r="K19" i="16"/>
  <c r="K20" i="16"/>
  <c r="K9" i="16"/>
  <c r="I163" i="2"/>
  <c r="U167" i="1"/>
  <c r="M167" i="1"/>
  <c r="G167" i="1"/>
  <c r="I162" i="2"/>
  <c r="U166" i="1"/>
  <c r="M166" i="1"/>
  <c r="G166" i="1"/>
  <c r="U165" i="1"/>
  <c r="M165" i="1"/>
  <c r="G165" i="1"/>
  <c r="I161" i="2"/>
  <c r="U164" i="1"/>
  <c r="M164" i="1"/>
  <c r="G164" i="1"/>
  <c r="I160" i="2"/>
  <c r="U163" i="1"/>
  <c r="M163" i="1"/>
  <c r="I159" i="2"/>
  <c r="G163" i="1"/>
  <c r="M162" i="1"/>
  <c r="U162" i="1"/>
  <c r="I158" i="2"/>
  <c r="G162" i="1"/>
  <c r="U161" i="1"/>
  <c r="M161" i="1"/>
  <c r="G161" i="1"/>
  <c r="I157" i="2"/>
  <c r="M160" i="1"/>
  <c r="U160" i="1"/>
  <c r="I156" i="2"/>
  <c r="G160" i="1"/>
  <c r="I155" i="2"/>
  <c r="M159" i="1"/>
  <c r="U159" i="1"/>
  <c r="G159" i="1"/>
  <c r="I154" i="2"/>
  <c r="M158" i="1"/>
  <c r="U158" i="1"/>
  <c r="G158" i="1"/>
  <c r="M157" i="1"/>
  <c r="M156" i="1"/>
  <c r="O156" i="1" s="1"/>
  <c r="M154" i="1"/>
  <c r="M153" i="1"/>
  <c r="M152" i="1"/>
  <c r="M151" i="1"/>
  <c r="M150" i="1"/>
  <c r="M149" i="1"/>
  <c r="M148" i="1"/>
  <c r="M147" i="1"/>
  <c r="M146" i="1"/>
  <c r="M145" i="1"/>
  <c r="I153" i="2"/>
  <c r="U157" i="1"/>
  <c r="G157" i="1"/>
  <c r="U156" i="1"/>
  <c r="W156" i="1" s="1"/>
  <c r="K156" i="1"/>
  <c r="K157" i="1" s="1"/>
  <c r="K158" i="1" s="1"/>
  <c r="K159" i="1" s="1"/>
  <c r="K160" i="1" s="1"/>
  <c r="K161" i="1" s="1"/>
  <c r="K162" i="1" s="1"/>
  <c r="K163" i="1" s="1"/>
  <c r="K164" i="1" s="1"/>
  <c r="K165" i="1" s="1"/>
  <c r="K166" i="1" s="1"/>
  <c r="K167" i="1" s="1"/>
  <c r="I152" i="2"/>
  <c r="G156" i="1"/>
  <c r="I150" i="2"/>
  <c r="U154" i="1"/>
  <c r="G154" i="1"/>
  <c r="U153" i="1"/>
  <c r="I149" i="2"/>
  <c r="G153" i="1"/>
  <c r="I148" i="2"/>
  <c r="U152" i="1"/>
  <c r="G152" i="1"/>
  <c r="G151" i="1"/>
  <c r="U151" i="1"/>
  <c r="I147" i="2"/>
  <c r="U150" i="1"/>
  <c r="G150" i="1"/>
  <c r="I146" i="2"/>
  <c r="I145" i="2"/>
  <c r="U149" i="1"/>
  <c r="G149" i="1"/>
  <c r="U148" i="1"/>
  <c r="I144" i="2"/>
  <c r="G148" i="1"/>
  <c r="I143" i="2"/>
  <c r="U147" i="1"/>
  <c r="G147" i="1"/>
  <c r="I36" i="2"/>
  <c r="I37" i="2"/>
  <c r="I38" i="2"/>
  <c r="I39" i="2"/>
  <c r="I40" i="2"/>
  <c r="I41" i="2"/>
  <c r="I42" i="2"/>
  <c r="I43" i="2"/>
  <c r="I44" i="2"/>
  <c r="I45" i="2"/>
  <c r="I46" i="2"/>
  <c r="I48" i="2"/>
  <c r="I49" i="2"/>
  <c r="I51" i="2"/>
  <c r="I52" i="2"/>
  <c r="I53" i="2"/>
  <c r="I54" i="2"/>
  <c r="I55" i="2"/>
  <c r="I56" i="2"/>
  <c r="I57" i="2"/>
  <c r="I58" i="2"/>
  <c r="I59" i="2"/>
  <c r="I61" i="2"/>
  <c r="I62" i="2"/>
  <c r="I63" i="2"/>
  <c r="I64" i="2"/>
  <c r="I65" i="2"/>
  <c r="I66" i="2"/>
  <c r="I67" i="2"/>
  <c r="I68" i="2"/>
  <c r="I69" i="2"/>
  <c r="I70" i="2"/>
  <c r="I71" i="2"/>
  <c r="I72" i="2"/>
  <c r="I77" i="2"/>
  <c r="I81" i="2"/>
  <c r="I84" i="2"/>
  <c r="I88" i="2"/>
  <c r="I89" i="2"/>
  <c r="I90" i="2"/>
  <c r="I93" i="2"/>
  <c r="I94" i="2"/>
  <c r="I96" i="2"/>
  <c r="I97" i="2"/>
  <c r="I98" i="2"/>
  <c r="I100" i="2"/>
  <c r="I101" i="2"/>
  <c r="I102" i="2"/>
  <c r="I106" i="2"/>
  <c r="I107" i="2"/>
  <c r="I108" i="2"/>
  <c r="I109" i="2"/>
  <c r="I111" i="2"/>
  <c r="I113" i="2"/>
  <c r="I114" i="2"/>
  <c r="I115" i="2"/>
  <c r="I116" i="2"/>
  <c r="I117" i="2"/>
  <c r="I118" i="2"/>
  <c r="I119" i="2"/>
  <c r="I120" i="2"/>
  <c r="I121" i="2"/>
  <c r="I122" i="2"/>
  <c r="I123" i="2"/>
  <c r="I124" i="2"/>
  <c r="I126" i="2"/>
  <c r="I127" i="2"/>
  <c r="I128" i="2"/>
  <c r="I129" i="2"/>
  <c r="I130" i="2"/>
  <c r="I131" i="2"/>
  <c r="I132" i="2"/>
  <c r="I133" i="2"/>
  <c r="I134" i="2"/>
  <c r="I135" i="2"/>
  <c r="I136" i="2"/>
  <c r="I137" i="2"/>
  <c r="I140" i="2"/>
  <c r="I142" i="2"/>
  <c r="G26" i="1"/>
  <c r="G27" i="1"/>
  <c r="G28" i="1"/>
  <c r="G29" i="1"/>
  <c r="G30" i="1"/>
  <c r="G31" i="1"/>
  <c r="G32" i="1"/>
  <c r="G33" i="1"/>
  <c r="G34" i="1"/>
  <c r="G35" i="1"/>
  <c r="G36" i="1"/>
  <c r="G37" i="1"/>
  <c r="G39" i="1"/>
  <c r="K39" i="1"/>
  <c r="K40" i="1" s="1"/>
  <c r="K41" i="1" s="1"/>
  <c r="K42" i="1" s="1"/>
  <c r="K43" i="1" s="1"/>
  <c r="K44" i="1" s="1"/>
  <c r="K45" i="1" s="1"/>
  <c r="K46" i="1" s="1"/>
  <c r="K47" i="1" s="1"/>
  <c r="K48" i="1" s="1"/>
  <c r="K49" i="1" s="1"/>
  <c r="K50" i="1" s="1"/>
  <c r="M39" i="1"/>
  <c r="O39" i="1" s="1"/>
  <c r="O40" i="1" s="1"/>
  <c r="O41" i="1" s="1"/>
  <c r="O42" i="1" s="1"/>
  <c r="O43" i="1" s="1"/>
  <c r="O44" i="1" s="1"/>
  <c r="O45" i="1" s="1"/>
  <c r="O46" i="1" s="1"/>
  <c r="O47" i="1" s="1"/>
  <c r="O48" i="1" s="1"/>
  <c r="O49" i="1" s="1"/>
  <c r="O50" i="1" s="1"/>
  <c r="U39" i="1"/>
  <c r="W39" i="1" s="1"/>
  <c r="G40" i="1"/>
  <c r="U40" i="1"/>
  <c r="G41" i="1"/>
  <c r="U41" i="1"/>
  <c r="G42" i="1"/>
  <c r="U42" i="1"/>
  <c r="G43" i="1"/>
  <c r="U43" i="1"/>
  <c r="G44" i="1"/>
  <c r="U44" i="1"/>
  <c r="G45" i="1"/>
  <c r="U45" i="1"/>
  <c r="G46" i="1"/>
  <c r="U46" i="1"/>
  <c r="G47" i="1"/>
  <c r="U47" i="1"/>
  <c r="G48" i="1"/>
  <c r="U48" i="1"/>
  <c r="G49" i="1"/>
  <c r="U49" i="1"/>
  <c r="G50" i="1"/>
  <c r="U50" i="1"/>
  <c r="G52" i="1"/>
  <c r="K52" i="1"/>
  <c r="K53" i="1" s="1"/>
  <c r="K54" i="1" s="1"/>
  <c r="K55" i="1" s="1"/>
  <c r="K56" i="1" s="1"/>
  <c r="K57" i="1" s="1"/>
  <c r="K58" i="1" s="1"/>
  <c r="K59" i="1" s="1"/>
  <c r="K60" i="1" s="1"/>
  <c r="K61" i="1" s="1"/>
  <c r="K62" i="1" s="1"/>
  <c r="K63" i="1" s="1"/>
  <c r="O52" i="1"/>
  <c r="O53" i="1" s="1"/>
  <c r="O54" i="1" s="1"/>
  <c r="O55" i="1" s="1"/>
  <c r="O56" i="1" s="1"/>
  <c r="O57" i="1" s="1"/>
  <c r="O58" i="1" s="1"/>
  <c r="O59" i="1" s="1"/>
  <c r="O60" i="1" s="1"/>
  <c r="O61" i="1" s="1"/>
  <c r="O62" i="1" s="1"/>
  <c r="O63" i="1" s="1"/>
  <c r="U52" i="1"/>
  <c r="W52" i="1" s="1"/>
  <c r="G53" i="1"/>
  <c r="U53" i="1"/>
  <c r="G54" i="1"/>
  <c r="U54" i="1"/>
  <c r="G55" i="1"/>
  <c r="U55" i="1"/>
  <c r="G56" i="1"/>
  <c r="U56" i="1"/>
  <c r="G57" i="1"/>
  <c r="U57" i="1"/>
  <c r="G58" i="1"/>
  <c r="U58" i="1"/>
  <c r="G59" i="1"/>
  <c r="U59" i="1"/>
  <c r="G60" i="1"/>
  <c r="U60" i="1"/>
  <c r="G61" i="1"/>
  <c r="U61" i="1"/>
  <c r="G62" i="1"/>
  <c r="U62" i="1"/>
  <c r="G63" i="1"/>
  <c r="U63" i="1"/>
  <c r="G65" i="1"/>
  <c r="K65" i="1"/>
  <c r="K66" i="1" s="1"/>
  <c r="K67" i="1" s="1"/>
  <c r="K68" i="1" s="1"/>
  <c r="K69" i="1" s="1"/>
  <c r="K70" i="1" s="1"/>
  <c r="K71" i="1" s="1"/>
  <c r="K72" i="1" s="1"/>
  <c r="K73" i="1" s="1"/>
  <c r="K74" i="1" s="1"/>
  <c r="K75" i="1" s="1"/>
  <c r="K76" i="1" s="1"/>
  <c r="O65" i="1"/>
  <c r="O66" i="1" s="1"/>
  <c r="O67" i="1" s="1"/>
  <c r="O68" i="1" s="1"/>
  <c r="O69" i="1" s="1"/>
  <c r="O70" i="1" s="1"/>
  <c r="O71" i="1" s="1"/>
  <c r="O72" i="1" s="1"/>
  <c r="O73" i="1" s="1"/>
  <c r="O74" i="1" s="1"/>
  <c r="O75" i="1" s="1"/>
  <c r="O76" i="1" s="1"/>
  <c r="U65" i="1"/>
  <c r="W65" i="1" s="1"/>
  <c r="G66" i="1"/>
  <c r="U66" i="1"/>
  <c r="G67" i="1"/>
  <c r="U67" i="1"/>
  <c r="G68" i="1"/>
  <c r="U68" i="1"/>
  <c r="G69" i="1"/>
  <c r="U69" i="1"/>
  <c r="G70" i="1"/>
  <c r="U70" i="1"/>
  <c r="G71" i="1"/>
  <c r="U71" i="1"/>
  <c r="G72" i="1"/>
  <c r="U72" i="1"/>
  <c r="G73" i="1"/>
  <c r="U73" i="1"/>
  <c r="G74" i="1"/>
  <c r="U74" i="1"/>
  <c r="G75" i="1"/>
  <c r="U75" i="1"/>
  <c r="G76" i="1"/>
  <c r="U76" i="1"/>
  <c r="G78" i="1"/>
  <c r="K78" i="1"/>
  <c r="K79" i="1" s="1"/>
  <c r="K80" i="1" s="1"/>
  <c r="K81" i="1" s="1"/>
  <c r="K82" i="1" s="1"/>
  <c r="K83" i="1" s="1"/>
  <c r="K84" i="1" s="1"/>
  <c r="K85" i="1" s="1"/>
  <c r="K86" i="1" s="1"/>
  <c r="K87" i="1" s="1"/>
  <c r="K88" i="1" s="1"/>
  <c r="K89" i="1" s="1"/>
  <c r="O78" i="1"/>
  <c r="O79" i="1" s="1"/>
  <c r="O80" i="1" s="1"/>
  <c r="O81" i="1" s="1"/>
  <c r="O82" i="1" s="1"/>
  <c r="O83" i="1" s="1"/>
  <c r="O84" i="1" s="1"/>
  <c r="O85" i="1" s="1"/>
  <c r="O86" i="1" s="1"/>
  <c r="O87" i="1" s="1"/>
  <c r="O88" i="1" s="1"/>
  <c r="O89" i="1" s="1"/>
  <c r="U78" i="1"/>
  <c r="W78" i="1" s="1"/>
  <c r="G79" i="1"/>
  <c r="U79" i="1"/>
  <c r="G80" i="1"/>
  <c r="U80" i="1"/>
  <c r="G81" i="1"/>
  <c r="U81" i="1"/>
  <c r="G82" i="1"/>
  <c r="U82" i="1"/>
  <c r="G83" i="1"/>
  <c r="U83" i="1"/>
  <c r="G84" i="1"/>
  <c r="U84" i="1"/>
  <c r="G85" i="1"/>
  <c r="U85" i="1"/>
  <c r="G86" i="1"/>
  <c r="U86" i="1"/>
  <c r="G87" i="1"/>
  <c r="U87" i="1"/>
  <c r="G88" i="1"/>
  <c r="U88" i="1"/>
  <c r="G89" i="1"/>
  <c r="U89" i="1"/>
  <c r="G91" i="1"/>
  <c r="K91" i="1"/>
  <c r="K92" i="1" s="1"/>
  <c r="K93" i="1" s="1"/>
  <c r="K94" i="1" s="1"/>
  <c r="K95" i="1" s="1"/>
  <c r="K96" i="1" s="1"/>
  <c r="K97" i="1" s="1"/>
  <c r="K98" i="1" s="1"/>
  <c r="K99" i="1" s="1"/>
  <c r="K100" i="1" s="1"/>
  <c r="K101" i="1" s="1"/>
  <c r="K102" i="1" s="1"/>
  <c r="O91" i="1"/>
  <c r="O92" i="1" s="1"/>
  <c r="O93" i="1" s="1"/>
  <c r="O94" i="1" s="1"/>
  <c r="O95" i="1" s="1"/>
  <c r="O96" i="1" s="1"/>
  <c r="O97" i="1" s="1"/>
  <c r="O98" i="1" s="1"/>
  <c r="O99" i="1" s="1"/>
  <c r="O100" i="1" s="1"/>
  <c r="O101" i="1" s="1"/>
  <c r="O102" i="1" s="1"/>
  <c r="U91" i="1"/>
  <c r="W91" i="1" s="1"/>
  <c r="G92" i="1"/>
  <c r="U92" i="1"/>
  <c r="G93" i="1"/>
  <c r="U93" i="1"/>
  <c r="G94" i="1"/>
  <c r="U94" i="1"/>
  <c r="G95" i="1"/>
  <c r="U95" i="1"/>
  <c r="G96" i="1"/>
  <c r="U96" i="1"/>
  <c r="G97" i="1"/>
  <c r="U97" i="1"/>
  <c r="G98" i="1"/>
  <c r="U98" i="1"/>
  <c r="G99" i="1"/>
  <c r="U99" i="1"/>
  <c r="G100" i="1"/>
  <c r="U100" i="1"/>
  <c r="G101" i="1"/>
  <c r="U101" i="1"/>
  <c r="G102" i="1"/>
  <c r="U102" i="1"/>
  <c r="G104" i="1"/>
  <c r="U104" i="1"/>
  <c r="W104" i="1" s="1"/>
  <c r="G105" i="1"/>
  <c r="K105" i="1"/>
  <c r="K106" i="1" s="1"/>
  <c r="K107" i="1" s="1"/>
  <c r="K108" i="1" s="1"/>
  <c r="K109" i="1" s="1"/>
  <c r="K110" i="1" s="1"/>
  <c r="K111" i="1" s="1"/>
  <c r="K112" i="1" s="1"/>
  <c r="K113" i="1" s="1"/>
  <c r="K114" i="1" s="1"/>
  <c r="K115" i="1" s="1"/>
  <c r="O105" i="1"/>
  <c r="O106" i="1" s="1"/>
  <c r="O107" i="1" s="1"/>
  <c r="O108" i="1" s="1"/>
  <c r="O109" i="1" s="1"/>
  <c r="O110" i="1" s="1"/>
  <c r="O111" i="1" s="1"/>
  <c r="O112" i="1" s="1"/>
  <c r="O113" i="1" s="1"/>
  <c r="O114" i="1" s="1"/>
  <c r="O115" i="1" s="1"/>
  <c r="U105" i="1"/>
  <c r="G106" i="1"/>
  <c r="U106" i="1"/>
  <c r="G107" i="1"/>
  <c r="U107" i="1"/>
  <c r="G108" i="1"/>
  <c r="U108" i="1"/>
  <c r="G109" i="1"/>
  <c r="U109" i="1"/>
  <c r="G110" i="1"/>
  <c r="U110" i="1"/>
  <c r="G111" i="1"/>
  <c r="U111" i="1"/>
  <c r="G112" i="1"/>
  <c r="U112" i="1"/>
  <c r="G113" i="1"/>
  <c r="U113" i="1"/>
  <c r="G114" i="1"/>
  <c r="U114" i="1"/>
  <c r="G115" i="1"/>
  <c r="U115" i="1"/>
  <c r="G117" i="1"/>
  <c r="K117" i="1"/>
  <c r="K118" i="1" s="1"/>
  <c r="K119" i="1" s="1"/>
  <c r="K120" i="1" s="1"/>
  <c r="K121" i="1" s="1"/>
  <c r="K122" i="1" s="1"/>
  <c r="K123" i="1" s="1"/>
  <c r="K124" i="1" s="1"/>
  <c r="K125" i="1" s="1"/>
  <c r="K126" i="1" s="1"/>
  <c r="K127" i="1" s="1"/>
  <c r="K128" i="1" s="1"/>
  <c r="M117" i="1"/>
  <c r="O117" i="1" s="1"/>
  <c r="U117" i="1"/>
  <c r="W117" i="1" s="1"/>
  <c r="G118" i="1"/>
  <c r="M118" i="1"/>
  <c r="U118" i="1"/>
  <c r="G119" i="1"/>
  <c r="M119" i="1"/>
  <c r="U119" i="1"/>
  <c r="G120" i="1"/>
  <c r="M120" i="1"/>
  <c r="U120" i="1"/>
  <c r="G121" i="1"/>
  <c r="M121" i="1"/>
  <c r="U121" i="1"/>
  <c r="G122" i="1"/>
  <c r="M122" i="1"/>
  <c r="U122" i="1"/>
  <c r="G123" i="1"/>
  <c r="M123" i="1"/>
  <c r="U123" i="1"/>
  <c r="G124" i="1"/>
  <c r="M124" i="1"/>
  <c r="U124" i="1"/>
  <c r="G125" i="1"/>
  <c r="M125" i="1"/>
  <c r="U125" i="1"/>
  <c r="G126" i="1"/>
  <c r="M126" i="1"/>
  <c r="U126" i="1"/>
  <c r="G127" i="1"/>
  <c r="M127" i="1"/>
  <c r="U127" i="1"/>
  <c r="G128" i="1"/>
  <c r="M128" i="1"/>
  <c r="U128" i="1"/>
  <c r="G130" i="1"/>
  <c r="K130" i="1"/>
  <c r="K131" i="1" s="1"/>
  <c r="K132" i="1" s="1"/>
  <c r="K133" i="1" s="1"/>
  <c r="K134" i="1" s="1"/>
  <c r="K135" i="1" s="1"/>
  <c r="K136" i="1" s="1"/>
  <c r="K137" i="1" s="1"/>
  <c r="K138" i="1" s="1"/>
  <c r="K139" i="1" s="1"/>
  <c r="K140" i="1" s="1"/>
  <c r="K141" i="1" s="1"/>
  <c r="O130" i="1"/>
  <c r="O131" i="1" s="1"/>
  <c r="O132" i="1" s="1"/>
  <c r="O133" i="1" s="1"/>
  <c r="O134" i="1" s="1"/>
  <c r="O135" i="1" s="1"/>
  <c r="O136" i="1" s="1"/>
  <c r="O137" i="1" s="1"/>
  <c r="O138" i="1" s="1"/>
  <c r="U130" i="1"/>
  <c r="W130" i="1" s="1"/>
  <c r="G131" i="1"/>
  <c r="U131" i="1"/>
  <c r="G132" i="1"/>
  <c r="U132" i="1"/>
  <c r="G133" i="1"/>
  <c r="U133" i="1"/>
  <c r="G134" i="1"/>
  <c r="U134" i="1"/>
  <c r="G135" i="1"/>
  <c r="U135" i="1"/>
  <c r="G136" i="1"/>
  <c r="U136" i="1"/>
  <c r="G137" i="1"/>
  <c r="U137" i="1"/>
  <c r="G138" i="1"/>
  <c r="U138" i="1"/>
  <c r="G139" i="1"/>
  <c r="U139" i="1"/>
  <c r="M139" i="1" s="1"/>
  <c r="G140" i="1"/>
  <c r="U140" i="1"/>
  <c r="M140" i="1" s="1"/>
  <c r="G141" i="1"/>
  <c r="U141" i="1"/>
  <c r="G143" i="1"/>
  <c r="K143" i="1"/>
  <c r="K144" i="1" s="1"/>
  <c r="K145" i="1" s="1"/>
  <c r="K146" i="1" s="1"/>
  <c r="K147" i="1" s="1"/>
  <c r="K148" i="1" s="1"/>
  <c r="K149" i="1" s="1"/>
  <c r="K150" i="1" s="1"/>
  <c r="K151" i="1" s="1"/>
  <c r="K152" i="1" s="1"/>
  <c r="K153" i="1" s="1"/>
  <c r="K154" i="1" s="1"/>
  <c r="O143" i="1"/>
  <c r="U143" i="1"/>
  <c r="W143" i="1" s="1"/>
  <c r="G144" i="1"/>
  <c r="M144" i="1"/>
  <c r="U144" i="1"/>
  <c r="G145" i="1"/>
  <c r="U145" i="1"/>
  <c r="G146" i="1"/>
  <c r="U146" i="1"/>
  <c r="W53" i="1" l="1"/>
  <c r="W54" i="1" s="1"/>
  <c r="W55" i="1" s="1"/>
  <c r="W56" i="1" s="1"/>
  <c r="W57" i="1" s="1"/>
  <c r="W58" i="1" s="1"/>
  <c r="W59" i="1" s="1"/>
  <c r="W60" i="1" s="1"/>
  <c r="W61" i="1" s="1"/>
  <c r="W62" i="1" s="1"/>
  <c r="W63" i="1" s="1"/>
  <c r="O157" i="1"/>
  <c r="O158" i="1" s="1"/>
  <c r="O159" i="1" s="1"/>
  <c r="O160" i="1" s="1"/>
  <c r="O161" i="1" s="1"/>
  <c r="O162" i="1" s="1"/>
  <c r="O163" i="1" s="1"/>
  <c r="O164" i="1" s="1"/>
  <c r="O165" i="1" s="1"/>
  <c r="O166" i="1" s="1"/>
  <c r="O167" i="1" s="1"/>
  <c r="O170" i="1"/>
  <c r="O171" i="1" s="1"/>
  <c r="O172" i="1" s="1"/>
  <c r="O173" i="1" s="1"/>
  <c r="O174" i="1" s="1"/>
  <c r="O175" i="1" s="1"/>
  <c r="O176" i="1" s="1"/>
  <c r="O177" i="1" s="1"/>
  <c r="O178" i="1" s="1"/>
  <c r="O179" i="1" s="1"/>
  <c r="O180" i="1" s="1"/>
  <c r="W170" i="1"/>
  <c r="W171" i="1" s="1"/>
  <c r="W172" i="1" s="1"/>
  <c r="W173" i="1" s="1"/>
  <c r="W174" i="1" s="1"/>
  <c r="W175" i="1" s="1"/>
  <c r="W176" i="1" s="1"/>
  <c r="W177" i="1" s="1"/>
  <c r="W178" i="1" s="1"/>
  <c r="W179" i="1" s="1"/>
  <c r="W180" i="1" s="1"/>
  <c r="O118" i="1"/>
  <c r="O119" i="1" s="1"/>
  <c r="O120" i="1" s="1"/>
  <c r="O121" i="1" s="1"/>
  <c r="O122" i="1" s="1"/>
  <c r="O123" i="1" s="1"/>
  <c r="O124" i="1" s="1"/>
  <c r="O125" i="1" s="1"/>
  <c r="O126" i="1" s="1"/>
  <c r="O127" i="1" s="1"/>
  <c r="O128" i="1" s="1"/>
  <c r="W105" i="1"/>
  <c r="W106" i="1" s="1"/>
  <c r="W107" i="1" s="1"/>
  <c r="W108" i="1" s="1"/>
  <c r="W109" i="1" s="1"/>
  <c r="W110" i="1" s="1"/>
  <c r="W111" i="1" s="1"/>
  <c r="W112" i="1" s="1"/>
  <c r="W113" i="1" s="1"/>
  <c r="W114" i="1" s="1"/>
  <c r="W115" i="1" s="1"/>
  <c r="W92" i="1"/>
  <c r="W93" i="1" s="1"/>
  <c r="W94" i="1" s="1"/>
  <c r="W95" i="1" s="1"/>
  <c r="W96" i="1" s="1"/>
  <c r="W97" i="1" s="1"/>
  <c r="W98" i="1" s="1"/>
  <c r="W99" i="1" s="1"/>
  <c r="W100" i="1" s="1"/>
  <c r="W101" i="1" s="1"/>
  <c r="W102" i="1" s="1"/>
  <c r="W40" i="1"/>
  <c r="W41" i="1" s="1"/>
  <c r="W42" i="1" s="1"/>
  <c r="W43" i="1" s="1"/>
  <c r="W44" i="1" s="1"/>
  <c r="W45" i="1" s="1"/>
  <c r="W46" i="1" s="1"/>
  <c r="W47" i="1" s="1"/>
  <c r="W48" i="1" s="1"/>
  <c r="W49" i="1" s="1"/>
  <c r="W50" i="1" s="1"/>
  <c r="W131" i="1"/>
  <c r="W132" i="1" s="1"/>
  <c r="W133" i="1" s="1"/>
  <c r="W134" i="1" s="1"/>
  <c r="W135" i="1" s="1"/>
  <c r="W136" i="1" s="1"/>
  <c r="W137" i="1" s="1"/>
  <c r="W138" i="1" s="1"/>
  <c r="W139" i="1" s="1"/>
  <c r="W140" i="1" s="1"/>
  <c r="W141" i="1" s="1"/>
  <c r="O139" i="1"/>
  <c r="O140" i="1" s="1"/>
  <c r="O141" i="1" s="1"/>
  <c r="W118" i="1"/>
  <c r="W119" i="1" s="1"/>
  <c r="W120" i="1" s="1"/>
  <c r="W121" i="1" s="1"/>
  <c r="W122" i="1" s="1"/>
  <c r="W123" i="1" s="1"/>
  <c r="W124" i="1" s="1"/>
  <c r="W125" i="1" s="1"/>
  <c r="W126" i="1" s="1"/>
  <c r="W127" i="1" s="1"/>
  <c r="W128" i="1" s="1"/>
  <c r="W157" i="1"/>
  <c r="W158" i="1" s="1"/>
  <c r="W159" i="1" s="1"/>
  <c r="W160" i="1" s="1"/>
  <c r="W161" i="1" s="1"/>
  <c r="W162" i="1" s="1"/>
  <c r="W163" i="1" s="1"/>
  <c r="W164" i="1" s="1"/>
  <c r="W165" i="1" s="1"/>
  <c r="W166" i="1" s="1"/>
  <c r="W167" i="1" s="1"/>
  <c r="W79" i="1"/>
  <c r="W80" i="1" s="1"/>
  <c r="W81" i="1" s="1"/>
  <c r="W82" i="1" s="1"/>
  <c r="W83" i="1" s="1"/>
  <c r="W84" i="1" s="1"/>
  <c r="W85" i="1" s="1"/>
  <c r="W86" i="1" s="1"/>
  <c r="W87" i="1" s="1"/>
  <c r="W88" i="1" s="1"/>
  <c r="W89" i="1" s="1"/>
  <c r="O144" i="1"/>
  <c r="O145" i="1" s="1"/>
  <c r="O146" i="1" s="1"/>
  <c r="O147" i="1" s="1"/>
  <c r="O148" i="1" s="1"/>
  <c r="O149" i="1" s="1"/>
  <c r="O150" i="1" s="1"/>
  <c r="O151" i="1" s="1"/>
  <c r="O152" i="1" s="1"/>
  <c r="O153" i="1" s="1"/>
  <c r="O154" i="1" s="1"/>
  <c r="W66" i="1"/>
  <c r="W67" i="1" s="1"/>
  <c r="W68" i="1" s="1"/>
  <c r="W69" i="1" s="1"/>
  <c r="W70" i="1" s="1"/>
  <c r="W71" i="1" s="1"/>
  <c r="W72" i="1" s="1"/>
  <c r="W73" i="1" s="1"/>
  <c r="W74" i="1" s="1"/>
  <c r="W75" i="1" s="1"/>
  <c r="W76" i="1" s="1"/>
  <c r="W144" i="1"/>
  <c r="W145" i="1" s="1"/>
  <c r="W146" i="1" s="1"/>
  <c r="W147" i="1" s="1"/>
  <c r="W148" i="1" s="1"/>
  <c r="W149" i="1" s="1"/>
  <c r="W150" i="1" s="1"/>
  <c r="W151" i="1" s="1"/>
  <c r="W152" i="1" s="1"/>
  <c r="W153" i="1" s="1"/>
  <c r="W154" i="1" s="1"/>
</calcChain>
</file>

<file path=xl/sharedStrings.xml><?xml version="1.0" encoding="utf-8"?>
<sst xmlns="http://schemas.openxmlformats.org/spreadsheetml/2006/main" count="4427" uniqueCount="557">
  <si>
    <t>..</t>
  </si>
  <si>
    <t>Nyregistreringar</t>
  </si>
  <si>
    <t>Avregistreringar</t>
  </si>
  <si>
    <t>Admi-</t>
  </si>
  <si>
    <t>Reellt</t>
  </si>
  <si>
    <t>Summa</t>
  </si>
  <si>
    <t>nistrativt</t>
  </si>
  <si>
    <t>skrotade</t>
  </si>
  <si>
    <t>gistrerade</t>
  </si>
  <si>
    <t>personbilar)</t>
  </si>
  <si>
    <t>Totalt</t>
  </si>
  <si>
    <t xml:space="preserve"> </t>
  </si>
  <si>
    <r>
      <t xml:space="preserve">Skrotningar – </t>
    </r>
    <r>
      <rPr>
        <i/>
        <sz val="8"/>
        <rFont val="Helvetica"/>
        <family val="2"/>
      </rPr>
      <t>Scrapped cars</t>
    </r>
  </si>
  <si>
    <t>Utförda ur</t>
  </si>
  <si>
    <t xml:space="preserve">I trafik </t>
  </si>
  <si>
    <t>Avställda</t>
  </si>
  <si>
    <t>New registrations</t>
  </si>
  <si>
    <t>landet (re-</t>
  </si>
  <si>
    <t>Deregistrations</t>
  </si>
  <si>
    <t>In use</t>
  </si>
  <si>
    <t>Not in use</t>
  </si>
  <si>
    <t>Total</t>
  </si>
  <si>
    <t xml:space="preserve">Totalt </t>
  </si>
  <si>
    <t>från årets</t>
  </si>
  <si>
    <t xml:space="preserve">från årets </t>
  </si>
  <si>
    <t>början</t>
  </si>
  <si>
    <t xml:space="preserve">Total </t>
  </si>
  <si>
    <t>från</t>
  </si>
  <si>
    <t>Exported</t>
  </si>
  <si>
    <t>årets</t>
  </si>
  <si>
    <t xml:space="preserve">passenger cars </t>
  </si>
  <si>
    <t>januari</t>
  </si>
  <si>
    <t>februari</t>
  </si>
  <si>
    <t>mars</t>
  </si>
  <si>
    <t>april</t>
  </si>
  <si>
    <t>maj</t>
  </si>
  <si>
    <t>juni</t>
  </si>
  <si>
    <t>juli</t>
  </si>
  <si>
    <t>augusti</t>
  </si>
  <si>
    <t>september</t>
  </si>
  <si>
    <t>oktober</t>
  </si>
  <si>
    <t>november</t>
  </si>
  <si>
    <t>december</t>
  </si>
  <si>
    <t>I trafik</t>
  </si>
  <si>
    <t>Avregist-</t>
  </si>
  <si>
    <t>reringar</t>
  </si>
  <si>
    <t>Deregist-</t>
  </si>
  <si>
    <t>rations</t>
  </si>
  <si>
    <t>3 501 -</t>
  </si>
  <si>
    <t>Totalvikt i kg</t>
  </si>
  <si>
    <t>husvagnar</t>
  </si>
  <si>
    <t>Caravans</t>
  </si>
  <si>
    <t>caravans</t>
  </si>
  <si>
    <t>Mopeder klass I</t>
  </si>
  <si>
    <t>Motorcycles</t>
  </si>
  <si>
    <t>Mopeds class 1</t>
  </si>
  <si>
    <t>–</t>
  </si>
  <si>
    <t>Bensin</t>
  </si>
  <si>
    <t>Diesel</t>
  </si>
  <si>
    <t>El</t>
  </si>
  <si>
    <t>Övriga</t>
  </si>
  <si>
    <t>Petrol</t>
  </si>
  <si>
    <t>Eletricity</t>
  </si>
  <si>
    <t>Ethanol</t>
  </si>
  <si>
    <t>Others</t>
  </si>
  <si>
    <t>Kommun</t>
  </si>
  <si>
    <t>Gas</t>
  </si>
  <si>
    <t>Motorcyklar exkl. mopeder</t>
  </si>
  <si>
    <t>Electric hybrids</t>
  </si>
  <si>
    <t>Anmärkning:</t>
  </si>
  <si>
    <t xml:space="preserve">oktober </t>
  </si>
  <si>
    <t>Laddhybrider</t>
  </si>
  <si>
    <t>Terränghjulingar</t>
  </si>
  <si>
    <t>Snöskotrar</t>
  </si>
  <si>
    <t>Snowmobile</t>
  </si>
  <si>
    <t>ATV</t>
  </si>
  <si>
    <t>Saknas</t>
  </si>
  <si>
    <t xml:space="preserve">1) Ökningen beror på att Transportstyrelsen under augusti/september 2013 gjorde en genomgång av avställda fordon vilket resulterat i fler avregistreringar än normalt. </t>
  </si>
  <si>
    <t>3)</t>
  </si>
  <si>
    <t>1)</t>
  </si>
  <si>
    <t>husbilar</t>
  </si>
  <si>
    <t>Kvinnor</t>
  </si>
  <si>
    <t>Män</t>
  </si>
  <si>
    <t>därav bildetaljhandeln</t>
  </si>
  <si>
    <t>Etanol</t>
  </si>
  <si>
    <t>Women</t>
  </si>
  <si>
    <t>Men</t>
  </si>
  <si>
    <t>of which car retail trade</t>
  </si>
  <si>
    <r>
      <t xml:space="preserve">Juridiska personer
</t>
    </r>
    <r>
      <rPr>
        <i/>
        <sz val="8"/>
        <rFont val="Helvetica"/>
        <family val="2"/>
      </rPr>
      <t>Businesses and organisations</t>
    </r>
  </si>
  <si>
    <r>
      <t xml:space="preserve">Fysiska personer
</t>
    </r>
    <r>
      <rPr>
        <i/>
        <sz val="8"/>
        <rFont val="Helvetica"/>
        <family val="2"/>
      </rPr>
      <t>Private persons</t>
    </r>
  </si>
  <si>
    <t>septebmer</t>
  </si>
  <si>
    <t>därav klimatbonus-bilar</t>
  </si>
  <si>
    <t>of which low emission vehicles</t>
  </si>
  <si>
    <t>Husvagnar</t>
  </si>
  <si>
    <t>Tre senaste årsmodellerna</t>
  </si>
  <si>
    <t>Äldre årsmodeller, mer än tre år gamla</t>
  </si>
  <si>
    <r>
      <t>Elhybrider</t>
    </r>
    <r>
      <rPr>
        <vertAlign val="superscript"/>
        <sz val="8"/>
        <rFont val="Helvetica"/>
        <family val="2"/>
      </rPr>
      <t>1)</t>
    </r>
  </si>
  <si>
    <t xml:space="preserve">Ovanstående uppgifter är baserade på vem som blir första ägaren vid nyregistreringstillfället och är preliminära under innevarande år. </t>
  </si>
  <si>
    <t>SKINNSKATTEBERG</t>
  </si>
  <si>
    <t>Plug-in hybrids</t>
  </si>
  <si>
    <t>The three lastest model years</t>
  </si>
  <si>
    <t>Older model years</t>
  </si>
  <si>
    <t>Missing</t>
  </si>
  <si>
    <r>
      <t>2020</t>
    </r>
    <r>
      <rPr>
        <vertAlign val="superscript"/>
        <sz val="8"/>
        <rFont val="Helvetica"/>
        <family val="2"/>
      </rPr>
      <t>2)</t>
    </r>
  </si>
  <si>
    <t>1) Exklusive mildhybrider, se även "Definitioner"</t>
  </si>
  <si>
    <t>Släpvagnar exkl.</t>
  </si>
  <si>
    <t>Trailers excl.</t>
  </si>
  <si>
    <t>Tabell</t>
  </si>
  <si>
    <t>Table</t>
  </si>
  <si>
    <t>Nr</t>
  </si>
  <si>
    <t xml:space="preserve">Svenska </t>
  </si>
  <si>
    <t>Engelska</t>
  </si>
  <si>
    <t>Tabellförteckning</t>
  </si>
  <si>
    <t>List of tables</t>
  </si>
  <si>
    <t/>
  </si>
  <si>
    <t>Personbilar</t>
  </si>
  <si>
    <t>Passenger cars</t>
  </si>
  <si>
    <t>Other vehicles</t>
  </si>
  <si>
    <t>Andra fordon</t>
  </si>
  <si>
    <t>Definitioner</t>
  </si>
  <si>
    <t>k</t>
  </si>
  <si>
    <t xml:space="preserve">UPPLANDS-VÄSBY </t>
  </si>
  <si>
    <t xml:space="preserve">VALLENTUNA     </t>
  </si>
  <si>
    <t xml:space="preserve">ÖSTERÅKER      </t>
  </si>
  <si>
    <t xml:space="preserve">VÄRMDÖ         </t>
  </si>
  <si>
    <t xml:space="preserve">JÄRFÄLLA       </t>
  </si>
  <si>
    <t xml:space="preserve">EKERÖ          </t>
  </si>
  <si>
    <t xml:space="preserve">HUDDINGE       </t>
  </si>
  <si>
    <t xml:space="preserve">BOTKYRKA       </t>
  </si>
  <si>
    <t xml:space="preserve">SALEM          </t>
  </si>
  <si>
    <t xml:space="preserve">HANINGE        </t>
  </si>
  <si>
    <t xml:space="preserve">TYRESÖ         </t>
  </si>
  <si>
    <t xml:space="preserve">UPPLANDS-BRO   </t>
  </si>
  <si>
    <t xml:space="preserve">NYKVARN        </t>
  </si>
  <si>
    <t xml:space="preserve">TÄBY           </t>
  </si>
  <si>
    <t xml:space="preserve">DANDERYD       </t>
  </si>
  <si>
    <t xml:space="preserve">SOLLENTUNA     </t>
  </si>
  <si>
    <t xml:space="preserve">STOCKHOLM      </t>
  </si>
  <si>
    <t xml:space="preserve">SÖDERTÄLJE     </t>
  </si>
  <si>
    <t xml:space="preserve">NACKA          </t>
  </si>
  <si>
    <t xml:space="preserve">SUNDBYBERG     </t>
  </si>
  <si>
    <t xml:space="preserve">SOLNA          </t>
  </si>
  <si>
    <t xml:space="preserve">LIDINGÖ        </t>
  </si>
  <si>
    <t xml:space="preserve">VAXHOLM        </t>
  </si>
  <si>
    <t xml:space="preserve">NORRTÄLJE      </t>
  </si>
  <si>
    <t xml:space="preserve">SIGTUNA        </t>
  </si>
  <si>
    <t xml:space="preserve">NYNÄSHAMN      </t>
  </si>
  <si>
    <t xml:space="preserve">HÅBO           </t>
  </si>
  <si>
    <t xml:space="preserve">ÄLVKARLEBY     </t>
  </si>
  <si>
    <t xml:space="preserve">KNIVSTA        </t>
  </si>
  <si>
    <t xml:space="preserve">HEBY           </t>
  </si>
  <si>
    <t xml:space="preserve">TIERP          </t>
  </si>
  <si>
    <t xml:space="preserve">UPPSALA        </t>
  </si>
  <si>
    <t xml:space="preserve">ENKÖPING       </t>
  </si>
  <si>
    <t xml:space="preserve">ÖSTHAMMAR      </t>
  </si>
  <si>
    <t xml:space="preserve">VINGÅKER       </t>
  </si>
  <si>
    <t xml:space="preserve">GNESTA         </t>
  </si>
  <si>
    <t xml:space="preserve">NYKÖPING       </t>
  </si>
  <si>
    <t xml:space="preserve">OXELÖSUND      </t>
  </si>
  <si>
    <t xml:space="preserve">FLEN           </t>
  </si>
  <si>
    <t xml:space="preserve">KATRINEHOLM    </t>
  </si>
  <si>
    <t xml:space="preserve">ESKILSTUNA     </t>
  </si>
  <si>
    <t xml:space="preserve">STRÄNGNÄS      </t>
  </si>
  <si>
    <t xml:space="preserve">TROSA          </t>
  </si>
  <si>
    <t xml:space="preserve">ÖDESHÖG        </t>
  </si>
  <si>
    <t xml:space="preserve">YDRE           </t>
  </si>
  <si>
    <t xml:space="preserve">KINDA          </t>
  </si>
  <si>
    <t xml:space="preserve">BOXHOLM        </t>
  </si>
  <si>
    <t xml:space="preserve">ÅTVIDABERG     </t>
  </si>
  <si>
    <t xml:space="preserve">FINSPÅNG       </t>
  </si>
  <si>
    <t xml:space="preserve">VALDEMARSVIK   </t>
  </si>
  <si>
    <t xml:space="preserve">LINKÖPING      </t>
  </si>
  <si>
    <t xml:space="preserve">NORRKÖPING     </t>
  </si>
  <si>
    <t xml:space="preserve">SÖDERKÖPING    </t>
  </si>
  <si>
    <t xml:space="preserve">MOTALA         </t>
  </si>
  <si>
    <t xml:space="preserve">VADSTENA       </t>
  </si>
  <si>
    <t xml:space="preserve">MJÖLBY         </t>
  </si>
  <si>
    <t xml:space="preserve">ANEBY          </t>
  </si>
  <si>
    <t xml:space="preserve">GNOSJÖ         </t>
  </si>
  <si>
    <t xml:space="preserve">MULLSJÖ        </t>
  </si>
  <si>
    <t xml:space="preserve">HABO           </t>
  </si>
  <si>
    <t xml:space="preserve">GISLAVED       </t>
  </si>
  <si>
    <t xml:space="preserve">VAGGERYD       </t>
  </si>
  <si>
    <t xml:space="preserve">JÖNKÖPING      </t>
  </si>
  <si>
    <t xml:space="preserve">NÄSSJÖ         </t>
  </si>
  <si>
    <t xml:space="preserve">VÄRNAMO        </t>
  </si>
  <si>
    <t xml:space="preserve">SÄVSJÖ         </t>
  </si>
  <si>
    <t xml:space="preserve">VETLANDA       </t>
  </si>
  <si>
    <t xml:space="preserve">EKSJÖ          </t>
  </si>
  <si>
    <t xml:space="preserve">TRANÅS         </t>
  </si>
  <si>
    <t xml:space="preserve">UPPVIDINGE     </t>
  </si>
  <si>
    <t xml:space="preserve">LESSEBO        </t>
  </si>
  <si>
    <t xml:space="preserve">TINGSRYD       </t>
  </si>
  <si>
    <t xml:space="preserve">ALVESTA        </t>
  </si>
  <si>
    <t xml:space="preserve">ÄLMHULT        </t>
  </si>
  <si>
    <t xml:space="preserve">MARKARYD       </t>
  </si>
  <si>
    <t xml:space="preserve">VÄXJÖ          </t>
  </si>
  <si>
    <t xml:space="preserve">LJUNGBY        </t>
  </si>
  <si>
    <t xml:space="preserve">TORSÅS         </t>
  </si>
  <si>
    <t xml:space="preserve">MÖRBYLÅNGA     </t>
  </si>
  <si>
    <t xml:space="preserve">HULTSFRED      </t>
  </si>
  <si>
    <t xml:space="preserve">MÖNSTERÅS      </t>
  </si>
  <si>
    <t xml:space="preserve">EMMABODA       </t>
  </si>
  <si>
    <t xml:space="preserve">KALMAR         </t>
  </si>
  <si>
    <t xml:space="preserve">NYBRO          </t>
  </si>
  <si>
    <t xml:space="preserve">OSKARSHAMN     </t>
  </si>
  <si>
    <t xml:space="preserve">VÄSTERVIK      </t>
  </si>
  <si>
    <t xml:space="preserve">VIMMERBY       </t>
  </si>
  <si>
    <t xml:space="preserve">BORGHOLM       </t>
  </si>
  <si>
    <t xml:space="preserve">GOTLAND        </t>
  </si>
  <si>
    <t xml:space="preserve">OLOFSTRÖM      </t>
  </si>
  <si>
    <t xml:space="preserve">KARLSKRONA     </t>
  </si>
  <si>
    <t xml:space="preserve">RONNEBY        </t>
  </si>
  <si>
    <t xml:space="preserve">KARLSHAMN      </t>
  </si>
  <si>
    <t xml:space="preserve">SÖLVESBORG     </t>
  </si>
  <si>
    <t xml:space="preserve">SVALÖV         </t>
  </si>
  <si>
    <t xml:space="preserve">STAFFANSTORP   </t>
  </si>
  <si>
    <t xml:space="preserve">BURLÖV         </t>
  </si>
  <si>
    <t xml:space="preserve">VELLINGE       </t>
  </si>
  <si>
    <t xml:space="preserve">ÖSTRA GÖINGE   </t>
  </si>
  <si>
    <t xml:space="preserve">ÖRKELLJUNGA    </t>
  </si>
  <si>
    <t xml:space="preserve">BJUV           </t>
  </si>
  <si>
    <t xml:space="preserve">KÄVLINGE       </t>
  </si>
  <si>
    <t xml:space="preserve">LOMMA          </t>
  </si>
  <si>
    <t xml:space="preserve">SVEDALA        </t>
  </si>
  <si>
    <t xml:space="preserve">SKURUP         </t>
  </si>
  <si>
    <t xml:space="preserve">SJÖBO          </t>
  </si>
  <si>
    <t xml:space="preserve">HÖRBY          </t>
  </si>
  <si>
    <t xml:space="preserve">HÖÖR           </t>
  </si>
  <si>
    <t xml:space="preserve">TOMELILLA      </t>
  </si>
  <si>
    <t xml:space="preserve">BROMÖLLA       </t>
  </si>
  <si>
    <t xml:space="preserve">OSBY           </t>
  </si>
  <si>
    <t xml:space="preserve">PERSTORP       </t>
  </si>
  <si>
    <t xml:space="preserve">KLIPPAN        </t>
  </si>
  <si>
    <t xml:space="preserve">ÅSTORP         </t>
  </si>
  <si>
    <t xml:space="preserve">BÅSTAD         </t>
  </si>
  <si>
    <t xml:space="preserve">MALMÖ          </t>
  </si>
  <si>
    <t xml:space="preserve">LUND           </t>
  </si>
  <si>
    <t xml:space="preserve">LANDSKRONA     </t>
  </si>
  <si>
    <t xml:space="preserve">HELSINGBORG    </t>
  </si>
  <si>
    <t xml:space="preserve">HÖGANÄS        </t>
  </si>
  <si>
    <t xml:space="preserve">ESLÖV          </t>
  </si>
  <si>
    <t xml:space="preserve">YSTAD          </t>
  </si>
  <si>
    <t xml:space="preserve">TRELLEBORG     </t>
  </si>
  <si>
    <t xml:space="preserve">KRISTIANSTAD   </t>
  </si>
  <si>
    <t xml:space="preserve">SIMRISHAMN     </t>
  </si>
  <si>
    <t xml:space="preserve">ÄNGELHOLM      </t>
  </si>
  <si>
    <t xml:space="preserve">HÄSSLEHOLM     </t>
  </si>
  <si>
    <t xml:space="preserve">HYLTE          </t>
  </si>
  <si>
    <t xml:space="preserve">HALMSTAD       </t>
  </si>
  <si>
    <t xml:space="preserve">LAHOLM         </t>
  </si>
  <si>
    <t xml:space="preserve">FALKENBERG     </t>
  </si>
  <si>
    <t xml:space="preserve">VARBERG        </t>
  </si>
  <si>
    <t xml:space="preserve">KUNGSBACKA     </t>
  </si>
  <si>
    <t xml:space="preserve">HÄRRYDA        </t>
  </si>
  <si>
    <t xml:space="preserve">PARTILLE       </t>
  </si>
  <si>
    <t xml:space="preserve">ÖCKERÖ         </t>
  </si>
  <si>
    <t xml:space="preserve">STENUNGSUND    </t>
  </si>
  <si>
    <t xml:space="preserve">TJÖRN          </t>
  </si>
  <si>
    <t xml:space="preserve">ORUST          </t>
  </si>
  <si>
    <t xml:space="preserve">SOTENÄS        </t>
  </si>
  <si>
    <t xml:space="preserve">MUNKEDAL       </t>
  </si>
  <si>
    <t xml:space="preserve">TANUM          </t>
  </si>
  <si>
    <t xml:space="preserve">DALS-ED        </t>
  </si>
  <si>
    <t xml:space="preserve">FÄRGELANDA     </t>
  </si>
  <si>
    <t xml:space="preserve">ALE            </t>
  </si>
  <si>
    <t xml:space="preserve">LERUM          </t>
  </si>
  <si>
    <t xml:space="preserve">VÅRGÅRDA       </t>
  </si>
  <si>
    <t xml:space="preserve">BOLLEBYGD      </t>
  </si>
  <si>
    <t xml:space="preserve">GRÄSTORP       </t>
  </si>
  <si>
    <t xml:space="preserve">ESSUNGA        </t>
  </si>
  <si>
    <t xml:space="preserve">KARLSBORG      </t>
  </si>
  <si>
    <t xml:space="preserve">GULLSPÅNG      </t>
  </si>
  <si>
    <t xml:space="preserve">TRANEMO        </t>
  </si>
  <si>
    <t xml:space="preserve">BENGTSFORS     </t>
  </si>
  <si>
    <t xml:space="preserve">MELLERUD       </t>
  </si>
  <si>
    <t xml:space="preserve">LILLA EDET     </t>
  </si>
  <si>
    <t xml:space="preserve">MARK           </t>
  </si>
  <si>
    <t xml:space="preserve">SVENLJUNGA     </t>
  </si>
  <si>
    <t xml:space="preserve">HERRLJUNGA     </t>
  </si>
  <si>
    <t xml:space="preserve">VARA           </t>
  </si>
  <si>
    <t xml:space="preserve">GÖTENE         </t>
  </si>
  <si>
    <t xml:space="preserve">TIBRO          </t>
  </si>
  <si>
    <t xml:space="preserve">TÖREBODA       </t>
  </si>
  <si>
    <t xml:space="preserve">GÖTEBORG       </t>
  </si>
  <si>
    <t xml:space="preserve">MÖLNDAL        </t>
  </si>
  <si>
    <t xml:space="preserve">KUNGÄLV        </t>
  </si>
  <si>
    <t xml:space="preserve">LYSEKIL        </t>
  </si>
  <si>
    <t xml:space="preserve">UDDEVALLA      </t>
  </si>
  <si>
    <t xml:space="preserve">STRÖMSTAD      </t>
  </si>
  <si>
    <t xml:space="preserve">VÄNERSBORG     </t>
  </si>
  <si>
    <t xml:space="preserve">TROLLHÄTTAN    </t>
  </si>
  <si>
    <t xml:space="preserve">ALINGSÅS       </t>
  </si>
  <si>
    <t xml:space="preserve">BORÅS          </t>
  </si>
  <si>
    <t xml:space="preserve">ULRICEHAMN     </t>
  </si>
  <si>
    <t xml:space="preserve">ÅMÅL           </t>
  </si>
  <si>
    <t xml:space="preserve">MARIESTAD      </t>
  </si>
  <si>
    <t xml:space="preserve">LIDKÖPING      </t>
  </si>
  <si>
    <t xml:space="preserve">SKARA          </t>
  </si>
  <si>
    <t xml:space="preserve">SKÖVDE         </t>
  </si>
  <si>
    <t xml:space="preserve">HJO            </t>
  </si>
  <si>
    <t xml:space="preserve">TIDAHOLM       </t>
  </si>
  <si>
    <t xml:space="preserve">FALKÖPING      </t>
  </si>
  <si>
    <t xml:space="preserve">KIL            </t>
  </si>
  <si>
    <t xml:space="preserve">EDA            </t>
  </si>
  <si>
    <t xml:space="preserve">TORSBY         </t>
  </si>
  <si>
    <t xml:space="preserve">STORFORS       </t>
  </si>
  <si>
    <t xml:space="preserve">HAMMARÖ        </t>
  </si>
  <si>
    <t xml:space="preserve">MUNKFORS       </t>
  </si>
  <si>
    <t xml:space="preserve">FORSHAGA       </t>
  </si>
  <si>
    <t xml:space="preserve">GRUMS          </t>
  </si>
  <si>
    <t xml:space="preserve">ÅRJÄNG         </t>
  </si>
  <si>
    <t xml:space="preserve">SUNNE          </t>
  </si>
  <si>
    <t xml:space="preserve">KARLSTAD       </t>
  </si>
  <si>
    <t xml:space="preserve">KRISTINEHAMN   </t>
  </si>
  <si>
    <t xml:space="preserve">FILIPSTAD      </t>
  </si>
  <si>
    <t xml:space="preserve">HAGFORS        </t>
  </si>
  <si>
    <t xml:space="preserve">ARVIKA         </t>
  </si>
  <si>
    <t xml:space="preserve">SÄFFLE         </t>
  </si>
  <si>
    <t xml:space="preserve">LEKEBERG       </t>
  </si>
  <si>
    <t xml:space="preserve">LAXÅ           </t>
  </si>
  <si>
    <t xml:space="preserve">HALLSBERG      </t>
  </si>
  <si>
    <t xml:space="preserve">DEGERFORS      </t>
  </si>
  <si>
    <t xml:space="preserve">HÄLLEFORS      </t>
  </si>
  <si>
    <t xml:space="preserve">LJUSNARSBERG   </t>
  </si>
  <si>
    <t xml:space="preserve">ÖREBRO         </t>
  </si>
  <si>
    <t xml:space="preserve">KUMLA          </t>
  </si>
  <si>
    <t xml:space="preserve">ASKERSUND      </t>
  </si>
  <si>
    <t xml:space="preserve">KARLSKOGA      </t>
  </si>
  <si>
    <t xml:space="preserve">NORA           </t>
  </si>
  <si>
    <t xml:space="preserve">LINDESBERG     </t>
  </si>
  <si>
    <t xml:space="preserve">SURAHAMMAR     </t>
  </si>
  <si>
    <t xml:space="preserve">KUNGSÖR        </t>
  </si>
  <si>
    <t xml:space="preserve">HALLSTAHAMMAR  </t>
  </si>
  <si>
    <t xml:space="preserve">NORBERG        </t>
  </si>
  <si>
    <t xml:space="preserve">VÄSTERÅS       </t>
  </si>
  <si>
    <t xml:space="preserve">SALA           </t>
  </si>
  <si>
    <t xml:space="preserve">FAGERSTA       </t>
  </si>
  <si>
    <t xml:space="preserve">KÖPING         </t>
  </si>
  <si>
    <t xml:space="preserve">ARBOGA         </t>
  </si>
  <si>
    <t xml:space="preserve">VANSBRO        </t>
  </si>
  <si>
    <t xml:space="preserve">MALUNG-SÄLEN   </t>
  </si>
  <si>
    <t xml:space="preserve">GAGNEF         </t>
  </si>
  <si>
    <t xml:space="preserve">LEKSAND        </t>
  </si>
  <si>
    <t xml:space="preserve">RÄTTVIK        </t>
  </si>
  <si>
    <t xml:space="preserve">ORSA           </t>
  </si>
  <si>
    <t xml:space="preserve">ÄLVDALEN       </t>
  </si>
  <si>
    <t xml:space="preserve">SMEDJEBACKEN   </t>
  </si>
  <si>
    <t xml:space="preserve">MORA           </t>
  </si>
  <si>
    <t xml:space="preserve">FALUN          </t>
  </si>
  <si>
    <t xml:space="preserve">BORLÄNGE       </t>
  </si>
  <si>
    <t xml:space="preserve">SÄTER          </t>
  </si>
  <si>
    <t xml:space="preserve">HEDEMORA       </t>
  </si>
  <si>
    <t xml:space="preserve">AVESTA         </t>
  </si>
  <si>
    <t xml:space="preserve">LUDVIKA        </t>
  </si>
  <si>
    <t xml:space="preserve">OCKELBO        </t>
  </si>
  <si>
    <t xml:space="preserve">HOFORS         </t>
  </si>
  <si>
    <t xml:space="preserve">OVANÅKER       </t>
  </si>
  <si>
    <t xml:space="preserve">NORDANSTIG     </t>
  </si>
  <si>
    <t xml:space="preserve">LJUSDAL        </t>
  </si>
  <si>
    <t xml:space="preserve">GÄVLE          </t>
  </si>
  <si>
    <t xml:space="preserve">SANDVIKEN      </t>
  </si>
  <si>
    <t xml:space="preserve">SÖDERHAMN      </t>
  </si>
  <si>
    <t xml:space="preserve">BOLLNÄS        </t>
  </si>
  <si>
    <t xml:space="preserve">HUDIKSVALL     </t>
  </si>
  <si>
    <t xml:space="preserve">ÅNGE           </t>
  </si>
  <si>
    <t xml:space="preserve">TIMRÅ          </t>
  </si>
  <si>
    <t xml:space="preserve">HÄRNÖSAND      </t>
  </si>
  <si>
    <t xml:space="preserve">SUNDSVALL      </t>
  </si>
  <si>
    <t xml:space="preserve">KRAMFORS       </t>
  </si>
  <si>
    <t xml:space="preserve">SOLLEFTEÅ      </t>
  </si>
  <si>
    <t xml:space="preserve">ÖRNSKÖLDSVIK   </t>
  </si>
  <si>
    <t xml:space="preserve">RAGUNDA        </t>
  </si>
  <si>
    <t xml:space="preserve">KROKOM         </t>
  </si>
  <si>
    <t xml:space="preserve">STRÖMSUND      </t>
  </si>
  <si>
    <t xml:space="preserve">ÅRE            </t>
  </si>
  <si>
    <t xml:space="preserve">BERG           </t>
  </si>
  <si>
    <t xml:space="preserve">HÄRJEDALEN     </t>
  </si>
  <si>
    <t xml:space="preserve">ÖSTERSUND      </t>
  </si>
  <si>
    <t xml:space="preserve">NORDMALING     </t>
  </si>
  <si>
    <t xml:space="preserve">VINDELN        </t>
  </si>
  <si>
    <t xml:space="preserve">ROBERTSFORS    </t>
  </si>
  <si>
    <t xml:space="preserve">MALÅ           </t>
  </si>
  <si>
    <t xml:space="preserve">VÄNNÄS         </t>
  </si>
  <si>
    <t xml:space="preserve">UMEÅ           </t>
  </si>
  <si>
    <t xml:space="preserve">LYCKSELE       </t>
  </si>
  <si>
    <t xml:space="preserve">SKELLEFTEÅ     </t>
  </si>
  <si>
    <t xml:space="preserve">ARVIDSJAUR     </t>
  </si>
  <si>
    <t xml:space="preserve">ARJEPLOG       </t>
  </si>
  <si>
    <t xml:space="preserve">JOKKMOKK       </t>
  </si>
  <si>
    <t xml:space="preserve">ÖVERKALIX      </t>
  </si>
  <si>
    <t xml:space="preserve">KALIX          </t>
  </si>
  <si>
    <t xml:space="preserve">ÖVERTORNEÅ     </t>
  </si>
  <si>
    <t xml:space="preserve">GÄLLIVARE      </t>
  </si>
  <si>
    <t xml:space="preserve">ÄLVSBYN        </t>
  </si>
  <si>
    <t xml:space="preserve">LULEÅ          </t>
  </si>
  <si>
    <t xml:space="preserve">PITEÅ          </t>
  </si>
  <si>
    <t xml:space="preserve">BODEN          </t>
  </si>
  <si>
    <t xml:space="preserve">HAPARANDA      </t>
  </si>
  <si>
    <t xml:space="preserve">KIRUNA         </t>
  </si>
  <si>
    <t>Electricity</t>
  </si>
  <si>
    <r>
      <t xml:space="preserve">Teckenförklaring / </t>
    </r>
    <r>
      <rPr>
        <b/>
        <i/>
        <sz val="16"/>
        <color rgb="FFFFFFFF"/>
        <rFont val="Tahoma"/>
        <family val="2"/>
      </rPr>
      <t>Legends</t>
    </r>
  </si>
  <si>
    <t>Teckenförklaring</t>
  </si>
  <si>
    <t>Legends</t>
  </si>
  <si>
    <t xml:space="preserve">..   </t>
  </si>
  <si>
    <t>uppgift inte tillgänglig eller alltför osäker</t>
  </si>
  <si>
    <t>data not available</t>
  </si>
  <si>
    <t xml:space="preserve">.    </t>
  </si>
  <si>
    <t>uppgift kan inte förekomma</t>
  </si>
  <si>
    <t>not applicable</t>
  </si>
  <si>
    <t>noll (inget finns att redovisa)</t>
  </si>
  <si>
    <t>zero</t>
  </si>
  <si>
    <t>mindre än hälften av enheten, men större än noll</t>
  </si>
  <si>
    <t>less than half of unit used, but more than zero</t>
  </si>
  <si>
    <t xml:space="preserve">k   </t>
  </si>
  <si>
    <t>korrigerad uppgift</t>
  </si>
  <si>
    <t>corrected figure</t>
  </si>
  <si>
    <t xml:space="preserve">r    </t>
  </si>
  <si>
    <t>reviderad uppgift</t>
  </si>
  <si>
    <t>revised figure</t>
  </si>
  <si>
    <t>xxx</t>
  </si>
  <si>
    <t>betydande skillnad i jämförbarheten i en tidsserie markeras med en horisontell eller vertikal linje</t>
  </si>
  <si>
    <t>significant difference in the comparability of time series are marked with a horizontal or vertical line</t>
  </si>
  <si>
    <t xml:space="preserve">HÖGSBY         </t>
  </si>
  <si>
    <t xml:space="preserve">BRÄCKE         </t>
  </si>
  <si>
    <t>Många bilar nyregistreras på bildetaljhandeln och hamnar i ovanstående tabelll som en juridiskt ägd bil men kan snabbt säljas vidare till en fysisk person.</t>
  </si>
  <si>
    <t>På grund av detta kan andelen personbilar ägda av fysiska personer vara något underskattade.</t>
  </si>
  <si>
    <t>Electric</t>
  </si>
  <si>
    <t>EEV</t>
  </si>
  <si>
    <t>EURO 4</t>
  </si>
  <si>
    <t>EURO 5</t>
  </si>
  <si>
    <t>EURO 6</t>
  </si>
  <si>
    <t>EL</t>
  </si>
  <si>
    <t>ELHYBRID</t>
  </si>
  <si>
    <t xml:space="preserve">EEV </t>
  </si>
  <si>
    <t xml:space="preserve">EURO 4 </t>
  </si>
  <si>
    <t xml:space="preserve">EURO 5 </t>
  </si>
  <si>
    <t xml:space="preserve">EURO 6 </t>
  </si>
  <si>
    <t xml:space="preserve">EL </t>
  </si>
  <si>
    <t xml:space="preserve">ELHYBRID </t>
  </si>
  <si>
    <t xml:space="preserve">LADDHYBRID </t>
  </si>
  <si>
    <r>
      <t>Elhybrider</t>
    </r>
    <r>
      <rPr>
        <b/>
        <vertAlign val="superscript"/>
        <sz val="8"/>
        <rFont val="Helvetica"/>
        <family val="2"/>
      </rPr>
      <t>1)</t>
    </r>
  </si>
  <si>
    <t>Kod</t>
  </si>
  <si>
    <r>
      <t xml:space="preserve">Kontaktperson på Trafikanalys / </t>
    </r>
    <r>
      <rPr>
        <b/>
        <i/>
        <sz val="10"/>
        <rFont val="Arial"/>
        <family val="2"/>
      </rPr>
      <t>Contact person at Transport Analysis</t>
    </r>
  </si>
  <si>
    <t xml:space="preserve">Nyregistrerade fordon </t>
  </si>
  <si>
    <t>Anette Myhr</t>
  </si>
  <si>
    <t>e-post: anette.myhr@trafa.se</t>
  </si>
  <si>
    <t>tel: 010-414 42 17</t>
  </si>
  <si>
    <t>Ändamål och innehåll</t>
  </si>
  <si>
    <t>Statistikens framställning</t>
  </si>
  <si>
    <t>Statistikens kvalitet</t>
  </si>
  <si>
    <r>
      <t xml:space="preserve">Innehåll / </t>
    </r>
    <r>
      <rPr>
        <b/>
        <i/>
        <sz val="16"/>
        <color theme="0"/>
        <rFont val="Tahoma"/>
        <family val="2"/>
      </rPr>
      <t>Content</t>
    </r>
  </si>
  <si>
    <t>Purpose and content</t>
  </si>
  <si>
    <t>Statistical quality</t>
  </si>
  <si>
    <t>Nyregistrerat fordon</t>
  </si>
  <si>
    <t>Fordon i trafik</t>
  </si>
  <si>
    <t>Fordon ej i trafik (avställt)</t>
  </si>
  <si>
    <t>Avregistrerat fordon</t>
  </si>
  <si>
    <t xml:space="preserve">Husbil </t>
  </si>
  <si>
    <t>Klimatbonusbil</t>
  </si>
  <si>
    <t>Drivmedel</t>
  </si>
  <si>
    <t>Grupperingen som används är:</t>
  </si>
  <si>
    <r>
      <t>El</t>
    </r>
    <r>
      <rPr>
        <sz val="11"/>
        <color rgb="FF000000"/>
        <rFont val="Calibri"/>
        <family val="2"/>
      </rPr>
      <t xml:space="preserve"> - Fordon som endast har el som drivmedel.</t>
    </r>
  </si>
  <si>
    <r>
      <t>Etanol -</t>
    </r>
    <r>
      <rPr>
        <sz val="11"/>
        <color rgb="FF000000"/>
        <rFont val="Calibri"/>
        <family val="2"/>
      </rPr>
      <t xml:space="preserve">  Fordon som har etanol, E85 eller ED95 som första eller andra drivmedel.</t>
    </r>
  </si>
  <si>
    <r>
      <t>Gas</t>
    </r>
    <r>
      <rPr>
        <sz val="11"/>
        <color rgb="FF000000"/>
        <rFont val="Calibri"/>
        <family val="2"/>
      </rPr>
      <t xml:space="preserve"> - Fordon som har naturgas, biogas eller metangas som första eller andra drivmedel.</t>
    </r>
  </si>
  <si>
    <t xml:space="preserve">              </t>
  </si>
  <si>
    <r>
      <t>Elhybrider</t>
    </r>
    <r>
      <rPr>
        <sz val="11"/>
        <color rgb="FF000000"/>
        <rFont val="Calibri"/>
        <family val="2"/>
      </rPr>
      <t xml:space="preserve">     </t>
    </r>
  </si>
  <si>
    <t>Elhybrider är inte externt laddbara - till skillnad från laddhybrider - utan laddas körning genom att återvinna rörelseenergi. Elhybrider inkluderar inte mildhybrider, dessa redovisas i stället under det huvudsakliga drivmedelet.</t>
  </si>
  <si>
    <t>"Vanliga" elhybrider drivs av en förbrännings- och en elmotor. Elmotorns batteri laddas under körning. Motorerna samverkar eller driver bilen var för sig.</t>
  </si>
  <si>
    <r>
      <t>Mildhybrider</t>
    </r>
    <r>
      <rPr>
        <i/>
        <sz val="11"/>
        <color rgb="FF000000"/>
        <rFont val="Calibri"/>
        <family val="2"/>
      </rPr>
      <t xml:space="preserve"> </t>
    </r>
    <r>
      <rPr>
        <sz val="11"/>
        <color rgb="FF000000"/>
        <rFont val="Calibri"/>
        <family val="2"/>
      </rPr>
      <t xml:space="preserve">drivs med en förbränningsmotor och kan inte köras enbart på el. Den tillkommande elmotorn är så pass liten i en mildhybrid att den inte klarar att driva bilen utan hjälper förbränningsmotorn och på så sätt minskar bränsleförbrukningen.       </t>
    </r>
  </si>
  <si>
    <r>
      <rPr>
        <b/>
        <sz val="11"/>
        <color rgb="FF000000"/>
        <rFont val="Calibri"/>
        <family val="2"/>
      </rPr>
      <t>Reellt skrotat</t>
    </r>
    <r>
      <rPr>
        <sz val="11"/>
        <color rgb="FF000000"/>
        <rFont val="Calibri"/>
        <family val="2"/>
      </rPr>
      <t xml:space="preserve"> - Med reellt skrotat fordon avses fordon som skrotats med skrotningsintyg från auktoriserad bilskrot.</t>
    </r>
  </si>
  <si>
    <t>Maria Melkersson</t>
  </si>
  <si>
    <t>e-post: maria.melkersson@trafa.se</t>
  </si>
  <si>
    <t>tel: 010-414 42 16</t>
  </si>
  <si>
    <t>Table 1. Passenger cars, stock, new registrations and deregistration. Per month, year 2006–2023.</t>
  </si>
  <si>
    <t>Tabell 1. Personbilar, bestånd, nyregistreringar och avregistreringar. Per månad, år 2006–2023.</t>
  </si>
  <si>
    <t>Tabell 2. Personbilar, nyregistreringar per drivmedel. Per månad, år 2006–2023.</t>
  </si>
  <si>
    <t>Tabell 4. Personbilar, nyregistreringar per typ av ägare. Per månad, år 2006–2023.</t>
  </si>
  <si>
    <t>Tabell 5. Personbilar, nyregistrerade per årsmodell. Per månad, år 2010–2023.</t>
  </si>
  <si>
    <t>Tabell 6. Personbilar, nyregistrerade per utsläppsklass. Per månad, år 2012–2023.</t>
  </si>
  <si>
    <t>Tabell 7. Lastbilar, bestånd, nyregistreringar och avregistreringar. Per månad, år 2006–2023.</t>
  </si>
  <si>
    <t>Table 7. Lorries, stock, new registrations and deregistrations. Per month, year 2006–2023.</t>
  </si>
  <si>
    <t>Tabell 8. Lastbilar, nyregistrerade per utsläppsklass. Per månad, år 2012–2023.</t>
  </si>
  <si>
    <t>Tabell 9. Bussar, bestånd, nyregistreringar och avregistreringar. Per månad, år 2006–2023.</t>
  </si>
  <si>
    <t>Table 9. Buses, stock, new registrations and deregistrations. Per month, year 2006–2023.</t>
  </si>
  <si>
    <t>Tabell 10. Motorcyklar och moped klass I, bestånd, nyregistreringar och avregistreringar. Per månad, år 2006–2023.</t>
  </si>
  <si>
    <t>Tabell 11. Traktorer, bestånd, nyregistreringar och avregistreringar. Per månad, år 2006–2023.</t>
  </si>
  <si>
    <t>Tabell 12. Släpvagnar, bestånd, nyregistreringar och avregistreringar. Per månad, år 2006–2023.</t>
  </si>
  <si>
    <t>Tabell 13. Terrängskotrar, bestånd, nyregistreringar och avregistreringar. Per månad, år 2006–2023.</t>
  </si>
  <si>
    <t xml:space="preserve">Statistiken baseras på Transportstyrelsens vägtrafikregister med dagliga transaktioner av alla registreringspliktiga fordon. Uppgifter avseende ägarens juridiska form matchas på från SCB:s företagsdatabas och avser nyregistreringstillfället. Uppgifterna summeras månadsvis. </t>
  </si>
  <si>
    <t>Statistiken produceras för att användare ska kunna följa utvecklingen av nyregistrerade fordon. Statistikens beskriver den månatliga förändringen i den svenska fordonsparken (beståndet) genom nyregistreringar och avregistreringar. Dessutom presenteras uppgifter om antal fordon i trafik samt avställda fordon, båda uppgifterna inkluderar tillfälligt registrerade fordon.</t>
  </si>
  <si>
    <t>Table 2. Passenger Cars, new registrations by fuel. Per month, year 2006–2023.</t>
  </si>
  <si>
    <t>Table 4.Passenger cars, new registrations by type of owner. Per month, year 2006–2023.</t>
  </si>
  <si>
    <t>Table 6. Passenger cars, new registrations by emission class. Per month, year 2012–2023.</t>
  </si>
  <si>
    <t>Table 8. Lorries, new registrations by emission class. Per month, year 2021–2023.</t>
  </si>
  <si>
    <t>Table 10. Motorcycles and mopeds class I, stock, new registrations and deregistrations of . Per month, year 2006–2023.</t>
  </si>
  <si>
    <t>Table 11. Tractors, stock, new registrations and deregistrations. Per month, year 2006–2023.</t>
  </si>
  <si>
    <t>Table 12. Trailers, stock, new registrations and deregistrations. Per month, year 2006–2023.</t>
  </si>
  <si>
    <t>Table 13. ATV and snowmobile, stock, new registrations and deregistrations. Per month, year 2006–2023.</t>
  </si>
  <si>
    <r>
      <t>april</t>
    </r>
    <r>
      <rPr>
        <vertAlign val="superscript"/>
        <sz val="8"/>
        <rFont val="Helvetica"/>
        <family val="2"/>
      </rPr>
      <t>2)</t>
    </r>
  </si>
  <si>
    <t>1) År 2006 var mopeder klass I inkluderade i motorcyklar.</t>
  </si>
  <si>
    <t>2) Uppgifter för denna månad, avseende i trafik och avställda, finns ej tillgängliga.</t>
  </si>
  <si>
    <t xml:space="preserve">3) Ökningen beror på att Transportstyrelsen under augusti/september 2013 gjorde en genomgång av avställda fordon vilket resulterat i fler avregistreringar än normalt. </t>
  </si>
  <si>
    <r>
      <t xml:space="preserve">Anm. A-traktorer är en delmängd av traktorerna och beskrivs närmare på denna sida                                </t>
    </r>
    <r>
      <rPr>
        <u/>
        <sz val="8"/>
        <color rgb="FF0070C0"/>
        <rFont val="Arial"/>
        <family val="2"/>
      </rPr>
      <t>www.trafa.se/vagtrafik/hur-manga-mopedbilar-och-a-traktorer-finns-det-11202/</t>
    </r>
  </si>
  <si>
    <t>New vehicle registrations</t>
  </si>
  <si>
    <t>https://www.transportstyrelsen.se/sv/vagtrafik/Fordon/bonus-malus/</t>
  </si>
  <si>
    <t xml:space="preserve">Det är Transportstyrelsen som administrerar klimatbonusen och på deras hemsida finns mer information om klimatbonusen. </t>
  </si>
  <si>
    <t>Fordon på väg (trafa.se)</t>
  </si>
  <si>
    <t xml:space="preserve">För vidare diskussion om kvalitet, se statistikens kvalitetsdeklaration, "Dokumentation" på </t>
  </si>
  <si>
    <r>
      <t xml:space="preserve">Nyregistrerade fordon / </t>
    </r>
    <r>
      <rPr>
        <b/>
        <i/>
        <sz val="16"/>
        <color theme="0"/>
        <rFont val="Tahoma"/>
        <family val="2"/>
      </rPr>
      <t>New vehicle registrations</t>
    </r>
  </si>
  <si>
    <t>Generating the statistics</t>
  </si>
  <si>
    <t>Table 5. Passenger cars, new registrations by year of model/construction. Per month, year 2010–2023.</t>
  </si>
  <si>
    <r>
      <t>Kort om statistiken /</t>
    </r>
    <r>
      <rPr>
        <b/>
        <i/>
        <sz val="16"/>
        <color rgb="FFFFFFFF"/>
        <rFont val="Tahoma"/>
        <family val="2"/>
      </rPr>
      <t xml:space="preserve"> Statistics in brief</t>
    </r>
  </si>
  <si>
    <t>1) Exklusive mildhybrider fr.o.m 2019. Mildhybrider redovisas numera under det huvudsakliga drivmedlet (bensin/diesel), se även "Definitioner"</t>
  </si>
  <si>
    <t>Fordon i trafik är ett fordon som enligt vägtrafikregsitret får köra på vägarna.  Här ingår även de fordon som är tillfälligt registrerade som i trafik. Fordon som inte är i trafik är avställda (se nedan).</t>
  </si>
  <si>
    <t>Ett nyregistrerat fordon är ett fordon som registrerats i trafik för första gången i vägtrafikregistret hos Transportstyrelsen.  Nyregisterade fordon inkluderar direktimporterade fordon som tidigare varit registrerat i ett annat land.</t>
  </si>
  <si>
    <t>Om fordonets ägare anmäler till Transportstyrelsen i samband med fordonets registrering eller senare, att man inte kommer att använda fordonet under en viss tid, registreras fordonet som avställt i vägtrafikregistret. Avställda fordon finns kvar i vägtrafikregistret. Här ingår även de fordon som är tillfälligt registrerade som avställda.</t>
  </si>
  <si>
    <r>
      <t xml:space="preserve">Avregistrerat fordon är fordon som inte längre är i trafik eller avställda utan som av olika anledningar tas bort ur vägtrafikregistret.  Avregistrerade fordon delas in i </t>
    </r>
    <r>
      <rPr>
        <i/>
        <sz val="11"/>
        <color rgb="FF000000"/>
        <rFont val="Calibri"/>
        <family val="2"/>
      </rPr>
      <t>administrativt skrotade</t>
    </r>
    <r>
      <rPr>
        <sz val="11"/>
        <color rgb="FF000000"/>
        <rFont val="Calibri"/>
        <family val="2"/>
      </rPr>
      <t xml:space="preserve">, </t>
    </r>
    <r>
      <rPr>
        <i/>
        <sz val="11"/>
        <color rgb="FF000000"/>
        <rFont val="Calibri"/>
        <family val="2"/>
      </rPr>
      <t>reellt skrotade</t>
    </r>
    <r>
      <rPr>
        <sz val="11"/>
        <color rgb="FF000000"/>
        <rFont val="Calibri"/>
        <family val="2"/>
      </rPr>
      <t xml:space="preserve"> och </t>
    </r>
    <r>
      <rPr>
        <i/>
        <sz val="11"/>
        <color rgb="FF000000"/>
        <rFont val="Calibri"/>
        <family val="2"/>
      </rPr>
      <t>utförda ur landet</t>
    </r>
    <r>
      <rPr>
        <sz val="11"/>
        <color rgb="FF000000"/>
        <rFont val="Calibri"/>
        <family val="2"/>
      </rPr>
      <t xml:space="preserve">.  </t>
    </r>
  </si>
  <si>
    <r>
      <rPr>
        <b/>
        <sz val="11"/>
        <color rgb="FF000000"/>
        <rFont val="Calibri"/>
        <family val="2"/>
      </rPr>
      <t>Administrativt skrotat</t>
    </r>
    <r>
      <rPr>
        <sz val="11"/>
        <color rgb="FF000000"/>
        <rFont val="Calibri"/>
        <family val="2"/>
      </rPr>
      <t xml:space="preserve"> - Administrativ skrotning avser personbilar som avregistrerats för att det inte längre är registreringspliktigt, har överförts till militära fordonsregistret eller varit efterlyst i mer än två år och inte anträffats.  Avser också fordon som avregistrerats för att det skrotats utan skrotningsintyg. </t>
    </r>
  </si>
  <si>
    <r>
      <rPr>
        <b/>
        <sz val="11"/>
        <color rgb="FF000000"/>
        <rFont val="Calibri"/>
        <family val="2"/>
      </rPr>
      <t>Utförd ur landet</t>
    </r>
    <r>
      <rPr>
        <sz val="11"/>
        <color rgb="FF000000"/>
        <rFont val="Calibri"/>
        <family val="2"/>
      </rPr>
      <t xml:space="preserve"> - Personbilar som avregistrerats för att de inte längre finns kvar i Sverige utan har exporterats.</t>
    </r>
  </si>
  <si>
    <t xml:space="preserve">En personbil klass II kallas ofta för husbil men en husbil kan också vara registrerad som en lastbil.  Om husbilen är registrerad som lastbil, finns det andra krav på förarens behörighet, fordonets utrustning samt skatter och avgifter. Från och med år 2007 nyregistreras i princip alla husbilar som personbilar. Om man tittar på de husbilar som är i trafik och avställda så finns det dock många äldre husbilar som är registrerade som lastbilar. </t>
  </si>
  <si>
    <t>Bonus malus-systemet infördes 1 juli 2018 och inkluderar nyregistrerade personbilar, lätta lastbilar och lätta bussar. Syftet är att öka andelen miljöanpassade fordon och bidra till att uppnå målet om en fossilfri fordonsflotta. Miljöanpassade fordon, så kallade klimatbonusbilar, med inga eller mycket låga utsläpp av koldioxid  premierades med en bonus. Klimatbonusen upphöde den 8 november 2022. Trafikanalys redovisar antal klimatbonusbilar endast t.o.m 2022 även om det under 2023 kommer registreras bilar som har rätt till bonus efter som de beställdes/köptes innan bonusen togs bort.</t>
  </si>
  <si>
    <t>Registrerat drivmedel anges som drivmedel1 och drivmedel 2, det är inte tvingande att ange flera drivmedel i vägtrafikregistret även om fordonet kan drivas med t.ex. både bensin och gas. Drivmedel i denna statistik säger inget om vilket drivmedel som faktiskt används vid körning.</t>
  </si>
  <si>
    <r>
      <t xml:space="preserve">Övriga - </t>
    </r>
    <r>
      <rPr>
        <sz val="11"/>
        <color rgb="FF000000"/>
        <rFont val="Calibri"/>
        <family val="2"/>
      </rPr>
      <t>Fordon som har motorgas, gengas, vätgas eller okänt bränsle</t>
    </r>
  </si>
  <si>
    <r>
      <t>Laddhybrid</t>
    </r>
    <r>
      <rPr>
        <sz val="11"/>
        <color rgb="FF000000"/>
        <rFont val="Calibri"/>
        <family val="2"/>
      </rPr>
      <t xml:space="preserve"> - Fordon som är laddningsbara via eluttag och som har el i kombination med annat bränsle, t.ex. bensin eller diesel, som drivmedel. Till laddhybrider räknas även de fordon som har "laddhybrid" angivet i variablerna utsläppsklass och/eller elfordon.</t>
    </r>
  </si>
  <si>
    <r>
      <t>Bensin</t>
    </r>
    <r>
      <rPr>
        <sz val="11"/>
        <color rgb="FF000000"/>
        <rFont val="Calibri"/>
        <family val="2"/>
      </rPr>
      <t xml:space="preserve"> - Fordon som endast har bensin som drivmedel.</t>
    </r>
    <r>
      <rPr>
        <b/>
        <sz val="11"/>
        <color rgb="FF000000"/>
        <rFont val="Calibri"/>
        <family val="2"/>
      </rPr>
      <t xml:space="preserve"> </t>
    </r>
    <r>
      <rPr>
        <sz val="11"/>
        <color rgb="FF000000"/>
        <rFont val="Calibri"/>
        <family val="2"/>
      </rPr>
      <t>Inkluderar även så kallade mildhybrider (se nedan).</t>
    </r>
  </si>
  <si>
    <r>
      <t>Diesel</t>
    </r>
    <r>
      <rPr>
        <sz val="11"/>
        <color rgb="FF000000"/>
        <rFont val="Calibri"/>
        <family val="2"/>
      </rPr>
      <t xml:space="preserve"> - Fordon som har diesel, biodiesel eller dessa i kombination med varandra som drivmedel. Inkluderar även så kallade mildhybrider (se nedan).</t>
    </r>
  </si>
  <si>
    <r>
      <t>Elhybrid</t>
    </r>
    <r>
      <rPr>
        <sz val="11"/>
        <color rgb="FF000000"/>
        <rFont val="Calibri"/>
        <family val="2"/>
      </rPr>
      <t xml:space="preserve"> -  Fordon som har el i kombination med annat bränsle, t.ex. bensin eller diesel, som drivmedel. Till elhybrid räknas även de fordon som har "elhybrid" angivet i variablerna utsläppsklass och/eller elfordon. Se mer nedan.</t>
    </r>
  </si>
  <si>
    <t>The statistics are based on the Swedish Transport Agency's road traffic register with daily transactions of all vehicles subject to registration. Information regarding the owner's legal form is matched from Statistics Sweden's company database and refers to the time of the new registration. The data are summarized monthly.</t>
  </si>
  <si>
    <t xml:space="preserve">Statistiken avser de registreringspliktiga fordon som finns i Transportstyrelsens vägtrafikregister av fordonsslagen personbil, lastbil, buss, släpvagn (inklusive husvagn), motorcykel, moped klass I, snöskoter, terränghjuling, traktor enligt lagen om vägtrafikregister (2001:650). Det innebär att enbart registreringspliktiga fordon kan ingå i statistiken och därför ingår enbart mopeder klass I och inte övriga mopeder. Militära fordon tillhörande staten och fordon som används enbart inom inhägnat område och för vilka registreringsplikt ej föreligger inkluderas inte i statistiken. </t>
  </si>
  <si>
    <t>The statistics refer to the vehicles required to be registered in the Swedish Transport Agency's road traffic register of the vehicle types passenger car, lorry, bus, trailer (including caravan), motorcycle, class I moped, snowmobile, all-terrain vehicle, tractor according to the Road Traffic Register Act (2001:650) . This means that only registered vehicles can be included in the statistics and therefore only class I mopeds are included and not other mopeds. Military vehicles belonging to the state and vehicles that are used only within a fenced area and for which there is no registration obligation are not included in the statistics.</t>
  </si>
  <si>
    <t xml:space="preserve">Förekomsten av objektsbortfall är obefintlig eftersom statistikdatabasen för fordon baseras på ett heltäckande administrativt register, vägtrafikregistret. Registret aktualiseras genom förändringar, så kallade transaktioner, som dagligen läggs in i registret. </t>
  </si>
  <si>
    <t>The occurrence of missing items is non-existent because the statistical database for vehicles is based on a comprehensive administrative register, the road traffic register. The register is updated through changes, so-called transactions, which are entered into the register daily.</t>
  </si>
  <si>
    <t xml:space="preserve">Uppgifter om nyregistreringar som redovisas månadsvis är de slutliga uppgifterna, medan uppgifter om avregistreringar samt antal fordon i trafik och avställda är preliminära. 
Anledning till detta är att ett fordon kan felaktigt avregistreras. Uppgifter om antal fordon i trafik och avställda per månad bygger på administrativa uppgifter som exempelvis innehåller tillfälligt registrerade fordon. Detta innebär viss differens mot de slutliga uppgifterna avseende i trafik, avställda och avregistrerade som redovisas i årspublikationen ”Fordon”.  </t>
  </si>
  <si>
    <t>Data on new registrations are final, while data on deregistrations and the number of vehicles in traffic/not in traffic are preliminary. This is due to a vehicle can be incorrectly deregistered and data on the number of vehicles in traffic/not in traffic per month is based on administrative data that, for example, contains temporarily registered vehicles. This means some difference to the final data regarding vehicles in traffic, not in traffic and deregistered, reported in the annual publication "Vehicles".</t>
  </si>
  <si>
    <t>The statistics are produced so that users can follow the development of new vhicle registrations. The statistics describe the monthly change in the Swedish vehicle fleet (stock) through new registrations and deregistrations. In addition, the number of registered vehicles in traffic and not in traffic is presented, of which both include temporarily registered vehicles.</t>
  </si>
  <si>
    <t>varav</t>
  </si>
  <si>
    <t>of which</t>
  </si>
  <si>
    <t>motor homes</t>
  </si>
  <si>
    <t xml:space="preserve">Scrapped with </t>
  </si>
  <si>
    <t>scrapped</t>
  </si>
  <si>
    <t>Administrative</t>
  </si>
  <si>
    <t>certificate of</t>
  </si>
  <si>
    <t>destruction</t>
  </si>
  <si>
    <t xml:space="preserve">NORSJÖ         </t>
  </si>
  <si>
    <t xml:space="preserve">STORUMAN       </t>
  </si>
  <si>
    <t xml:space="preserve">SORSELE        </t>
  </si>
  <si>
    <t xml:space="preserve">DOROTEA        </t>
  </si>
  <si>
    <t xml:space="preserve">VILHELMINA     </t>
  </si>
  <si>
    <t xml:space="preserve">ÅSELE          </t>
  </si>
  <si>
    <t xml:space="preserve">PAJALA         </t>
  </si>
  <si>
    <t>01AA</t>
  </si>
  <si>
    <t xml:space="preserve">OKÄND KOMMUN   </t>
  </si>
  <si>
    <t xml:space="preserve">BJURHOLM       </t>
  </si>
  <si>
    <t>Tabell 3. Personbilar, nyregistreringar per drivmedel och kommun. Januari - Maj 2023.</t>
  </si>
  <si>
    <t>Table 3. Passenger cars, new registrations by fuel and municipality. January - May 2023.</t>
  </si>
  <si>
    <r>
      <t>Publiceringsdatum: 2023-06-02 /</t>
    </r>
    <r>
      <rPr>
        <b/>
        <i/>
        <sz val="10"/>
        <rFont val="Arial"/>
        <family val="2"/>
      </rPr>
      <t xml:space="preserve"> Date of publication: June 2, 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</si>
</sst>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00"/>
    <numFmt numFmtId="165" formatCode="#\ ###;\ \-#\ ###;\ &quot;-&quot;"/>
    <numFmt numFmtId="166" formatCode="0.0%"/>
    <numFmt numFmtId="167" formatCode="#,###"/>
    <numFmt numFmtId="168" formatCode="_-* #,##0_-;\-* #,##0_-;_-* &quot;-&quot;??_-;_-@_-"/>
  </numFmts>
  <fonts count="93">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0"/>
      <name val="Arial"/>
      <family val="2"/>
    </font>
    <font>
      <b/>
      <sz val="10"/>
      <name val="Helvetica"/>
      <family val="2"/>
    </font>
    <font>
      <sz val="10"/>
      <name val="Helvetica"/>
      <family val="2"/>
    </font>
    <font>
      <sz val="6"/>
      <name val="Helvetica"/>
      <family val="2"/>
    </font>
    <font>
      <sz val="9"/>
      <name val="Helvetica"/>
      <family val="2"/>
    </font>
    <font>
      <i/>
      <sz val="9"/>
      <name val="Helvetica"/>
      <family val="2"/>
    </font>
    <font>
      <sz val="8"/>
      <name val="Helvetica"/>
      <family val="2"/>
    </font>
    <font>
      <sz val="8"/>
      <name val="Arial"/>
      <family val="2"/>
    </font>
    <font>
      <b/>
      <sz val="10"/>
      <name val="Arial"/>
      <family val="2"/>
    </font>
    <font>
      <i/>
      <sz val="8"/>
      <name val="Helvetica"/>
      <family val="2"/>
    </font>
    <font>
      <i/>
      <sz val="8"/>
      <name val="Helvetica"/>
      <family val="2"/>
    </font>
    <font>
      <vertAlign val="superscript"/>
      <sz val="8"/>
      <name val="Helvetica"/>
      <family val="2"/>
    </font>
    <font>
      <sz val="7"/>
      <name val="Helvetica"/>
      <family val="2"/>
    </font>
    <font>
      <sz val="7"/>
      <name val="Arial"/>
      <family val="2"/>
    </font>
    <font>
      <sz val="8"/>
      <name val="Helvetica"/>
      <family val="2"/>
    </font>
    <font>
      <i/>
      <sz val="10"/>
      <name val="Helvetica"/>
      <family val="2"/>
    </font>
    <font>
      <b/>
      <sz val="9"/>
      <name val="Helvetica"/>
      <family val="2"/>
    </font>
    <font>
      <sz val="8"/>
      <name val="Arial"/>
      <family val="2"/>
    </font>
    <font>
      <b/>
      <sz val="8"/>
      <name val="Helvetica"/>
      <family val="2"/>
    </font>
    <font>
      <i/>
      <sz val="8"/>
      <name val="Arial"/>
      <family val="2"/>
    </font>
    <font>
      <b/>
      <sz val="18"/>
      <name val="Arial"/>
      <family val="2"/>
    </font>
    <font>
      <u/>
      <sz val="10"/>
      <color indexed="12"/>
      <name val="Arial"/>
      <family val="2"/>
    </font>
    <font>
      <vertAlign val="superscript"/>
      <sz val="8"/>
      <name val="Arial"/>
      <family val="2"/>
    </font>
    <font>
      <sz val="11"/>
      <color indexed="5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8"/>
      <name val="Arial"/>
      <family val="2"/>
    </font>
    <font>
      <sz val="10"/>
      <name val="Times New Roman"/>
      <family val="1"/>
    </font>
    <font>
      <sz val="11"/>
      <color theme="1"/>
      <name val="Calibri"/>
      <family val="2"/>
      <scheme val="minor"/>
    </font>
    <font>
      <sz val="11"/>
      <color theme="0"/>
      <name val="Calibri"/>
      <family val="2"/>
      <scheme val="minor"/>
    </font>
    <font>
      <b/>
      <sz val="11"/>
      <color rgb="FFFA7D00"/>
      <name val="Calibri"/>
      <family val="2"/>
      <scheme val="minor"/>
    </font>
    <font>
      <b/>
      <sz val="11"/>
      <color indexed="52"/>
      <name val="Calibri"/>
      <family val="2"/>
      <scheme val="minor"/>
    </font>
    <font>
      <sz val="11"/>
      <color rgb="FF006100"/>
      <name val="Calibri"/>
      <family val="2"/>
      <scheme val="minor"/>
    </font>
    <font>
      <sz val="11"/>
      <color rgb="FF9C0006"/>
      <name val="Calibri"/>
      <family val="2"/>
      <scheme val="minor"/>
    </font>
    <font>
      <i/>
      <sz val="11"/>
      <color rgb="FF7F7F7F"/>
      <name val="Calibri"/>
      <family val="2"/>
      <scheme val="minor"/>
    </font>
    <font>
      <sz val="11"/>
      <color rgb="FF3F3F76"/>
      <name val="Calibri"/>
      <family val="2"/>
      <scheme val="minor"/>
    </font>
    <font>
      <b/>
      <sz val="11"/>
      <color theme="0"/>
      <name val="Calibri"/>
      <family val="2"/>
      <scheme val="minor"/>
    </font>
    <font>
      <sz val="11"/>
      <color rgb="FFFA7D00"/>
      <name val="Calibri"/>
      <family val="2"/>
      <scheme val="minor"/>
    </font>
    <font>
      <sz val="11"/>
      <color rgb="FF9C6500"/>
      <name val="Calibri"/>
      <family val="2"/>
      <scheme val="minor"/>
    </font>
    <font>
      <sz val="11"/>
      <color indexed="6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b/>
      <sz val="11"/>
      <color theme="1"/>
      <name val="Calibri"/>
      <family val="2"/>
      <scheme val="minor"/>
    </font>
    <font>
      <b/>
      <sz val="11"/>
      <color rgb="FF3F3F3F"/>
      <name val="Calibri"/>
      <family val="2"/>
      <scheme val="minor"/>
    </font>
    <font>
      <sz val="11"/>
      <color rgb="FFFF0000"/>
      <name val="Calibri"/>
      <family val="2"/>
      <scheme val="minor"/>
    </font>
    <font>
      <sz val="8"/>
      <color indexed="8"/>
      <name val="Arial"/>
      <family val="2"/>
    </font>
    <font>
      <sz val="11"/>
      <color theme="1"/>
      <name val="Calibri"/>
      <family val="2"/>
      <scheme val="minor"/>
    </font>
    <font>
      <sz val="9"/>
      <name val="Times New Roman"/>
      <family val="1"/>
    </font>
    <font>
      <sz val="10"/>
      <name val="Arial"/>
      <family val="2"/>
    </font>
    <font>
      <sz val="8"/>
      <color rgb="FFFF0000"/>
      <name val="Arial"/>
      <family val="2"/>
    </font>
    <font>
      <b/>
      <i/>
      <sz val="18"/>
      <name val="Arial"/>
      <family val="2"/>
    </font>
    <font>
      <sz val="8"/>
      <name val="Verdana"/>
      <family val="2"/>
    </font>
    <font>
      <b/>
      <sz val="16"/>
      <color indexed="9"/>
      <name val="Tahoma"/>
      <family val="2"/>
    </font>
    <font>
      <i/>
      <sz val="10"/>
      <name val="Helvetica"/>
      <family val="2"/>
    </font>
    <font>
      <b/>
      <i/>
      <sz val="10"/>
      <name val="Arial"/>
      <family val="2"/>
    </font>
    <font>
      <sz val="8"/>
      <color rgb="FF000000"/>
      <name val="Arial"/>
      <family val="2"/>
    </font>
    <font>
      <i/>
      <sz val="8"/>
      <name val="Helvetica"/>
      <family val="2"/>
    </font>
    <font>
      <sz val="8"/>
      <name val="Arial"/>
      <family val="2"/>
    </font>
    <font>
      <b/>
      <i/>
      <sz val="16"/>
      <color rgb="FFFFFFFF"/>
      <name val="Tahoma"/>
      <family val="2"/>
    </font>
    <font>
      <b/>
      <sz val="9.5"/>
      <name val="Arial"/>
      <family val="2"/>
    </font>
    <font>
      <sz val="10"/>
      <name val="Calibri"/>
      <family val="2"/>
    </font>
    <font>
      <u/>
      <sz val="10"/>
      <name val="Arial"/>
      <family val="2"/>
    </font>
    <font>
      <vertAlign val="superscript"/>
      <sz val="10"/>
      <name val="Arial"/>
      <family val="2"/>
    </font>
    <font>
      <b/>
      <sz val="8"/>
      <name val="Helvetica"/>
      <family val="2"/>
    </font>
    <font>
      <b/>
      <i/>
      <sz val="8"/>
      <name val="Helvetica"/>
      <family val="2"/>
    </font>
    <font>
      <b/>
      <i/>
      <sz val="9"/>
      <name val="Helvetica"/>
      <family val="2"/>
    </font>
    <font>
      <b/>
      <sz val="8"/>
      <color indexed="8"/>
      <name val="Arial"/>
      <family val="2"/>
    </font>
    <font>
      <b/>
      <vertAlign val="superscript"/>
      <sz val="8"/>
      <name val="Helvetica"/>
      <family val="2"/>
    </font>
    <font>
      <b/>
      <i/>
      <sz val="8"/>
      <name val="Helvetica"/>
      <family val="2"/>
    </font>
    <font>
      <b/>
      <sz val="9"/>
      <name val="Times New Roman"/>
      <family val="1"/>
    </font>
    <font>
      <b/>
      <i/>
      <sz val="10"/>
      <name val="Helvetica"/>
      <family val="2"/>
    </font>
    <font>
      <u/>
      <sz val="8"/>
      <color rgb="FF0070C0"/>
      <name val="Arial"/>
      <family val="2"/>
    </font>
    <font>
      <b/>
      <sz val="16"/>
      <color theme="0"/>
      <name val="Tahoma"/>
      <family val="2"/>
    </font>
    <font>
      <b/>
      <i/>
      <sz val="16"/>
      <color theme="0"/>
      <name val="Tahoma"/>
      <family val="2"/>
    </font>
    <font>
      <b/>
      <sz val="11"/>
      <color rgb="FF000000"/>
      <name val="Calibri"/>
      <family val="2"/>
    </font>
    <font>
      <sz val="11"/>
      <color rgb="FF000000"/>
      <name val="Calibri"/>
      <family val="2"/>
    </font>
    <font>
      <i/>
      <sz val="11"/>
      <color rgb="FF000000"/>
      <name val="Calibri"/>
      <family val="2"/>
    </font>
    <font>
      <sz val="11"/>
      <name val="Arial"/>
      <family val="2"/>
    </font>
    <font>
      <b/>
      <sz val="11"/>
      <name val="Calibri"/>
      <family val="2"/>
      <scheme val="minor"/>
    </font>
    <font>
      <sz val="10"/>
      <name val="Calibri"/>
      <family val="2"/>
      <scheme val="minor"/>
    </font>
    <font>
      <sz val="11"/>
      <name val="Calibri"/>
      <family val="2"/>
      <scheme val="minor"/>
    </font>
    <font>
      <sz val="8"/>
      <name val="Helvetica"/>
      <family val="2"/>
    </font>
  </fonts>
  <fills count="3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4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theme="5" tint="0.79998168889431442"/>
        <bgColor indexed="65"/>
      </patternFill>
    </fill>
    <fill>
      <patternFill patternType="solid">
        <fgColor theme="6" tint="0.79998168889431442"/>
        <bgColor indexed="65"/>
      </patternFill>
    </fill>
    <fill>
      <patternFill patternType="solid">
        <fgColor theme="9" tint="0.79998168889431442"/>
        <bgColor indexed="65"/>
      </patternFill>
    </fill>
    <fill>
      <patternFill patternType="solid">
        <fgColor theme="6" tint="0.59999389629810485"/>
        <bgColor indexed="65"/>
      </patternFill>
    </fill>
    <fill>
      <patternFill patternType="solid">
        <fgColor theme="9" tint="0.39997558519241921"/>
        <bgColor indexed="65"/>
      </patternFill>
    </fill>
    <fill>
      <patternFill patternType="solid">
        <fgColor rgb="FFFFFFCC"/>
      </patternFill>
    </fill>
    <fill>
      <patternFill patternType="solid">
        <fgColor rgb="FFF2F2F2"/>
      </patternFill>
    </fill>
    <fill>
      <patternFill patternType="solid">
        <fgColor rgb="FFC6EFCE"/>
      </patternFill>
    </fill>
    <fill>
      <patternFill patternType="solid">
        <fgColor theme="7"/>
      </patternFill>
    </fill>
    <fill>
      <patternFill patternType="solid">
        <fgColor rgb="FFFFC7CE"/>
      </patternFill>
    </fill>
    <fill>
      <patternFill patternType="solid">
        <fgColor rgb="FFFFCC99"/>
      </patternFill>
    </fill>
    <fill>
      <patternFill patternType="solid">
        <fgColor rgb="FFA5A5A5"/>
      </patternFill>
    </fill>
    <fill>
      <patternFill patternType="solid">
        <fgColor rgb="FFFFEB9C"/>
      </patternFill>
    </fill>
    <fill>
      <patternFill patternType="solid">
        <fgColor rgb="FF52AF32"/>
        <bgColor indexed="64"/>
      </patternFill>
    </fill>
    <fill>
      <patternFill patternType="solid">
        <fgColor indexed="9"/>
        <bgColor indexed="64"/>
      </patternFill>
    </fill>
    <fill>
      <patternFill patternType="solid">
        <fgColor indexed="40"/>
        <bgColor indexed="64"/>
      </patternFill>
    </fill>
    <fill>
      <patternFill patternType="solid">
        <fgColor theme="0"/>
        <bgColor indexed="64"/>
      </patternFill>
    </fill>
  </fills>
  <borders count="21">
    <border>
      <left/>
      <right/>
      <top/>
      <bottom/>
      <diagonal/>
    </border>
    <border>
      <left/>
      <right/>
      <top/>
      <bottom style="double">
        <color indexed="52"/>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right/>
      <top/>
      <bottom style="medium">
        <color indexed="49"/>
      </bottom>
      <diagonal/>
    </border>
    <border>
      <left/>
      <right/>
      <top style="thin">
        <color indexed="62"/>
      </top>
      <bottom style="double">
        <color indexed="62"/>
      </bottom>
      <diagonal/>
    </border>
    <border>
      <left/>
      <right/>
      <top style="thin">
        <color indexed="49"/>
      </top>
      <bottom style="double">
        <color indexed="49"/>
      </bottom>
      <diagonal/>
    </border>
    <border>
      <left/>
      <right/>
      <top/>
      <bottom style="thin">
        <color indexed="64"/>
      </bottom>
      <diagonal/>
    </border>
    <border>
      <left/>
      <right/>
      <top style="thin">
        <color indexed="64"/>
      </top>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style="thin">
        <color indexed="64"/>
      </top>
      <bottom style="thin">
        <color indexed="64"/>
      </bottom>
      <diagonal/>
    </border>
  </borders>
  <cellStyleXfs count="426">
    <xf numFmtId="0" fontId="0" fillId="0" borderId="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2" borderId="0" applyNumberFormat="0" applyBorder="0" applyAlignment="0" applyProtection="0"/>
    <xf numFmtId="0" fontId="37" fillId="20" borderId="0" applyNumberFormat="0" applyBorder="0" applyAlignment="0" applyProtection="0"/>
    <xf numFmtId="0" fontId="37" fillId="3" borderId="0" applyNumberFormat="0" applyBorder="0" applyAlignment="0" applyProtection="0"/>
    <xf numFmtId="0" fontId="37" fillId="21" borderId="0" applyNumberFormat="0" applyBorder="0" applyAlignment="0" applyProtection="0"/>
    <xf numFmtId="0" fontId="37" fillId="4"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5" borderId="0" applyNumberFormat="0" applyBorder="0" applyAlignment="0" applyProtection="0"/>
    <xf numFmtId="0" fontId="37" fillId="22"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23" borderId="0" applyNumberFormat="0" applyBorder="0" applyAlignment="0" applyProtection="0"/>
    <xf numFmtId="0" fontId="37" fillId="9"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5"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2"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9"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24" borderId="0" applyNumberFormat="0" applyBorder="0" applyAlignment="0" applyProtection="0"/>
    <xf numFmtId="0" fontId="38" fillId="15" borderId="0" applyNumberFormat="0" applyBorder="0" applyAlignment="0" applyProtection="0"/>
    <xf numFmtId="0" fontId="37" fillId="25" borderId="11" applyNumberFormat="0" applyFont="0" applyAlignment="0" applyProtection="0"/>
    <xf numFmtId="0" fontId="6" fillId="25" borderId="11" applyNumberFormat="0" applyFont="0" applyAlignment="0" applyProtection="0"/>
    <xf numFmtId="0" fontId="6" fillId="25" borderId="11" applyNumberFormat="0" applyFont="0" applyAlignment="0" applyProtection="0"/>
    <xf numFmtId="0" fontId="6" fillId="25" borderId="11" applyNumberFormat="0" applyFont="0" applyAlignment="0" applyProtection="0"/>
    <xf numFmtId="0" fontId="6" fillId="25" borderId="11" applyNumberFormat="0" applyFont="0" applyAlignment="0" applyProtection="0"/>
    <xf numFmtId="0" fontId="6" fillId="25" borderId="11" applyNumberFormat="0" applyFont="0" applyAlignment="0" applyProtection="0"/>
    <xf numFmtId="0" fontId="39" fillId="26" borderId="12" applyNumberFormat="0" applyAlignment="0" applyProtection="0"/>
    <xf numFmtId="0" fontId="40" fillId="26" borderId="12" applyNumberFormat="0" applyAlignment="0" applyProtection="0"/>
    <xf numFmtId="0" fontId="40" fillId="26" borderId="12" applyNumberFormat="0" applyAlignment="0" applyProtection="0"/>
    <xf numFmtId="0" fontId="40" fillId="26" borderId="12" applyNumberFormat="0" applyAlignment="0" applyProtection="0"/>
    <xf numFmtId="0" fontId="40" fillId="26" borderId="12" applyNumberFormat="0" applyAlignment="0" applyProtection="0"/>
    <xf numFmtId="0" fontId="40" fillId="6" borderId="12" applyNumberFormat="0" applyAlignment="0" applyProtection="0"/>
    <xf numFmtId="0" fontId="41" fillId="27"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2" fillId="29"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28" borderId="0" applyNumberFormat="0" applyBorder="0" applyAlignment="0" applyProtection="0"/>
    <xf numFmtId="0" fontId="38" fillId="13"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43" fillId="0" borderId="0" applyNumberFormat="0" applyFill="0" applyBorder="0" applyAlignment="0" applyProtection="0"/>
    <xf numFmtId="0" fontId="28" fillId="0" borderId="0" applyNumberFormat="0" applyFill="0" applyBorder="0" applyAlignment="0" applyProtection="0">
      <alignment vertical="top"/>
      <protection locked="0"/>
    </xf>
    <xf numFmtId="0" fontId="44" fillId="30" borderId="12" applyNumberFormat="0" applyAlignment="0" applyProtection="0"/>
    <xf numFmtId="0" fontId="44" fillId="30" borderId="12" applyNumberFormat="0" applyAlignment="0" applyProtection="0"/>
    <xf numFmtId="0" fontId="44" fillId="6" borderId="12" applyNumberFormat="0" applyAlignment="0" applyProtection="0"/>
    <xf numFmtId="0" fontId="45" fillId="31" borderId="13" applyNumberFormat="0" applyAlignment="0" applyProtection="0"/>
    <xf numFmtId="0" fontId="46" fillId="0" borderId="14" applyNumberFormat="0" applyFill="0" applyAlignment="0" applyProtection="0"/>
    <xf numFmtId="0" fontId="30" fillId="0" borderId="1" applyNumberFormat="0" applyFill="0" applyAlignment="0" applyProtection="0"/>
    <xf numFmtId="0" fontId="30" fillId="0" borderId="1" applyNumberFormat="0" applyFill="0" applyAlignment="0" applyProtection="0"/>
    <xf numFmtId="0" fontId="30" fillId="0" borderId="1" applyNumberFormat="0" applyFill="0" applyAlignment="0" applyProtection="0"/>
    <xf numFmtId="0" fontId="30" fillId="0" borderId="1" applyNumberFormat="0" applyFill="0" applyAlignment="0" applyProtection="0"/>
    <xf numFmtId="0" fontId="30" fillId="0" borderId="1" applyNumberFormat="0" applyFill="0" applyAlignment="0" applyProtection="0"/>
    <xf numFmtId="0" fontId="47" fillId="32" borderId="0" applyNumberFormat="0" applyBorder="0" applyAlignment="0" applyProtection="0"/>
    <xf numFmtId="0" fontId="48" fillId="32" borderId="0" applyNumberFormat="0" applyBorder="0" applyAlignment="0" applyProtection="0"/>
    <xf numFmtId="0" fontId="48" fillId="32" borderId="0" applyNumberFormat="0" applyBorder="0" applyAlignment="0" applyProtection="0"/>
    <xf numFmtId="0" fontId="48" fillId="32" borderId="0" applyNumberFormat="0" applyBorder="0" applyAlignment="0" applyProtection="0"/>
    <xf numFmtId="0" fontId="48" fillId="32" borderId="0" applyNumberFormat="0" applyBorder="0" applyAlignment="0" applyProtection="0"/>
    <xf numFmtId="0" fontId="48" fillId="32" borderId="0" applyNumberFormat="0" applyBorder="0" applyAlignment="0" applyProtection="0"/>
    <xf numFmtId="0" fontId="37" fillId="0" borderId="0"/>
    <xf numFmtId="0" fontId="7" fillId="0" borderId="0"/>
    <xf numFmtId="0" fontId="14" fillId="0" borderId="0"/>
    <xf numFmtId="9" fontId="7" fillId="0" borderId="0" applyFont="0" applyFill="0" applyBorder="0" applyAlignment="0" applyProtection="0"/>
    <xf numFmtId="0" fontId="49" fillId="0" borderId="0" applyNumberFormat="0" applyFill="0" applyBorder="0" applyAlignment="0" applyProtection="0"/>
    <xf numFmtId="0" fontId="50" fillId="0" borderId="15" applyNumberFormat="0" applyFill="0" applyAlignment="0" applyProtection="0"/>
    <xf numFmtId="0" fontId="50" fillId="0" borderId="3" applyNumberFormat="0" applyFill="0" applyAlignment="0" applyProtection="0"/>
    <xf numFmtId="0" fontId="50" fillId="0" borderId="3" applyNumberFormat="0" applyFill="0" applyAlignment="0" applyProtection="0"/>
    <xf numFmtId="0" fontId="50" fillId="0" borderId="3" applyNumberFormat="0" applyFill="0" applyAlignment="0" applyProtection="0"/>
    <xf numFmtId="0" fontId="50" fillId="0" borderId="3" applyNumberFormat="0" applyFill="0" applyAlignment="0" applyProtection="0"/>
    <xf numFmtId="0" fontId="32" fillId="0" borderId="2" applyNumberFormat="0" applyFill="0" applyAlignment="0" applyProtection="0"/>
    <xf numFmtId="0" fontId="51" fillId="0" borderId="16" applyNumberFormat="0" applyFill="0" applyAlignment="0" applyProtection="0"/>
    <xf numFmtId="0" fontId="51" fillId="0" borderId="4" applyNumberFormat="0" applyFill="0" applyAlignment="0" applyProtection="0"/>
    <xf numFmtId="0" fontId="51" fillId="0" borderId="4" applyNumberFormat="0" applyFill="0" applyAlignment="0" applyProtection="0"/>
    <xf numFmtId="0" fontId="51" fillId="0" borderId="4" applyNumberFormat="0" applyFill="0" applyAlignment="0" applyProtection="0"/>
    <xf numFmtId="0" fontId="51" fillId="0" borderId="4" applyNumberFormat="0" applyFill="0" applyAlignment="0" applyProtection="0"/>
    <xf numFmtId="0" fontId="33" fillId="0" borderId="4" applyNumberFormat="0" applyFill="0" applyAlignment="0" applyProtection="0"/>
    <xf numFmtId="0" fontId="52" fillId="0" borderId="17"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34" fillId="0" borderId="5" applyNumberFormat="0" applyFill="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34" fillId="0" borderId="0" applyNumberFormat="0" applyFill="0" applyBorder="0" applyAlignment="0" applyProtection="0"/>
    <xf numFmtId="0" fontId="49" fillId="0" borderId="0" applyNumberFormat="0" applyFill="0" applyBorder="0" applyAlignment="0" applyProtection="0"/>
    <xf numFmtId="0" fontId="31" fillId="0" borderId="0" applyNumberFormat="0" applyFill="0" applyBorder="0" applyAlignment="0" applyProtection="0"/>
    <xf numFmtId="0" fontId="53" fillId="0" borderId="1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7" applyNumberFormat="0" applyFill="0" applyAlignment="0" applyProtection="0"/>
    <xf numFmtId="0" fontId="54" fillId="26" borderId="19" applyNumberFormat="0" applyAlignment="0" applyProtection="0"/>
    <xf numFmtId="0" fontId="54" fillId="26" borderId="19" applyNumberFormat="0" applyAlignment="0" applyProtection="0"/>
    <xf numFmtId="0" fontId="54" fillId="6" borderId="19" applyNumberFormat="0" applyAlignment="0" applyProtection="0"/>
    <xf numFmtId="0" fontId="55" fillId="0" borderId="0" applyNumberFormat="0" applyFill="0" applyBorder="0" applyAlignment="0" applyProtection="0"/>
    <xf numFmtId="0" fontId="57" fillId="0" borderId="0"/>
    <xf numFmtId="43" fontId="59" fillId="0" borderId="0" applyFont="0" applyFill="0" applyBorder="0" applyAlignment="0" applyProtection="0"/>
    <xf numFmtId="0" fontId="62" fillId="0" borderId="0"/>
    <xf numFmtId="0" fontId="7" fillId="0" borderId="0"/>
    <xf numFmtId="0" fontId="7" fillId="0" borderId="0"/>
    <xf numFmtId="0" fontId="14" fillId="0" borderId="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2" borderId="0" applyNumberFormat="0" applyBorder="0" applyAlignment="0" applyProtection="0"/>
    <xf numFmtId="0" fontId="5" fillId="20" borderId="0" applyNumberFormat="0" applyBorder="0" applyAlignment="0" applyProtection="0"/>
    <xf numFmtId="0" fontId="5" fillId="3" borderId="0" applyNumberFormat="0" applyBorder="0" applyAlignment="0" applyProtection="0"/>
    <xf numFmtId="0" fontId="5" fillId="21" borderId="0" applyNumberFormat="0" applyBorder="0" applyAlignment="0" applyProtection="0"/>
    <xf numFmtId="0" fontId="5" fillId="4"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5" borderId="0" applyNumberFormat="0" applyBorder="0" applyAlignment="0" applyProtection="0"/>
    <xf numFmtId="0" fontId="5" fillId="22"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23" borderId="0" applyNumberFormat="0" applyBorder="0" applyAlignment="0" applyProtection="0"/>
    <xf numFmtId="0" fontId="5" fillId="9"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0" borderId="0" applyNumberFormat="0" applyBorder="0" applyAlignment="0" applyProtection="0"/>
    <xf numFmtId="0" fontId="5" fillId="25" borderId="11" applyNumberFormat="0" applyFont="0" applyAlignment="0" applyProtection="0"/>
    <xf numFmtId="0" fontId="5" fillId="0" borderId="0"/>
    <xf numFmtId="0" fontId="5" fillId="0" borderId="0"/>
    <xf numFmtId="43" fontId="7" fillId="0" borderId="0" applyFont="0" applyFill="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2" borderId="0" applyNumberFormat="0" applyBorder="0" applyAlignment="0" applyProtection="0"/>
    <xf numFmtId="0" fontId="5" fillId="20" borderId="0" applyNumberFormat="0" applyBorder="0" applyAlignment="0" applyProtection="0"/>
    <xf numFmtId="0" fontId="5" fillId="3" borderId="0" applyNumberFormat="0" applyBorder="0" applyAlignment="0" applyProtection="0"/>
    <xf numFmtId="0" fontId="5" fillId="21" borderId="0" applyNumberFormat="0" applyBorder="0" applyAlignment="0" applyProtection="0"/>
    <xf numFmtId="0" fontId="5" fillId="4"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5" borderId="0" applyNumberFormat="0" applyBorder="0" applyAlignment="0" applyProtection="0"/>
    <xf numFmtId="0" fontId="5" fillId="22"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23" borderId="0" applyNumberFormat="0" applyBorder="0" applyAlignment="0" applyProtection="0"/>
    <xf numFmtId="0" fontId="5" fillId="9"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0" borderId="0" applyNumberFormat="0" applyBorder="0" applyAlignment="0" applyProtection="0"/>
    <xf numFmtId="0" fontId="5" fillId="25" borderId="11" applyNumberFormat="0" applyFont="0" applyAlignment="0" applyProtection="0"/>
    <xf numFmtId="0" fontId="5" fillId="0" borderId="0"/>
    <xf numFmtId="0" fontId="5" fillId="0" borderId="0"/>
    <xf numFmtId="43" fontId="7" fillId="0" borderId="0" applyFont="0" applyFill="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2" borderId="0" applyNumberFormat="0" applyBorder="0" applyAlignment="0" applyProtection="0"/>
    <xf numFmtId="0" fontId="4" fillId="20" borderId="0" applyNumberFormat="0" applyBorder="0" applyAlignment="0" applyProtection="0"/>
    <xf numFmtId="0" fontId="4" fillId="3" borderId="0" applyNumberFormat="0" applyBorder="0" applyAlignment="0" applyProtection="0"/>
    <xf numFmtId="0" fontId="4" fillId="21"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22"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23" borderId="0" applyNumberFormat="0" applyBorder="0" applyAlignment="0" applyProtection="0"/>
    <xf numFmtId="0" fontId="4" fillId="9"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0" borderId="0" applyNumberFormat="0" applyBorder="0" applyAlignment="0" applyProtection="0"/>
    <xf numFmtId="0" fontId="4" fillId="25" borderId="11" applyNumberFormat="0" applyFont="0" applyAlignment="0" applyProtection="0"/>
    <xf numFmtId="0" fontId="4" fillId="0" borderId="0"/>
    <xf numFmtId="0" fontId="4" fillId="0" borderId="0"/>
    <xf numFmtId="43" fontId="7" fillId="0" borderId="0" applyFont="0" applyFill="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2" borderId="0" applyNumberFormat="0" applyBorder="0" applyAlignment="0" applyProtection="0"/>
    <xf numFmtId="0" fontId="4" fillId="20" borderId="0" applyNumberFormat="0" applyBorder="0" applyAlignment="0" applyProtection="0"/>
    <xf numFmtId="0" fontId="4" fillId="3" borderId="0" applyNumberFormat="0" applyBorder="0" applyAlignment="0" applyProtection="0"/>
    <xf numFmtId="0" fontId="4" fillId="21"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22"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23" borderId="0" applyNumberFormat="0" applyBorder="0" applyAlignment="0" applyProtection="0"/>
    <xf numFmtId="0" fontId="4" fillId="9"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0" borderId="0" applyNumberFormat="0" applyBorder="0" applyAlignment="0" applyProtection="0"/>
    <xf numFmtId="0" fontId="4" fillId="25" borderId="11" applyNumberFormat="0" applyFont="0" applyAlignment="0" applyProtection="0"/>
    <xf numFmtId="0" fontId="4" fillId="0" borderId="0"/>
    <xf numFmtId="0" fontId="4" fillId="0" borderId="0"/>
    <xf numFmtId="43" fontId="7" fillId="0" borderId="0" applyFont="0" applyFill="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2" borderId="0" applyNumberFormat="0" applyBorder="0" applyAlignment="0" applyProtection="0"/>
    <xf numFmtId="0" fontId="3" fillId="20" borderId="0" applyNumberFormat="0" applyBorder="0" applyAlignment="0" applyProtection="0"/>
    <xf numFmtId="0" fontId="3" fillId="3" borderId="0" applyNumberFormat="0" applyBorder="0" applyAlignment="0" applyProtection="0"/>
    <xf numFmtId="0" fontId="3" fillId="21" borderId="0" applyNumberFormat="0" applyBorder="0" applyAlignment="0" applyProtection="0"/>
    <xf numFmtId="0" fontId="3" fillId="4"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 borderId="0" applyNumberFormat="0" applyBorder="0" applyAlignment="0" applyProtection="0"/>
    <xf numFmtId="0" fontId="3" fillId="22"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23" borderId="0" applyNumberFormat="0" applyBorder="0" applyAlignment="0" applyProtection="0"/>
    <xf numFmtId="0" fontId="3" fillId="9"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0" borderId="0" applyNumberFormat="0" applyBorder="0" applyAlignment="0" applyProtection="0"/>
    <xf numFmtId="0" fontId="3" fillId="25" borderId="11" applyNumberFormat="0" applyFont="0" applyAlignment="0" applyProtection="0"/>
    <xf numFmtId="0" fontId="3" fillId="0" borderId="0"/>
    <xf numFmtId="0" fontId="3" fillId="0" borderId="0"/>
    <xf numFmtId="43" fontId="7" fillId="0" borderId="0" applyFont="0" applyFill="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2" borderId="0" applyNumberFormat="0" applyBorder="0" applyAlignment="0" applyProtection="0"/>
    <xf numFmtId="0" fontId="3" fillId="20" borderId="0" applyNumberFormat="0" applyBorder="0" applyAlignment="0" applyProtection="0"/>
    <xf numFmtId="0" fontId="3" fillId="3" borderId="0" applyNumberFormat="0" applyBorder="0" applyAlignment="0" applyProtection="0"/>
    <xf numFmtId="0" fontId="3" fillId="21" borderId="0" applyNumberFormat="0" applyBorder="0" applyAlignment="0" applyProtection="0"/>
    <xf numFmtId="0" fontId="3" fillId="4"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 borderId="0" applyNumberFormat="0" applyBorder="0" applyAlignment="0" applyProtection="0"/>
    <xf numFmtId="0" fontId="3" fillId="22"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23" borderId="0" applyNumberFormat="0" applyBorder="0" applyAlignment="0" applyProtection="0"/>
    <xf numFmtId="0" fontId="3" fillId="9"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0" borderId="0" applyNumberFormat="0" applyBorder="0" applyAlignment="0" applyProtection="0"/>
    <xf numFmtId="0" fontId="3" fillId="25" borderId="11" applyNumberFormat="0" applyFont="0" applyAlignment="0" applyProtection="0"/>
    <xf numFmtId="0" fontId="3" fillId="0" borderId="0"/>
    <xf numFmtId="0" fontId="3" fillId="0" borderId="0"/>
    <xf numFmtId="43" fontId="7" fillId="0" borderId="0" applyFont="0" applyFill="0" applyBorder="0" applyAlignment="0" applyProtection="0"/>
  </cellStyleXfs>
  <cellXfs count="258">
    <xf numFmtId="0" fontId="0" fillId="0" borderId="0" xfId="0"/>
    <xf numFmtId="0" fontId="8" fillId="0" borderId="0" xfId="0" applyFont="1" applyAlignment="1">
      <alignment horizontal="left"/>
    </xf>
    <xf numFmtId="0" fontId="8" fillId="0" borderId="0" xfId="0" applyFont="1"/>
    <xf numFmtId="0" fontId="9" fillId="0" borderId="0" xfId="0" applyFont="1" applyAlignment="1">
      <alignment horizontal="left"/>
    </xf>
    <xf numFmtId="0" fontId="9" fillId="0" borderId="0" xfId="0" applyFont="1"/>
    <xf numFmtId="0" fontId="10" fillId="0" borderId="9" xfId="0" applyFont="1" applyBorder="1" applyAlignment="1">
      <alignment horizontal="left"/>
    </xf>
    <xf numFmtId="0" fontId="11" fillId="0" borderId="0" xfId="0" applyFont="1" applyAlignment="1">
      <alignment horizontal="left"/>
    </xf>
    <xf numFmtId="0" fontId="15" fillId="0" borderId="0" xfId="0" applyFont="1" applyAlignment="1">
      <alignment horizontal="left"/>
    </xf>
    <xf numFmtId="0" fontId="7" fillId="0" borderId="0" xfId="0" applyFont="1" applyAlignment="1">
      <alignment horizontal="left"/>
    </xf>
    <xf numFmtId="0" fontId="10" fillId="0" borderId="0" xfId="0" applyFont="1" applyAlignment="1">
      <alignment horizontal="left"/>
    </xf>
    <xf numFmtId="0" fontId="13" fillId="0" borderId="0" xfId="0" applyFont="1" applyAlignment="1">
      <alignment horizontal="left"/>
    </xf>
    <xf numFmtId="0" fontId="13" fillId="0" borderId="9" xfId="0" applyFont="1" applyBorder="1" applyAlignment="1">
      <alignment horizontal="left"/>
    </xf>
    <xf numFmtId="0" fontId="14" fillId="0" borderId="0" xfId="0" applyFont="1" applyAlignment="1">
      <alignment horizontal="left"/>
    </xf>
    <xf numFmtId="0" fontId="16" fillId="0" borderId="9" xfId="0" applyFont="1" applyBorder="1" applyAlignment="1">
      <alignment horizontal="left"/>
    </xf>
    <xf numFmtId="0" fontId="17" fillId="0" borderId="9" xfId="0" applyFont="1" applyBorder="1"/>
    <xf numFmtId="0" fontId="14" fillId="0" borderId="9" xfId="0" applyFont="1" applyBorder="1"/>
    <xf numFmtId="0" fontId="16" fillId="0" borderId="0" xfId="0" applyFont="1" applyAlignment="1">
      <alignment horizontal="left"/>
    </xf>
    <xf numFmtId="0" fontId="13" fillId="0" borderId="0" xfId="0" applyFont="1"/>
    <xf numFmtId="0" fontId="14" fillId="0" borderId="0" xfId="0" applyFont="1"/>
    <xf numFmtId="3" fontId="13" fillId="0" borderId="0" xfId="0" applyNumberFormat="1" applyFont="1" applyAlignment="1">
      <alignment horizontal="right"/>
    </xf>
    <xf numFmtId="1" fontId="13" fillId="0" borderId="0" xfId="0" applyNumberFormat="1" applyFont="1" applyAlignment="1">
      <alignment horizontal="left"/>
    </xf>
    <xf numFmtId="3" fontId="13" fillId="0" borderId="0" xfId="0" applyNumberFormat="1" applyFont="1" applyAlignment="1">
      <alignment horizontal="left"/>
    </xf>
    <xf numFmtId="3" fontId="14" fillId="0" borderId="0" xfId="0" applyNumberFormat="1" applyFont="1" applyAlignment="1">
      <alignment horizontal="left"/>
    </xf>
    <xf numFmtId="3" fontId="14" fillId="0" borderId="0" xfId="0" applyNumberFormat="1" applyFont="1" applyAlignment="1">
      <alignment horizontal="right"/>
    </xf>
    <xf numFmtId="0" fontId="13" fillId="0" borderId="0" xfId="0" applyFont="1" applyAlignment="1">
      <alignment horizontal="right"/>
    </xf>
    <xf numFmtId="3" fontId="13" fillId="0" borderId="9" xfId="0" applyNumberFormat="1" applyFont="1" applyBorder="1" applyAlignment="1">
      <alignment horizontal="left"/>
    </xf>
    <xf numFmtId="3" fontId="14" fillId="0" borderId="9" xfId="0" applyNumberFormat="1" applyFont="1" applyBorder="1" applyAlignment="1">
      <alignment horizontal="right"/>
    </xf>
    <xf numFmtId="0" fontId="0" fillId="0" borderId="0" xfId="0" applyAlignment="1">
      <alignment horizontal="left"/>
    </xf>
    <xf numFmtId="0" fontId="0" fillId="0" borderId="0" xfId="0" applyAlignment="1">
      <alignment horizontal="right"/>
    </xf>
    <xf numFmtId="0" fontId="15" fillId="0" borderId="0" xfId="0" applyFont="1"/>
    <xf numFmtId="0" fontId="7" fillId="0" borderId="0" xfId="0" applyFont="1"/>
    <xf numFmtId="0" fontId="9" fillId="0" borderId="9" xfId="0" applyFont="1" applyBorder="1" applyAlignment="1">
      <alignment horizontal="left"/>
    </xf>
    <xf numFmtId="0" fontId="9" fillId="0" borderId="9" xfId="0" applyFont="1" applyBorder="1"/>
    <xf numFmtId="0" fontId="13" fillId="0" borderId="9" xfId="0" applyFont="1" applyBorder="1"/>
    <xf numFmtId="0" fontId="16" fillId="0" borderId="0" xfId="0" applyFont="1"/>
    <xf numFmtId="0" fontId="16" fillId="0" borderId="9" xfId="0" applyFont="1" applyBorder="1"/>
    <xf numFmtId="0" fontId="11" fillId="0" borderId="0" xfId="0" applyFont="1"/>
    <xf numFmtId="3" fontId="11" fillId="0" borderId="0" xfId="0" applyNumberFormat="1" applyFont="1"/>
    <xf numFmtId="3" fontId="14" fillId="0" borderId="0" xfId="0" applyNumberFormat="1" applyFont="1"/>
    <xf numFmtId="3" fontId="13" fillId="0" borderId="9" xfId="0" applyNumberFormat="1" applyFont="1" applyBorder="1"/>
    <xf numFmtId="0" fontId="13" fillId="0" borderId="9" xfId="0" applyFont="1" applyBorder="1" applyAlignment="1">
      <alignment horizontal="right"/>
    </xf>
    <xf numFmtId="3" fontId="0" fillId="0" borderId="0" xfId="0" applyNumberFormat="1" applyAlignment="1">
      <alignment horizontal="right"/>
    </xf>
    <xf numFmtId="0" fontId="14" fillId="0" borderId="9" xfId="0" applyFont="1" applyBorder="1" applyAlignment="1">
      <alignment horizontal="left"/>
    </xf>
    <xf numFmtId="0" fontId="16" fillId="0" borderId="9" xfId="0" applyFont="1" applyBorder="1" applyAlignment="1" applyProtection="1">
      <alignment horizontal="left"/>
      <protection locked="0"/>
    </xf>
    <xf numFmtId="0" fontId="17" fillId="0" borderId="9" xfId="0" applyFont="1" applyBorder="1" applyAlignment="1" applyProtection="1">
      <alignment horizontal="left"/>
      <protection locked="0"/>
    </xf>
    <xf numFmtId="0" fontId="17" fillId="0" borderId="9" xfId="0" applyFont="1" applyBorder="1" applyAlignment="1">
      <alignment horizontal="left"/>
    </xf>
    <xf numFmtId="0" fontId="13" fillId="0" borderId="0" xfId="0" applyFont="1" applyAlignment="1">
      <alignment wrapText="1"/>
    </xf>
    <xf numFmtId="3" fontId="24" fillId="0" borderId="0" xfId="0" applyNumberFormat="1" applyFont="1"/>
    <xf numFmtId="0" fontId="0" fillId="0" borderId="0" xfId="0" applyAlignment="1" applyProtection="1">
      <alignment horizontal="right"/>
      <protection locked="0"/>
    </xf>
    <xf numFmtId="3" fontId="0" fillId="0" borderId="0" xfId="0" applyNumberFormat="1"/>
    <xf numFmtId="3" fontId="13" fillId="0" borderId="0" xfId="0" applyNumberFormat="1" applyFont="1" applyAlignment="1">
      <alignment horizontal="right" wrapText="1"/>
    </xf>
    <xf numFmtId="3" fontId="16" fillId="0" borderId="0" xfId="0" applyNumberFormat="1" applyFont="1" applyAlignment="1">
      <alignment horizontal="right"/>
    </xf>
    <xf numFmtId="0" fontId="19" fillId="0" borderId="0" xfId="0" applyFont="1" applyAlignment="1">
      <alignment horizontal="left"/>
    </xf>
    <xf numFmtId="3" fontId="19" fillId="0" borderId="0" xfId="0" applyNumberFormat="1" applyFont="1" applyAlignment="1">
      <alignment horizontal="right"/>
    </xf>
    <xf numFmtId="0" fontId="20" fillId="0" borderId="0" xfId="0" applyFont="1" applyAlignment="1">
      <alignment horizontal="left"/>
    </xf>
    <xf numFmtId="0" fontId="13" fillId="0" borderId="0" xfId="0" applyFont="1" applyAlignment="1">
      <alignment horizontal="left" wrapText="1"/>
    </xf>
    <xf numFmtId="0" fontId="14" fillId="0" borderId="0" xfId="0" applyFont="1" applyAlignment="1">
      <alignment wrapText="1"/>
    </xf>
    <xf numFmtId="0" fontId="21" fillId="0" borderId="0" xfId="0" applyFont="1" applyAlignment="1">
      <alignment horizontal="left" wrapText="1"/>
    </xf>
    <xf numFmtId="0" fontId="14" fillId="0" borderId="0" xfId="0" applyFont="1" applyAlignment="1">
      <alignment horizontal="left" wrapText="1"/>
    </xf>
    <xf numFmtId="0" fontId="27" fillId="0" borderId="0" xfId="0" applyFont="1"/>
    <xf numFmtId="3" fontId="13" fillId="0" borderId="0" xfId="0" applyNumberFormat="1" applyFont="1"/>
    <xf numFmtId="0" fontId="22" fillId="0" borderId="0" xfId="0" applyFont="1"/>
    <xf numFmtId="3" fontId="11" fillId="0" borderId="0" xfId="132" applyNumberFormat="1" applyFont="1"/>
    <xf numFmtId="3" fontId="9" fillId="0" borderId="0" xfId="0" applyNumberFormat="1" applyFont="1"/>
    <xf numFmtId="3" fontId="29" fillId="0" borderId="0" xfId="0" applyNumberFormat="1" applyFont="1" applyAlignment="1">
      <alignment horizontal="left"/>
    </xf>
    <xf numFmtId="0" fontId="14" fillId="0" borderId="0" xfId="0" applyFont="1" applyAlignment="1">
      <alignment horizontal="right" wrapText="1"/>
    </xf>
    <xf numFmtId="3" fontId="35" fillId="0" borderId="0" xfId="0" applyNumberFormat="1" applyFont="1" applyAlignment="1">
      <alignment horizontal="left"/>
    </xf>
    <xf numFmtId="165" fontId="36" fillId="0" borderId="0" xfId="0" applyNumberFormat="1" applyFont="1"/>
    <xf numFmtId="0" fontId="8" fillId="0" borderId="0" xfId="0" applyFont="1" applyAlignment="1">
      <alignment horizontal="right"/>
    </xf>
    <xf numFmtId="0" fontId="15" fillId="0" borderId="0" xfId="0" applyFont="1" applyAlignment="1">
      <alignment horizontal="right"/>
    </xf>
    <xf numFmtId="0" fontId="9" fillId="0" borderId="9" xfId="0" applyFont="1" applyBorder="1" applyAlignment="1">
      <alignment horizontal="right"/>
    </xf>
    <xf numFmtId="0" fontId="16" fillId="0" borderId="0" xfId="0" applyFont="1" applyAlignment="1">
      <alignment horizontal="right"/>
    </xf>
    <xf numFmtId="0" fontId="11" fillId="0" borderId="0" xfId="0" applyFont="1" applyAlignment="1">
      <alignment horizontal="right"/>
    </xf>
    <xf numFmtId="0" fontId="7" fillId="0" borderId="9" xfId="0" applyFont="1" applyBorder="1"/>
    <xf numFmtId="3" fontId="56" fillId="0" borderId="0" xfId="0" applyNumberFormat="1" applyFont="1"/>
    <xf numFmtId="9" fontId="14" fillId="0" borderId="0" xfId="133" applyFont="1" applyBorder="1" applyAlignment="1">
      <alignment horizontal="right"/>
    </xf>
    <xf numFmtId="0" fontId="36" fillId="0" borderId="0" xfId="0" applyFont="1"/>
    <xf numFmtId="3" fontId="0" fillId="0" borderId="0" xfId="0" applyNumberFormat="1" applyAlignment="1">
      <alignment horizontal="left"/>
    </xf>
    <xf numFmtId="3" fontId="56" fillId="0" borderId="9" xfId="0" applyNumberFormat="1" applyFont="1" applyBorder="1"/>
    <xf numFmtId="3" fontId="9" fillId="0" borderId="9" xfId="0" applyNumberFormat="1" applyFont="1" applyBorder="1"/>
    <xf numFmtId="0" fontId="13" fillId="0" borderId="10" xfId="0" applyFont="1" applyBorder="1" applyAlignment="1">
      <alignment wrapText="1"/>
    </xf>
    <xf numFmtId="0" fontId="12" fillId="0" borderId="0" xfId="0" applyFont="1"/>
    <xf numFmtId="0" fontId="22" fillId="0" borderId="9" xfId="0" applyFont="1" applyBorder="1"/>
    <xf numFmtId="3" fontId="22" fillId="0" borderId="9" xfId="0" applyNumberFormat="1" applyFont="1" applyBorder="1"/>
    <xf numFmtId="3" fontId="12" fillId="0" borderId="9" xfId="0" applyNumberFormat="1" applyFont="1" applyBorder="1" applyAlignment="1">
      <alignment horizontal="right"/>
    </xf>
    <xf numFmtId="3" fontId="13" fillId="0" borderId="0" xfId="132" applyNumberFormat="1" applyFont="1"/>
    <xf numFmtId="3" fontId="23" fillId="0" borderId="0" xfId="0" applyNumberFormat="1" applyFont="1"/>
    <xf numFmtId="3" fontId="23" fillId="0" borderId="0" xfId="132" applyNumberFormat="1" applyFont="1"/>
    <xf numFmtId="0" fontId="26" fillId="0" borderId="0" xfId="0" applyFont="1"/>
    <xf numFmtId="0" fontId="14" fillId="0" borderId="0" xfId="0" applyFont="1" applyAlignment="1">
      <alignment vertical="center"/>
    </xf>
    <xf numFmtId="3" fontId="13" fillId="0" borderId="10" xfId="0" applyNumberFormat="1" applyFont="1" applyBorder="1" applyAlignment="1">
      <alignment horizontal="center" wrapText="1"/>
    </xf>
    <xf numFmtId="9" fontId="11" fillId="0" borderId="0" xfId="133" applyFont="1" applyFill="1" applyAlignment="1"/>
    <xf numFmtId="0" fontId="16" fillId="0" borderId="0" xfId="0" applyFont="1" applyAlignment="1">
      <alignment horizontal="left" wrapText="1"/>
    </xf>
    <xf numFmtId="166" fontId="11" fillId="0" borderId="0" xfId="133" applyNumberFormat="1" applyFont="1" applyFill="1" applyBorder="1"/>
    <xf numFmtId="0" fontId="0" fillId="0" borderId="9" xfId="0" applyBorder="1"/>
    <xf numFmtId="3" fontId="25" fillId="0" borderId="0" xfId="0" applyNumberFormat="1" applyFont="1" applyAlignment="1">
      <alignment horizontal="left"/>
    </xf>
    <xf numFmtId="0" fontId="14" fillId="0" borderId="0" xfId="0" applyFont="1" applyAlignment="1">
      <alignment horizontal="right"/>
    </xf>
    <xf numFmtId="167" fontId="58" fillId="0" borderId="0" xfId="0" applyNumberFormat="1" applyFont="1"/>
    <xf numFmtId="166" fontId="0" fillId="0" borderId="0" xfId="133" applyNumberFormat="1" applyFont="1"/>
    <xf numFmtId="22" fontId="9" fillId="0" borderId="0" xfId="0" applyNumberFormat="1" applyFont="1"/>
    <xf numFmtId="166" fontId="0" fillId="0" borderId="0" xfId="133" applyNumberFormat="1" applyFont="1" applyBorder="1"/>
    <xf numFmtId="3" fontId="14" fillId="0" borderId="9" xfId="0" applyNumberFormat="1" applyFont="1" applyBorder="1" applyAlignment="1">
      <alignment horizontal="left"/>
    </xf>
    <xf numFmtId="168" fontId="0" fillId="0" borderId="0" xfId="169" applyNumberFormat="1" applyFont="1"/>
    <xf numFmtId="166" fontId="7" fillId="0" borderId="0" xfId="133" applyNumberFormat="1" applyFont="1" applyBorder="1"/>
    <xf numFmtId="166" fontId="7" fillId="0" borderId="0" xfId="133" applyNumberFormat="1" applyFont="1"/>
    <xf numFmtId="168" fontId="7" fillId="0" borderId="0" xfId="169" applyNumberFormat="1" applyFont="1"/>
    <xf numFmtId="3" fontId="60" fillId="0" borderId="0" xfId="0" applyNumberFormat="1" applyFont="1"/>
    <xf numFmtId="3" fontId="7" fillId="0" borderId="0" xfId="0" applyNumberFormat="1" applyFont="1"/>
    <xf numFmtId="0" fontId="61" fillId="0" borderId="0" xfId="0" applyFont="1"/>
    <xf numFmtId="0" fontId="7" fillId="34" borderId="0" xfId="170" applyFont="1" applyFill="1"/>
    <xf numFmtId="0" fontId="15" fillId="34" borderId="0" xfId="170" applyFont="1" applyFill="1" applyAlignment="1">
      <alignment horizontal="center"/>
    </xf>
    <xf numFmtId="0" fontId="15" fillId="34" borderId="9" xfId="170" applyFont="1" applyFill="1" applyBorder="1"/>
    <xf numFmtId="0" fontId="15" fillId="34" borderId="0" xfId="170" applyFont="1" applyFill="1"/>
    <xf numFmtId="0" fontId="15" fillId="35" borderId="0" xfId="170" applyFont="1" applyFill="1" applyAlignment="1">
      <alignment horizontal="center"/>
    </xf>
    <xf numFmtId="0" fontId="7" fillId="34" borderId="0" xfId="170" applyFont="1" applyFill="1" applyAlignment="1">
      <alignment vertical="center"/>
    </xf>
    <xf numFmtId="0" fontId="7" fillId="34" borderId="0" xfId="170" quotePrefix="1" applyFont="1" applyFill="1" applyAlignment="1">
      <alignment vertical="center"/>
    </xf>
    <xf numFmtId="0" fontId="28" fillId="34" borderId="0" xfId="113" applyFill="1" applyAlignment="1" applyProtection="1">
      <alignment vertical="top"/>
    </xf>
    <xf numFmtId="0" fontId="28" fillId="34" borderId="0" xfId="113" applyFill="1" applyAlignment="1" applyProtection="1">
      <alignment vertical="top" wrapText="1"/>
    </xf>
    <xf numFmtId="0" fontId="64" fillId="0" borderId="0" xfId="0" applyFont="1" applyAlignment="1">
      <alignment horizontal="left"/>
    </xf>
    <xf numFmtId="0" fontId="64" fillId="0" borderId="0" xfId="0" applyFont="1"/>
    <xf numFmtId="0" fontId="15" fillId="0" borderId="0" xfId="171" applyFont="1"/>
    <xf numFmtId="3" fontId="66" fillId="0" borderId="0" xfId="0" applyNumberFormat="1" applyFont="1"/>
    <xf numFmtId="0" fontId="67" fillId="0" borderId="0" xfId="0" applyFont="1" applyAlignment="1">
      <alignment horizontal="left" wrapText="1"/>
    </xf>
    <xf numFmtId="0" fontId="67" fillId="0" borderId="0" xfId="0" applyFont="1" applyAlignment="1">
      <alignment horizontal="left"/>
    </xf>
    <xf numFmtId="3" fontId="56" fillId="0" borderId="0" xfId="0" applyNumberFormat="1" applyFont="1" applyAlignment="1">
      <alignment horizontal="right"/>
    </xf>
    <xf numFmtId="3" fontId="16" fillId="0" borderId="9" xfId="0" applyNumberFormat="1" applyFont="1" applyBorder="1" applyAlignment="1">
      <alignment horizontal="right"/>
    </xf>
    <xf numFmtId="0" fontId="7" fillId="36" borderId="0" xfId="172" applyFill="1"/>
    <xf numFmtId="0" fontId="70" fillId="36" borderId="0" xfId="172" applyFont="1" applyFill="1" applyAlignment="1">
      <alignment vertical="center"/>
    </xf>
    <xf numFmtId="0" fontId="65" fillId="36" borderId="0" xfId="172" applyFont="1" applyFill="1"/>
    <xf numFmtId="0" fontId="15" fillId="0" borderId="0" xfId="172" applyFont="1"/>
    <xf numFmtId="0" fontId="7" fillId="36" borderId="0" xfId="173" applyFont="1" applyFill="1" applyAlignment="1">
      <alignment horizontal="left"/>
    </xf>
    <xf numFmtId="0" fontId="71" fillId="36" borderId="0" xfId="173" applyFont="1" applyFill="1" applyAlignment="1">
      <alignment horizontal="left"/>
    </xf>
    <xf numFmtId="0" fontId="7" fillId="36" borderId="0" xfId="173" applyFont="1" applyFill="1"/>
    <xf numFmtId="0" fontId="7" fillId="36" borderId="0" xfId="173" quotePrefix="1" applyFont="1" applyFill="1" applyAlignment="1">
      <alignment horizontal="left"/>
    </xf>
    <xf numFmtId="0" fontId="72" fillId="36" borderId="0" xfId="173" applyFont="1" applyFill="1" applyAlignment="1">
      <alignment horizontal="left"/>
    </xf>
    <xf numFmtId="0" fontId="7" fillId="36" borderId="0" xfId="173" applyFont="1" applyFill="1" applyAlignment="1">
      <alignment wrapText="1"/>
    </xf>
    <xf numFmtId="0" fontId="7" fillId="36" borderId="0" xfId="172" applyFill="1" applyAlignment="1">
      <alignment wrapText="1"/>
    </xf>
    <xf numFmtId="4" fontId="56" fillId="0" borderId="9" xfId="0" applyNumberFormat="1" applyFont="1" applyBorder="1"/>
    <xf numFmtId="164" fontId="8" fillId="0" borderId="0" xfId="0" applyNumberFormat="1" applyFont="1" applyAlignment="1">
      <alignment horizontal="left"/>
    </xf>
    <xf numFmtId="3" fontId="9" fillId="0" borderId="0" xfId="0" applyNumberFormat="1" applyFont="1" applyAlignment="1">
      <alignment horizontal="right"/>
    </xf>
    <xf numFmtId="3" fontId="9" fillId="0" borderId="9" xfId="0" applyNumberFormat="1" applyFont="1" applyBorder="1" applyAlignment="1">
      <alignment horizontal="right"/>
    </xf>
    <xf numFmtId="3" fontId="22" fillId="0" borderId="9" xfId="0" applyNumberFormat="1" applyFont="1" applyBorder="1" applyAlignment="1">
      <alignment horizontal="right"/>
    </xf>
    <xf numFmtId="3" fontId="11" fillId="0" borderId="0" xfId="132" applyNumberFormat="1" applyFont="1" applyAlignment="1">
      <alignment horizontal="right"/>
    </xf>
    <xf numFmtId="3" fontId="13" fillId="0" borderId="0" xfId="132" applyNumberFormat="1" applyFont="1" applyAlignment="1">
      <alignment horizontal="right"/>
    </xf>
    <xf numFmtId="3" fontId="7" fillId="0" borderId="0" xfId="0" applyNumberFormat="1" applyFont="1" applyAlignment="1">
      <alignment horizontal="right"/>
    </xf>
    <xf numFmtId="0" fontId="7" fillId="0" borderId="0" xfId="0" applyFont="1" applyAlignment="1">
      <alignment horizontal="right"/>
    </xf>
    <xf numFmtId="0" fontId="67" fillId="0" borderId="0" xfId="0" applyFont="1" applyAlignment="1">
      <alignment horizontal="right" wrapText="1"/>
    </xf>
    <xf numFmtId="3" fontId="67" fillId="0" borderId="0" xfId="0" applyNumberFormat="1" applyFont="1" applyAlignment="1">
      <alignment horizontal="right" wrapText="1"/>
    </xf>
    <xf numFmtId="0" fontId="67" fillId="0" borderId="0" xfId="0" applyFont="1" applyAlignment="1">
      <alignment horizontal="right"/>
    </xf>
    <xf numFmtId="3" fontId="74" fillId="0" borderId="0" xfId="0" applyNumberFormat="1" applyFont="1" applyAlignment="1">
      <alignment horizontal="right" wrapText="1"/>
    </xf>
    <xf numFmtId="0" fontId="74" fillId="0" borderId="0" xfId="0" applyFont="1" applyAlignment="1">
      <alignment horizontal="right"/>
    </xf>
    <xf numFmtId="3" fontId="15" fillId="0" borderId="0" xfId="0" applyNumberFormat="1" applyFont="1"/>
    <xf numFmtId="3" fontId="35" fillId="0" borderId="9" xfId="0" applyNumberFormat="1" applyFont="1" applyBorder="1" applyAlignment="1">
      <alignment horizontal="right"/>
    </xf>
    <xf numFmtId="3" fontId="77" fillId="0" borderId="0" xfId="0" applyNumberFormat="1" applyFont="1"/>
    <xf numFmtId="3" fontId="35" fillId="0" borderId="0" xfId="0" applyNumberFormat="1" applyFont="1" applyAlignment="1">
      <alignment horizontal="right"/>
    </xf>
    <xf numFmtId="3" fontId="25" fillId="0" borderId="0" xfId="0" applyNumberFormat="1" applyFont="1" applyAlignment="1">
      <alignment horizontal="right"/>
    </xf>
    <xf numFmtId="3" fontId="35" fillId="0" borderId="0" xfId="0" applyNumberFormat="1" applyFont="1"/>
    <xf numFmtId="3" fontId="25" fillId="0" borderId="0" xfId="0" applyNumberFormat="1" applyFont="1"/>
    <xf numFmtId="3" fontId="25" fillId="0" borderId="0" xfId="132" applyNumberFormat="1" applyFont="1"/>
    <xf numFmtId="3" fontId="76" fillId="0" borderId="9" xfId="0" applyNumberFormat="1" applyFont="1" applyBorder="1" applyAlignment="1">
      <alignment horizontal="right"/>
    </xf>
    <xf numFmtId="3" fontId="75" fillId="0" borderId="0" xfId="0" applyNumberFormat="1" applyFont="1" applyAlignment="1">
      <alignment horizontal="right"/>
    </xf>
    <xf numFmtId="3" fontId="25" fillId="0" borderId="0" xfId="0" applyNumberFormat="1" applyFont="1" applyAlignment="1">
      <alignment horizontal="right" wrapText="1"/>
    </xf>
    <xf numFmtId="3" fontId="8" fillId="0" borderId="9" xfId="0" applyNumberFormat="1" applyFont="1" applyBorder="1"/>
    <xf numFmtId="3" fontId="8" fillId="0" borderId="0" xfId="0" applyNumberFormat="1" applyFont="1"/>
    <xf numFmtId="3" fontId="73" fillId="0" borderId="0" xfId="0" applyNumberFormat="1" applyFont="1" applyAlignment="1">
      <alignment horizontal="left"/>
    </xf>
    <xf numFmtId="3" fontId="14" fillId="0" borderId="0" xfId="171" applyNumberFormat="1" applyFont="1" applyAlignment="1">
      <alignment horizontal="right"/>
    </xf>
    <xf numFmtId="3" fontId="13" fillId="0" borderId="0" xfId="171" applyNumberFormat="1" applyFont="1" applyAlignment="1">
      <alignment horizontal="left"/>
    </xf>
    <xf numFmtId="0" fontId="7" fillId="0" borderId="0" xfId="171"/>
    <xf numFmtId="3" fontId="56" fillId="0" borderId="0" xfId="171" applyNumberFormat="1" applyFont="1"/>
    <xf numFmtId="4" fontId="14" fillId="0" borderId="9" xfId="0" applyNumberFormat="1" applyFont="1" applyBorder="1" applyAlignment="1">
      <alignment horizontal="right"/>
    </xf>
    <xf numFmtId="0" fontId="35" fillId="0" borderId="0" xfId="0" applyFont="1" applyAlignment="1">
      <alignment horizontal="right" wrapText="1"/>
    </xf>
    <xf numFmtId="164" fontId="13" fillId="0" borderId="0" xfId="0" applyNumberFormat="1" applyFont="1" applyAlignment="1">
      <alignment horizontal="left" wrapText="1"/>
    </xf>
    <xf numFmtId="164" fontId="13" fillId="0" borderId="9" xfId="0" applyNumberFormat="1" applyFont="1" applyBorder="1" applyAlignment="1">
      <alignment horizontal="left" wrapText="1"/>
    </xf>
    <xf numFmtId="0" fontId="13" fillId="0" borderId="9" xfId="0" applyFont="1" applyBorder="1" applyAlignment="1">
      <alignment wrapText="1"/>
    </xf>
    <xf numFmtId="164" fontId="9" fillId="0" borderId="10" xfId="0" applyNumberFormat="1" applyFont="1" applyBorder="1" applyAlignment="1">
      <alignment horizontal="left"/>
    </xf>
    <xf numFmtId="0" fontId="16" fillId="0" borderId="9" xfId="0" applyFont="1" applyBorder="1" applyAlignment="1">
      <alignment wrapText="1"/>
    </xf>
    <xf numFmtId="0" fontId="67" fillId="0" borderId="9" xfId="0" applyFont="1" applyBorder="1" applyAlignment="1">
      <alignment horizontal="right"/>
    </xf>
    <xf numFmtId="3" fontId="67" fillId="0" borderId="9" xfId="0" applyNumberFormat="1" applyFont="1" applyBorder="1" applyAlignment="1">
      <alignment horizontal="right" wrapText="1"/>
    </xf>
    <xf numFmtId="0" fontId="13" fillId="0" borderId="10" xfId="0" applyFont="1" applyBorder="1" applyAlignment="1">
      <alignment horizontal="left"/>
    </xf>
    <xf numFmtId="0" fontId="13" fillId="0" borderId="10" xfId="0" applyFont="1" applyBorder="1"/>
    <xf numFmtId="0" fontId="14" fillId="0" borderId="10" xfId="0" applyFont="1" applyBorder="1"/>
    <xf numFmtId="0" fontId="0" fillId="0" borderId="10" xfId="0" applyBorder="1"/>
    <xf numFmtId="0" fontId="14" fillId="0" borderId="10" xfId="0" applyFont="1" applyBorder="1" applyAlignment="1">
      <alignment horizontal="left"/>
    </xf>
    <xf numFmtId="0" fontId="0" fillId="0" borderId="9" xfId="0" applyBorder="1" applyAlignment="1">
      <alignment horizontal="left"/>
    </xf>
    <xf numFmtId="0" fontId="25" fillId="0" borderId="0" xfId="0" applyFont="1"/>
    <xf numFmtId="3" fontId="8" fillId="0" borderId="0" xfId="0" applyNumberFormat="1" applyFont="1" applyAlignment="1">
      <alignment horizontal="right"/>
    </xf>
    <xf numFmtId="0" fontId="15" fillId="0" borderId="9" xfId="0" applyFont="1" applyBorder="1"/>
    <xf numFmtId="0" fontId="35" fillId="0" borderId="0" xfId="0" applyFont="1"/>
    <xf numFmtId="3" fontId="15" fillId="0" borderId="0" xfId="0" applyNumberFormat="1" applyFont="1" applyAlignment="1">
      <alignment horizontal="right"/>
    </xf>
    <xf numFmtId="0" fontId="8" fillId="0" borderId="9" xfId="0" applyFont="1" applyBorder="1"/>
    <xf numFmtId="167" fontId="80" fillId="0" borderId="0" xfId="0" applyNumberFormat="1" applyFont="1"/>
    <xf numFmtId="3" fontId="77" fillId="0" borderId="0" xfId="0" applyNumberFormat="1" applyFont="1" applyAlignment="1">
      <alignment horizontal="right"/>
    </xf>
    <xf numFmtId="0" fontId="25" fillId="0" borderId="0" xfId="0" applyFont="1" applyAlignment="1">
      <alignment horizontal="right"/>
    </xf>
    <xf numFmtId="0" fontId="79" fillId="0" borderId="9" xfId="0" applyFont="1" applyBorder="1" applyAlignment="1">
      <alignment horizontal="right"/>
    </xf>
    <xf numFmtId="3" fontId="25" fillId="0" borderId="20" xfId="0" applyNumberFormat="1" applyFont="1" applyBorder="1" applyAlignment="1">
      <alignment horizontal="right" wrapText="1"/>
    </xf>
    <xf numFmtId="0" fontId="75" fillId="0" borderId="0" xfId="0" applyFont="1" applyAlignment="1">
      <alignment horizontal="right"/>
    </xf>
    <xf numFmtId="3" fontId="81" fillId="0" borderId="9" xfId="0" applyNumberFormat="1" applyFont="1" applyBorder="1"/>
    <xf numFmtId="3" fontId="75" fillId="0" borderId="9" xfId="0" applyNumberFormat="1" applyFont="1" applyBorder="1" applyAlignment="1">
      <alignment horizontal="right"/>
    </xf>
    <xf numFmtId="0" fontId="15" fillId="0" borderId="9" xfId="0" applyFont="1" applyBorder="1" applyAlignment="1">
      <alignment horizontal="right"/>
    </xf>
    <xf numFmtId="3" fontId="79" fillId="0" borderId="9" xfId="0" applyNumberFormat="1" applyFont="1" applyBorder="1" applyAlignment="1">
      <alignment horizontal="right"/>
    </xf>
    <xf numFmtId="4" fontId="14" fillId="0" borderId="0" xfId="0" applyNumberFormat="1" applyFont="1" applyAlignment="1">
      <alignment horizontal="right"/>
    </xf>
    <xf numFmtId="3" fontId="35" fillId="0" borderId="0" xfId="171" applyNumberFormat="1" applyFont="1" applyAlignment="1">
      <alignment horizontal="right"/>
    </xf>
    <xf numFmtId="0" fontId="14" fillId="0" borderId="0" xfId="171" applyFont="1" applyAlignment="1">
      <alignment horizontal="left"/>
    </xf>
    <xf numFmtId="0" fontId="13" fillId="0" borderId="0" xfId="171" applyFont="1"/>
    <xf numFmtId="0" fontId="8" fillId="0" borderId="0" xfId="171" applyFont="1"/>
    <xf numFmtId="0" fontId="9" fillId="0" borderId="0" xfId="171" applyFont="1"/>
    <xf numFmtId="0" fontId="9" fillId="0" borderId="9" xfId="171" applyFont="1" applyBorder="1"/>
    <xf numFmtId="0" fontId="13" fillId="0" borderId="9" xfId="171" applyFont="1" applyBorder="1"/>
    <xf numFmtId="3" fontId="11" fillId="0" borderId="0" xfId="171" applyNumberFormat="1" applyFont="1"/>
    <xf numFmtId="3" fontId="9" fillId="0" borderId="0" xfId="171" applyNumberFormat="1" applyFont="1"/>
    <xf numFmtId="3" fontId="23" fillId="0" borderId="0" xfId="171" applyNumberFormat="1" applyFont="1"/>
    <xf numFmtId="3" fontId="13" fillId="0" borderId="0" xfId="171" applyNumberFormat="1" applyFont="1"/>
    <xf numFmtId="3" fontId="25" fillId="0" borderId="0" xfId="171" applyNumberFormat="1" applyFont="1"/>
    <xf numFmtId="3" fontId="9" fillId="0" borderId="0" xfId="171" applyNumberFormat="1" applyFont="1" applyAlignment="1">
      <alignment horizontal="right"/>
    </xf>
    <xf numFmtId="3" fontId="9" fillId="0" borderId="9" xfId="171" applyNumberFormat="1" applyFont="1" applyBorder="1" applyAlignment="1">
      <alignment horizontal="right"/>
    </xf>
    <xf numFmtId="164" fontId="8" fillId="0" borderId="0" xfId="171" applyNumberFormat="1" applyFont="1" applyAlignment="1">
      <alignment horizontal="left"/>
    </xf>
    <xf numFmtId="164" fontId="9" fillId="0" borderId="0" xfId="171" applyNumberFormat="1" applyFont="1" applyAlignment="1">
      <alignment horizontal="left"/>
    </xf>
    <xf numFmtId="3" fontId="8" fillId="0" borderId="0" xfId="171" applyNumberFormat="1" applyFont="1" applyAlignment="1">
      <alignment horizontal="right"/>
    </xf>
    <xf numFmtId="0" fontId="25" fillId="0" borderId="0" xfId="171" applyFont="1"/>
    <xf numFmtId="164" fontId="25" fillId="0" borderId="0" xfId="171" applyNumberFormat="1" applyFont="1" applyAlignment="1">
      <alignment horizontal="left"/>
    </xf>
    <xf numFmtId="3" fontId="25" fillId="0" borderId="0" xfId="171" applyNumberFormat="1" applyFont="1" applyAlignment="1">
      <alignment horizontal="right"/>
    </xf>
    <xf numFmtId="0" fontId="13" fillId="0" borderId="0" xfId="171" applyFont="1" applyAlignment="1">
      <alignment wrapText="1"/>
    </xf>
    <xf numFmtId="0" fontId="16" fillId="0" borderId="0" xfId="171" applyFont="1" applyAlignment="1">
      <alignment horizontal="left"/>
    </xf>
    <xf numFmtId="0" fontId="22" fillId="0" borderId="0" xfId="171" applyFont="1"/>
    <xf numFmtId="0" fontId="7" fillId="0" borderId="9" xfId="171" applyBorder="1"/>
    <xf numFmtId="4" fontId="35" fillId="0" borderId="9" xfId="0" applyNumberFormat="1" applyFont="1" applyBorder="1" applyAlignment="1">
      <alignment horizontal="right"/>
    </xf>
    <xf numFmtId="164" fontId="13" fillId="0" borderId="0" xfId="0" applyNumberFormat="1" applyFont="1" applyAlignment="1">
      <alignment horizontal="left"/>
    </xf>
    <xf numFmtId="0" fontId="0" fillId="0" borderId="0" xfId="0" applyAlignment="1">
      <alignment wrapText="1"/>
    </xf>
    <xf numFmtId="0" fontId="63" fillId="33" borderId="0" xfId="171" applyFont="1" applyFill="1" applyAlignment="1">
      <alignment horizontal="center" vertical="center"/>
    </xf>
    <xf numFmtId="0" fontId="85" fillId="0" borderId="0" xfId="0" applyFont="1" applyAlignment="1">
      <alignment wrapText="1"/>
    </xf>
    <xf numFmtId="0" fontId="86" fillId="0" borderId="0" xfId="0" applyFont="1" applyAlignment="1">
      <alignment wrapText="1"/>
    </xf>
    <xf numFmtId="0" fontId="85" fillId="0" borderId="0" xfId="0" applyFont="1" applyAlignment="1">
      <alignment horizontal="left" vertical="center" wrapText="1"/>
    </xf>
    <xf numFmtId="0" fontId="86" fillId="0" borderId="0" xfId="0" applyFont="1" applyAlignment="1">
      <alignment horizontal="left" vertical="center" wrapText="1"/>
    </xf>
    <xf numFmtId="0" fontId="88" fillId="0" borderId="0" xfId="171" applyFont="1"/>
    <xf numFmtId="0" fontId="2" fillId="0" borderId="0" xfId="171" applyFont="1" applyAlignment="1">
      <alignment wrapText="1"/>
    </xf>
    <xf numFmtId="0" fontId="88" fillId="0" borderId="0" xfId="0" applyFont="1"/>
    <xf numFmtId="0" fontId="89" fillId="0" borderId="0" xfId="171" applyFont="1"/>
    <xf numFmtId="0" fontId="90" fillId="0" borderId="0" xfId="0" applyFont="1"/>
    <xf numFmtId="0" fontId="91" fillId="0" borderId="0" xfId="171" applyFont="1" applyAlignment="1">
      <alignment wrapText="1"/>
    </xf>
    <xf numFmtId="0" fontId="91" fillId="0" borderId="0" xfId="0" applyFont="1"/>
    <xf numFmtId="0" fontId="28" fillId="0" borderId="0" xfId="113" applyAlignment="1" applyProtection="1">
      <alignment wrapText="1"/>
    </xf>
    <xf numFmtId="0" fontId="28" fillId="0" borderId="0" xfId="113" applyAlignment="1" applyProtection="1"/>
    <xf numFmtId="3" fontId="8" fillId="0" borderId="9" xfId="171" applyNumberFormat="1" applyFont="1" applyBorder="1" applyAlignment="1">
      <alignment horizontal="right"/>
    </xf>
    <xf numFmtId="0" fontId="15" fillId="0" borderId="9" xfId="171" applyFont="1" applyBorder="1"/>
    <xf numFmtId="0" fontId="1" fillId="0" borderId="0" xfId="171" applyFont="1" applyAlignment="1">
      <alignment wrapText="1"/>
    </xf>
    <xf numFmtId="0" fontId="92" fillId="0" borderId="0" xfId="0" applyFont="1" applyAlignment="1">
      <alignment horizontal="left" wrapText="1"/>
    </xf>
    <xf numFmtId="0" fontId="92" fillId="0" borderId="0" xfId="0" applyFont="1" applyAlignment="1">
      <alignment horizontal="left"/>
    </xf>
    <xf numFmtId="164" fontId="22" fillId="0" borderId="0" xfId="0" applyNumberFormat="1" applyFont="1" applyAlignment="1">
      <alignment horizontal="left"/>
    </xf>
    <xf numFmtId="9" fontId="14" fillId="0" borderId="0" xfId="133" applyFont="1" applyAlignment="1">
      <alignment horizontal="right"/>
    </xf>
    <xf numFmtId="0" fontId="83" fillId="33" borderId="0" xfId="0" applyFont="1" applyFill="1" applyAlignment="1">
      <alignment horizontal="center" vertical="center"/>
    </xf>
    <xf numFmtId="0" fontId="15" fillId="35" borderId="0" xfId="170" applyFont="1" applyFill="1" applyAlignment="1">
      <alignment horizontal="center"/>
    </xf>
    <xf numFmtId="0" fontId="63" fillId="33" borderId="0" xfId="171" applyFont="1" applyFill="1" applyAlignment="1">
      <alignment horizontal="center" vertical="center"/>
    </xf>
    <xf numFmtId="0" fontId="63" fillId="33" borderId="0" xfId="172" applyFont="1" applyFill="1" applyAlignment="1">
      <alignment horizontal="center" vertical="center"/>
    </xf>
    <xf numFmtId="0" fontId="14" fillId="0" borderId="0" xfId="0" applyFont="1" applyAlignment="1">
      <alignment horizontal="left" wrapText="1"/>
    </xf>
    <xf numFmtId="3" fontId="13" fillId="0" borderId="20" xfId="0" applyNumberFormat="1" applyFont="1" applyBorder="1" applyAlignment="1">
      <alignment horizontal="center" wrapText="1"/>
    </xf>
    <xf numFmtId="3" fontId="16" fillId="0" borderId="0" xfId="0" applyNumberFormat="1" applyFont="1" applyAlignment="1">
      <alignment horizontal="right"/>
    </xf>
    <xf numFmtId="0" fontId="14" fillId="0" borderId="10" xfId="0" applyFont="1" applyBorder="1" applyAlignment="1">
      <alignment horizontal="left" wrapText="1"/>
    </xf>
    <xf numFmtId="0" fontId="13" fillId="0" borderId="0" xfId="0" applyFont="1" applyAlignment="1">
      <alignment horizontal="left" wrapText="1"/>
    </xf>
  </cellXfs>
  <cellStyles count="426">
    <cellStyle name="20% - Dekorfärg1 2" xfId="1" xr:uid="{00000000-0005-0000-0000-000000000000}"/>
    <cellStyle name="20% - Dekorfärg1 2 2" xfId="216" xr:uid="{B3206B44-E802-40F1-97DC-9E4EA3874A7F}"/>
    <cellStyle name="20% - Dekorfärg1 2 2 2" xfId="300" xr:uid="{BECD4359-0BA8-4768-A96E-4B2C8FC2881D}"/>
    <cellStyle name="20% - Dekorfärg1 2 2 3" xfId="384" xr:uid="{74D29EFA-DA53-4FCD-B1AD-FD5C47E7E3A4}"/>
    <cellStyle name="20% - Dekorfärg1 2 3" xfId="174" xr:uid="{590DC88C-A59C-4DF5-B32B-6955B97F4007}"/>
    <cellStyle name="20% - Dekorfärg1 2 4" xfId="258" xr:uid="{5CA5C7C6-D97A-4481-A312-22257CA108D2}"/>
    <cellStyle name="20% - Dekorfärg1 2 5" xfId="342" xr:uid="{DA5D6DAD-67A6-4E4F-8D58-F2C1D2866518}"/>
    <cellStyle name="20% - Dekorfärg1 3" xfId="2" xr:uid="{00000000-0005-0000-0000-000001000000}"/>
    <cellStyle name="20% - Dekorfärg1 3 2" xfId="217" xr:uid="{02CE4EC4-0271-47E3-964E-C49CF797009A}"/>
    <cellStyle name="20% - Dekorfärg1 3 2 2" xfId="301" xr:uid="{93D00292-DED7-40F7-81DA-559F360B389E}"/>
    <cellStyle name="20% - Dekorfärg1 3 2 3" xfId="385" xr:uid="{AA653946-B28A-4B94-9817-6E80BE541608}"/>
    <cellStyle name="20% - Dekorfärg1 3 3" xfId="175" xr:uid="{87874AC0-1801-4D69-830A-0158DBD42780}"/>
    <cellStyle name="20% - Dekorfärg1 3 4" xfId="259" xr:uid="{BB4856C5-9B0D-4300-BB61-F90B48C8E3AA}"/>
    <cellStyle name="20% - Dekorfärg1 3 5" xfId="343" xr:uid="{9C5A1216-2B7B-4EEF-8F51-A87278844DD8}"/>
    <cellStyle name="20% - Dekorfärg1 4" xfId="3" xr:uid="{00000000-0005-0000-0000-000002000000}"/>
    <cellStyle name="20% - Dekorfärg1 4 2" xfId="218" xr:uid="{83B6FE3A-86CD-417A-9DE6-9FE098704865}"/>
    <cellStyle name="20% - Dekorfärg1 4 2 2" xfId="302" xr:uid="{77AB8455-A424-43F8-9D24-65CB1193BF56}"/>
    <cellStyle name="20% - Dekorfärg1 4 2 3" xfId="386" xr:uid="{12845B98-17F0-4932-BB15-B2CF77FB797F}"/>
    <cellStyle name="20% - Dekorfärg1 4 3" xfId="176" xr:uid="{FE98F112-A419-4069-B820-50A54D3ED120}"/>
    <cellStyle name="20% - Dekorfärg1 4 4" xfId="260" xr:uid="{21F9848D-B21F-4400-8D81-A9C4A66BA2DF}"/>
    <cellStyle name="20% - Dekorfärg1 4 5" xfId="344" xr:uid="{5EE9ACD8-D97F-4396-800A-6C971D7D448B}"/>
    <cellStyle name="20% - Dekorfärg1 5" xfId="4" xr:uid="{00000000-0005-0000-0000-000003000000}"/>
    <cellStyle name="20% - Dekorfärg1 5 2" xfId="219" xr:uid="{F90B2E19-2E24-4E07-A49E-0755D5EE57C8}"/>
    <cellStyle name="20% - Dekorfärg1 5 2 2" xfId="303" xr:uid="{45C5104B-6A9D-423A-8701-FB3D031FC3E2}"/>
    <cellStyle name="20% - Dekorfärg1 5 2 3" xfId="387" xr:uid="{A780C6F4-80D2-4521-9A0E-539D123DF9F2}"/>
    <cellStyle name="20% - Dekorfärg1 5 3" xfId="177" xr:uid="{F56AAC19-4836-4D87-9461-796A56723B19}"/>
    <cellStyle name="20% - Dekorfärg1 5 4" xfId="261" xr:uid="{0859687E-33B6-41E0-97D1-61348D4C426A}"/>
    <cellStyle name="20% - Dekorfärg1 5 5" xfId="345" xr:uid="{61B82D96-FC34-4E3F-A7B8-538D29462170}"/>
    <cellStyle name="20% - Dekorfärg1 6" xfId="5" xr:uid="{00000000-0005-0000-0000-000004000000}"/>
    <cellStyle name="20% - Dekorfärg1 6 2" xfId="220" xr:uid="{A4CF405A-0F85-4C9B-9DFB-96504131D9C5}"/>
    <cellStyle name="20% - Dekorfärg1 6 2 2" xfId="304" xr:uid="{9042158A-2500-4C50-A6CC-2E47DC107366}"/>
    <cellStyle name="20% - Dekorfärg1 6 2 3" xfId="388" xr:uid="{15AD11A7-8BDC-4967-BB03-C1A985486619}"/>
    <cellStyle name="20% - Dekorfärg1 6 3" xfId="178" xr:uid="{201E8DA4-673A-4AF6-B536-224A4AD7131C}"/>
    <cellStyle name="20% - Dekorfärg1 6 4" xfId="262" xr:uid="{D7F09F2C-6F62-48CE-AA49-50D86560DD2A}"/>
    <cellStyle name="20% - Dekorfärg1 6 5" xfId="346" xr:uid="{88A5AA7D-75CD-4F47-9F45-05D731985285}"/>
    <cellStyle name="20% - Dekorfärg2 2" xfId="6" xr:uid="{00000000-0005-0000-0000-000005000000}"/>
    <cellStyle name="20% - Dekorfärg2 2 2" xfId="221" xr:uid="{2D51DD53-2026-421A-8B09-44B7758C39FC}"/>
    <cellStyle name="20% - Dekorfärg2 2 2 2" xfId="305" xr:uid="{D3B2C9F6-2AEC-42B0-9273-D78B99C286AB}"/>
    <cellStyle name="20% - Dekorfärg2 2 2 3" xfId="389" xr:uid="{E01B2528-E88A-4C7C-8F23-93A18DEFB071}"/>
    <cellStyle name="20% - Dekorfärg2 2 3" xfId="179" xr:uid="{8E98ADF2-C17C-4905-8667-4B1AF600A3AA}"/>
    <cellStyle name="20% - Dekorfärg2 2 4" xfId="263" xr:uid="{BE764689-BBEC-40A2-832D-022376B9BE19}"/>
    <cellStyle name="20% - Dekorfärg2 2 5" xfId="347" xr:uid="{2A618939-7105-4CEB-B99D-512334A4C29D}"/>
    <cellStyle name="20% - Dekorfärg2 3" xfId="7" xr:uid="{00000000-0005-0000-0000-000006000000}"/>
    <cellStyle name="20% - Dekorfärg2 3 2" xfId="222" xr:uid="{8489FD3B-4B80-447D-81F0-836AA3E64A08}"/>
    <cellStyle name="20% - Dekorfärg2 3 2 2" xfId="306" xr:uid="{B6801427-2B10-43ED-9F08-C64E5AB785C9}"/>
    <cellStyle name="20% - Dekorfärg2 3 2 3" xfId="390" xr:uid="{4C0D932A-64DB-44C7-BDE3-5CDC796AEA7E}"/>
    <cellStyle name="20% - Dekorfärg2 3 3" xfId="180" xr:uid="{8AE3701B-1360-4F7B-B6A2-8AE3BF4C8840}"/>
    <cellStyle name="20% - Dekorfärg2 3 4" xfId="264" xr:uid="{85A54DF7-18FE-43AA-BCF6-A60DA922BB87}"/>
    <cellStyle name="20% - Dekorfärg2 3 5" xfId="348" xr:uid="{7BC6CCE2-54EB-4879-A294-BF89899DD88B}"/>
    <cellStyle name="20% - Dekorfärg3 2" xfId="8" xr:uid="{00000000-0005-0000-0000-000007000000}"/>
    <cellStyle name="20% - Dekorfärg3 2 2" xfId="223" xr:uid="{F83A0434-B4C0-46D5-8AA3-B9DF6F530877}"/>
    <cellStyle name="20% - Dekorfärg3 2 2 2" xfId="307" xr:uid="{7CCC431C-CF69-4FAA-8339-D1AC8F38AF2D}"/>
    <cellStyle name="20% - Dekorfärg3 2 2 3" xfId="391" xr:uid="{08E605B5-BE49-46CC-B921-7FD7248E7841}"/>
    <cellStyle name="20% - Dekorfärg3 2 3" xfId="181" xr:uid="{02DF95C5-CA1A-4FE5-A625-B3BA9F0131AF}"/>
    <cellStyle name="20% - Dekorfärg3 2 4" xfId="265" xr:uid="{B72DF51C-C7BA-4F59-B4F6-EAEF47D53CC4}"/>
    <cellStyle name="20% - Dekorfärg3 2 5" xfId="349" xr:uid="{37C20B10-ACF0-4944-B570-033BE9861058}"/>
    <cellStyle name="20% - Dekorfärg3 3" xfId="9" xr:uid="{00000000-0005-0000-0000-000008000000}"/>
    <cellStyle name="20% - Dekorfärg3 3 2" xfId="224" xr:uid="{DB72923B-FE83-4813-A8DF-6E4FFDECB3AD}"/>
    <cellStyle name="20% - Dekorfärg3 3 2 2" xfId="308" xr:uid="{10581104-35F2-4483-AE8D-132A5A724F12}"/>
    <cellStyle name="20% - Dekorfärg3 3 2 3" xfId="392" xr:uid="{DFACC15E-AAB0-41CE-A928-B28C17047F35}"/>
    <cellStyle name="20% - Dekorfärg3 3 3" xfId="182" xr:uid="{80437197-EAF5-451F-B68E-59277BC34AEC}"/>
    <cellStyle name="20% - Dekorfärg3 3 4" xfId="266" xr:uid="{25A2FD4E-5522-41A2-86F1-DF1313AE2067}"/>
    <cellStyle name="20% - Dekorfärg3 3 5" xfId="350" xr:uid="{9046CDFE-F26F-4390-978B-C36B74C308EA}"/>
    <cellStyle name="20% - Dekorfärg4 2" xfId="10" xr:uid="{00000000-0005-0000-0000-000009000000}"/>
    <cellStyle name="20% - Dekorfärg4 2 2" xfId="225" xr:uid="{1716F7D4-4631-4CEA-8348-EB24B7BCFF0C}"/>
    <cellStyle name="20% - Dekorfärg4 2 2 2" xfId="309" xr:uid="{FCF76B1C-586E-41A0-936E-C1BE6B602A5E}"/>
    <cellStyle name="20% - Dekorfärg4 2 2 3" xfId="393" xr:uid="{356BC735-CC6C-4BE0-8289-B0B08E52CAC8}"/>
    <cellStyle name="20% - Dekorfärg4 2 3" xfId="183" xr:uid="{6A0F182C-3F2A-436F-91CE-C3B9CB5313E5}"/>
    <cellStyle name="20% - Dekorfärg4 2 4" xfId="267" xr:uid="{69872D4F-46CA-48F3-B2FF-5C7301A99900}"/>
    <cellStyle name="20% - Dekorfärg4 2 5" xfId="351" xr:uid="{74E9BF7B-0E22-4FCE-9C73-7ACF4FCAB86F}"/>
    <cellStyle name="20% - Dekorfärg4 3" xfId="11" xr:uid="{00000000-0005-0000-0000-00000A000000}"/>
    <cellStyle name="20% - Dekorfärg4 3 2" xfId="226" xr:uid="{94272855-3AE4-4B12-ABCE-9832D8EB27D4}"/>
    <cellStyle name="20% - Dekorfärg4 3 2 2" xfId="310" xr:uid="{42C16F54-053B-4F24-A71F-AF9BDE187F8D}"/>
    <cellStyle name="20% - Dekorfärg4 3 2 3" xfId="394" xr:uid="{224A0185-747F-493D-A670-6632C03845F5}"/>
    <cellStyle name="20% - Dekorfärg4 3 3" xfId="184" xr:uid="{570539FE-E144-4E7E-B31F-902B77EBB617}"/>
    <cellStyle name="20% - Dekorfärg4 3 4" xfId="268" xr:uid="{98290612-53E6-4BFF-ACB2-76D251B6CCEB}"/>
    <cellStyle name="20% - Dekorfärg4 3 5" xfId="352" xr:uid="{6A6C99AD-BC1E-4388-9678-C8619A242104}"/>
    <cellStyle name="20% - Dekorfärg4 4" xfId="12" xr:uid="{00000000-0005-0000-0000-00000B000000}"/>
    <cellStyle name="20% - Dekorfärg4 4 2" xfId="227" xr:uid="{E4D9D3A4-ADBB-4EF0-8E38-4CB2E4845DF6}"/>
    <cellStyle name="20% - Dekorfärg4 4 2 2" xfId="311" xr:uid="{D8865F57-687B-43A8-B102-44A04F3DCA6D}"/>
    <cellStyle name="20% - Dekorfärg4 4 2 3" xfId="395" xr:uid="{BA6CB031-6B86-4F83-BC63-AFA078981CB1}"/>
    <cellStyle name="20% - Dekorfärg4 4 3" xfId="185" xr:uid="{792ACDA3-4C19-4010-A2ED-77A24BE07F90}"/>
    <cellStyle name="20% - Dekorfärg4 4 4" xfId="269" xr:uid="{685892C1-6FEA-4FFF-8CFE-CF59370D2FB8}"/>
    <cellStyle name="20% - Dekorfärg4 4 5" xfId="353" xr:uid="{4D95E084-AC18-435B-8F35-81BDA932F842}"/>
    <cellStyle name="20% - Dekorfärg4 5" xfId="13" xr:uid="{00000000-0005-0000-0000-00000C000000}"/>
    <cellStyle name="20% - Dekorfärg4 5 2" xfId="228" xr:uid="{0A5737DA-A8A8-4E45-9EEC-62F7F141DC48}"/>
    <cellStyle name="20% - Dekorfärg4 5 2 2" xfId="312" xr:uid="{74C4B166-9C1C-42C9-9477-1C712A0D51A2}"/>
    <cellStyle name="20% - Dekorfärg4 5 2 3" xfId="396" xr:uid="{35DB45A1-F248-48D0-921C-246FEBFD0E12}"/>
    <cellStyle name="20% - Dekorfärg4 5 3" xfId="186" xr:uid="{4583E490-929F-4735-AA57-E9091E94A707}"/>
    <cellStyle name="20% - Dekorfärg4 5 4" xfId="270" xr:uid="{BE191BD6-EFB4-4810-8DBE-6E44330F9CC1}"/>
    <cellStyle name="20% - Dekorfärg4 5 5" xfId="354" xr:uid="{2CFF7A21-8FAA-41B7-934D-ECBBD8FDD5E3}"/>
    <cellStyle name="20% - Dekorfärg4 6" xfId="14" xr:uid="{00000000-0005-0000-0000-00000D000000}"/>
    <cellStyle name="20% - Dekorfärg4 6 2" xfId="229" xr:uid="{8107DCF3-2B74-40B8-B508-0BC9243B069A}"/>
    <cellStyle name="20% - Dekorfärg4 6 2 2" xfId="313" xr:uid="{3D7E7A19-38E4-46BE-8056-C2CC04CA4902}"/>
    <cellStyle name="20% - Dekorfärg4 6 2 3" xfId="397" xr:uid="{05E82401-8F97-4C8E-951F-67F35A4A3FD2}"/>
    <cellStyle name="20% - Dekorfärg4 6 3" xfId="187" xr:uid="{3E2BF9FF-BE89-4B7C-9464-B66CF914A3A1}"/>
    <cellStyle name="20% - Dekorfärg4 6 4" xfId="271" xr:uid="{908047D2-C125-45EB-8C62-65B9B53277D3}"/>
    <cellStyle name="20% - Dekorfärg4 6 5" xfId="355" xr:uid="{88D710E3-E94A-4A08-87A0-647EE06B1C2A}"/>
    <cellStyle name="20% - Dekorfärg6 2" xfId="15" xr:uid="{00000000-0005-0000-0000-00000E000000}"/>
    <cellStyle name="20% - Dekorfärg6 2 2" xfId="230" xr:uid="{D42DAA62-F187-4FBF-BB3B-C1D1AAD641E6}"/>
    <cellStyle name="20% - Dekorfärg6 2 2 2" xfId="314" xr:uid="{7F8281A8-BEB6-4D37-8273-A8047ACF25D9}"/>
    <cellStyle name="20% - Dekorfärg6 2 2 3" xfId="398" xr:uid="{464778F5-D3A7-4EC5-8D92-1FDA0636163F}"/>
    <cellStyle name="20% - Dekorfärg6 2 3" xfId="188" xr:uid="{C9CCD1E9-4097-4377-A6CA-67CDCDA6C7EC}"/>
    <cellStyle name="20% - Dekorfärg6 2 4" xfId="272" xr:uid="{BAD830FF-309D-4C51-8FC5-955950F20F4A}"/>
    <cellStyle name="20% - Dekorfärg6 2 5" xfId="356" xr:uid="{20063E51-5CFF-4A71-B86A-770487DAAF4E}"/>
    <cellStyle name="20% - Dekorfärg6 3" xfId="16" xr:uid="{00000000-0005-0000-0000-00000F000000}"/>
    <cellStyle name="20% - Dekorfärg6 3 2" xfId="231" xr:uid="{695F0497-ABB9-43DA-8A2B-E8057D54BCC9}"/>
    <cellStyle name="20% - Dekorfärg6 3 2 2" xfId="315" xr:uid="{0E39F823-FACD-4860-8D66-9605FD2B6B1F}"/>
    <cellStyle name="20% - Dekorfärg6 3 2 3" xfId="399" xr:uid="{58039C46-C362-4B53-A3FF-F7645BBEB516}"/>
    <cellStyle name="20% - Dekorfärg6 3 3" xfId="189" xr:uid="{B659ACEB-E71E-4FB1-9D9D-F222B7311217}"/>
    <cellStyle name="20% - Dekorfärg6 3 4" xfId="273" xr:uid="{67A9499A-DEE1-498C-95C2-D03D3FDA2121}"/>
    <cellStyle name="20% - Dekorfärg6 3 5" xfId="357" xr:uid="{88044D7C-4FA4-4D96-8BA0-7EBCDD5A19DF}"/>
    <cellStyle name="40% - Dekorfärg1 2" xfId="17" xr:uid="{00000000-0005-0000-0000-000010000000}"/>
    <cellStyle name="40% - Dekorfärg1 2 2" xfId="232" xr:uid="{464345A0-D51E-4EF3-9DE2-9CD530319645}"/>
    <cellStyle name="40% - Dekorfärg1 2 2 2" xfId="316" xr:uid="{CF459111-D52F-47DB-B627-B9CC80C85EC9}"/>
    <cellStyle name="40% - Dekorfärg1 2 2 3" xfId="400" xr:uid="{2D83767F-7DEA-48F1-8826-7F31B99D7AB1}"/>
    <cellStyle name="40% - Dekorfärg1 2 3" xfId="190" xr:uid="{5619A7B5-1E48-4CC7-8B33-6C2C18435F5E}"/>
    <cellStyle name="40% - Dekorfärg1 2 4" xfId="274" xr:uid="{E8E2F5A4-E92E-49B3-BCB2-744D9E9A914F}"/>
    <cellStyle name="40% - Dekorfärg1 2 5" xfId="358" xr:uid="{6CFD5624-FC62-4069-9C25-6996381AB50F}"/>
    <cellStyle name="40% - Dekorfärg1 3" xfId="18" xr:uid="{00000000-0005-0000-0000-000011000000}"/>
    <cellStyle name="40% - Dekorfärg1 3 2" xfId="233" xr:uid="{8D4B1062-C576-4535-B991-02DF96029943}"/>
    <cellStyle name="40% - Dekorfärg1 3 2 2" xfId="317" xr:uid="{709042DF-0EDE-489D-B08C-C4EC9393E365}"/>
    <cellStyle name="40% - Dekorfärg1 3 2 3" xfId="401" xr:uid="{D874EC51-C62A-4423-9ABF-88D92F518418}"/>
    <cellStyle name="40% - Dekorfärg1 3 3" xfId="191" xr:uid="{F871B132-2066-425C-AC38-1D41A14C98BD}"/>
    <cellStyle name="40% - Dekorfärg1 3 4" xfId="275" xr:uid="{69EF42AF-1298-428D-BD6E-DDF6FEEFE1D7}"/>
    <cellStyle name="40% - Dekorfärg1 3 5" xfId="359" xr:uid="{7FE53912-83A7-4FEF-B848-3EEA3D020CE4}"/>
    <cellStyle name="40% - Dekorfärg1 4" xfId="19" xr:uid="{00000000-0005-0000-0000-000012000000}"/>
    <cellStyle name="40% - Dekorfärg1 4 2" xfId="234" xr:uid="{98ABA5B7-D450-4EAC-9A22-BE2F86739F79}"/>
    <cellStyle name="40% - Dekorfärg1 4 2 2" xfId="318" xr:uid="{A505FEB3-486D-4389-A0D9-A53035C8B253}"/>
    <cellStyle name="40% - Dekorfärg1 4 2 3" xfId="402" xr:uid="{9520EED6-289C-4CD9-B957-37C9CDB4EE6F}"/>
    <cellStyle name="40% - Dekorfärg1 4 3" xfId="192" xr:uid="{C20C6DB4-B3C4-4DC9-9CEF-CDC2E87429D2}"/>
    <cellStyle name="40% - Dekorfärg1 4 4" xfId="276" xr:uid="{90A4E003-85D5-483F-9558-3629C98B43A7}"/>
    <cellStyle name="40% - Dekorfärg1 4 5" xfId="360" xr:uid="{FE25A956-823F-438A-B88D-03D9B9AE927E}"/>
    <cellStyle name="40% - Dekorfärg1 5" xfId="20" xr:uid="{00000000-0005-0000-0000-000013000000}"/>
    <cellStyle name="40% - Dekorfärg1 5 2" xfId="235" xr:uid="{1F89AAD2-AF64-4957-BD89-AC50EE1BAF77}"/>
    <cellStyle name="40% - Dekorfärg1 5 2 2" xfId="319" xr:uid="{7B83C70A-8AF7-44E8-812C-271D6B4418A2}"/>
    <cellStyle name="40% - Dekorfärg1 5 2 3" xfId="403" xr:uid="{84AD22C9-6205-4FAA-8498-B6885B03D80D}"/>
    <cellStyle name="40% - Dekorfärg1 5 3" xfId="193" xr:uid="{7C18CE2E-CAD5-4EBE-93B6-823EE784C76B}"/>
    <cellStyle name="40% - Dekorfärg1 5 4" xfId="277" xr:uid="{B78B897C-34B7-4284-997B-042371CE9180}"/>
    <cellStyle name="40% - Dekorfärg1 5 5" xfId="361" xr:uid="{D4082251-E656-426F-A173-A35DF1E8DF51}"/>
    <cellStyle name="40% - Dekorfärg1 6" xfId="21" xr:uid="{00000000-0005-0000-0000-000014000000}"/>
    <cellStyle name="40% - Dekorfärg1 6 2" xfId="236" xr:uid="{26EC9FC9-4385-4118-BA08-E0BA08516600}"/>
    <cellStyle name="40% - Dekorfärg1 6 2 2" xfId="320" xr:uid="{247D5807-79C9-4750-9E26-16753513835C}"/>
    <cellStyle name="40% - Dekorfärg1 6 2 3" xfId="404" xr:uid="{13950F0F-43C8-46A8-9660-BE55EB688228}"/>
    <cellStyle name="40% - Dekorfärg1 6 3" xfId="194" xr:uid="{92F49519-EB6F-47EC-8457-C64B32EDF08B}"/>
    <cellStyle name="40% - Dekorfärg1 6 4" xfId="278" xr:uid="{7FD12067-2197-4739-ADF5-2A523612E79B}"/>
    <cellStyle name="40% - Dekorfärg1 6 5" xfId="362" xr:uid="{12F52431-4351-4529-8D87-CBE36240CFD0}"/>
    <cellStyle name="40% - Dekorfärg3 2" xfId="22" xr:uid="{00000000-0005-0000-0000-000015000000}"/>
    <cellStyle name="40% - Dekorfärg3 2 2" xfId="237" xr:uid="{B5284709-338D-43B9-9C72-350E3914447C}"/>
    <cellStyle name="40% - Dekorfärg3 2 2 2" xfId="321" xr:uid="{628EC1C8-98F7-42CC-8933-409916EFE6B8}"/>
    <cellStyle name="40% - Dekorfärg3 2 2 3" xfId="405" xr:uid="{8CA45758-304A-4BE1-91B6-C7877BCB9A8E}"/>
    <cellStyle name="40% - Dekorfärg3 2 3" xfId="195" xr:uid="{CD8478E9-45BE-49F6-BE6A-885749FC5887}"/>
    <cellStyle name="40% - Dekorfärg3 2 4" xfId="279" xr:uid="{09B9F39F-7E60-4130-BEE7-28C8D5980E16}"/>
    <cellStyle name="40% - Dekorfärg3 2 5" xfId="363" xr:uid="{A5B51098-AF56-4827-927A-C17EF177CEAE}"/>
    <cellStyle name="40% - Dekorfärg3 3" xfId="23" xr:uid="{00000000-0005-0000-0000-000016000000}"/>
    <cellStyle name="40% - Dekorfärg3 3 2" xfId="238" xr:uid="{9D89FC0D-938B-424A-8495-3E1ACA90B76D}"/>
    <cellStyle name="40% - Dekorfärg3 3 2 2" xfId="322" xr:uid="{10911C8F-7BEC-4469-BCA5-1FE83F09EEAB}"/>
    <cellStyle name="40% - Dekorfärg3 3 2 3" xfId="406" xr:uid="{DFE02624-93AD-4FBF-AC3B-DE6E4F2ED6C5}"/>
    <cellStyle name="40% - Dekorfärg3 3 3" xfId="196" xr:uid="{469C12F9-3535-4BB8-8F05-5097B3384876}"/>
    <cellStyle name="40% - Dekorfärg3 3 4" xfId="280" xr:uid="{BF68B354-EAED-42C6-932D-0329F89926CF}"/>
    <cellStyle name="40% - Dekorfärg3 3 5" xfId="364" xr:uid="{EC0A116C-0368-43CA-BD77-4C472D089B5F}"/>
    <cellStyle name="40% - Dekorfärg4 2" xfId="24" xr:uid="{00000000-0005-0000-0000-000017000000}"/>
    <cellStyle name="40% - Dekorfärg4 2 2" xfId="239" xr:uid="{822CB783-FBF3-48D0-A55F-A20A7BF57CB1}"/>
    <cellStyle name="40% - Dekorfärg4 2 2 2" xfId="323" xr:uid="{99FF1A24-8F34-4552-ADA7-B09B5B0DA4FC}"/>
    <cellStyle name="40% - Dekorfärg4 2 2 3" xfId="407" xr:uid="{D49A26BB-5CB9-4C18-A398-594C64FA4C41}"/>
    <cellStyle name="40% - Dekorfärg4 2 3" xfId="197" xr:uid="{53E39B16-78BA-4A4E-91A9-F3828B310EBD}"/>
    <cellStyle name="40% - Dekorfärg4 2 4" xfId="281" xr:uid="{5970118B-06A1-4CC4-98D7-6E6E6B0BDEB5}"/>
    <cellStyle name="40% - Dekorfärg4 2 5" xfId="365" xr:uid="{C6F882F4-3F7A-4716-A8DF-90B41E0EA571}"/>
    <cellStyle name="40% - Dekorfärg4 3" xfId="25" xr:uid="{00000000-0005-0000-0000-000018000000}"/>
    <cellStyle name="40% - Dekorfärg4 3 2" xfId="240" xr:uid="{9E05E1D7-3171-44B4-BA59-14D0258F1B07}"/>
    <cellStyle name="40% - Dekorfärg4 3 2 2" xfId="324" xr:uid="{F25F6A49-D8BF-425B-B2EE-218EC5A68CD5}"/>
    <cellStyle name="40% - Dekorfärg4 3 2 3" xfId="408" xr:uid="{5A5A293C-2FB5-4B99-9305-5F52F834F39F}"/>
    <cellStyle name="40% - Dekorfärg4 3 3" xfId="198" xr:uid="{9EEC131E-15F6-488D-9761-8242859692D1}"/>
    <cellStyle name="40% - Dekorfärg4 3 4" xfId="282" xr:uid="{1D38FBFA-D6AA-4130-9525-9F767BB84180}"/>
    <cellStyle name="40% - Dekorfärg4 3 5" xfId="366" xr:uid="{8B852BC1-975D-470B-8ED1-4735BD3CF665}"/>
    <cellStyle name="40% - Dekorfärg4 4" xfId="26" xr:uid="{00000000-0005-0000-0000-000019000000}"/>
    <cellStyle name="40% - Dekorfärg4 4 2" xfId="241" xr:uid="{3108C237-5C2B-429A-B60D-090168C24BEC}"/>
    <cellStyle name="40% - Dekorfärg4 4 2 2" xfId="325" xr:uid="{BF328061-DD22-4B18-A21C-8C11430227F2}"/>
    <cellStyle name="40% - Dekorfärg4 4 2 3" xfId="409" xr:uid="{9DCBEEC3-CC5D-49D0-B286-9C8F4735DDAC}"/>
    <cellStyle name="40% - Dekorfärg4 4 3" xfId="199" xr:uid="{CAC76EB1-75B2-4B51-801C-051BE9DEDFE0}"/>
    <cellStyle name="40% - Dekorfärg4 4 4" xfId="283" xr:uid="{1A05615C-5813-4D63-8F2E-BC4BE2CC96FD}"/>
    <cellStyle name="40% - Dekorfärg4 4 5" xfId="367" xr:uid="{A841243E-F637-4B4B-B855-FC70A08B1CE7}"/>
    <cellStyle name="40% - Dekorfärg4 5" xfId="27" xr:uid="{00000000-0005-0000-0000-00001A000000}"/>
    <cellStyle name="40% - Dekorfärg4 5 2" xfId="242" xr:uid="{6936F7B4-26D1-4843-80B7-579D709680F5}"/>
    <cellStyle name="40% - Dekorfärg4 5 2 2" xfId="326" xr:uid="{1D2F4E19-C10A-4A8E-9D32-ADA3CCE41260}"/>
    <cellStyle name="40% - Dekorfärg4 5 2 3" xfId="410" xr:uid="{291F2B0E-A22A-412A-8D97-B3038AFB52C3}"/>
    <cellStyle name="40% - Dekorfärg4 5 3" xfId="200" xr:uid="{CFDD0453-722D-44BE-A613-F1EC718F540E}"/>
    <cellStyle name="40% - Dekorfärg4 5 4" xfId="284" xr:uid="{42AA2374-ECEE-4AA8-A7B8-7AAA4C43376C}"/>
    <cellStyle name="40% - Dekorfärg4 5 5" xfId="368" xr:uid="{40C49CFE-5BD3-4676-8245-A727902E5B18}"/>
    <cellStyle name="40% - Dekorfärg4 6" xfId="28" xr:uid="{00000000-0005-0000-0000-00001B000000}"/>
    <cellStyle name="40% - Dekorfärg4 6 2" xfId="243" xr:uid="{B803F0C0-479C-4F99-91C8-1B73C82568DF}"/>
    <cellStyle name="40% - Dekorfärg4 6 2 2" xfId="327" xr:uid="{6BAAA821-28F9-452B-8A22-2DF646A9DDC2}"/>
    <cellStyle name="40% - Dekorfärg4 6 2 3" xfId="411" xr:uid="{8123AB8F-FD49-44D2-B8D1-AC9D25A19F34}"/>
    <cellStyle name="40% - Dekorfärg4 6 3" xfId="201" xr:uid="{144DF492-10E7-4C36-9B83-7C51135D86BC}"/>
    <cellStyle name="40% - Dekorfärg4 6 4" xfId="285" xr:uid="{4105FC2F-61E5-4F46-8D4F-4DE46289AA79}"/>
    <cellStyle name="40% - Dekorfärg4 6 5" xfId="369" xr:uid="{0A642D5E-8CD0-45AE-9920-006CC6EDD5A1}"/>
    <cellStyle name="40% - Dekorfärg5 2" xfId="29" xr:uid="{00000000-0005-0000-0000-00001C000000}"/>
    <cellStyle name="40% - Dekorfärg5 2 2" xfId="244" xr:uid="{A930DA64-9D4F-45D7-80C7-9D3D478AE08A}"/>
    <cellStyle name="40% - Dekorfärg5 2 2 2" xfId="328" xr:uid="{CC762FFF-60DF-4EFE-88AC-6240B746C329}"/>
    <cellStyle name="40% - Dekorfärg5 2 2 3" xfId="412" xr:uid="{E871D959-3AAB-4A12-8703-1A9CB4063F37}"/>
    <cellStyle name="40% - Dekorfärg5 2 3" xfId="202" xr:uid="{803EF823-F111-44A6-AA4B-7A71756D7081}"/>
    <cellStyle name="40% - Dekorfärg5 2 4" xfId="286" xr:uid="{5EBD3B3B-EF91-4011-B185-69EC7ED261D0}"/>
    <cellStyle name="40% - Dekorfärg5 2 5" xfId="370" xr:uid="{652BF123-B963-4B49-90F5-5E2FCBF62DA5}"/>
    <cellStyle name="40% - Dekorfärg5 3" xfId="30" xr:uid="{00000000-0005-0000-0000-00001D000000}"/>
    <cellStyle name="40% - Dekorfärg5 3 2" xfId="245" xr:uid="{8B4A39FA-5F37-499D-8157-192BB25824B2}"/>
    <cellStyle name="40% - Dekorfärg5 3 2 2" xfId="329" xr:uid="{6ED84D73-F05E-4BC8-91F4-DE0C4E97E3EE}"/>
    <cellStyle name="40% - Dekorfärg5 3 2 3" xfId="413" xr:uid="{ED4A120F-2B0C-4FDB-A46E-F5FDCC69DFBA}"/>
    <cellStyle name="40% - Dekorfärg5 3 3" xfId="203" xr:uid="{232D095D-C225-4A9C-B806-05EE49E74BB6}"/>
    <cellStyle name="40% - Dekorfärg5 3 4" xfId="287" xr:uid="{D120FC05-7D5B-42A0-9BA7-45E6B28142FC}"/>
    <cellStyle name="40% - Dekorfärg5 3 5" xfId="371" xr:uid="{C23ED1FC-DF95-4CCA-9669-0E9A3D9A65E5}"/>
    <cellStyle name="40% - Dekorfärg5 4" xfId="31" xr:uid="{00000000-0005-0000-0000-00001E000000}"/>
    <cellStyle name="40% - Dekorfärg5 4 2" xfId="246" xr:uid="{9CFF117E-36CA-4E57-9BCF-C9CAB18F0560}"/>
    <cellStyle name="40% - Dekorfärg5 4 2 2" xfId="330" xr:uid="{4DE2E588-57F9-40D6-A53F-95739CFD3407}"/>
    <cellStyle name="40% - Dekorfärg5 4 2 3" xfId="414" xr:uid="{95BCAEF9-46D3-4BF6-AECE-10BF280F71F7}"/>
    <cellStyle name="40% - Dekorfärg5 4 3" xfId="204" xr:uid="{B15D6272-A23F-4048-B2BB-A0E06BD6ED67}"/>
    <cellStyle name="40% - Dekorfärg5 4 4" xfId="288" xr:uid="{40C90163-1A0C-45F2-9C15-325F1568D700}"/>
    <cellStyle name="40% - Dekorfärg5 4 5" xfId="372" xr:uid="{495C38C9-9B1D-4803-990E-4BEA34833CDE}"/>
    <cellStyle name="40% - Dekorfärg5 5" xfId="32" xr:uid="{00000000-0005-0000-0000-00001F000000}"/>
    <cellStyle name="40% - Dekorfärg5 5 2" xfId="247" xr:uid="{147284DA-54C3-40E1-BCFB-72B2F187923A}"/>
    <cellStyle name="40% - Dekorfärg5 5 2 2" xfId="331" xr:uid="{70AD0247-98A3-40C8-97B9-B8D0008FF2E9}"/>
    <cellStyle name="40% - Dekorfärg5 5 2 3" xfId="415" xr:uid="{8AF96F5A-7448-4949-84E2-2C2028B9542D}"/>
    <cellStyle name="40% - Dekorfärg5 5 3" xfId="205" xr:uid="{E48FA036-219C-4A8D-BC97-CD4F92F28CD7}"/>
    <cellStyle name="40% - Dekorfärg5 5 4" xfId="289" xr:uid="{26C8E420-7D91-4D3F-BBE4-2451FA045C7A}"/>
    <cellStyle name="40% - Dekorfärg5 5 5" xfId="373" xr:uid="{9B283025-7535-4C08-8B10-9BCDD7F70014}"/>
    <cellStyle name="40% - Dekorfärg5 6" xfId="33" xr:uid="{00000000-0005-0000-0000-000020000000}"/>
    <cellStyle name="40% - Dekorfärg5 6 2" xfId="248" xr:uid="{25DE0881-3743-4FBF-8153-534001535A50}"/>
    <cellStyle name="40% - Dekorfärg5 6 2 2" xfId="332" xr:uid="{8814EC7C-9310-43A1-B7DA-B29126B5CFAA}"/>
    <cellStyle name="40% - Dekorfärg5 6 2 3" xfId="416" xr:uid="{0A878CD0-ACD7-415D-AD48-221242A95881}"/>
    <cellStyle name="40% - Dekorfärg5 6 3" xfId="206" xr:uid="{0C32BA1C-547B-46BF-8AD5-398D81DF1E11}"/>
    <cellStyle name="40% - Dekorfärg5 6 4" xfId="290" xr:uid="{4AC95CB2-E394-438D-AD44-1A99116C4373}"/>
    <cellStyle name="40% - Dekorfärg5 6 5" xfId="374" xr:uid="{67FF5969-A566-482A-9132-A7F5CA82115D}"/>
    <cellStyle name="40% - Dekorfärg6 2" xfId="34" xr:uid="{00000000-0005-0000-0000-000021000000}"/>
    <cellStyle name="40% - Dekorfärg6 2 2" xfId="249" xr:uid="{C2F186A4-50CC-4C11-9420-560268B2E532}"/>
    <cellStyle name="40% - Dekorfärg6 2 2 2" xfId="333" xr:uid="{B5A0A25C-0FDC-48C9-85F9-9440BD49CCC5}"/>
    <cellStyle name="40% - Dekorfärg6 2 2 3" xfId="417" xr:uid="{1F34AE0B-9865-4577-8213-BE98F062CC93}"/>
    <cellStyle name="40% - Dekorfärg6 2 3" xfId="207" xr:uid="{75FEFEAC-23A4-4E7F-B884-55A3094C0A7C}"/>
    <cellStyle name="40% - Dekorfärg6 2 4" xfId="291" xr:uid="{08DDD7C6-6D78-4A3D-8851-9B9F9854A5DB}"/>
    <cellStyle name="40% - Dekorfärg6 2 5" xfId="375" xr:uid="{AEF5775C-2455-4020-BD13-20EFBB4CD8C7}"/>
    <cellStyle name="40% - Dekorfärg6 3" xfId="35" xr:uid="{00000000-0005-0000-0000-000022000000}"/>
    <cellStyle name="40% - Dekorfärg6 3 2" xfId="250" xr:uid="{54CE5555-7F55-400A-BF13-1F6B7163D1D9}"/>
    <cellStyle name="40% - Dekorfärg6 3 2 2" xfId="334" xr:uid="{F335AF0B-8C10-4B01-BAEC-F5C834104485}"/>
    <cellStyle name="40% - Dekorfärg6 3 2 3" xfId="418" xr:uid="{DD671F12-E113-49F7-8F7F-613025785422}"/>
    <cellStyle name="40% - Dekorfärg6 3 3" xfId="208" xr:uid="{7D085085-F399-4FAB-94AA-ABFD8296090D}"/>
    <cellStyle name="40% - Dekorfärg6 3 4" xfId="292" xr:uid="{417FA9A1-132C-48C8-82AB-F6ED66FA2F54}"/>
    <cellStyle name="40% - Dekorfärg6 3 5" xfId="376" xr:uid="{93368B5F-B63F-49F9-A1F5-C6BC5590FBEF}"/>
    <cellStyle name="40% - Dekorfärg6 4" xfId="36" xr:uid="{00000000-0005-0000-0000-000023000000}"/>
    <cellStyle name="40% - Dekorfärg6 4 2" xfId="251" xr:uid="{0C366B97-8C2F-45F1-BA1B-C8F201D9DB1F}"/>
    <cellStyle name="40% - Dekorfärg6 4 2 2" xfId="335" xr:uid="{40F061D4-6B0A-4001-9983-09DB9BC0378F}"/>
    <cellStyle name="40% - Dekorfärg6 4 2 3" xfId="419" xr:uid="{F2A53DDF-2BCE-4332-BEB5-A527344C20DE}"/>
    <cellStyle name="40% - Dekorfärg6 4 3" xfId="209" xr:uid="{F6C1FEDC-29A9-4DD6-A9A9-27EFA6B7FF10}"/>
    <cellStyle name="40% - Dekorfärg6 4 4" xfId="293" xr:uid="{33EE16E6-B0BE-432A-A378-ECD29FDF01C4}"/>
    <cellStyle name="40% - Dekorfärg6 4 5" xfId="377" xr:uid="{B984CD4A-3DDD-430C-B945-5E58B1BB2B4B}"/>
    <cellStyle name="40% - Dekorfärg6 5" xfId="37" xr:uid="{00000000-0005-0000-0000-000024000000}"/>
    <cellStyle name="40% - Dekorfärg6 5 2" xfId="252" xr:uid="{DC38B3D0-FC42-43E1-AD6A-9F1E8E54181C}"/>
    <cellStyle name="40% - Dekorfärg6 5 2 2" xfId="336" xr:uid="{A16BCD1D-AFB5-4ADC-9C4C-18313D5D9343}"/>
    <cellStyle name="40% - Dekorfärg6 5 2 3" xfId="420" xr:uid="{712EC9E5-2FC9-46A8-9554-F41277469451}"/>
    <cellStyle name="40% - Dekorfärg6 5 3" xfId="210" xr:uid="{CF3517EE-AB97-4351-9184-981EFAC39EDF}"/>
    <cellStyle name="40% - Dekorfärg6 5 4" xfId="294" xr:uid="{D1115E76-A7AF-43F0-9BC8-DA81F34C5C36}"/>
    <cellStyle name="40% - Dekorfärg6 5 5" xfId="378" xr:uid="{CFAA7082-FA00-443A-8050-93AD59376FE2}"/>
    <cellStyle name="40% - Dekorfärg6 6" xfId="38" xr:uid="{00000000-0005-0000-0000-000025000000}"/>
    <cellStyle name="40% - Dekorfärg6 6 2" xfId="253" xr:uid="{BBC0BAB1-73EF-48BF-9B81-E874EBC4506B}"/>
    <cellStyle name="40% - Dekorfärg6 6 2 2" xfId="337" xr:uid="{8743E6F3-BF95-458C-8A9D-CA45DEC594B9}"/>
    <cellStyle name="40% - Dekorfärg6 6 2 3" xfId="421" xr:uid="{3801999C-4560-4FC2-81E8-0CF639A0CD51}"/>
    <cellStyle name="40% - Dekorfärg6 6 3" xfId="211" xr:uid="{30DA3B3D-B413-437A-A595-764EFAE28E17}"/>
    <cellStyle name="40% - Dekorfärg6 6 4" xfId="295" xr:uid="{45C82641-7EC2-425A-8CA4-47C51A9C4798}"/>
    <cellStyle name="40% - Dekorfärg6 6 5" xfId="379" xr:uid="{04DFEEBB-615B-45DE-8318-46E848432C64}"/>
    <cellStyle name="60% - Dekorfärg1 2" xfId="39" xr:uid="{00000000-0005-0000-0000-000026000000}"/>
    <cellStyle name="60% - Dekorfärg1 3" xfId="40" xr:uid="{00000000-0005-0000-0000-000027000000}"/>
    <cellStyle name="60% - Dekorfärg1 4" xfId="41" xr:uid="{00000000-0005-0000-0000-000028000000}"/>
    <cellStyle name="60% - Dekorfärg1 5" xfId="42" xr:uid="{00000000-0005-0000-0000-000029000000}"/>
    <cellStyle name="60% - Dekorfärg1 6" xfId="43" xr:uid="{00000000-0005-0000-0000-00002A000000}"/>
    <cellStyle name="60% - Dekorfärg2 2" xfId="44" xr:uid="{00000000-0005-0000-0000-00002B000000}"/>
    <cellStyle name="60% - Dekorfärg2 3" xfId="45" xr:uid="{00000000-0005-0000-0000-00002C000000}"/>
    <cellStyle name="60% - Dekorfärg2 4" xfId="46" xr:uid="{00000000-0005-0000-0000-00002D000000}"/>
    <cellStyle name="60% - Dekorfärg2 5" xfId="47" xr:uid="{00000000-0005-0000-0000-00002E000000}"/>
    <cellStyle name="60% - Dekorfärg2 6" xfId="48" xr:uid="{00000000-0005-0000-0000-00002F000000}"/>
    <cellStyle name="60% - Dekorfärg3 2" xfId="49" xr:uid="{00000000-0005-0000-0000-000030000000}"/>
    <cellStyle name="60% - Dekorfärg3 3" xfId="50" xr:uid="{00000000-0005-0000-0000-000031000000}"/>
    <cellStyle name="60% - Dekorfärg3 4" xfId="51" xr:uid="{00000000-0005-0000-0000-000032000000}"/>
    <cellStyle name="60% - Dekorfärg3 5" xfId="52" xr:uid="{00000000-0005-0000-0000-000033000000}"/>
    <cellStyle name="60% - Dekorfärg3 6" xfId="53" xr:uid="{00000000-0005-0000-0000-000034000000}"/>
    <cellStyle name="60% - Dekorfärg4 2" xfId="54" xr:uid="{00000000-0005-0000-0000-000035000000}"/>
    <cellStyle name="60% - Dekorfärg4 3" xfId="55" xr:uid="{00000000-0005-0000-0000-000036000000}"/>
    <cellStyle name="60% - Dekorfärg4 4" xfId="56" xr:uid="{00000000-0005-0000-0000-000037000000}"/>
    <cellStyle name="60% - Dekorfärg4 5" xfId="57" xr:uid="{00000000-0005-0000-0000-000038000000}"/>
    <cellStyle name="60% - Dekorfärg4 6" xfId="58" xr:uid="{00000000-0005-0000-0000-000039000000}"/>
    <cellStyle name="60% - Dekorfärg5 2" xfId="59" xr:uid="{00000000-0005-0000-0000-00003A000000}"/>
    <cellStyle name="60% - Dekorfärg5 3" xfId="60" xr:uid="{00000000-0005-0000-0000-00003B000000}"/>
    <cellStyle name="60% - Dekorfärg5 4" xfId="61" xr:uid="{00000000-0005-0000-0000-00003C000000}"/>
    <cellStyle name="60% - Dekorfärg5 5" xfId="62" xr:uid="{00000000-0005-0000-0000-00003D000000}"/>
    <cellStyle name="60% - Dekorfärg5 6" xfId="63" xr:uid="{00000000-0005-0000-0000-00003E000000}"/>
    <cellStyle name="60% - Dekorfärg6 2" xfId="64" xr:uid="{00000000-0005-0000-0000-00003F000000}"/>
    <cellStyle name="60% - Dekorfärg6 3" xfId="65" xr:uid="{00000000-0005-0000-0000-000040000000}"/>
    <cellStyle name="Anteckning 2" xfId="66" xr:uid="{00000000-0005-0000-0000-000041000000}"/>
    <cellStyle name="Anteckning 2 2" xfId="67" xr:uid="{00000000-0005-0000-0000-000042000000}"/>
    <cellStyle name="Anteckning 2 3" xfId="254" xr:uid="{B71F735B-34C7-49F4-8023-E4887AE9337A}"/>
    <cellStyle name="Anteckning 2 3 2" xfId="338" xr:uid="{619A258D-8403-4572-8C2D-A284AB83320A}"/>
    <cellStyle name="Anteckning 2 3 3" xfId="422" xr:uid="{0B3C2ABC-B9CE-4170-ADA7-6A1E1714D0CC}"/>
    <cellStyle name="Anteckning 2 4" xfId="212" xr:uid="{BAF9CF5F-E491-4BAF-9A6D-1E25C8D27E02}"/>
    <cellStyle name="Anteckning 2 5" xfId="296" xr:uid="{3B54C7E4-4E7F-44F3-B127-553D579847E2}"/>
    <cellStyle name="Anteckning 2 6" xfId="380" xr:uid="{1064F8B1-313A-4E63-8B59-B9F741F83760}"/>
    <cellStyle name="Anteckning 3" xfId="68" xr:uid="{00000000-0005-0000-0000-000043000000}"/>
    <cellStyle name="Anteckning 4" xfId="69" xr:uid="{00000000-0005-0000-0000-000044000000}"/>
    <cellStyle name="Anteckning 5" xfId="70" xr:uid="{00000000-0005-0000-0000-000045000000}"/>
    <cellStyle name="Anteckning 6" xfId="71" xr:uid="{00000000-0005-0000-0000-000046000000}"/>
    <cellStyle name="Beräkning" xfId="72" builtinId="22" customBuiltin="1"/>
    <cellStyle name="Beräkning 2" xfId="73" xr:uid="{00000000-0005-0000-0000-000048000000}"/>
    <cellStyle name="Beräkning 3" xfId="74" xr:uid="{00000000-0005-0000-0000-000049000000}"/>
    <cellStyle name="Beräkning 4" xfId="75" xr:uid="{00000000-0005-0000-0000-00004A000000}"/>
    <cellStyle name="Beräkning 5" xfId="76" xr:uid="{00000000-0005-0000-0000-00004B000000}"/>
    <cellStyle name="Beräkning 6" xfId="77" xr:uid="{00000000-0005-0000-0000-00004C000000}"/>
    <cellStyle name="Bra" xfId="78" builtinId="26" customBuiltin="1"/>
    <cellStyle name="Bra 2" xfId="79" xr:uid="{00000000-0005-0000-0000-00004E000000}"/>
    <cellStyle name="Bra 3" xfId="80" xr:uid="{00000000-0005-0000-0000-00004F000000}"/>
    <cellStyle name="Bra 4" xfId="81" xr:uid="{00000000-0005-0000-0000-000050000000}"/>
    <cellStyle name="Bra 5" xfId="82" xr:uid="{00000000-0005-0000-0000-000051000000}"/>
    <cellStyle name="Bra 6" xfId="83" xr:uid="{00000000-0005-0000-0000-000052000000}"/>
    <cellStyle name="Dålig" xfId="84" builtinId="27" customBuiltin="1"/>
    <cellStyle name="Dålig 2" xfId="85" xr:uid="{00000000-0005-0000-0000-000054000000}"/>
    <cellStyle name="Dålig 3" xfId="86" xr:uid="{00000000-0005-0000-0000-000055000000}"/>
    <cellStyle name="Dålig 4" xfId="87" xr:uid="{00000000-0005-0000-0000-000056000000}"/>
    <cellStyle name="Dålig 5" xfId="88" xr:uid="{00000000-0005-0000-0000-000057000000}"/>
    <cellStyle name="Dålig 6" xfId="89" xr:uid="{00000000-0005-0000-0000-000058000000}"/>
    <cellStyle name="Färg1 2" xfId="90" xr:uid="{00000000-0005-0000-0000-000059000000}"/>
    <cellStyle name="Färg1 3" xfId="91" xr:uid="{00000000-0005-0000-0000-00005A000000}"/>
    <cellStyle name="Färg1 4" xfId="92" xr:uid="{00000000-0005-0000-0000-00005B000000}"/>
    <cellStyle name="Färg1 5" xfId="93" xr:uid="{00000000-0005-0000-0000-00005C000000}"/>
    <cellStyle name="Färg1 6" xfId="94" xr:uid="{00000000-0005-0000-0000-00005D000000}"/>
    <cellStyle name="Färg2 2" xfId="95" xr:uid="{00000000-0005-0000-0000-00005E000000}"/>
    <cellStyle name="Färg2 3" xfId="96" xr:uid="{00000000-0005-0000-0000-00005F000000}"/>
    <cellStyle name="Färg2 4" xfId="97" xr:uid="{00000000-0005-0000-0000-000060000000}"/>
    <cellStyle name="Färg2 5" xfId="98" xr:uid="{00000000-0005-0000-0000-000061000000}"/>
    <cellStyle name="Färg2 6" xfId="99" xr:uid="{00000000-0005-0000-0000-000062000000}"/>
    <cellStyle name="Färg3 2" xfId="100" xr:uid="{00000000-0005-0000-0000-000063000000}"/>
    <cellStyle name="Färg3 3" xfId="101" xr:uid="{00000000-0005-0000-0000-000064000000}"/>
    <cellStyle name="Färg3 4" xfId="102" xr:uid="{00000000-0005-0000-0000-000065000000}"/>
    <cellStyle name="Färg3 5" xfId="103" xr:uid="{00000000-0005-0000-0000-000066000000}"/>
    <cellStyle name="Färg3 6" xfId="104" xr:uid="{00000000-0005-0000-0000-000067000000}"/>
    <cellStyle name="Färg4 2" xfId="105" xr:uid="{00000000-0005-0000-0000-000068000000}"/>
    <cellStyle name="Färg4 3" xfId="106" xr:uid="{00000000-0005-0000-0000-000069000000}"/>
    <cellStyle name="Färg6 2" xfId="107" xr:uid="{00000000-0005-0000-0000-00006A000000}"/>
    <cellStyle name="Färg6 3" xfId="108" xr:uid="{00000000-0005-0000-0000-00006B000000}"/>
    <cellStyle name="Färg6 4" xfId="109" xr:uid="{00000000-0005-0000-0000-00006C000000}"/>
    <cellStyle name="Färg6 5" xfId="110" xr:uid="{00000000-0005-0000-0000-00006D000000}"/>
    <cellStyle name="Färg6 6" xfId="111" xr:uid="{00000000-0005-0000-0000-00006E000000}"/>
    <cellStyle name="Förklarande text" xfId="112" builtinId="53" customBuiltin="1"/>
    <cellStyle name="Hyperlänk" xfId="113" builtinId="8"/>
    <cellStyle name="Indata" xfId="114" builtinId="20" customBuiltin="1"/>
    <cellStyle name="Indata 2" xfId="115" xr:uid="{00000000-0005-0000-0000-000072000000}"/>
    <cellStyle name="Indata 3" xfId="116" xr:uid="{00000000-0005-0000-0000-000073000000}"/>
    <cellStyle name="Kontrollcell" xfId="117" builtinId="23" customBuiltin="1"/>
    <cellStyle name="Länkad cell" xfId="118" builtinId="24" customBuiltin="1"/>
    <cellStyle name="Länkad cell 2" xfId="119" xr:uid="{00000000-0005-0000-0000-000076000000}"/>
    <cellStyle name="Länkad cell 3" xfId="120" xr:uid="{00000000-0005-0000-0000-000077000000}"/>
    <cellStyle name="Länkad cell 4" xfId="121" xr:uid="{00000000-0005-0000-0000-000078000000}"/>
    <cellStyle name="Länkad cell 5" xfId="122" xr:uid="{00000000-0005-0000-0000-000079000000}"/>
    <cellStyle name="Länkad cell 6" xfId="123" xr:uid="{00000000-0005-0000-0000-00007A000000}"/>
    <cellStyle name="Neutral" xfId="124" builtinId="28" customBuiltin="1"/>
    <cellStyle name="Neutral 2" xfId="125" xr:uid="{00000000-0005-0000-0000-00007C000000}"/>
    <cellStyle name="Neutral 3" xfId="126" xr:uid="{00000000-0005-0000-0000-00007D000000}"/>
    <cellStyle name="Neutral 4" xfId="127" xr:uid="{00000000-0005-0000-0000-00007E000000}"/>
    <cellStyle name="Neutral 5" xfId="128" xr:uid="{00000000-0005-0000-0000-00007F000000}"/>
    <cellStyle name="Neutral 6" xfId="129" xr:uid="{00000000-0005-0000-0000-000080000000}"/>
    <cellStyle name="Normal" xfId="0" builtinId="0"/>
    <cellStyle name="Normal 11" xfId="171" xr:uid="{2B354304-7835-44B7-8B94-7DD6850762DF}"/>
    <cellStyle name="Normal 2" xfId="130" xr:uid="{00000000-0005-0000-0000-000082000000}"/>
    <cellStyle name="Normal 2 2" xfId="255" xr:uid="{EB46C89A-59DE-41BF-9F07-43CA18B14852}"/>
    <cellStyle name="Normal 2 2 2" xfId="339" xr:uid="{E6C7245A-CD22-4414-9938-AA9BAA10D092}"/>
    <cellStyle name="Normal 2 2 3" xfId="423" xr:uid="{A6D90E33-5EF5-46D0-8527-B9240AB367E7}"/>
    <cellStyle name="Normal 2 3" xfId="213" xr:uid="{568A0A57-4C30-4503-AB83-6E248380CD6F}"/>
    <cellStyle name="Normal 2 4" xfId="297" xr:uid="{B528C979-98B4-4E8D-8C32-4D69072B5A62}"/>
    <cellStyle name="Normal 2 5" xfId="381" xr:uid="{0CD19FCE-2415-46B7-8B39-F8BD8C7D7F1F}"/>
    <cellStyle name="Normal 3" xfId="131" xr:uid="{00000000-0005-0000-0000-000083000000}"/>
    <cellStyle name="Normal 4" xfId="168" xr:uid="{00000000-0005-0000-0000-000084000000}"/>
    <cellStyle name="Normal 4 2" xfId="256" xr:uid="{17898658-BBCE-48B5-A8E1-1C4997BB0C55}"/>
    <cellStyle name="Normal 4 2 2" xfId="340" xr:uid="{2BAD3234-38CE-49D7-84F0-3E3308742BCE}"/>
    <cellStyle name="Normal 4 2 3" xfId="424" xr:uid="{DCADBCA3-0DA1-41D6-87C5-5E73D98D90A8}"/>
    <cellStyle name="Normal 4 3" xfId="214" xr:uid="{A57C7A59-10F5-4A4A-BD8E-7BE2CA12DD3F}"/>
    <cellStyle name="Normal 4 4" xfId="298" xr:uid="{E5B4369B-49C9-48F1-860A-B9D103EB2649}"/>
    <cellStyle name="Normal 4 5" xfId="382" xr:uid="{8A2FB38E-779D-44E9-A827-B0B4D35E95AB}"/>
    <cellStyle name="Normal 5 4" xfId="172" xr:uid="{2819ABCF-A9B7-4212-8BD5-A46B9B68E279}"/>
    <cellStyle name="Normal 6 4" xfId="173" xr:uid="{FD6D8EB5-479C-4EED-8A87-B044AEA3E930}"/>
    <cellStyle name="Normal_ADP_0.3_Tabellmall" xfId="170" xr:uid="{00EE0863-2859-40C8-B443-02FADBE90C13}"/>
    <cellStyle name="Normal_Tabell 3" xfId="132" xr:uid="{00000000-0005-0000-0000-000085000000}"/>
    <cellStyle name="Procent" xfId="133" builtinId="5"/>
    <cellStyle name="Rubrik" xfId="134" builtinId="15" customBuiltin="1"/>
    <cellStyle name="Rubrik 1" xfId="135" builtinId="16" customBuiltin="1"/>
    <cellStyle name="Rubrik 1 2" xfId="136" xr:uid="{00000000-0005-0000-0000-000089000000}"/>
    <cellStyle name="Rubrik 1 3" xfId="137" xr:uid="{00000000-0005-0000-0000-00008A000000}"/>
    <cellStyle name="Rubrik 1 4" xfId="138" xr:uid="{00000000-0005-0000-0000-00008B000000}"/>
    <cellStyle name="Rubrik 1 5" xfId="139" xr:uid="{00000000-0005-0000-0000-00008C000000}"/>
    <cellStyle name="Rubrik 1 6" xfId="140" xr:uid="{00000000-0005-0000-0000-00008D000000}"/>
    <cellStyle name="Rubrik 2" xfId="141" builtinId="17" customBuiltin="1"/>
    <cellStyle name="Rubrik 2 2" xfId="142" xr:uid="{00000000-0005-0000-0000-00008F000000}"/>
    <cellStyle name="Rubrik 2 3" xfId="143" xr:uid="{00000000-0005-0000-0000-000090000000}"/>
    <cellStyle name="Rubrik 2 4" xfId="144" xr:uid="{00000000-0005-0000-0000-000091000000}"/>
    <cellStyle name="Rubrik 2 5" xfId="145" xr:uid="{00000000-0005-0000-0000-000092000000}"/>
    <cellStyle name="Rubrik 2 6" xfId="146" xr:uid="{00000000-0005-0000-0000-000093000000}"/>
    <cellStyle name="Rubrik 3" xfId="147" builtinId="18" customBuiltin="1"/>
    <cellStyle name="Rubrik 3 2" xfId="148" xr:uid="{00000000-0005-0000-0000-000095000000}"/>
    <cellStyle name="Rubrik 3 3" xfId="149" xr:uid="{00000000-0005-0000-0000-000096000000}"/>
    <cellStyle name="Rubrik 3 4" xfId="150" xr:uid="{00000000-0005-0000-0000-000097000000}"/>
    <cellStyle name="Rubrik 3 5" xfId="151" xr:uid="{00000000-0005-0000-0000-000098000000}"/>
    <cellStyle name="Rubrik 3 6" xfId="152" xr:uid="{00000000-0005-0000-0000-000099000000}"/>
    <cellStyle name="Rubrik 4" xfId="153" builtinId="19" customBuiltin="1"/>
    <cellStyle name="Rubrik 4 2" xfId="154" xr:uid="{00000000-0005-0000-0000-00009B000000}"/>
    <cellStyle name="Rubrik 4 3" xfId="155" xr:uid="{00000000-0005-0000-0000-00009C000000}"/>
    <cellStyle name="Rubrik 5" xfId="156" xr:uid="{00000000-0005-0000-0000-00009D000000}"/>
    <cellStyle name="Rubrik 6" xfId="157" xr:uid="{00000000-0005-0000-0000-00009E000000}"/>
    <cellStyle name="Summa" xfId="158" builtinId="25" customBuiltin="1"/>
    <cellStyle name="Summa 2" xfId="159" xr:uid="{00000000-0005-0000-0000-0000A0000000}"/>
    <cellStyle name="Summa 3" xfId="160" xr:uid="{00000000-0005-0000-0000-0000A1000000}"/>
    <cellStyle name="Summa 4" xfId="161" xr:uid="{00000000-0005-0000-0000-0000A2000000}"/>
    <cellStyle name="Summa 5" xfId="162" xr:uid="{00000000-0005-0000-0000-0000A3000000}"/>
    <cellStyle name="Summa 6" xfId="163" xr:uid="{00000000-0005-0000-0000-0000A4000000}"/>
    <cellStyle name="Tusental" xfId="169" builtinId="3"/>
    <cellStyle name="Tusental 2" xfId="257" xr:uid="{0E439B07-307D-41BE-B35A-D8A2CA9EF036}"/>
    <cellStyle name="Tusental 2 2" xfId="341" xr:uid="{ED23B7E6-C048-4D0F-AFC8-0E8F1D96A662}"/>
    <cellStyle name="Tusental 2 3" xfId="425" xr:uid="{B04CE49B-EE03-475E-AFFB-2B3321D117E6}"/>
    <cellStyle name="Tusental 3" xfId="215" xr:uid="{C9552D19-5371-40E1-B296-B82DA8EE360B}"/>
    <cellStyle name="Tusental 4" xfId="299" xr:uid="{07CD7955-3AD2-4F01-B314-E650A771F124}"/>
    <cellStyle name="Tusental 5" xfId="383" xr:uid="{CE7ABA8B-7E28-45BF-B89B-CED15E273933}"/>
    <cellStyle name="Utdata" xfId="164" builtinId="21" customBuiltin="1"/>
    <cellStyle name="Utdata 2" xfId="165" xr:uid="{00000000-0005-0000-0000-0000A7000000}"/>
    <cellStyle name="Utdata 3" xfId="166" xr:uid="{00000000-0005-0000-0000-0000A8000000}"/>
    <cellStyle name="Varningstext" xfId="167" builtinId="11" customBuiltin="1"/>
  </cellStyles>
  <dxfs count="0"/>
  <tableStyles count="0" defaultTableStyle="TableStyleMedium9" defaultPivotStyle="PivotStyleLight16"/>
  <colors>
    <mruColors>
      <color rgb="FF52AF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76200</xdr:colOff>
      <xdr:row>5</xdr:row>
      <xdr:rowOff>85724</xdr:rowOff>
    </xdr:from>
    <xdr:to>
      <xdr:col>4</xdr:col>
      <xdr:colOff>153531</xdr:colOff>
      <xdr:row>8</xdr:row>
      <xdr:rowOff>115417</xdr:rowOff>
    </xdr:to>
    <xdr:pic>
      <xdr:nvPicPr>
        <xdr:cNvPr id="4" name="Bildobjekt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5800" y="1228724"/>
          <a:ext cx="1906131" cy="544043"/>
        </a:xfrm>
        <a:prstGeom prst="rect">
          <a:avLst/>
        </a:prstGeom>
      </xdr:spPr>
    </xdr:pic>
    <xdr:clientData/>
  </xdr:twoCellAnchor>
  <xdr:twoCellAnchor editAs="oneCell">
    <xdr:from>
      <xdr:col>5</xdr:col>
      <xdr:colOff>285750</xdr:colOff>
      <xdr:row>6</xdr:row>
      <xdr:rowOff>9525</xdr:rowOff>
    </xdr:from>
    <xdr:to>
      <xdr:col>10</xdr:col>
      <xdr:colOff>28575</xdr:colOff>
      <xdr:row>8</xdr:row>
      <xdr:rowOff>110190</xdr:rowOff>
    </xdr:to>
    <xdr:pic>
      <xdr:nvPicPr>
        <xdr:cNvPr id="5" name="Bildobjekt 4">
          <a:extLst>
            <a:ext uri="{FF2B5EF4-FFF2-40B4-BE49-F238E27FC236}">
              <a16:creationId xmlns:a16="http://schemas.microsoft.com/office/drawing/2014/main" id="{5E2278D9-A205-435A-9E1A-72C162526AF2}"/>
            </a:ext>
          </a:extLst>
        </xdr:cNvPr>
        <xdr:cNvPicPr>
          <a:picLocks noChangeAspect="1"/>
        </xdr:cNvPicPr>
      </xdr:nvPicPr>
      <xdr:blipFill>
        <a:blip xmlns:r="http://schemas.openxmlformats.org/officeDocument/2006/relationships" r:embed="rId2"/>
        <a:stretch>
          <a:fillRect/>
        </a:stretch>
      </xdr:blipFill>
      <xdr:spPr>
        <a:xfrm>
          <a:off x="3333750" y="1276350"/>
          <a:ext cx="2790825" cy="42451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235</xdr:row>
      <xdr:rowOff>0</xdr:rowOff>
    </xdr:from>
    <xdr:to>
      <xdr:col>2</xdr:col>
      <xdr:colOff>447675</xdr:colOff>
      <xdr:row>236</xdr:row>
      <xdr:rowOff>62921</xdr:rowOff>
    </xdr:to>
    <xdr:pic>
      <xdr:nvPicPr>
        <xdr:cNvPr id="2" name="Bildobjekt 1">
          <a:extLst>
            <a:ext uri="{FF2B5EF4-FFF2-40B4-BE49-F238E27FC236}">
              <a16:creationId xmlns:a16="http://schemas.microsoft.com/office/drawing/2014/main" id="{EDC63154-8A9C-4C77-A7F5-5692B4897AA7}"/>
            </a:ext>
          </a:extLst>
        </xdr:cNvPr>
        <xdr:cNvPicPr>
          <a:picLocks noChangeAspect="1"/>
        </xdr:cNvPicPr>
      </xdr:nvPicPr>
      <xdr:blipFill>
        <a:blip xmlns:r="http://schemas.openxmlformats.org/officeDocument/2006/relationships" r:embed="rId1"/>
        <a:stretch>
          <a:fillRect/>
        </a:stretch>
      </xdr:blipFill>
      <xdr:spPr>
        <a:xfrm>
          <a:off x="0" y="36995100"/>
          <a:ext cx="1590675" cy="215321"/>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240</xdr:row>
      <xdr:rowOff>0</xdr:rowOff>
    </xdr:from>
    <xdr:to>
      <xdr:col>2</xdr:col>
      <xdr:colOff>447675</xdr:colOff>
      <xdr:row>241</xdr:row>
      <xdr:rowOff>72446</xdr:rowOff>
    </xdr:to>
    <xdr:pic>
      <xdr:nvPicPr>
        <xdr:cNvPr id="2" name="Bildobjekt 1">
          <a:extLst>
            <a:ext uri="{FF2B5EF4-FFF2-40B4-BE49-F238E27FC236}">
              <a16:creationId xmlns:a16="http://schemas.microsoft.com/office/drawing/2014/main" id="{65A3B320-82DD-4366-950D-7E36C6B74329}"/>
            </a:ext>
          </a:extLst>
        </xdr:cNvPr>
        <xdr:cNvPicPr>
          <a:picLocks noChangeAspect="1"/>
        </xdr:cNvPicPr>
      </xdr:nvPicPr>
      <xdr:blipFill>
        <a:blip xmlns:r="http://schemas.openxmlformats.org/officeDocument/2006/relationships" r:embed="rId1"/>
        <a:stretch>
          <a:fillRect/>
        </a:stretch>
      </xdr:blipFill>
      <xdr:spPr>
        <a:xfrm>
          <a:off x="0" y="38414325"/>
          <a:ext cx="1590675" cy="215321"/>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235</xdr:row>
      <xdr:rowOff>0</xdr:rowOff>
    </xdr:from>
    <xdr:to>
      <xdr:col>2</xdr:col>
      <xdr:colOff>447675</xdr:colOff>
      <xdr:row>236</xdr:row>
      <xdr:rowOff>53396</xdr:rowOff>
    </xdr:to>
    <xdr:pic>
      <xdr:nvPicPr>
        <xdr:cNvPr id="2" name="Bildobjekt 1">
          <a:extLst>
            <a:ext uri="{FF2B5EF4-FFF2-40B4-BE49-F238E27FC236}">
              <a16:creationId xmlns:a16="http://schemas.microsoft.com/office/drawing/2014/main" id="{B22BA410-5262-463E-BF85-DED015D8E5C4}"/>
            </a:ext>
          </a:extLst>
        </xdr:cNvPr>
        <xdr:cNvPicPr>
          <a:picLocks noChangeAspect="1"/>
        </xdr:cNvPicPr>
      </xdr:nvPicPr>
      <xdr:blipFill>
        <a:blip xmlns:r="http://schemas.openxmlformats.org/officeDocument/2006/relationships" r:embed="rId1"/>
        <a:stretch>
          <a:fillRect/>
        </a:stretch>
      </xdr:blipFill>
      <xdr:spPr>
        <a:xfrm>
          <a:off x="0" y="37157025"/>
          <a:ext cx="1590675" cy="215321"/>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238</xdr:row>
      <xdr:rowOff>0</xdr:rowOff>
    </xdr:from>
    <xdr:to>
      <xdr:col>2</xdr:col>
      <xdr:colOff>447675</xdr:colOff>
      <xdr:row>239</xdr:row>
      <xdr:rowOff>53396</xdr:rowOff>
    </xdr:to>
    <xdr:pic>
      <xdr:nvPicPr>
        <xdr:cNvPr id="2" name="Bildobjekt 1">
          <a:extLst>
            <a:ext uri="{FF2B5EF4-FFF2-40B4-BE49-F238E27FC236}">
              <a16:creationId xmlns:a16="http://schemas.microsoft.com/office/drawing/2014/main" id="{EF5A387F-0373-436A-8AC6-4EDBFE25BF18}"/>
            </a:ext>
          </a:extLst>
        </xdr:cNvPr>
        <xdr:cNvPicPr>
          <a:picLocks noChangeAspect="1"/>
        </xdr:cNvPicPr>
      </xdr:nvPicPr>
      <xdr:blipFill>
        <a:blip xmlns:r="http://schemas.openxmlformats.org/officeDocument/2006/relationships" r:embed="rId1"/>
        <a:stretch>
          <a:fillRect/>
        </a:stretch>
      </xdr:blipFill>
      <xdr:spPr>
        <a:xfrm>
          <a:off x="0" y="37414200"/>
          <a:ext cx="1590675" cy="215321"/>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238</xdr:row>
      <xdr:rowOff>0</xdr:rowOff>
    </xdr:from>
    <xdr:to>
      <xdr:col>2</xdr:col>
      <xdr:colOff>447675</xdr:colOff>
      <xdr:row>239</xdr:row>
      <xdr:rowOff>53396</xdr:rowOff>
    </xdr:to>
    <xdr:pic>
      <xdr:nvPicPr>
        <xdr:cNvPr id="2" name="Bildobjekt 1">
          <a:extLst>
            <a:ext uri="{FF2B5EF4-FFF2-40B4-BE49-F238E27FC236}">
              <a16:creationId xmlns:a16="http://schemas.microsoft.com/office/drawing/2014/main" id="{C18B698D-789B-44C1-9B3E-BBCB0790BF57}"/>
            </a:ext>
          </a:extLst>
        </xdr:cNvPr>
        <xdr:cNvPicPr>
          <a:picLocks noChangeAspect="1"/>
        </xdr:cNvPicPr>
      </xdr:nvPicPr>
      <xdr:blipFill>
        <a:blip xmlns:r="http://schemas.openxmlformats.org/officeDocument/2006/relationships" r:embed="rId1"/>
        <a:stretch>
          <a:fillRect/>
        </a:stretch>
      </xdr:blipFill>
      <xdr:spPr>
        <a:xfrm>
          <a:off x="0" y="37614225"/>
          <a:ext cx="1590675" cy="21532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242</xdr:row>
      <xdr:rowOff>0</xdr:rowOff>
    </xdr:from>
    <xdr:to>
      <xdr:col>2</xdr:col>
      <xdr:colOff>219075</xdr:colOff>
      <xdr:row>243</xdr:row>
      <xdr:rowOff>53396</xdr:rowOff>
    </xdr:to>
    <xdr:pic>
      <xdr:nvPicPr>
        <xdr:cNvPr id="5" name="Bildobjekt 4">
          <a:extLst>
            <a:ext uri="{FF2B5EF4-FFF2-40B4-BE49-F238E27FC236}">
              <a16:creationId xmlns:a16="http://schemas.microsoft.com/office/drawing/2014/main" id="{9B432646-CD01-44C9-97EF-F0DA0C794BD3}"/>
            </a:ext>
          </a:extLst>
        </xdr:cNvPr>
        <xdr:cNvPicPr>
          <a:picLocks noChangeAspect="1"/>
        </xdr:cNvPicPr>
      </xdr:nvPicPr>
      <xdr:blipFill>
        <a:blip xmlns:r="http://schemas.openxmlformats.org/officeDocument/2006/relationships" r:embed="rId1"/>
        <a:stretch>
          <a:fillRect/>
        </a:stretch>
      </xdr:blipFill>
      <xdr:spPr>
        <a:xfrm>
          <a:off x="0" y="37861875"/>
          <a:ext cx="1590675" cy="21532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237</xdr:row>
      <xdr:rowOff>0</xdr:rowOff>
    </xdr:from>
    <xdr:to>
      <xdr:col>2</xdr:col>
      <xdr:colOff>454025</xdr:colOff>
      <xdr:row>238</xdr:row>
      <xdr:rowOff>53396</xdr:rowOff>
    </xdr:to>
    <xdr:pic>
      <xdr:nvPicPr>
        <xdr:cNvPr id="5" name="Bildobjekt 4">
          <a:extLst>
            <a:ext uri="{FF2B5EF4-FFF2-40B4-BE49-F238E27FC236}">
              <a16:creationId xmlns:a16="http://schemas.microsoft.com/office/drawing/2014/main" id="{1A8BD251-1D7C-4DD4-BEEC-96747025123A}"/>
            </a:ext>
          </a:extLst>
        </xdr:cNvPr>
        <xdr:cNvPicPr>
          <a:picLocks noChangeAspect="1"/>
        </xdr:cNvPicPr>
      </xdr:nvPicPr>
      <xdr:blipFill>
        <a:blip xmlns:r="http://schemas.openxmlformats.org/officeDocument/2006/relationships" r:embed="rId1"/>
        <a:stretch>
          <a:fillRect/>
        </a:stretch>
      </xdr:blipFill>
      <xdr:spPr>
        <a:xfrm>
          <a:off x="0" y="38119050"/>
          <a:ext cx="1590675" cy="21532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304</xdr:row>
      <xdr:rowOff>0</xdr:rowOff>
    </xdr:from>
    <xdr:to>
      <xdr:col>1</xdr:col>
      <xdr:colOff>1158875</xdr:colOff>
      <xdr:row>305</xdr:row>
      <xdr:rowOff>53396</xdr:rowOff>
    </xdr:to>
    <xdr:pic>
      <xdr:nvPicPr>
        <xdr:cNvPr id="5" name="Bildobjekt 4">
          <a:extLst>
            <a:ext uri="{FF2B5EF4-FFF2-40B4-BE49-F238E27FC236}">
              <a16:creationId xmlns:a16="http://schemas.microsoft.com/office/drawing/2014/main" id="{CD2BBDAA-BECB-4B5B-A519-6AF39513DF5C}"/>
            </a:ext>
          </a:extLst>
        </xdr:cNvPr>
        <xdr:cNvPicPr>
          <a:picLocks noChangeAspect="1"/>
        </xdr:cNvPicPr>
      </xdr:nvPicPr>
      <xdr:blipFill>
        <a:blip xmlns:r="http://schemas.openxmlformats.org/officeDocument/2006/relationships" r:embed="rId1"/>
        <a:stretch>
          <a:fillRect/>
        </a:stretch>
      </xdr:blipFill>
      <xdr:spPr>
        <a:xfrm>
          <a:off x="0" y="49463325"/>
          <a:ext cx="1590675" cy="21532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240</xdr:row>
      <xdr:rowOff>0</xdr:rowOff>
    </xdr:from>
    <xdr:to>
      <xdr:col>2</xdr:col>
      <xdr:colOff>450850</xdr:colOff>
      <xdr:row>241</xdr:row>
      <xdr:rowOff>53396</xdr:rowOff>
    </xdr:to>
    <xdr:pic>
      <xdr:nvPicPr>
        <xdr:cNvPr id="3" name="Bildobjekt 2">
          <a:extLst>
            <a:ext uri="{FF2B5EF4-FFF2-40B4-BE49-F238E27FC236}">
              <a16:creationId xmlns:a16="http://schemas.microsoft.com/office/drawing/2014/main" id="{572040FC-E2B6-4F2B-BFAF-32F26600CC8E}"/>
            </a:ext>
          </a:extLst>
        </xdr:cNvPr>
        <xdr:cNvPicPr>
          <a:picLocks noChangeAspect="1"/>
        </xdr:cNvPicPr>
      </xdr:nvPicPr>
      <xdr:blipFill>
        <a:blip xmlns:r="http://schemas.openxmlformats.org/officeDocument/2006/relationships" r:embed="rId1"/>
        <a:stretch>
          <a:fillRect/>
        </a:stretch>
      </xdr:blipFill>
      <xdr:spPr>
        <a:xfrm>
          <a:off x="0" y="38280975"/>
          <a:ext cx="1590675" cy="21532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182</xdr:row>
      <xdr:rowOff>0</xdr:rowOff>
    </xdr:from>
    <xdr:to>
      <xdr:col>2</xdr:col>
      <xdr:colOff>447675</xdr:colOff>
      <xdr:row>183</xdr:row>
      <xdr:rowOff>53396</xdr:rowOff>
    </xdr:to>
    <xdr:pic>
      <xdr:nvPicPr>
        <xdr:cNvPr id="2" name="Bildobjekt 1">
          <a:extLst>
            <a:ext uri="{FF2B5EF4-FFF2-40B4-BE49-F238E27FC236}">
              <a16:creationId xmlns:a16="http://schemas.microsoft.com/office/drawing/2014/main" id="{E1868F5D-D139-47B7-A772-9CDD57EF2270}"/>
            </a:ext>
          </a:extLst>
        </xdr:cNvPr>
        <xdr:cNvPicPr>
          <a:picLocks noChangeAspect="1"/>
        </xdr:cNvPicPr>
      </xdr:nvPicPr>
      <xdr:blipFill>
        <a:blip xmlns:r="http://schemas.openxmlformats.org/officeDocument/2006/relationships" r:embed="rId1"/>
        <a:stretch>
          <a:fillRect/>
        </a:stretch>
      </xdr:blipFill>
      <xdr:spPr>
        <a:xfrm>
          <a:off x="0" y="28641675"/>
          <a:ext cx="1590675" cy="21532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158</xdr:row>
      <xdr:rowOff>0</xdr:rowOff>
    </xdr:from>
    <xdr:to>
      <xdr:col>2</xdr:col>
      <xdr:colOff>450850</xdr:colOff>
      <xdr:row>159</xdr:row>
      <xdr:rowOff>66096</xdr:rowOff>
    </xdr:to>
    <xdr:pic>
      <xdr:nvPicPr>
        <xdr:cNvPr id="2" name="Bildobjekt 1">
          <a:extLst>
            <a:ext uri="{FF2B5EF4-FFF2-40B4-BE49-F238E27FC236}">
              <a16:creationId xmlns:a16="http://schemas.microsoft.com/office/drawing/2014/main" id="{4A937B07-A297-4012-BB56-17D48B395E1A}"/>
            </a:ext>
          </a:extLst>
        </xdr:cNvPr>
        <xdr:cNvPicPr>
          <a:picLocks noChangeAspect="1"/>
        </xdr:cNvPicPr>
      </xdr:nvPicPr>
      <xdr:blipFill>
        <a:blip xmlns:r="http://schemas.openxmlformats.org/officeDocument/2006/relationships" r:embed="rId1"/>
        <a:stretch>
          <a:fillRect/>
        </a:stretch>
      </xdr:blipFill>
      <xdr:spPr>
        <a:xfrm>
          <a:off x="0" y="24631650"/>
          <a:ext cx="1590675" cy="215321"/>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238</xdr:row>
      <xdr:rowOff>0</xdr:rowOff>
    </xdr:from>
    <xdr:to>
      <xdr:col>2</xdr:col>
      <xdr:colOff>447675</xdr:colOff>
      <xdr:row>239</xdr:row>
      <xdr:rowOff>62921</xdr:rowOff>
    </xdr:to>
    <xdr:pic>
      <xdr:nvPicPr>
        <xdr:cNvPr id="2" name="Bildobjekt 1">
          <a:extLst>
            <a:ext uri="{FF2B5EF4-FFF2-40B4-BE49-F238E27FC236}">
              <a16:creationId xmlns:a16="http://schemas.microsoft.com/office/drawing/2014/main" id="{A6363626-602A-4B21-A10F-56BE1CC38DEC}"/>
            </a:ext>
          </a:extLst>
        </xdr:cNvPr>
        <xdr:cNvPicPr>
          <a:picLocks noChangeAspect="1"/>
        </xdr:cNvPicPr>
      </xdr:nvPicPr>
      <xdr:blipFill>
        <a:blip xmlns:r="http://schemas.openxmlformats.org/officeDocument/2006/relationships" r:embed="rId1"/>
        <a:stretch>
          <a:fillRect/>
        </a:stretch>
      </xdr:blipFill>
      <xdr:spPr>
        <a:xfrm>
          <a:off x="0" y="37442775"/>
          <a:ext cx="1590675" cy="215321"/>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156</xdr:row>
      <xdr:rowOff>0</xdr:rowOff>
    </xdr:from>
    <xdr:to>
      <xdr:col>2</xdr:col>
      <xdr:colOff>447675</xdr:colOff>
      <xdr:row>157</xdr:row>
      <xdr:rowOff>62921</xdr:rowOff>
    </xdr:to>
    <xdr:pic>
      <xdr:nvPicPr>
        <xdr:cNvPr id="2" name="Bildobjekt 1">
          <a:extLst>
            <a:ext uri="{FF2B5EF4-FFF2-40B4-BE49-F238E27FC236}">
              <a16:creationId xmlns:a16="http://schemas.microsoft.com/office/drawing/2014/main" id="{89C096A0-ADCC-4B67-BD7E-F1D5C13F8EB6}"/>
            </a:ext>
          </a:extLst>
        </xdr:cNvPr>
        <xdr:cNvPicPr>
          <a:picLocks noChangeAspect="1"/>
        </xdr:cNvPicPr>
      </xdr:nvPicPr>
      <xdr:blipFill>
        <a:blip xmlns:r="http://schemas.openxmlformats.org/officeDocument/2006/relationships" r:embed="rId1"/>
        <a:stretch>
          <a:fillRect/>
        </a:stretch>
      </xdr:blipFill>
      <xdr:spPr>
        <a:xfrm>
          <a:off x="0" y="24183975"/>
          <a:ext cx="1590675" cy="21532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Information\Publikationer\Statistik\Fordon\2013\Fordon%20i%20l&#228;n%20och%20kommuner%20201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trafa.se/Information/Publikationer/Statistik/Fordon/2013/Fordon%20i%20l&#228;n%20och%20kommuner%2020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nehåll_Content"/>
      <sheetName val="RSK-Tabell 1_2012"/>
      <sheetName val="RSK-Tabell 3 2012"/>
      <sheetName val="RSK-Tabell 2_2012"/>
      <sheetName val="RSK-Tabell 4 2012"/>
    </sheetNames>
    <sheetDataSet>
      <sheetData sheetId="0" refreshError="1"/>
      <sheetData sheetId="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nehåll_Content"/>
      <sheetName val="RSK-Tabell 1_2012"/>
      <sheetName val="RSK-Tabell 3 2012"/>
      <sheetName val="RSK-Tabell 2_2012"/>
      <sheetName val="RSK-Tabell 4 2012"/>
    </sheetNames>
    <sheetDataSet>
      <sheetData sheetId="0" refreshError="1"/>
      <sheetData sheetId="1"/>
      <sheetData sheetId="2" refreshError="1"/>
      <sheetData sheetId="3" refreshError="1"/>
      <sheetData sheetId="4" refreshError="1"/>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trafa.sharepoint.com/sites/Internaprojekt-E-handelnseffekter/Delade%20dokument/E-handelns%20effekter/Admin/gammalt/Projektplan%20-%20E-handelns%20effekter%20p%C3%A5%20transportsystemet%20-%202021%20gammal.docx?web=1"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trafa.se/vagtrafik/fordon/"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transportstyrelsen.se/sv/vagtrafik/Fordon/bonus-malus/"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dimension ref="A1:M26"/>
  <sheetViews>
    <sheetView showGridLines="0" tabSelected="1" zoomScaleNormal="100" workbookViewId="0">
      <selection sqref="A1:M1"/>
    </sheetView>
  </sheetViews>
  <sheetFormatPr defaultRowHeight="13.2"/>
  <sheetData>
    <row r="1" spans="1:13" ht="36" customHeight="1">
      <c r="A1" s="249" t="s">
        <v>509</v>
      </c>
      <c r="B1" s="249"/>
      <c r="C1" s="249"/>
      <c r="D1" s="249"/>
      <c r="E1" s="249"/>
      <c r="F1" s="249"/>
      <c r="G1" s="249"/>
      <c r="H1" s="249"/>
      <c r="I1" s="249"/>
      <c r="J1" s="249"/>
      <c r="K1" s="249"/>
      <c r="L1" s="249"/>
      <c r="M1" s="249"/>
    </row>
    <row r="13" spans="1:13" ht="22.8">
      <c r="B13" s="59" t="s">
        <v>444</v>
      </c>
      <c r="C13" s="30"/>
      <c r="D13" s="30"/>
      <c r="E13" s="30"/>
      <c r="F13" s="30"/>
    </row>
    <row r="14" spans="1:13" ht="22.8">
      <c r="B14" s="108" t="s">
        <v>504</v>
      </c>
      <c r="C14" s="30"/>
      <c r="D14" s="30"/>
      <c r="E14" s="30"/>
      <c r="F14" s="30"/>
    </row>
    <row r="15" spans="1:13" ht="22.8">
      <c r="B15" s="59"/>
    </row>
    <row r="16" spans="1:13">
      <c r="B16" s="120" t="s">
        <v>556</v>
      </c>
    </row>
    <row r="18" spans="2:2">
      <c r="B18" s="29" t="s">
        <v>443</v>
      </c>
    </row>
    <row r="20" spans="2:2">
      <c r="B20" s="30" t="s">
        <v>445</v>
      </c>
    </row>
    <row r="21" spans="2:2">
      <c r="B21" s="30" t="s">
        <v>446</v>
      </c>
    </row>
    <row r="22" spans="2:2">
      <c r="B22" s="30" t="s">
        <v>447</v>
      </c>
    </row>
    <row r="24" spans="2:2">
      <c r="B24" s="30" t="s">
        <v>471</v>
      </c>
    </row>
    <row r="25" spans="2:2">
      <c r="B25" s="30" t="s">
        <v>472</v>
      </c>
    </row>
    <row r="26" spans="2:2">
      <c r="B26" s="30" t="s">
        <v>473</v>
      </c>
    </row>
  </sheetData>
  <mergeCells count="1">
    <mergeCell ref="A1:M1"/>
  </mergeCells>
  <pageMargins left="0.7" right="0.7" top="0.75" bottom="0.75" header="0.3" footer="0.3"/>
  <pageSetup paperSize="9" scale="74"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sheetPr>
  <dimension ref="A1:AA184"/>
  <sheetViews>
    <sheetView zoomScaleNormal="100" zoomScaleSheetLayoutView="100" workbookViewId="0">
      <pane ySplit="5" topLeftCell="A134" activePane="bottomLeft" state="frozen"/>
      <selection activeCell="A156" sqref="A156:XFD156"/>
      <selection pane="bottomLeft"/>
    </sheetView>
  </sheetViews>
  <sheetFormatPr defaultRowHeight="12" customHeight="1"/>
  <cols>
    <col min="1" max="1" width="6.5546875" style="27" customWidth="1"/>
    <col min="2" max="2" width="10.5546875" customWidth="1"/>
    <col min="3" max="3" width="15.44140625" customWidth="1"/>
    <col min="4" max="4" width="14.44140625" customWidth="1"/>
    <col min="5" max="5" width="10.44140625" style="29" bestFit="1" customWidth="1"/>
  </cols>
  <sheetData>
    <row r="1" spans="1:8" s="29" customFormat="1" ht="13.2">
      <c r="A1" s="1" t="s">
        <v>478</v>
      </c>
      <c r="B1" s="2"/>
      <c r="C1" s="2"/>
      <c r="D1" s="2"/>
      <c r="E1" s="2"/>
      <c r="F1" s="30"/>
      <c r="G1"/>
      <c r="H1"/>
    </row>
    <row r="2" spans="1:8" s="30" customFormat="1" ht="13.2">
      <c r="A2" s="119" t="s">
        <v>511</v>
      </c>
      <c r="B2" s="4"/>
      <c r="C2" s="4"/>
      <c r="D2" s="4"/>
      <c r="E2" s="2"/>
      <c r="G2"/>
      <c r="H2"/>
    </row>
    <row r="3" spans="1:8" s="30" customFormat="1" ht="11.25" customHeight="1">
      <c r="A3" s="31"/>
      <c r="B3" s="32"/>
      <c r="C3" s="32"/>
      <c r="D3" s="32"/>
      <c r="E3" s="189"/>
      <c r="F3"/>
      <c r="G3"/>
      <c r="H3"/>
    </row>
    <row r="4" spans="1:8" s="18" customFormat="1" ht="11.25" customHeight="1">
      <c r="A4" s="10"/>
      <c r="B4" s="17"/>
      <c r="C4" s="46" t="s">
        <v>95</v>
      </c>
      <c r="D4" s="46" t="s">
        <v>94</v>
      </c>
      <c r="E4" s="192" t="s">
        <v>10</v>
      </c>
      <c r="F4"/>
      <c r="G4"/>
      <c r="H4"/>
    </row>
    <row r="5" spans="1:8" s="18" customFormat="1" ht="27" customHeight="1">
      <c r="A5" s="11"/>
      <c r="B5" s="33"/>
      <c r="C5" s="175" t="s">
        <v>101</v>
      </c>
      <c r="D5" s="175" t="s">
        <v>100</v>
      </c>
      <c r="E5" s="193" t="s">
        <v>21</v>
      </c>
      <c r="F5"/>
      <c r="G5"/>
      <c r="H5"/>
    </row>
    <row r="6" spans="1:8" s="18" customFormat="1" ht="12.75" customHeight="1">
      <c r="A6" s="10"/>
      <c r="B6" s="17"/>
      <c r="C6" s="34"/>
      <c r="D6" s="34"/>
      <c r="E6" s="184"/>
      <c r="F6"/>
      <c r="G6"/>
      <c r="H6"/>
    </row>
    <row r="7" spans="1:8" s="18" customFormat="1" ht="12.75" customHeight="1">
      <c r="A7" s="20">
        <v>2010</v>
      </c>
      <c r="B7" s="21" t="s">
        <v>31</v>
      </c>
      <c r="C7" s="23">
        <v>564</v>
      </c>
      <c r="D7" s="23">
        <v>15788</v>
      </c>
      <c r="E7" s="154">
        <v>16352</v>
      </c>
      <c r="F7"/>
      <c r="G7"/>
      <c r="H7"/>
    </row>
    <row r="8" spans="1:8" s="18" customFormat="1" ht="12.75" customHeight="1">
      <c r="A8" s="20"/>
      <c r="B8" s="21" t="s">
        <v>32</v>
      </c>
      <c r="C8" s="23">
        <v>612</v>
      </c>
      <c r="D8" s="23">
        <v>18290</v>
      </c>
      <c r="E8" s="154">
        <v>18902</v>
      </c>
      <c r="F8"/>
      <c r="G8"/>
      <c r="H8"/>
    </row>
    <row r="9" spans="1:8" s="18" customFormat="1" ht="12.75" customHeight="1">
      <c r="A9" s="20"/>
      <c r="B9" s="21" t="s">
        <v>33</v>
      </c>
      <c r="C9" s="23">
        <v>1098</v>
      </c>
      <c r="D9" s="23">
        <v>26233</v>
      </c>
      <c r="E9" s="154">
        <v>27331</v>
      </c>
      <c r="F9"/>
      <c r="G9"/>
      <c r="H9"/>
    </row>
    <row r="10" spans="1:8" s="18" customFormat="1" ht="12.75" customHeight="1">
      <c r="A10" s="20"/>
      <c r="B10" s="21" t="s">
        <v>34</v>
      </c>
      <c r="C10" s="23">
        <v>1842</v>
      </c>
      <c r="D10" s="23">
        <v>25929</v>
      </c>
      <c r="E10" s="154">
        <v>27771</v>
      </c>
      <c r="F10"/>
      <c r="G10"/>
      <c r="H10"/>
    </row>
    <row r="11" spans="1:8" s="18" customFormat="1" ht="12.75" customHeight="1">
      <c r="A11" s="20"/>
      <c r="B11" s="21" t="s">
        <v>35</v>
      </c>
      <c r="C11" s="23">
        <v>1876</v>
      </c>
      <c r="D11" s="23">
        <v>25399</v>
      </c>
      <c r="E11" s="154">
        <v>27275</v>
      </c>
      <c r="F11"/>
      <c r="G11"/>
      <c r="H11"/>
    </row>
    <row r="12" spans="1:8" s="18" customFormat="1" ht="12.75" customHeight="1">
      <c r="A12" s="20"/>
      <c r="B12" s="21" t="s">
        <v>36</v>
      </c>
      <c r="C12" s="23">
        <v>1983</v>
      </c>
      <c r="D12" s="23">
        <v>29056</v>
      </c>
      <c r="E12" s="154">
        <v>31039</v>
      </c>
      <c r="F12"/>
      <c r="G12"/>
      <c r="H12"/>
    </row>
    <row r="13" spans="1:8" s="18" customFormat="1" ht="12.75" customHeight="1">
      <c r="A13" s="20"/>
      <c r="B13" s="21" t="s">
        <v>37</v>
      </c>
      <c r="C13" s="23">
        <v>1528</v>
      </c>
      <c r="D13" s="23">
        <v>20477</v>
      </c>
      <c r="E13" s="154">
        <v>22005</v>
      </c>
      <c r="F13"/>
      <c r="G13"/>
      <c r="H13"/>
    </row>
    <row r="14" spans="1:8" s="18" customFormat="1" ht="12.75" customHeight="1">
      <c r="A14" s="21"/>
      <c r="B14" s="21" t="s">
        <v>38</v>
      </c>
      <c r="C14" s="23">
        <v>1249</v>
      </c>
      <c r="D14" s="23">
        <v>22825</v>
      </c>
      <c r="E14" s="154">
        <v>24074</v>
      </c>
      <c r="F14"/>
      <c r="G14"/>
      <c r="H14"/>
    </row>
    <row r="15" spans="1:8" s="18" customFormat="1" ht="12.75" customHeight="1">
      <c r="A15" s="10"/>
      <c r="B15" s="21" t="s">
        <v>39</v>
      </c>
      <c r="C15" s="23">
        <v>1307</v>
      </c>
      <c r="D15" s="23">
        <v>26266</v>
      </c>
      <c r="E15" s="154">
        <v>27573</v>
      </c>
      <c r="F15"/>
      <c r="G15"/>
      <c r="H15"/>
    </row>
    <row r="16" spans="1:8" s="18" customFormat="1" ht="12.75" customHeight="1">
      <c r="A16" s="27"/>
      <c r="B16" s="21" t="s">
        <v>40</v>
      </c>
      <c r="C16" s="23">
        <v>1118</v>
      </c>
      <c r="D16" s="23">
        <v>26607</v>
      </c>
      <c r="E16" s="154">
        <v>27725</v>
      </c>
      <c r="F16"/>
      <c r="G16"/>
      <c r="H16"/>
    </row>
    <row r="17" spans="1:8" s="18" customFormat="1" ht="12.75" customHeight="1">
      <c r="A17" s="27"/>
      <c r="B17" s="21" t="s">
        <v>41</v>
      </c>
      <c r="C17" s="23">
        <v>944</v>
      </c>
      <c r="D17" s="23">
        <v>27139</v>
      </c>
      <c r="E17" s="154">
        <v>28083</v>
      </c>
      <c r="F17"/>
      <c r="G17"/>
      <c r="H17"/>
    </row>
    <row r="18" spans="1:8" s="18" customFormat="1" ht="12.75" customHeight="1">
      <c r="A18" s="27"/>
      <c r="B18" s="21" t="s">
        <v>42</v>
      </c>
      <c r="C18" s="23">
        <v>796</v>
      </c>
      <c r="D18" s="23">
        <v>29808</v>
      </c>
      <c r="E18" s="154">
        <v>30604</v>
      </c>
      <c r="F18"/>
      <c r="G18"/>
      <c r="H18"/>
    </row>
    <row r="19" spans="1:8" s="18" customFormat="1" ht="12.75" customHeight="1">
      <c r="A19" s="10"/>
      <c r="B19" s="17"/>
      <c r="C19" s="23"/>
      <c r="D19" s="23"/>
      <c r="E19" s="154"/>
      <c r="F19"/>
      <c r="G19"/>
      <c r="H19"/>
    </row>
    <row r="20" spans="1:8" s="18" customFormat="1" ht="12.75" customHeight="1">
      <c r="A20" s="20">
        <v>2011</v>
      </c>
      <c r="B20" s="21" t="s">
        <v>31</v>
      </c>
      <c r="C20" s="23">
        <v>811</v>
      </c>
      <c r="D20" s="23">
        <v>19642</v>
      </c>
      <c r="E20" s="154">
        <v>20453</v>
      </c>
      <c r="F20"/>
      <c r="G20"/>
      <c r="H20"/>
    </row>
    <row r="21" spans="1:8" s="18" customFormat="1" ht="12.75" customHeight="1">
      <c r="A21" s="20"/>
      <c r="B21" s="21" t="s">
        <v>32</v>
      </c>
      <c r="C21" s="23">
        <v>914</v>
      </c>
      <c r="D21" s="23">
        <v>21300</v>
      </c>
      <c r="E21" s="154">
        <v>22214</v>
      </c>
      <c r="F21"/>
      <c r="G21"/>
      <c r="H21"/>
    </row>
    <row r="22" spans="1:8" s="18" customFormat="1" ht="12.75" customHeight="1">
      <c r="A22" s="20"/>
      <c r="B22" s="21" t="s">
        <v>33</v>
      </c>
      <c r="C22" s="23">
        <v>1432</v>
      </c>
      <c r="D22" s="23">
        <v>30210</v>
      </c>
      <c r="E22" s="154">
        <v>31642</v>
      </c>
      <c r="F22"/>
      <c r="G22"/>
      <c r="H22"/>
    </row>
    <row r="23" spans="1:8" s="18" customFormat="1" ht="12.75" customHeight="1">
      <c r="A23" s="20"/>
      <c r="B23" s="21" t="s">
        <v>34</v>
      </c>
      <c r="C23" s="23">
        <v>2060</v>
      </c>
      <c r="D23" s="23">
        <v>29072</v>
      </c>
      <c r="E23" s="154">
        <v>31132</v>
      </c>
      <c r="F23"/>
      <c r="G23"/>
      <c r="H23"/>
    </row>
    <row r="24" spans="1:8" s="18" customFormat="1" ht="12.75" customHeight="1">
      <c r="A24" s="20"/>
      <c r="B24" s="21" t="s">
        <v>35</v>
      </c>
      <c r="C24" s="23">
        <v>2126</v>
      </c>
      <c r="D24" s="23">
        <v>31340</v>
      </c>
      <c r="E24" s="154">
        <v>33466</v>
      </c>
      <c r="F24"/>
      <c r="G24"/>
      <c r="H24"/>
    </row>
    <row r="25" spans="1:8" s="18" customFormat="1" ht="12.75" customHeight="1">
      <c r="A25" s="20"/>
      <c r="B25" s="21" t="s">
        <v>36</v>
      </c>
      <c r="C25" s="23">
        <v>2073</v>
      </c>
      <c r="D25" s="23">
        <v>27974</v>
      </c>
      <c r="E25" s="154">
        <v>30047</v>
      </c>
      <c r="F25"/>
      <c r="G25"/>
      <c r="H25"/>
    </row>
    <row r="26" spans="1:8" s="18" customFormat="1" ht="12.75" customHeight="1">
      <c r="A26" s="20"/>
      <c r="B26" s="21" t="s">
        <v>37</v>
      </c>
      <c r="C26" s="23">
        <v>1643</v>
      </c>
      <c r="D26" s="23">
        <v>19942</v>
      </c>
      <c r="E26" s="154">
        <v>21585</v>
      </c>
      <c r="F26"/>
      <c r="G26"/>
      <c r="H26"/>
    </row>
    <row r="27" spans="1:8" s="18" customFormat="1" ht="12.75" customHeight="1">
      <c r="A27" s="21"/>
      <c r="B27" s="21" t="s">
        <v>38</v>
      </c>
      <c r="C27" s="23">
        <v>1563</v>
      </c>
      <c r="D27" s="23">
        <v>24779</v>
      </c>
      <c r="E27" s="154">
        <v>26342</v>
      </c>
      <c r="F27"/>
      <c r="G27"/>
      <c r="H27"/>
    </row>
    <row r="28" spans="1:8" s="18" customFormat="1" ht="12.75" customHeight="1">
      <c r="A28" s="10"/>
      <c r="B28" s="21" t="s">
        <v>39</v>
      </c>
      <c r="C28" s="23">
        <v>1522</v>
      </c>
      <c r="D28" s="23">
        <v>26987</v>
      </c>
      <c r="E28" s="154">
        <v>28509</v>
      </c>
      <c r="F28"/>
      <c r="G28"/>
      <c r="H28"/>
    </row>
    <row r="29" spans="1:8" s="18" customFormat="1" ht="12.75" customHeight="1">
      <c r="A29" s="27"/>
      <c r="B29" s="21" t="s">
        <v>40</v>
      </c>
      <c r="C29" s="23">
        <v>1274</v>
      </c>
      <c r="D29" s="23">
        <v>25372</v>
      </c>
      <c r="E29" s="154">
        <v>26646</v>
      </c>
      <c r="F29"/>
      <c r="G29"/>
      <c r="H29"/>
    </row>
    <row r="30" spans="1:8" s="18" customFormat="1" ht="12.75" customHeight="1">
      <c r="A30" s="27"/>
      <c r="B30" s="21" t="s">
        <v>41</v>
      </c>
      <c r="C30" s="23">
        <v>1078</v>
      </c>
      <c r="D30" s="23">
        <v>27178</v>
      </c>
      <c r="E30" s="154">
        <v>28256</v>
      </c>
      <c r="F30"/>
      <c r="G30"/>
      <c r="H30"/>
    </row>
    <row r="31" spans="1:8" s="18" customFormat="1" ht="12.75" customHeight="1">
      <c r="A31" s="27"/>
      <c r="B31" s="21" t="s">
        <v>42</v>
      </c>
      <c r="C31" s="23">
        <v>860</v>
      </c>
      <c r="D31" s="23">
        <v>25497</v>
      </c>
      <c r="E31" s="154">
        <v>26357</v>
      </c>
      <c r="F31"/>
      <c r="G31"/>
      <c r="H31"/>
    </row>
    <row r="32" spans="1:8" s="18" customFormat="1" ht="12.75" customHeight="1">
      <c r="A32" s="10"/>
      <c r="B32" s="17"/>
      <c r="C32" s="34"/>
      <c r="D32" s="34"/>
      <c r="E32" s="184"/>
      <c r="F32"/>
      <c r="G32"/>
      <c r="H32"/>
    </row>
    <row r="33" spans="1:8" s="18" customFormat="1" ht="12.75" customHeight="1">
      <c r="A33" s="20">
        <v>2012</v>
      </c>
      <c r="B33" s="21" t="s">
        <v>31</v>
      </c>
      <c r="C33" s="23">
        <v>832</v>
      </c>
      <c r="D33" s="23">
        <v>19077</v>
      </c>
      <c r="E33" s="154">
        <v>19909</v>
      </c>
      <c r="F33"/>
      <c r="G33"/>
      <c r="H33"/>
    </row>
    <row r="34" spans="1:8" s="18" customFormat="1" ht="12.75" customHeight="1">
      <c r="A34" s="20"/>
      <c r="B34" s="21" t="s">
        <v>32</v>
      </c>
      <c r="C34" s="23">
        <v>931</v>
      </c>
      <c r="D34" s="23">
        <v>21089</v>
      </c>
      <c r="E34" s="154">
        <v>22020</v>
      </c>
      <c r="F34"/>
      <c r="G34"/>
      <c r="H34"/>
    </row>
    <row r="35" spans="1:8" s="18" customFormat="1" ht="12.75" customHeight="1">
      <c r="A35" s="20"/>
      <c r="B35" s="21" t="s">
        <v>33</v>
      </c>
      <c r="C35" s="23">
        <v>1545</v>
      </c>
      <c r="D35" s="23">
        <v>28891</v>
      </c>
      <c r="E35" s="154">
        <v>30436</v>
      </c>
      <c r="F35"/>
      <c r="G35"/>
      <c r="H35"/>
    </row>
    <row r="36" spans="1:8" s="18" customFormat="1" ht="12.75" customHeight="1">
      <c r="A36" s="20"/>
      <c r="B36" s="21" t="s">
        <v>34</v>
      </c>
      <c r="C36" s="23">
        <v>1783</v>
      </c>
      <c r="D36" s="23">
        <v>23608</v>
      </c>
      <c r="E36" s="154">
        <v>25391</v>
      </c>
      <c r="F36"/>
      <c r="G36"/>
      <c r="H36"/>
    </row>
    <row r="37" spans="1:8" s="18" customFormat="1" ht="12.75" customHeight="1">
      <c r="A37" s="20"/>
      <c r="B37" s="21" t="s">
        <v>35</v>
      </c>
      <c r="C37" s="23">
        <v>2101</v>
      </c>
      <c r="D37" s="23">
        <v>26395</v>
      </c>
      <c r="E37" s="154">
        <v>28496</v>
      </c>
      <c r="F37"/>
      <c r="G37"/>
      <c r="H37"/>
    </row>
    <row r="38" spans="1:8" s="18" customFormat="1" ht="12.75" customHeight="1">
      <c r="A38" s="20"/>
      <c r="B38" s="21" t="s">
        <v>36</v>
      </c>
      <c r="C38" s="23">
        <v>1901</v>
      </c>
      <c r="D38" s="23">
        <v>25865</v>
      </c>
      <c r="E38" s="154">
        <v>27766</v>
      </c>
      <c r="F38"/>
      <c r="G38"/>
      <c r="H38"/>
    </row>
    <row r="39" spans="1:8" s="18" customFormat="1" ht="12.75" customHeight="1">
      <c r="A39" s="20"/>
      <c r="B39" s="21" t="s">
        <v>37</v>
      </c>
      <c r="C39" s="23">
        <v>1762</v>
      </c>
      <c r="D39" s="23">
        <v>18521</v>
      </c>
      <c r="E39" s="154">
        <v>20283</v>
      </c>
      <c r="F39"/>
      <c r="G39"/>
      <c r="H39"/>
    </row>
    <row r="40" spans="1:8" s="18" customFormat="1" ht="12.75" customHeight="1">
      <c r="A40" s="21"/>
      <c r="B40" s="21" t="s">
        <v>38</v>
      </c>
      <c r="C40" s="23">
        <v>1450</v>
      </c>
      <c r="D40" s="23">
        <v>21534</v>
      </c>
      <c r="E40" s="154">
        <v>22984</v>
      </c>
      <c r="F40"/>
      <c r="G40"/>
      <c r="H40"/>
    </row>
    <row r="41" spans="1:8" s="18" customFormat="1" ht="12.75" customHeight="1">
      <c r="A41" s="10"/>
      <c r="B41" s="21" t="s">
        <v>39</v>
      </c>
      <c r="C41" s="23">
        <v>1486</v>
      </c>
      <c r="D41" s="23">
        <v>22526</v>
      </c>
      <c r="E41" s="154">
        <v>24012</v>
      </c>
      <c r="F41"/>
      <c r="G41"/>
      <c r="H41"/>
    </row>
    <row r="42" spans="1:8" s="18" customFormat="1" ht="12.75" customHeight="1">
      <c r="A42" s="27"/>
      <c r="B42" s="21" t="s">
        <v>40</v>
      </c>
      <c r="C42" s="23">
        <v>1361</v>
      </c>
      <c r="D42" s="23">
        <v>24442</v>
      </c>
      <c r="E42" s="154">
        <v>25803</v>
      </c>
      <c r="F42"/>
      <c r="G42"/>
      <c r="H42"/>
    </row>
    <row r="43" spans="1:8" s="18" customFormat="1" ht="12.75" customHeight="1">
      <c r="A43" s="27"/>
      <c r="B43" s="21" t="s">
        <v>41</v>
      </c>
      <c r="C43" s="23">
        <v>1138</v>
      </c>
      <c r="D43" s="23">
        <v>25611</v>
      </c>
      <c r="E43" s="154">
        <v>26749</v>
      </c>
      <c r="F43"/>
      <c r="G43"/>
      <c r="H43"/>
    </row>
    <row r="44" spans="1:8" s="18" customFormat="1" ht="12.75" customHeight="1">
      <c r="A44" s="27"/>
      <c r="B44" s="21" t="s">
        <v>42</v>
      </c>
      <c r="C44" s="23">
        <v>780</v>
      </c>
      <c r="D44" s="23">
        <v>26706</v>
      </c>
      <c r="E44" s="154">
        <v>27486</v>
      </c>
      <c r="F44"/>
      <c r="G44"/>
      <c r="H44"/>
    </row>
    <row r="45" spans="1:8" s="18" customFormat="1" ht="12.75" customHeight="1">
      <c r="A45" s="10"/>
      <c r="B45" s="17"/>
      <c r="C45" s="23"/>
      <c r="D45" s="23"/>
      <c r="E45" s="154"/>
      <c r="F45"/>
      <c r="G45"/>
      <c r="H45"/>
    </row>
    <row r="46" spans="1:8" s="18" customFormat="1" ht="12.75" customHeight="1">
      <c r="A46" s="20">
        <v>2013</v>
      </c>
      <c r="B46" s="21" t="s">
        <v>31</v>
      </c>
      <c r="C46" s="23">
        <v>872</v>
      </c>
      <c r="D46" s="23">
        <v>16610</v>
      </c>
      <c r="E46" s="154">
        <v>17482</v>
      </c>
      <c r="F46"/>
      <c r="G46"/>
      <c r="H46"/>
    </row>
    <row r="47" spans="1:8" s="18" customFormat="1" ht="12.75" customHeight="1">
      <c r="A47" s="20"/>
      <c r="B47" s="21" t="s">
        <v>32</v>
      </c>
      <c r="C47" s="23">
        <v>913</v>
      </c>
      <c r="D47" s="23">
        <v>18230</v>
      </c>
      <c r="E47" s="154">
        <v>19143</v>
      </c>
      <c r="F47"/>
      <c r="G47"/>
      <c r="H47"/>
    </row>
    <row r="48" spans="1:8" s="18" customFormat="1" ht="12.75" customHeight="1">
      <c r="A48" s="20"/>
      <c r="B48" s="21" t="s">
        <v>33</v>
      </c>
      <c r="C48" s="23">
        <v>1215</v>
      </c>
      <c r="D48" s="23">
        <v>22916</v>
      </c>
      <c r="E48" s="154">
        <v>24131</v>
      </c>
      <c r="F48"/>
      <c r="G48"/>
      <c r="H48"/>
    </row>
    <row r="49" spans="1:8" s="18" customFormat="1" ht="12.75" customHeight="1">
      <c r="A49" s="20"/>
      <c r="B49" s="21" t="s">
        <v>34</v>
      </c>
      <c r="C49" s="23">
        <v>1869</v>
      </c>
      <c r="D49" s="23">
        <v>24773</v>
      </c>
      <c r="E49" s="154">
        <v>26642</v>
      </c>
      <c r="F49"/>
      <c r="G49"/>
      <c r="H49"/>
    </row>
    <row r="50" spans="1:8" s="18" customFormat="1" ht="12.75" customHeight="1">
      <c r="A50" s="20"/>
      <c r="B50" s="21" t="s">
        <v>35</v>
      </c>
      <c r="C50" s="23">
        <v>2177</v>
      </c>
      <c r="D50" s="23">
        <v>26398</v>
      </c>
      <c r="E50" s="154">
        <v>28575</v>
      </c>
      <c r="F50"/>
      <c r="G50"/>
      <c r="H50"/>
    </row>
    <row r="51" spans="1:8" s="18" customFormat="1" ht="12.75" customHeight="1">
      <c r="A51" s="20"/>
      <c r="B51" s="21" t="s">
        <v>36</v>
      </c>
      <c r="C51" s="23">
        <v>1807</v>
      </c>
      <c r="D51" s="23">
        <v>23482</v>
      </c>
      <c r="E51" s="154">
        <v>25289</v>
      </c>
      <c r="F51"/>
      <c r="G51"/>
      <c r="H51"/>
    </row>
    <row r="52" spans="1:8" s="18" customFormat="1" ht="12.75" customHeight="1">
      <c r="A52" s="20"/>
      <c r="B52" s="21" t="s">
        <v>37</v>
      </c>
      <c r="C52" s="23">
        <v>1896</v>
      </c>
      <c r="D52" s="23">
        <v>18704</v>
      </c>
      <c r="E52" s="154">
        <v>20600</v>
      </c>
      <c r="F52"/>
      <c r="G52"/>
      <c r="H52"/>
    </row>
    <row r="53" spans="1:8" s="18" customFormat="1" ht="12.75" customHeight="1">
      <c r="A53" s="21"/>
      <c r="B53" s="21" t="s">
        <v>38</v>
      </c>
      <c r="C53" s="23">
        <v>1555</v>
      </c>
      <c r="D53" s="23">
        <v>22252</v>
      </c>
      <c r="E53" s="154">
        <v>23807</v>
      </c>
      <c r="F53"/>
      <c r="G53"/>
      <c r="H53"/>
    </row>
    <row r="54" spans="1:8" s="18" customFormat="1" ht="12.75" customHeight="1">
      <c r="A54" s="10"/>
      <c r="B54" s="21" t="s">
        <v>39</v>
      </c>
      <c r="C54" s="23">
        <v>1433</v>
      </c>
      <c r="D54" s="23">
        <v>24494</v>
      </c>
      <c r="E54" s="154">
        <v>25927</v>
      </c>
      <c r="F54"/>
      <c r="G54"/>
      <c r="H54"/>
    </row>
    <row r="55" spans="1:8" s="18" customFormat="1" ht="12.75" customHeight="1">
      <c r="A55" s="27"/>
      <c r="B55" s="21" t="s">
        <v>40</v>
      </c>
      <c r="C55" s="23">
        <v>1216</v>
      </c>
      <c r="D55" s="23">
        <v>25885</v>
      </c>
      <c r="E55" s="154">
        <v>27101</v>
      </c>
      <c r="F55"/>
      <c r="G55"/>
      <c r="H55"/>
    </row>
    <row r="56" spans="1:8" s="18" customFormat="1" ht="12.75" customHeight="1">
      <c r="A56" s="27"/>
      <c r="B56" s="21" t="s">
        <v>41</v>
      </c>
      <c r="C56" s="23">
        <v>1030</v>
      </c>
      <c r="D56" s="23">
        <v>25205</v>
      </c>
      <c r="E56" s="154">
        <v>26235</v>
      </c>
      <c r="F56"/>
      <c r="G56"/>
      <c r="H56"/>
    </row>
    <row r="57" spans="1:8" s="18" customFormat="1" ht="12.75" customHeight="1">
      <c r="A57" s="27"/>
      <c r="B57" s="21" t="s">
        <v>42</v>
      </c>
      <c r="C57" s="23">
        <v>829</v>
      </c>
      <c r="D57" s="23">
        <v>26417</v>
      </c>
      <c r="E57" s="154">
        <v>27246</v>
      </c>
      <c r="F57"/>
      <c r="G57"/>
      <c r="H57"/>
    </row>
    <row r="58" spans="1:8" s="18" customFormat="1" ht="12.75" customHeight="1">
      <c r="A58" s="10"/>
      <c r="B58" s="17"/>
      <c r="C58" s="23"/>
      <c r="D58" s="23"/>
      <c r="E58" s="154"/>
      <c r="F58"/>
      <c r="G58"/>
      <c r="H58"/>
    </row>
    <row r="59" spans="1:8" s="18" customFormat="1" ht="12.75" customHeight="1">
      <c r="A59" s="20">
        <v>2014</v>
      </c>
      <c r="B59" s="21" t="s">
        <v>31</v>
      </c>
      <c r="C59" s="23">
        <v>853</v>
      </c>
      <c r="D59" s="23">
        <v>19481</v>
      </c>
      <c r="E59" s="154">
        <v>20334</v>
      </c>
      <c r="F59"/>
      <c r="G59"/>
      <c r="H59"/>
    </row>
    <row r="60" spans="1:8" s="18" customFormat="1" ht="12.75" customHeight="1">
      <c r="A60" s="20"/>
      <c r="B60" s="21" t="s">
        <v>32</v>
      </c>
      <c r="C60" s="23">
        <v>900</v>
      </c>
      <c r="D60" s="23">
        <v>21751</v>
      </c>
      <c r="E60" s="154">
        <v>22651</v>
      </c>
      <c r="F60"/>
      <c r="G60"/>
      <c r="H60"/>
    </row>
    <row r="61" spans="1:8" s="18" customFormat="1" ht="12.75" customHeight="1">
      <c r="A61" s="20"/>
      <c r="B61" s="21" t="s">
        <v>33</v>
      </c>
      <c r="C61" s="23">
        <v>1342</v>
      </c>
      <c r="D61" s="23">
        <v>28178</v>
      </c>
      <c r="E61" s="154">
        <v>29520</v>
      </c>
      <c r="F61"/>
      <c r="G61"/>
      <c r="H61"/>
    </row>
    <row r="62" spans="1:8" s="18" customFormat="1" ht="12.75" customHeight="1">
      <c r="A62" s="20"/>
      <c r="B62" s="21" t="s">
        <v>34</v>
      </c>
      <c r="C62" s="23">
        <v>1732</v>
      </c>
      <c r="D62" s="23">
        <v>28185</v>
      </c>
      <c r="E62" s="154">
        <v>29917</v>
      </c>
      <c r="F62"/>
      <c r="G62"/>
      <c r="H62"/>
    </row>
    <row r="63" spans="1:8" s="18" customFormat="1" ht="12.75" customHeight="1">
      <c r="A63" s="20"/>
      <c r="B63" s="21" t="s">
        <v>35</v>
      </c>
      <c r="C63" s="23">
        <v>1745</v>
      </c>
      <c r="D63" s="23">
        <v>28162</v>
      </c>
      <c r="E63" s="154">
        <v>29907</v>
      </c>
      <c r="F63"/>
      <c r="G63"/>
      <c r="H63"/>
    </row>
    <row r="64" spans="1:8" s="18" customFormat="1" ht="12.75" customHeight="1">
      <c r="A64" s="20"/>
      <c r="B64" s="21" t="s">
        <v>36</v>
      </c>
      <c r="C64" s="23">
        <v>1594</v>
      </c>
      <c r="D64" s="23">
        <v>29249</v>
      </c>
      <c r="E64" s="154">
        <v>30843</v>
      </c>
      <c r="F64"/>
      <c r="G64"/>
      <c r="H64"/>
    </row>
    <row r="65" spans="1:8" s="18" customFormat="1" ht="12.75" customHeight="1">
      <c r="A65" s="20"/>
      <c r="B65" s="21" t="s">
        <v>37</v>
      </c>
      <c r="C65" s="23">
        <v>1635</v>
      </c>
      <c r="D65" s="23">
        <v>21156</v>
      </c>
      <c r="E65" s="154">
        <v>22791</v>
      </c>
      <c r="F65"/>
      <c r="G65"/>
      <c r="H65"/>
    </row>
    <row r="66" spans="1:8" s="18" customFormat="1" ht="12.75" customHeight="1">
      <c r="A66" s="21"/>
      <c r="B66" s="21" t="s">
        <v>38</v>
      </c>
      <c r="C66" s="23">
        <v>1169</v>
      </c>
      <c r="D66" s="23">
        <v>24436</v>
      </c>
      <c r="E66" s="154">
        <v>25605</v>
      </c>
      <c r="F66"/>
      <c r="G66"/>
      <c r="H66"/>
    </row>
    <row r="67" spans="1:8" s="18" customFormat="1" ht="12.75" customHeight="1">
      <c r="A67" s="10"/>
      <c r="B67" s="21" t="s">
        <v>39</v>
      </c>
      <c r="C67" s="23">
        <v>1155</v>
      </c>
      <c r="D67" s="23">
        <v>26626</v>
      </c>
      <c r="E67" s="154">
        <v>27781</v>
      </c>
      <c r="F67"/>
      <c r="G67"/>
      <c r="H67"/>
    </row>
    <row r="68" spans="1:8" s="18" customFormat="1" ht="12.75" customHeight="1">
      <c r="A68" s="27"/>
      <c r="B68" s="21" t="s">
        <v>40</v>
      </c>
      <c r="C68" s="23">
        <v>1018</v>
      </c>
      <c r="D68" s="23">
        <v>28576</v>
      </c>
      <c r="E68" s="154">
        <v>29594</v>
      </c>
      <c r="F68"/>
      <c r="G68"/>
      <c r="H68"/>
    </row>
    <row r="69" spans="1:8" s="18" customFormat="1" ht="12.75" customHeight="1">
      <c r="A69" s="27"/>
      <c r="B69" s="21" t="s">
        <v>41</v>
      </c>
      <c r="C69" s="23">
        <v>770</v>
      </c>
      <c r="D69" s="23">
        <v>26238</v>
      </c>
      <c r="E69" s="154">
        <v>27008</v>
      </c>
      <c r="F69"/>
      <c r="G69"/>
      <c r="H69"/>
    </row>
    <row r="70" spans="1:8" s="18" customFormat="1" ht="12.75" customHeight="1">
      <c r="A70" s="27"/>
      <c r="B70" s="21" t="s">
        <v>42</v>
      </c>
      <c r="C70" s="23">
        <v>662</v>
      </c>
      <c r="D70" s="23">
        <v>27424</v>
      </c>
      <c r="E70" s="154">
        <v>28086</v>
      </c>
      <c r="F70"/>
      <c r="G70"/>
      <c r="H70"/>
    </row>
    <row r="71" spans="1:8" s="18" customFormat="1" ht="12.75" customHeight="1">
      <c r="A71" s="10"/>
      <c r="B71" s="17"/>
      <c r="C71" s="34"/>
      <c r="D71" s="34"/>
      <c r="E71" s="184"/>
      <c r="F71"/>
      <c r="G71"/>
      <c r="H71"/>
    </row>
    <row r="72" spans="1:8" s="18" customFormat="1" ht="12.75" customHeight="1">
      <c r="A72" s="20">
        <v>2015</v>
      </c>
      <c r="B72" s="21" t="s">
        <v>31</v>
      </c>
      <c r="C72" s="23">
        <v>659</v>
      </c>
      <c r="D72" s="23">
        <v>20640</v>
      </c>
      <c r="E72" s="154">
        <v>21299</v>
      </c>
      <c r="F72"/>
      <c r="G72"/>
      <c r="H72"/>
    </row>
    <row r="73" spans="1:8" s="18" customFormat="1" ht="12.75" customHeight="1">
      <c r="A73" s="20"/>
      <c r="B73" s="21" t="s">
        <v>32</v>
      </c>
      <c r="C73" s="23">
        <v>737</v>
      </c>
      <c r="D73" s="23">
        <v>24110</v>
      </c>
      <c r="E73" s="154">
        <v>24847</v>
      </c>
      <c r="F73"/>
      <c r="G73"/>
      <c r="H73"/>
    </row>
    <row r="74" spans="1:8" s="18" customFormat="1" ht="12.75" customHeight="1">
      <c r="A74" s="20"/>
      <c r="B74" s="21" t="s">
        <v>33</v>
      </c>
      <c r="C74" s="23">
        <v>1179</v>
      </c>
      <c r="D74" s="23">
        <v>32339</v>
      </c>
      <c r="E74" s="154">
        <v>33518</v>
      </c>
      <c r="F74"/>
      <c r="G74"/>
      <c r="H74"/>
    </row>
    <row r="75" spans="1:8" s="18" customFormat="1" ht="12.75" customHeight="1">
      <c r="A75" s="20"/>
      <c r="B75" s="21" t="s">
        <v>34</v>
      </c>
      <c r="C75" s="23">
        <v>1414</v>
      </c>
      <c r="D75" s="23">
        <v>30633</v>
      </c>
      <c r="E75" s="154">
        <v>32047</v>
      </c>
      <c r="F75"/>
      <c r="G75"/>
      <c r="H75"/>
    </row>
    <row r="76" spans="1:8" s="18" customFormat="1" ht="12.75" customHeight="1">
      <c r="A76" s="20"/>
      <c r="B76" s="21" t="s">
        <v>35</v>
      </c>
      <c r="C76" s="23">
        <v>1390</v>
      </c>
      <c r="D76" s="23">
        <v>29945</v>
      </c>
      <c r="E76" s="154">
        <v>31335</v>
      </c>
      <c r="F76"/>
      <c r="G76"/>
      <c r="H76"/>
    </row>
    <row r="77" spans="1:8" s="18" customFormat="1" ht="12.75" customHeight="1">
      <c r="A77" s="20"/>
      <c r="B77" s="21" t="s">
        <v>36</v>
      </c>
      <c r="C77" s="23">
        <v>1538</v>
      </c>
      <c r="D77" s="23">
        <v>32876</v>
      </c>
      <c r="E77" s="154">
        <v>34414</v>
      </c>
      <c r="F77"/>
      <c r="G77"/>
      <c r="H77"/>
    </row>
    <row r="78" spans="1:8" s="18" customFormat="1" ht="12.75" customHeight="1">
      <c r="A78" s="20"/>
      <c r="B78" s="21" t="s">
        <v>37</v>
      </c>
      <c r="C78" s="23">
        <v>1268</v>
      </c>
      <c r="D78" s="23">
        <v>24974</v>
      </c>
      <c r="E78" s="154">
        <v>26242</v>
      </c>
      <c r="F78"/>
      <c r="G78"/>
      <c r="H78"/>
    </row>
    <row r="79" spans="1:8" s="18" customFormat="1" ht="12.75" customHeight="1">
      <c r="A79" s="21"/>
      <c r="B79" s="21" t="s">
        <v>38</v>
      </c>
      <c r="C79" s="23">
        <v>1039</v>
      </c>
      <c r="D79" s="23">
        <v>26782</v>
      </c>
      <c r="E79" s="154">
        <v>27821</v>
      </c>
      <c r="F79"/>
      <c r="G79"/>
      <c r="H79"/>
    </row>
    <row r="80" spans="1:8" s="18" customFormat="1" ht="12.75" customHeight="1">
      <c r="A80" s="10"/>
      <c r="B80" s="21" t="s">
        <v>39</v>
      </c>
      <c r="C80" s="23">
        <v>964</v>
      </c>
      <c r="D80" s="23">
        <v>30097</v>
      </c>
      <c r="E80" s="154">
        <v>31061</v>
      </c>
      <c r="F80"/>
      <c r="G80"/>
      <c r="H80"/>
    </row>
    <row r="81" spans="1:8" s="18" customFormat="1" ht="12.75" customHeight="1">
      <c r="A81" s="27"/>
      <c r="B81" s="21" t="s">
        <v>40</v>
      </c>
      <c r="C81" s="23">
        <v>859</v>
      </c>
      <c r="D81" s="23">
        <v>31816</v>
      </c>
      <c r="E81" s="154">
        <v>32675</v>
      </c>
      <c r="F81"/>
      <c r="G81"/>
      <c r="H81"/>
    </row>
    <row r="82" spans="1:8" s="18" customFormat="1" ht="12.75" customHeight="1">
      <c r="A82" s="27"/>
      <c r="B82" s="21" t="s">
        <v>41</v>
      </c>
      <c r="C82" s="23">
        <v>743</v>
      </c>
      <c r="D82" s="23">
        <v>31637</v>
      </c>
      <c r="E82" s="154">
        <v>32380</v>
      </c>
      <c r="F82"/>
      <c r="G82"/>
      <c r="H82"/>
    </row>
    <row r="83" spans="1:8" s="18" customFormat="1" ht="12.75" customHeight="1">
      <c r="A83" s="27"/>
      <c r="B83" s="21" t="s">
        <v>42</v>
      </c>
      <c r="C83" s="23">
        <v>630</v>
      </c>
      <c r="D83" s="23">
        <v>33663</v>
      </c>
      <c r="E83" s="154">
        <v>34293</v>
      </c>
      <c r="F83"/>
      <c r="G83"/>
      <c r="H83"/>
    </row>
    <row r="84" spans="1:8" s="18" customFormat="1" ht="12.75" customHeight="1">
      <c r="A84" s="10"/>
      <c r="B84" s="17"/>
      <c r="C84" s="34"/>
      <c r="D84" s="34"/>
      <c r="E84" s="184"/>
      <c r="F84"/>
      <c r="G84"/>
      <c r="H84"/>
    </row>
    <row r="85" spans="1:8" s="18" customFormat="1" ht="12.75" customHeight="1">
      <c r="A85" s="20">
        <v>2016</v>
      </c>
      <c r="B85" s="21" t="s">
        <v>31</v>
      </c>
      <c r="C85" s="23">
        <v>511</v>
      </c>
      <c r="D85" s="23">
        <v>21872</v>
      </c>
      <c r="E85" s="154">
        <v>22383</v>
      </c>
      <c r="F85"/>
      <c r="G85"/>
      <c r="H85"/>
    </row>
    <row r="86" spans="1:8" s="18" customFormat="1" ht="12.75" customHeight="1">
      <c r="A86" s="20"/>
      <c r="B86" s="21" t="s">
        <v>32</v>
      </c>
      <c r="C86" s="23">
        <v>724</v>
      </c>
      <c r="D86" s="23">
        <v>27282</v>
      </c>
      <c r="E86" s="154">
        <v>28006</v>
      </c>
      <c r="F86"/>
      <c r="G86"/>
      <c r="H86"/>
    </row>
    <row r="87" spans="1:8" s="18" customFormat="1" ht="12.75" customHeight="1">
      <c r="A87" s="20"/>
      <c r="B87" s="21" t="s">
        <v>33</v>
      </c>
      <c r="C87" s="23">
        <v>899</v>
      </c>
      <c r="D87" s="23">
        <v>35158</v>
      </c>
      <c r="E87" s="154">
        <v>36057</v>
      </c>
      <c r="F87"/>
      <c r="G87"/>
      <c r="H87"/>
    </row>
    <row r="88" spans="1:8" s="18" customFormat="1" ht="12.75" customHeight="1">
      <c r="A88" s="20"/>
      <c r="B88" s="21" t="s">
        <v>34</v>
      </c>
      <c r="C88" s="23">
        <v>1246</v>
      </c>
      <c r="D88" s="23">
        <v>33999</v>
      </c>
      <c r="E88" s="154">
        <v>35245</v>
      </c>
      <c r="F88"/>
      <c r="G88"/>
      <c r="H88"/>
    </row>
    <row r="89" spans="1:8" s="18" customFormat="1" ht="12.75" customHeight="1">
      <c r="A89" s="20"/>
      <c r="B89" s="21" t="s">
        <v>35</v>
      </c>
      <c r="C89" s="23">
        <v>1512</v>
      </c>
      <c r="D89" s="23">
        <v>35098</v>
      </c>
      <c r="E89" s="154">
        <v>36610</v>
      </c>
      <c r="F89"/>
      <c r="G89"/>
      <c r="H89"/>
    </row>
    <row r="90" spans="1:8" s="18" customFormat="1" ht="12.75" customHeight="1">
      <c r="A90" s="20"/>
      <c r="B90" s="21" t="s">
        <v>36</v>
      </c>
      <c r="C90" s="23">
        <v>1369</v>
      </c>
      <c r="D90" s="23">
        <v>36868</v>
      </c>
      <c r="E90" s="154">
        <v>38237</v>
      </c>
      <c r="F90"/>
      <c r="G90"/>
      <c r="H90"/>
    </row>
    <row r="91" spans="1:8" s="18" customFormat="1" ht="12.75" customHeight="1">
      <c r="A91" s="20"/>
      <c r="B91" s="21" t="s">
        <v>37</v>
      </c>
      <c r="C91" s="23">
        <v>1168</v>
      </c>
      <c r="D91" s="23">
        <v>24482</v>
      </c>
      <c r="E91" s="154">
        <v>25650</v>
      </c>
      <c r="F91"/>
      <c r="G91"/>
      <c r="H91"/>
    </row>
    <row r="92" spans="1:8" s="18" customFormat="1" ht="12.75" customHeight="1">
      <c r="A92" s="21"/>
      <c r="B92" s="21" t="s">
        <v>38</v>
      </c>
      <c r="C92" s="23">
        <v>1027</v>
      </c>
      <c r="D92" s="23">
        <v>27784</v>
      </c>
      <c r="E92" s="154">
        <v>28811</v>
      </c>
      <c r="F92"/>
      <c r="G92"/>
      <c r="H92"/>
    </row>
    <row r="93" spans="1:8" s="18" customFormat="1" ht="12.75" customHeight="1">
      <c r="A93" s="10"/>
      <c r="B93" s="21" t="s">
        <v>39</v>
      </c>
      <c r="C93" s="23">
        <v>972</v>
      </c>
      <c r="D93" s="23">
        <v>32598</v>
      </c>
      <c r="E93" s="154">
        <v>33570</v>
      </c>
      <c r="F93"/>
      <c r="G93"/>
      <c r="H93"/>
    </row>
    <row r="94" spans="1:8" s="18" customFormat="1" ht="12.75" customHeight="1">
      <c r="A94" s="27"/>
      <c r="B94" s="21" t="s">
        <v>40</v>
      </c>
      <c r="C94" s="23">
        <v>762</v>
      </c>
      <c r="D94" s="23">
        <v>32436</v>
      </c>
      <c r="E94" s="154">
        <v>33198</v>
      </c>
      <c r="F94"/>
      <c r="G94"/>
      <c r="H94"/>
    </row>
    <row r="95" spans="1:8" s="18" customFormat="1" ht="12.75" customHeight="1">
      <c r="A95" s="27"/>
      <c r="B95" s="21" t="s">
        <v>41</v>
      </c>
      <c r="C95" s="23">
        <v>586</v>
      </c>
      <c r="D95" s="23">
        <v>31810</v>
      </c>
      <c r="E95" s="154">
        <v>32396</v>
      </c>
      <c r="F95"/>
      <c r="G95"/>
      <c r="H95"/>
    </row>
    <row r="96" spans="1:8" s="18" customFormat="1" ht="12.75" customHeight="1">
      <c r="A96" s="27"/>
      <c r="B96" s="21" t="s">
        <v>42</v>
      </c>
      <c r="C96" s="23">
        <v>497</v>
      </c>
      <c r="D96" s="23">
        <v>37354</v>
      </c>
      <c r="E96" s="154">
        <v>37851</v>
      </c>
      <c r="F96"/>
      <c r="G96"/>
      <c r="H96"/>
    </row>
    <row r="97" spans="1:8" s="18" customFormat="1" ht="12.75" customHeight="1">
      <c r="A97" s="10"/>
      <c r="B97" s="17"/>
      <c r="C97" s="34"/>
      <c r="D97" s="34"/>
      <c r="E97" s="184"/>
      <c r="F97"/>
      <c r="G97"/>
      <c r="H97"/>
    </row>
    <row r="98" spans="1:8" s="18" customFormat="1" ht="12.75" customHeight="1">
      <c r="A98" s="20">
        <v>2017</v>
      </c>
      <c r="B98" s="21" t="s">
        <v>31</v>
      </c>
      <c r="C98" s="23">
        <v>487</v>
      </c>
      <c r="D98" s="23">
        <v>23552</v>
      </c>
      <c r="E98" s="154">
        <v>24039</v>
      </c>
      <c r="F98"/>
      <c r="G98"/>
      <c r="H98"/>
    </row>
    <row r="99" spans="1:8" s="18" customFormat="1" ht="12.75" customHeight="1">
      <c r="A99" s="20"/>
      <c r="B99" s="21" t="s">
        <v>32</v>
      </c>
      <c r="C99" s="23">
        <v>550</v>
      </c>
      <c r="D99" s="23">
        <v>27934</v>
      </c>
      <c r="E99" s="154">
        <v>28484</v>
      </c>
      <c r="F99"/>
      <c r="G99"/>
      <c r="H99"/>
    </row>
    <row r="100" spans="1:8" s="18" customFormat="1" ht="12.75" customHeight="1">
      <c r="A100" s="20"/>
      <c r="B100" s="21" t="s">
        <v>33</v>
      </c>
      <c r="C100" s="23">
        <v>830</v>
      </c>
      <c r="D100" s="23">
        <v>38646</v>
      </c>
      <c r="E100" s="154">
        <v>39476</v>
      </c>
      <c r="F100"/>
      <c r="G100"/>
      <c r="H100"/>
    </row>
    <row r="101" spans="1:8" s="18" customFormat="1" ht="12.75" customHeight="1">
      <c r="A101" s="20"/>
      <c r="B101" s="21" t="s">
        <v>34</v>
      </c>
      <c r="C101" s="23">
        <v>976</v>
      </c>
      <c r="D101" s="23">
        <v>30865</v>
      </c>
      <c r="E101" s="154">
        <v>31841</v>
      </c>
      <c r="F101"/>
      <c r="G101"/>
      <c r="H101"/>
    </row>
    <row r="102" spans="1:8" s="18" customFormat="1" ht="12.75" customHeight="1">
      <c r="A102" s="20"/>
      <c r="B102" s="21" t="s">
        <v>35</v>
      </c>
      <c r="C102" s="23">
        <v>1297</v>
      </c>
      <c r="D102" s="23">
        <v>35854</v>
      </c>
      <c r="E102" s="154">
        <v>37151</v>
      </c>
      <c r="F102"/>
      <c r="G102"/>
      <c r="H102"/>
    </row>
    <row r="103" spans="1:8" s="18" customFormat="1" ht="12.75" customHeight="1">
      <c r="A103" s="20"/>
      <c r="B103" s="21" t="s">
        <v>36</v>
      </c>
      <c r="C103" s="23">
        <v>1251</v>
      </c>
      <c r="D103" s="23">
        <v>38630</v>
      </c>
      <c r="E103" s="154">
        <v>39881</v>
      </c>
      <c r="F103"/>
      <c r="G103"/>
      <c r="H103"/>
    </row>
    <row r="104" spans="1:8" s="18" customFormat="1" ht="12.75" customHeight="1">
      <c r="A104" s="20"/>
      <c r="B104" s="21" t="s">
        <v>37</v>
      </c>
      <c r="C104" s="23">
        <v>1054</v>
      </c>
      <c r="D104" s="23">
        <v>25110</v>
      </c>
      <c r="E104" s="154">
        <v>26164</v>
      </c>
      <c r="F104"/>
      <c r="G104"/>
      <c r="H104"/>
    </row>
    <row r="105" spans="1:8" s="18" customFormat="1" ht="12.75" customHeight="1">
      <c r="A105" s="21"/>
      <c r="B105" s="21" t="s">
        <v>38</v>
      </c>
      <c r="C105" s="23">
        <v>973</v>
      </c>
      <c r="D105" s="23">
        <v>30400</v>
      </c>
      <c r="E105" s="154">
        <v>31373</v>
      </c>
      <c r="F105"/>
      <c r="G105"/>
      <c r="H105"/>
    </row>
    <row r="106" spans="1:8" s="18" customFormat="1" ht="12.75" customHeight="1">
      <c r="A106" s="10"/>
      <c r="B106" s="21" t="s">
        <v>39</v>
      </c>
      <c r="C106" s="23">
        <v>827</v>
      </c>
      <c r="D106" s="23">
        <v>31716</v>
      </c>
      <c r="E106" s="154">
        <v>32543</v>
      </c>
      <c r="F106"/>
      <c r="G106"/>
      <c r="H106"/>
    </row>
    <row r="107" spans="1:8" s="18" customFormat="1" ht="12.75" customHeight="1">
      <c r="A107" s="27"/>
      <c r="B107" s="21" t="s">
        <v>40</v>
      </c>
      <c r="C107" s="23">
        <v>698</v>
      </c>
      <c r="D107" s="23">
        <v>32528</v>
      </c>
      <c r="E107" s="154">
        <v>33226</v>
      </c>
      <c r="F107"/>
      <c r="G107"/>
      <c r="H107"/>
    </row>
    <row r="108" spans="1:8" s="18" customFormat="1" ht="12.75" customHeight="1">
      <c r="A108" s="27"/>
      <c r="B108" s="21" t="s">
        <v>41</v>
      </c>
      <c r="C108" s="23">
        <v>588</v>
      </c>
      <c r="D108" s="23">
        <v>32605</v>
      </c>
      <c r="E108" s="154">
        <v>33193</v>
      </c>
      <c r="F108"/>
      <c r="G108"/>
      <c r="H108"/>
    </row>
    <row r="109" spans="1:8" s="18" customFormat="1" ht="12.75" customHeight="1">
      <c r="A109" s="27"/>
      <c r="B109" s="21" t="s">
        <v>42</v>
      </c>
      <c r="C109" s="23">
        <v>449</v>
      </c>
      <c r="D109" s="23">
        <v>34908</v>
      </c>
      <c r="E109" s="154">
        <v>35357</v>
      </c>
      <c r="F109"/>
      <c r="G109"/>
      <c r="H109"/>
    </row>
    <row r="110" spans="1:8" s="18" customFormat="1" ht="12.75" customHeight="1">
      <c r="A110" s="10"/>
      <c r="B110" s="17"/>
      <c r="C110" s="34"/>
      <c r="D110" s="34"/>
      <c r="E110" s="184"/>
      <c r="F110"/>
      <c r="G110"/>
      <c r="H110"/>
    </row>
    <row r="111" spans="1:8" s="18" customFormat="1" ht="12.75" customHeight="1">
      <c r="A111" s="20">
        <v>2018</v>
      </c>
      <c r="B111" s="21" t="s">
        <v>31</v>
      </c>
      <c r="C111" s="23">
        <v>476</v>
      </c>
      <c r="D111" s="23">
        <v>23339</v>
      </c>
      <c r="E111" s="154">
        <v>23815</v>
      </c>
      <c r="F111"/>
      <c r="G111"/>
      <c r="H111"/>
    </row>
    <row r="112" spans="1:8" s="18" customFormat="1" ht="12.75" customHeight="1">
      <c r="A112" s="20"/>
      <c r="B112" s="21" t="s">
        <v>32</v>
      </c>
      <c r="C112" s="23">
        <v>424</v>
      </c>
      <c r="D112" s="23">
        <v>27391</v>
      </c>
      <c r="E112" s="154">
        <v>27815</v>
      </c>
      <c r="F112"/>
      <c r="G112"/>
      <c r="H112"/>
    </row>
    <row r="113" spans="1:8" s="18" customFormat="1" ht="12.75" customHeight="1">
      <c r="A113" s="20"/>
      <c r="B113" s="21" t="s">
        <v>33</v>
      </c>
      <c r="C113" s="23">
        <v>590</v>
      </c>
      <c r="D113" s="23">
        <v>37367</v>
      </c>
      <c r="E113" s="154">
        <v>37957</v>
      </c>
      <c r="F113"/>
      <c r="G113"/>
      <c r="H113"/>
    </row>
    <row r="114" spans="1:8" s="18" customFormat="1" ht="12.75" customHeight="1">
      <c r="A114" s="20"/>
      <c r="B114" s="21" t="s">
        <v>34</v>
      </c>
      <c r="C114" s="23">
        <v>1064</v>
      </c>
      <c r="D114" s="23">
        <v>34537</v>
      </c>
      <c r="E114" s="154">
        <v>35601</v>
      </c>
      <c r="F114"/>
      <c r="G114"/>
      <c r="H114"/>
    </row>
    <row r="115" spans="1:8" s="18" customFormat="1" ht="12.75" customHeight="1">
      <c r="A115" s="20"/>
      <c r="B115" s="21" t="s">
        <v>35</v>
      </c>
      <c r="C115" s="23">
        <v>1256</v>
      </c>
      <c r="D115" s="23">
        <v>38190</v>
      </c>
      <c r="E115" s="154">
        <v>39446</v>
      </c>
      <c r="F115"/>
      <c r="G115"/>
      <c r="H115"/>
    </row>
    <row r="116" spans="1:8" s="18" customFormat="1" ht="12.75" customHeight="1">
      <c r="A116" s="20"/>
      <c r="B116" s="21" t="s">
        <v>36</v>
      </c>
      <c r="C116" s="23">
        <v>1112</v>
      </c>
      <c r="D116" s="23">
        <v>66441</v>
      </c>
      <c r="E116" s="154">
        <v>67553</v>
      </c>
      <c r="F116"/>
      <c r="G116"/>
      <c r="H116"/>
    </row>
    <row r="117" spans="1:8" s="18" customFormat="1" ht="12.75" customHeight="1">
      <c r="A117" s="20"/>
      <c r="B117" s="21" t="s">
        <v>37</v>
      </c>
      <c r="C117" s="23">
        <v>985</v>
      </c>
      <c r="D117" s="23">
        <v>12813</v>
      </c>
      <c r="E117" s="154">
        <v>13798</v>
      </c>
      <c r="F117"/>
      <c r="G117"/>
      <c r="H117"/>
    </row>
    <row r="118" spans="1:8" s="18" customFormat="1" ht="12.75" customHeight="1">
      <c r="A118" s="21"/>
      <c r="B118" s="21" t="s">
        <v>38</v>
      </c>
      <c r="C118" s="23">
        <v>885</v>
      </c>
      <c r="D118" s="23">
        <v>24880</v>
      </c>
      <c r="E118" s="154">
        <v>25765</v>
      </c>
      <c r="F118"/>
      <c r="G118"/>
      <c r="H118"/>
    </row>
    <row r="119" spans="1:8" s="18" customFormat="1" ht="12.75" customHeight="1">
      <c r="A119" s="10"/>
      <c r="B119" s="21" t="s">
        <v>39</v>
      </c>
      <c r="C119" s="23">
        <v>669</v>
      </c>
      <c r="D119" s="23">
        <v>19217</v>
      </c>
      <c r="E119" s="154">
        <v>19886</v>
      </c>
      <c r="F119"/>
      <c r="G119"/>
      <c r="H119"/>
    </row>
    <row r="120" spans="1:8" s="18" customFormat="1" ht="12.75" customHeight="1">
      <c r="A120" s="27"/>
      <c r="B120" s="21" t="s">
        <v>40</v>
      </c>
      <c r="C120" s="23">
        <v>667</v>
      </c>
      <c r="D120" s="23">
        <v>23461</v>
      </c>
      <c r="E120" s="154">
        <v>24128</v>
      </c>
      <c r="F120"/>
      <c r="G120"/>
      <c r="H120"/>
    </row>
    <row r="121" spans="1:8" ht="12.75" customHeight="1">
      <c r="B121" s="21" t="s">
        <v>41</v>
      </c>
      <c r="C121" s="23">
        <v>533</v>
      </c>
      <c r="D121" s="23">
        <v>25824</v>
      </c>
      <c r="E121" s="154">
        <v>26357</v>
      </c>
    </row>
    <row r="122" spans="1:8" ht="12.75" customHeight="1">
      <c r="B122" s="21" t="s">
        <v>42</v>
      </c>
      <c r="C122" s="23">
        <v>364</v>
      </c>
      <c r="D122" s="23">
        <v>23050</v>
      </c>
      <c r="E122" s="154">
        <v>23414</v>
      </c>
    </row>
    <row r="123" spans="1:8" ht="12.75" customHeight="1">
      <c r="A123" s="20"/>
      <c r="B123" s="21"/>
      <c r="C123" s="23"/>
      <c r="D123" s="23"/>
      <c r="E123" s="154"/>
    </row>
    <row r="124" spans="1:8" s="18" customFormat="1" ht="12.75" customHeight="1">
      <c r="A124" s="20">
        <v>2019</v>
      </c>
      <c r="B124" s="21" t="s">
        <v>31</v>
      </c>
      <c r="C124" s="23">
        <v>422</v>
      </c>
      <c r="D124" s="23">
        <v>20695</v>
      </c>
      <c r="E124" s="154">
        <v>21117</v>
      </c>
      <c r="F124" s="23"/>
      <c r="G124"/>
      <c r="H124"/>
    </row>
    <row r="125" spans="1:8" s="22" customFormat="1" ht="12.75" customHeight="1">
      <c r="A125" s="20"/>
      <c r="B125" s="21" t="s">
        <v>32</v>
      </c>
      <c r="C125" s="23">
        <v>452</v>
      </c>
      <c r="D125" s="23">
        <v>23337</v>
      </c>
      <c r="E125" s="154">
        <v>23789</v>
      </c>
      <c r="F125" s="23"/>
      <c r="G125" s="23"/>
      <c r="H125" s="23"/>
    </row>
    <row r="126" spans="1:8" s="22" customFormat="1" ht="12.75" customHeight="1">
      <c r="A126" s="20"/>
      <c r="B126" s="21" t="s">
        <v>33</v>
      </c>
      <c r="C126" s="23">
        <v>741</v>
      </c>
      <c r="D126" s="23">
        <v>30338</v>
      </c>
      <c r="E126" s="154">
        <v>31079</v>
      </c>
      <c r="F126" s="23"/>
      <c r="G126" s="97"/>
      <c r="H126" s="97"/>
    </row>
    <row r="127" spans="1:8" s="22" customFormat="1" ht="12.75" customHeight="1">
      <c r="A127" s="20"/>
      <c r="B127" s="21" t="s">
        <v>34</v>
      </c>
      <c r="C127" s="23">
        <v>971</v>
      </c>
      <c r="D127" s="23">
        <v>30480</v>
      </c>
      <c r="E127" s="154">
        <v>31451</v>
      </c>
      <c r="F127" s="23"/>
      <c r="G127" s="97"/>
      <c r="H127" s="97"/>
    </row>
    <row r="128" spans="1:8" s="22" customFormat="1" ht="12.75" customHeight="1">
      <c r="A128" s="20"/>
      <c r="B128" s="21" t="s">
        <v>35</v>
      </c>
      <c r="C128" s="23">
        <v>1061</v>
      </c>
      <c r="D128" s="23">
        <v>32189</v>
      </c>
      <c r="E128" s="154">
        <v>33250</v>
      </c>
      <c r="F128" s="23"/>
      <c r="G128" s="97"/>
      <c r="H128" s="97"/>
    </row>
    <row r="129" spans="1:8" s="22" customFormat="1" ht="12.75" customHeight="1">
      <c r="A129" s="20"/>
      <c r="B129" s="21" t="s">
        <v>36</v>
      </c>
      <c r="C129" s="23">
        <v>989</v>
      </c>
      <c r="D129" s="23">
        <v>32130</v>
      </c>
      <c r="E129" s="154">
        <v>33119</v>
      </c>
      <c r="F129" s="23"/>
      <c r="G129" s="97"/>
      <c r="H129" s="97"/>
    </row>
    <row r="130" spans="1:8" s="22" customFormat="1" ht="12.75" customHeight="1">
      <c r="A130" s="20"/>
      <c r="B130" s="21" t="s">
        <v>37</v>
      </c>
      <c r="C130" s="23">
        <v>936</v>
      </c>
      <c r="D130" s="23">
        <v>24015</v>
      </c>
      <c r="E130" s="154">
        <v>24951</v>
      </c>
      <c r="F130" s="23"/>
      <c r="G130" s="97"/>
      <c r="H130" s="97"/>
    </row>
    <row r="131" spans="1:8" s="22" customFormat="1" ht="12.75" customHeight="1">
      <c r="A131" s="21"/>
      <c r="B131" s="21" t="s">
        <v>38</v>
      </c>
      <c r="C131" s="23">
        <v>869</v>
      </c>
      <c r="D131" s="23">
        <v>29624</v>
      </c>
      <c r="E131" s="154">
        <v>30493</v>
      </c>
      <c r="F131" s="23"/>
      <c r="G131" s="97"/>
      <c r="H131" s="97"/>
    </row>
    <row r="132" spans="1:8" s="22" customFormat="1" ht="12.75" customHeight="1">
      <c r="A132" s="10"/>
      <c r="B132" s="21" t="s">
        <v>39</v>
      </c>
      <c r="C132" s="23">
        <v>755</v>
      </c>
      <c r="D132" s="23">
        <v>26973</v>
      </c>
      <c r="E132" s="154">
        <v>27728</v>
      </c>
      <c r="F132"/>
      <c r="G132" s="97"/>
      <c r="H132" s="97"/>
    </row>
    <row r="133" spans="1:8" s="22" customFormat="1" ht="12.75" customHeight="1">
      <c r="A133" s="27"/>
      <c r="B133" s="21" t="s">
        <v>40</v>
      </c>
      <c r="C133" s="23">
        <v>689</v>
      </c>
      <c r="D133" s="23">
        <v>29804</v>
      </c>
      <c r="E133" s="154">
        <v>30493</v>
      </c>
      <c r="F133"/>
      <c r="G133" s="97"/>
      <c r="H133" s="97"/>
    </row>
    <row r="134" spans="1:8" ht="12.75" customHeight="1">
      <c r="B134" s="21" t="s">
        <v>41</v>
      </c>
      <c r="C134" s="23">
        <v>515</v>
      </c>
      <c r="D134" s="23">
        <v>30611</v>
      </c>
      <c r="E134" s="154">
        <v>31126</v>
      </c>
      <c r="G134" s="97"/>
      <c r="H134" s="97"/>
    </row>
    <row r="135" spans="1:8" ht="12.75" customHeight="1">
      <c r="B135" s="21" t="s">
        <v>42</v>
      </c>
      <c r="C135" s="23">
        <v>408</v>
      </c>
      <c r="D135" s="23">
        <v>47957</v>
      </c>
      <c r="E135" s="154">
        <v>48365</v>
      </c>
      <c r="G135" s="97"/>
      <c r="H135" s="97"/>
    </row>
    <row r="136" spans="1:8" ht="12.75" customHeight="1">
      <c r="D136" s="97"/>
      <c r="E136" s="190"/>
      <c r="G136" s="97"/>
      <c r="H136" s="97"/>
    </row>
    <row r="137" spans="1:8" ht="12.75" customHeight="1">
      <c r="A137" s="20">
        <v>2020</v>
      </c>
      <c r="B137" s="21" t="s">
        <v>31</v>
      </c>
      <c r="C137" s="23">
        <v>433</v>
      </c>
      <c r="D137" s="23">
        <v>17357</v>
      </c>
      <c r="E137" s="154">
        <f t="shared" ref="E137:E138" si="0">SUM(C137:D137)</f>
        <v>17790</v>
      </c>
      <c r="G137" s="97"/>
      <c r="H137" s="97"/>
    </row>
    <row r="138" spans="1:8" ht="12.75" customHeight="1">
      <c r="B138" s="21" t="s">
        <v>32</v>
      </c>
      <c r="C138" s="23">
        <v>536</v>
      </c>
      <c r="D138" s="23">
        <v>21953</v>
      </c>
      <c r="E138" s="154">
        <f t="shared" si="0"/>
        <v>22489</v>
      </c>
    </row>
    <row r="139" spans="1:8" ht="12.75" customHeight="1">
      <c r="A139" s="20"/>
      <c r="B139" s="21" t="s">
        <v>33</v>
      </c>
      <c r="C139" s="23">
        <v>724</v>
      </c>
      <c r="D139" s="23">
        <v>27811</v>
      </c>
      <c r="E139" s="154">
        <f>SUM(C139:D139)</f>
        <v>28535</v>
      </c>
    </row>
    <row r="140" spans="1:8" ht="12.75" customHeight="1">
      <c r="A140" s="4"/>
      <c r="B140" s="21" t="s">
        <v>34</v>
      </c>
      <c r="C140" s="74">
        <v>843</v>
      </c>
      <c r="D140" s="74">
        <v>18988</v>
      </c>
      <c r="E140" s="154">
        <f>SUM(C140:D140)</f>
        <v>19831</v>
      </c>
      <c r="F140" s="23"/>
    </row>
    <row r="141" spans="1:8" s="4" customFormat="1" ht="12.75" customHeight="1">
      <c r="B141" s="21" t="s">
        <v>35</v>
      </c>
      <c r="C141" s="74">
        <v>866</v>
      </c>
      <c r="D141" s="74">
        <v>16033</v>
      </c>
      <c r="E141" s="154">
        <f>SUM(C141:D141)</f>
        <v>16899</v>
      </c>
      <c r="F141" s="23"/>
      <c r="G141" s="23"/>
      <c r="H141" s="23"/>
    </row>
    <row r="142" spans="1:8" s="4" customFormat="1" ht="12.75" customHeight="1">
      <c r="A142" s="22"/>
      <c r="B142" s="21" t="s">
        <v>36</v>
      </c>
      <c r="C142" s="74">
        <v>1061</v>
      </c>
      <c r="D142" s="74">
        <v>24997</v>
      </c>
      <c r="E142" s="154">
        <f t="shared" ref="E142:E144" si="1">SUM(C142:D142)</f>
        <v>26058</v>
      </c>
      <c r="F142" s="23"/>
      <c r="G142" s="23"/>
      <c r="H142" s="23"/>
    </row>
    <row r="143" spans="1:8" s="4" customFormat="1" ht="12.75" customHeight="1">
      <c r="A143" s="22"/>
      <c r="B143" s="21" t="s">
        <v>37</v>
      </c>
      <c r="C143" s="74">
        <v>862</v>
      </c>
      <c r="D143" s="74">
        <v>22942</v>
      </c>
      <c r="E143" s="154">
        <f t="shared" si="1"/>
        <v>23804</v>
      </c>
      <c r="F143" s="74"/>
      <c r="G143" s="23"/>
      <c r="H143" s="23"/>
    </row>
    <row r="144" spans="1:8" s="22" customFormat="1" ht="12.75" customHeight="1">
      <c r="B144" s="21" t="s">
        <v>38</v>
      </c>
      <c r="C144" s="74">
        <v>810</v>
      </c>
      <c r="D144" s="74">
        <v>25735</v>
      </c>
      <c r="E144" s="154">
        <f t="shared" si="1"/>
        <v>26545</v>
      </c>
      <c r="F144" s="74"/>
      <c r="G144" s="23"/>
      <c r="H144" s="23"/>
    </row>
    <row r="145" spans="1:8" s="22" customFormat="1" ht="12.75" customHeight="1">
      <c r="B145" s="21" t="s">
        <v>39</v>
      </c>
      <c r="C145" s="23">
        <v>786</v>
      </c>
      <c r="D145" s="23">
        <v>29005</v>
      </c>
      <c r="E145" s="154">
        <v>29791</v>
      </c>
      <c r="F145" s="74"/>
      <c r="G145" s="23"/>
      <c r="H145" s="23"/>
    </row>
    <row r="146" spans="1:8" s="22" customFormat="1" ht="12.75" customHeight="1">
      <c r="B146" s="21" t="s">
        <v>40</v>
      </c>
      <c r="C146" s="23">
        <v>756</v>
      </c>
      <c r="D146" s="23">
        <v>28281</v>
      </c>
      <c r="E146" s="154">
        <v>29037</v>
      </c>
      <c r="F146" s="74"/>
      <c r="G146" s="23"/>
      <c r="H146" s="23"/>
    </row>
    <row r="147" spans="1:8" s="22" customFormat="1" ht="12.75" customHeight="1">
      <c r="B147" s="21" t="s">
        <v>41</v>
      </c>
      <c r="C147" s="74">
        <v>660</v>
      </c>
      <c r="D147" s="74">
        <v>26783</v>
      </c>
      <c r="E147" s="153">
        <v>27443</v>
      </c>
      <c r="F147" s="74"/>
      <c r="G147" s="23"/>
      <c r="H147" s="23"/>
    </row>
    <row r="148" spans="1:8" s="22" customFormat="1" ht="12.75" customHeight="1">
      <c r="B148" s="21" t="s">
        <v>42</v>
      </c>
      <c r="C148" s="74">
        <v>518</v>
      </c>
      <c r="D148" s="74">
        <v>34456</v>
      </c>
      <c r="E148" s="153">
        <v>34974</v>
      </c>
      <c r="F148" s="74"/>
      <c r="G148" s="23"/>
      <c r="H148" s="23"/>
    </row>
    <row r="149" spans="1:8" s="22" customFormat="1" ht="12.75" customHeight="1">
      <c r="B149" s="21"/>
      <c r="C149" s="74"/>
      <c r="D149" s="74"/>
      <c r="E149" s="153"/>
      <c r="F149" s="74"/>
      <c r="G149" s="23"/>
      <c r="H149" s="23"/>
    </row>
    <row r="150" spans="1:8" s="22" customFormat="1" ht="12.75" customHeight="1">
      <c r="A150" s="20">
        <v>2021</v>
      </c>
      <c r="B150" s="21" t="s">
        <v>31</v>
      </c>
      <c r="C150" s="38">
        <v>434</v>
      </c>
      <c r="D150" s="38">
        <v>21042</v>
      </c>
      <c r="E150" s="153">
        <f>SUM(C150:D150)</f>
        <v>21476</v>
      </c>
      <c r="F150" s="74"/>
      <c r="G150" s="23"/>
      <c r="H150" s="23"/>
    </row>
    <row r="151" spans="1:8" s="22" customFormat="1" ht="12.75" customHeight="1">
      <c r="A151" s="20"/>
      <c r="B151" s="21" t="s">
        <v>32</v>
      </c>
      <c r="C151" s="74">
        <v>573</v>
      </c>
      <c r="D151" s="74">
        <v>23013</v>
      </c>
      <c r="E151" s="153">
        <f>SUM(C151:D151)</f>
        <v>23586</v>
      </c>
      <c r="F151" s="106"/>
      <c r="G151" s="23"/>
      <c r="H151" s="23"/>
    </row>
    <row r="152" spans="1:8" s="22" customFormat="1" ht="12.75" customHeight="1">
      <c r="A152" s="20"/>
      <c r="B152" s="21" t="s">
        <v>33</v>
      </c>
      <c r="C152" s="74">
        <v>883</v>
      </c>
      <c r="D152" s="74">
        <v>47840</v>
      </c>
      <c r="E152" s="153">
        <f>SUM(C152:D152)</f>
        <v>48723</v>
      </c>
      <c r="F152" s="74"/>
      <c r="G152" s="23"/>
      <c r="H152" s="23"/>
    </row>
    <row r="153" spans="1:8" s="22" customFormat="1" ht="12.75" customHeight="1">
      <c r="A153" s="20"/>
      <c r="B153" s="21" t="s">
        <v>34</v>
      </c>
      <c r="C153" s="74">
        <v>992</v>
      </c>
      <c r="D153" s="74">
        <v>22141</v>
      </c>
      <c r="E153" s="153">
        <f>SUM(C153:D153)</f>
        <v>23133</v>
      </c>
      <c r="F153" s="74"/>
      <c r="G153" s="23"/>
      <c r="H153" s="23"/>
    </row>
    <row r="154" spans="1:8" s="22" customFormat="1" ht="12.75" customHeight="1">
      <c r="A154" s="20"/>
      <c r="B154" s="21" t="s">
        <v>35</v>
      </c>
      <c r="C154" s="74">
        <v>1034</v>
      </c>
      <c r="D154" s="74">
        <v>24679</v>
      </c>
      <c r="E154" s="153">
        <f>SUM(C154:D154)</f>
        <v>25713</v>
      </c>
      <c r="F154" s="74"/>
      <c r="G154" s="23"/>
      <c r="H154" s="23"/>
    </row>
    <row r="155" spans="1:8" s="22" customFormat="1" ht="12.75" customHeight="1">
      <c r="A155" s="20"/>
      <c r="B155" s="21" t="s">
        <v>36</v>
      </c>
      <c r="C155" s="74">
        <v>1163</v>
      </c>
      <c r="D155" s="74">
        <v>36475</v>
      </c>
      <c r="E155" s="153">
        <f t="shared" ref="E155:E159" si="2">SUM(C155:D155)</f>
        <v>37638</v>
      </c>
      <c r="F155" s="74"/>
      <c r="G155" s="23"/>
      <c r="H155" s="23"/>
    </row>
    <row r="156" spans="1:8" s="22" customFormat="1" ht="12.75" customHeight="1">
      <c r="A156" s="20"/>
      <c r="B156" s="21" t="s">
        <v>37</v>
      </c>
      <c r="C156" s="74">
        <v>963</v>
      </c>
      <c r="D156" s="74">
        <v>17147</v>
      </c>
      <c r="E156" s="153">
        <f t="shared" si="2"/>
        <v>18110</v>
      </c>
      <c r="F156" s="74"/>
      <c r="G156" s="23"/>
      <c r="H156" s="23"/>
    </row>
    <row r="157" spans="1:8" s="22" customFormat="1" ht="12.75" customHeight="1">
      <c r="A157" s="20"/>
      <c r="B157" s="21" t="s">
        <v>38</v>
      </c>
      <c r="C157" s="74">
        <v>824</v>
      </c>
      <c r="D157" s="74">
        <v>20101</v>
      </c>
      <c r="E157" s="153">
        <f t="shared" si="2"/>
        <v>20925</v>
      </c>
      <c r="F157" s="74"/>
      <c r="G157" s="23"/>
      <c r="H157" s="23"/>
    </row>
    <row r="158" spans="1:8" s="22" customFormat="1" ht="12.75" customHeight="1">
      <c r="A158" s="20"/>
      <c r="B158" s="21" t="s">
        <v>39</v>
      </c>
      <c r="C158" s="74">
        <v>834</v>
      </c>
      <c r="D158" s="74">
        <v>22911</v>
      </c>
      <c r="E158" s="153">
        <f t="shared" si="2"/>
        <v>23745</v>
      </c>
      <c r="F158" s="74"/>
      <c r="G158" s="23"/>
      <c r="H158" s="23"/>
    </row>
    <row r="159" spans="1:8" s="22" customFormat="1" ht="12.75" customHeight="1">
      <c r="A159" s="20"/>
      <c r="B159" s="21" t="s">
        <v>40</v>
      </c>
      <c r="C159" s="74">
        <v>699</v>
      </c>
      <c r="D159" s="74">
        <v>20217</v>
      </c>
      <c r="E159" s="153">
        <f t="shared" si="2"/>
        <v>20916</v>
      </c>
      <c r="F159" s="74"/>
      <c r="G159" s="23"/>
      <c r="H159" s="23"/>
    </row>
    <row r="160" spans="1:8" s="22" customFormat="1" ht="12.75" customHeight="1">
      <c r="A160" s="20"/>
      <c r="B160" s="21" t="s">
        <v>41</v>
      </c>
      <c r="C160" s="19">
        <v>746</v>
      </c>
      <c r="D160" s="124">
        <v>21347</v>
      </c>
      <c r="E160" s="191">
        <v>22093</v>
      </c>
      <c r="F160" s="74"/>
      <c r="G160" s="23"/>
      <c r="H160" s="23"/>
    </row>
    <row r="161" spans="1:27" s="22" customFormat="1" ht="12.75" customHeight="1">
      <c r="A161" s="20"/>
      <c r="B161" s="21" t="s">
        <v>42</v>
      </c>
      <c r="C161" s="74">
        <v>496</v>
      </c>
      <c r="D161" s="74">
        <v>27759</v>
      </c>
      <c r="E161" s="153">
        <f t="shared" ref="E161:E163" si="3">SUM(C161:D161)</f>
        <v>28255</v>
      </c>
      <c r="F161" s="74"/>
      <c r="G161" s="23"/>
      <c r="H161" s="23"/>
    </row>
    <row r="162" spans="1:27" s="22" customFormat="1" ht="12.75" customHeight="1">
      <c r="A162" s="20"/>
      <c r="B162" s="21"/>
      <c r="C162" s="74"/>
      <c r="D162" s="74"/>
      <c r="E162" s="153"/>
      <c r="F162" s="74"/>
      <c r="G162" s="23"/>
      <c r="H162" s="23"/>
    </row>
    <row r="163" spans="1:27" s="22" customFormat="1" ht="12.75" customHeight="1">
      <c r="A163" s="20">
        <v>2022</v>
      </c>
      <c r="B163" s="21" t="s">
        <v>31</v>
      </c>
      <c r="C163" s="74">
        <v>473</v>
      </c>
      <c r="D163" s="74">
        <v>20054</v>
      </c>
      <c r="E163" s="153">
        <f t="shared" si="3"/>
        <v>20527</v>
      </c>
      <c r="F163" s="74"/>
      <c r="G163" s="23"/>
      <c r="H163" s="23"/>
    </row>
    <row r="164" spans="1:27" s="22" customFormat="1" ht="12.75" customHeight="1">
      <c r="A164" s="20"/>
      <c r="B164" s="21" t="s">
        <v>32</v>
      </c>
      <c r="C164" s="74">
        <v>589</v>
      </c>
      <c r="D164" s="74">
        <v>21328</v>
      </c>
      <c r="E164" s="153">
        <v>21917</v>
      </c>
      <c r="F164" s="74"/>
      <c r="G164" s="23"/>
      <c r="H164" s="23"/>
    </row>
    <row r="165" spans="1:27" s="22" customFormat="1" ht="12.75" customHeight="1">
      <c r="A165" s="20"/>
      <c r="B165" s="21" t="s">
        <v>33</v>
      </c>
      <c r="C165" s="74">
        <v>895</v>
      </c>
      <c r="D165" s="74">
        <v>28998</v>
      </c>
      <c r="E165" s="153">
        <v>29893</v>
      </c>
      <c r="F165" s="74"/>
      <c r="G165" s="23"/>
      <c r="H165" s="23"/>
    </row>
    <row r="166" spans="1:27" s="22" customFormat="1" ht="12.75" customHeight="1">
      <c r="A166" s="20"/>
      <c r="B166" s="21" t="s">
        <v>34</v>
      </c>
      <c r="C166" s="74">
        <v>884</v>
      </c>
      <c r="D166" s="74">
        <v>22166</v>
      </c>
      <c r="E166" s="153">
        <f t="shared" ref="E166" si="4">SUM(C166:D166)</f>
        <v>23050</v>
      </c>
      <c r="F166" s="74"/>
      <c r="G166" s="23"/>
      <c r="H166" s="23"/>
    </row>
    <row r="167" spans="1:27" s="22" customFormat="1" ht="12.75" customHeight="1">
      <c r="A167" s="20"/>
      <c r="B167" s="21" t="s">
        <v>35</v>
      </c>
      <c r="C167" s="74">
        <v>1020</v>
      </c>
      <c r="D167" s="74">
        <v>26716</v>
      </c>
      <c r="E167" s="153">
        <v>27736</v>
      </c>
      <c r="F167" s="74"/>
      <c r="G167" s="23"/>
      <c r="H167" s="23"/>
    </row>
    <row r="168" spans="1:27" s="22" customFormat="1" ht="12.75" customHeight="1">
      <c r="A168" s="20"/>
      <c r="B168" s="21" t="s">
        <v>36</v>
      </c>
      <c r="C168" s="74">
        <v>1001</v>
      </c>
      <c r="D168" s="74">
        <v>26373</v>
      </c>
      <c r="E168" s="153">
        <f t="shared" ref="E168:E170" si="5">SUM(C168:D168)</f>
        <v>27374</v>
      </c>
      <c r="F168" s="74"/>
      <c r="G168" s="23"/>
      <c r="H168" s="23"/>
    </row>
    <row r="169" spans="1:27" s="22" customFormat="1" ht="12.75" customHeight="1">
      <c r="A169" s="20"/>
      <c r="B169" s="21" t="s">
        <v>37</v>
      </c>
      <c r="C169" s="74">
        <v>733</v>
      </c>
      <c r="D169" s="74">
        <v>18056</v>
      </c>
      <c r="E169" s="153">
        <f t="shared" si="5"/>
        <v>18789</v>
      </c>
      <c r="F169" s="74"/>
      <c r="G169" s="23"/>
      <c r="H169" s="23"/>
    </row>
    <row r="170" spans="1:27" s="22" customFormat="1" ht="12.75" customHeight="1">
      <c r="A170" s="20"/>
      <c r="B170" s="21" t="s">
        <v>38</v>
      </c>
      <c r="C170" s="74">
        <v>717</v>
      </c>
      <c r="D170" s="74">
        <v>20776</v>
      </c>
      <c r="E170" s="153">
        <f t="shared" si="5"/>
        <v>21493</v>
      </c>
      <c r="F170" s="74"/>
      <c r="G170" s="23"/>
      <c r="H170" s="23"/>
    </row>
    <row r="171" spans="1:27" s="22" customFormat="1" ht="12.75" customHeight="1">
      <c r="A171" s="20"/>
      <c r="B171" s="21" t="s">
        <v>39</v>
      </c>
      <c r="C171" s="74">
        <v>815</v>
      </c>
      <c r="D171" s="74">
        <v>22232</v>
      </c>
      <c r="E171" s="153">
        <v>23047</v>
      </c>
      <c r="F171" s="74"/>
      <c r="G171" s="23"/>
      <c r="H171" s="23"/>
    </row>
    <row r="172" spans="1:27" s="22" customFormat="1" ht="12.75" customHeight="1">
      <c r="A172" s="20"/>
      <c r="B172" s="21" t="s">
        <v>40</v>
      </c>
      <c r="C172" s="74">
        <v>645</v>
      </c>
      <c r="D172" s="74">
        <v>22575</v>
      </c>
      <c r="E172" s="153">
        <f t="shared" ref="E172:E173" si="6">SUM(C172:D172)</f>
        <v>23220</v>
      </c>
      <c r="F172" s="74"/>
      <c r="G172" s="23"/>
      <c r="H172" s="23"/>
    </row>
    <row r="173" spans="1:27" s="22" customFormat="1" ht="12.75" customHeight="1">
      <c r="A173" s="20"/>
      <c r="B173" s="21" t="s">
        <v>41</v>
      </c>
      <c r="C173" s="74">
        <v>571</v>
      </c>
      <c r="D173" s="74">
        <v>25724</v>
      </c>
      <c r="E173" s="153">
        <f t="shared" si="6"/>
        <v>26295</v>
      </c>
      <c r="F173" s="74"/>
      <c r="G173" s="23"/>
      <c r="H173" s="23"/>
    </row>
    <row r="174" spans="1:27" ht="12.75" customHeight="1">
      <c r="A174" s="20"/>
      <c r="B174" s="21" t="s">
        <v>42</v>
      </c>
      <c r="C174" s="74">
        <v>388</v>
      </c>
      <c r="D174" s="74">
        <v>35491</v>
      </c>
      <c r="E174" s="153">
        <f>SUM(C174:D174)</f>
        <v>35879</v>
      </c>
      <c r="F174" s="74"/>
      <c r="G174" s="75"/>
      <c r="I174" s="23"/>
      <c r="J174" s="23"/>
      <c r="K174" s="23"/>
      <c r="M174" s="23"/>
      <c r="N174" s="23"/>
      <c r="O174" s="23"/>
      <c r="P174" s="23"/>
      <c r="Q174" s="23"/>
      <c r="R174" s="23"/>
      <c r="S174" s="23"/>
      <c r="T174" s="23"/>
      <c r="U174" s="23"/>
      <c r="V174" s="23"/>
      <c r="W174" s="23"/>
      <c r="X174" s="23"/>
      <c r="Y174" s="23"/>
      <c r="AA174" s="98"/>
    </row>
    <row r="175" spans="1:27" ht="12.75" customHeight="1">
      <c r="A175" s="20"/>
      <c r="B175" s="21"/>
      <c r="C175" s="74"/>
      <c r="D175" s="74"/>
      <c r="E175" s="74"/>
      <c r="F175" s="74"/>
      <c r="G175" s="74"/>
      <c r="I175" s="23"/>
      <c r="J175" s="23"/>
      <c r="K175" s="23"/>
      <c r="M175" s="23"/>
      <c r="N175" s="23"/>
      <c r="O175" s="23"/>
      <c r="P175" s="23"/>
      <c r="Q175" s="23"/>
      <c r="R175" s="23"/>
      <c r="S175" s="23"/>
      <c r="T175" s="23"/>
      <c r="U175" s="23"/>
      <c r="V175" s="23"/>
      <c r="W175" s="23"/>
      <c r="X175" s="23"/>
      <c r="Y175" s="23"/>
      <c r="AA175" s="98"/>
    </row>
    <row r="176" spans="1:27" ht="12.75" customHeight="1">
      <c r="A176" s="20">
        <v>2023</v>
      </c>
      <c r="B176" s="21" t="s">
        <v>31</v>
      </c>
      <c r="C176" s="74">
        <v>437</v>
      </c>
      <c r="D176" s="74">
        <v>14845</v>
      </c>
      <c r="E176" s="153">
        <f>SUM(C176:D176)</f>
        <v>15282</v>
      </c>
      <c r="F176" s="74"/>
      <c r="G176" s="74"/>
      <c r="I176" s="23"/>
      <c r="J176" s="23"/>
      <c r="K176" s="23"/>
      <c r="M176" s="23"/>
      <c r="N176" s="23"/>
      <c r="O176" s="23"/>
      <c r="P176" s="23"/>
      <c r="Q176" s="23"/>
      <c r="R176" s="23"/>
      <c r="S176" s="23"/>
      <c r="T176" s="23"/>
      <c r="U176" s="23"/>
      <c r="V176" s="23"/>
      <c r="W176" s="23"/>
      <c r="X176" s="23"/>
      <c r="Y176" s="23"/>
      <c r="AA176" s="98"/>
    </row>
    <row r="177" spans="1:27" ht="12.75" customHeight="1">
      <c r="A177" s="20"/>
      <c r="B177" s="21" t="s">
        <v>32</v>
      </c>
      <c r="C177" s="74">
        <v>491</v>
      </c>
      <c r="D177" s="74">
        <v>18549</v>
      </c>
      <c r="E177" s="153">
        <f>SUM(C177:D177)</f>
        <v>19040</v>
      </c>
      <c r="F177" s="74"/>
      <c r="G177" s="74"/>
      <c r="I177" s="23"/>
      <c r="J177" s="23"/>
      <c r="K177" s="23"/>
      <c r="M177" s="23"/>
      <c r="N177" s="23"/>
      <c r="O177" s="23"/>
      <c r="P177" s="23"/>
      <c r="Q177" s="23"/>
      <c r="R177" s="23"/>
      <c r="S177" s="23"/>
      <c r="T177" s="23"/>
      <c r="U177" s="23"/>
      <c r="V177" s="23"/>
      <c r="W177" s="23"/>
      <c r="X177" s="23"/>
      <c r="Y177" s="23"/>
      <c r="AA177" s="98"/>
    </row>
    <row r="178" spans="1:27" ht="12.75" customHeight="1">
      <c r="A178" s="20"/>
      <c r="B178" s="21" t="s">
        <v>33</v>
      </c>
      <c r="C178" s="74">
        <v>583</v>
      </c>
      <c r="D178" s="74">
        <v>30377</v>
      </c>
      <c r="E178" s="153">
        <f>SUM(C178:D178)</f>
        <v>30960</v>
      </c>
      <c r="F178" s="74"/>
      <c r="G178" s="74"/>
      <c r="H178" s="23"/>
      <c r="I178" s="154"/>
      <c r="J178" s="23"/>
      <c r="K178" s="23"/>
      <c r="M178" s="23"/>
      <c r="N178" s="23"/>
      <c r="O178" s="23"/>
      <c r="P178" s="23"/>
      <c r="Q178" s="23"/>
      <c r="R178" s="23"/>
      <c r="S178" s="23"/>
      <c r="T178" s="23"/>
      <c r="U178" s="23"/>
      <c r="V178" s="23"/>
      <c r="W178" s="23"/>
      <c r="X178" s="23"/>
      <c r="Y178" s="23"/>
      <c r="AA178" s="98"/>
    </row>
    <row r="179" spans="1:27" ht="12.75" customHeight="1">
      <c r="A179" s="20"/>
      <c r="B179" s="21" t="s">
        <v>34</v>
      </c>
      <c r="C179" s="74">
        <v>683</v>
      </c>
      <c r="D179" s="74">
        <v>20730</v>
      </c>
      <c r="E179" s="153">
        <f>SUM(C179:D179)</f>
        <v>21413</v>
      </c>
      <c r="F179" s="74"/>
      <c r="G179" s="74"/>
      <c r="I179" s="23"/>
      <c r="J179" s="23"/>
      <c r="K179" s="23"/>
      <c r="M179" s="23"/>
      <c r="N179" s="23"/>
      <c r="O179" s="23"/>
      <c r="P179" s="23"/>
      <c r="Q179" s="23"/>
      <c r="R179" s="23"/>
      <c r="S179" s="23"/>
      <c r="T179" s="23"/>
      <c r="U179" s="23"/>
      <c r="V179" s="23"/>
      <c r="W179" s="23"/>
      <c r="X179" s="23"/>
      <c r="Y179" s="23"/>
      <c r="AA179" s="98"/>
    </row>
    <row r="180" spans="1:27" ht="12.75" customHeight="1">
      <c r="A180" s="20"/>
      <c r="B180" s="21" t="s">
        <v>35</v>
      </c>
      <c r="C180" s="74">
        <v>784</v>
      </c>
      <c r="D180" s="74">
        <v>28600</v>
      </c>
      <c r="E180" s="153">
        <f>SUM(C180:D180)</f>
        <v>29384</v>
      </c>
      <c r="F180" s="74"/>
      <c r="G180" s="74"/>
      <c r="H180" s="74"/>
      <c r="I180" s="154"/>
      <c r="J180" s="23"/>
      <c r="K180" s="23"/>
      <c r="M180" s="23"/>
      <c r="N180" s="23"/>
      <c r="O180" s="23"/>
      <c r="P180" s="23"/>
      <c r="Q180" s="23"/>
      <c r="R180" s="23"/>
      <c r="S180" s="23"/>
      <c r="T180" s="23"/>
      <c r="U180" s="23"/>
      <c r="V180" s="23"/>
      <c r="W180" s="23"/>
      <c r="X180" s="23"/>
      <c r="Y180" s="23"/>
      <c r="AA180" s="98"/>
    </row>
    <row r="181" spans="1:27" s="22" customFormat="1" ht="12.75" customHeight="1">
      <c r="A181" s="42"/>
      <c r="B181" s="25"/>
      <c r="C181" s="26"/>
      <c r="D181" s="26"/>
      <c r="E181" s="152"/>
      <c r="F181"/>
      <c r="G181" s="23"/>
      <c r="H181" s="23"/>
    </row>
    <row r="182" spans="1:27" ht="13.2">
      <c r="F182" s="23"/>
      <c r="G182" s="23"/>
    </row>
    <row r="183" spans="1:27" s="4" customFormat="1" ht="13.2">
      <c r="A183" s="27"/>
      <c r="B183" s="21"/>
      <c r="C183" s="74"/>
      <c r="D183" s="74"/>
      <c r="E183" s="153"/>
      <c r="F183"/>
      <c r="G183" s="23"/>
      <c r="H183" s="23"/>
    </row>
    <row r="184" spans="1:27" ht="12" customHeight="1">
      <c r="B184" s="21"/>
      <c r="C184" s="74"/>
      <c r="D184" s="74"/>
      <c r="E184" s="153"/>
    </row>
  </sheetData>
  <phoneticPr fontId="68" type="noConversion"/>
  <pageMargins left="0.74803149606299213" right="0.74803149606299213" top="0.98425196850393704" bottom="0.98425196850393704" header="0.51181102362204722" footer="0.51181102362204722"/>
  <pageSetup paperSize="9" scale="88" orientation="portrait" r:id="rId1"/>
  <headerFooter alignWithMargins="0"/>
  <rowBreaks count="2" manualBreakCount="2">
    <brk id="57" max="16383" man="1"/>
    <brk id="122" max="1638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6">
    <tabColor rgb="FF00B050"/>
  </sheetPr>
  <dimension ref="A1:AA167"/>
  <sheetViews>
    <sheetView zoomScaleNormal="100" zoomScaleSheetLayoutView="100" workbookViewId="0">
      <pane ySplit="7" topLeftCell="A115" activePane="bottomLeft" state="frozen"/>
      <selection activeCell="Y256" sqref="Y256"/>
      <selection pane="bottomLeft"/>
    </sheetView>
  </sheetViews>
  <sheetFormatPr defaultRowHeight="12" customHeight="1"/>
  <cols>
    <col min="1" max="1" width="6.5546875" style="27" customWidth="1"/>
    <col min="2" max="2" width="10.5546875" customWidth="1"/>
    <col min="3" max="4" width="7.6640625" customWidth="1"/>
    <col min="5" max="5" width="9.33203125" customWidth="1"/>
    <col min="6" max="6" width="11" customWidth="1"/>
    <col min="7" max="10" width="7.6640625" customWidth="1"/>
    <col min="11" max="11" width="7.6640625" style="29" customWidth="1"/>
  </cols>
  <sheetData>
    <row r="1" spans="1:13" s="29" customFormat="1" ht="13.2">
      <c r="A1" s="1" t="s">
        <v>479</v>
      </c>
      <c r="B1" s="2"/>
      <c r="C1" s="2"/>
      <c r="D1" s="2"/>
      <c r="E1" s="2"/>
      <c r="G1" s="2"/>
      <c r="H1" s="2"/>
      <c r="I1" s="2"/>
      <c r="J1" s="2"/>
      <c r="M1"/>
    </row>
    <row r="2" spans="1:13" s="30" customFormat="1" ht="13.2">
      <c r="A2" s="119" t="s">
        <v>493</v>
      </c>
      <c r="B2" s="4"/>
      <c r="C2" s="4"/>
      <c r="D2" s="4"/>
      <c r="E2" s="4"/>
      <c r="G2" s="4"/>
      <c r="H2" s="4"/>
      <c r="I2" s="4"/>
      <c r="J2" s="4"/>
      <c r="K2" s="29"/>
      <c r="M2"/>
    </row>
    <row r="3" spans="1:13" s="30" customFormat="1" ht="11.25" customHeight="1">
      <c r="A3" s="31"/>
      <c r="B3" s="32"/>
      <c r="C3" s="32"/>
      <c r="D3" s="32"/>
      <c r="E3" s="32"/>
      <c r="F3" s="73"/>
      <c r="G3" s="32"/>
      <c r="H3" s="32"/>
      <c r="I3" s="32"/>
      <c r="J3" s="32"/>
      <c r="K3" s="186"/>
      <c r="M3"/>
    </row>
    <row r="4" spans="1:13" s="18" customFormat="1" ht="11.25" customHeight="1">
      <c r="A4" s="10"/>
      <c r="B4" s="17"/>
      <c r="C4" s="17"/>
      <c r="D4" s="17"/>
      <c r="E4" s="17"/>
      <c r="G4" s="17"/>
      <c r="H4" s="17"/>
      <c r="I4" s="17"/>
      <c r="J4" s="17"/>
      <c r="K4" s="187"/>
      <c r="M4"/>
    </row>
    <row r="5" spans="1:13" s="18" customFormat="1" ht="11.25" customHeight="1">
      <c r="A5" s="10"/>
      <c r="B5" s="17"/>
      <c r="C5" s="150" t="s">
        <v>428</v>
      </c>
      <c r="D5" s="150" t="s">
        <v>438</v>
      </c>
      <c r="E5" s="150" t="s">
        <v>439</v>
      </c>
      <c r="F5" s="150" t="s">
        <v>440</v>
      </c>
      <c r="G5" s="150" t="s">
        <v>435</v>
      </c>
      <c r="H5" s="150" t="s">
        <v>436</v>
      </c>
      <c r="I5" s="150" t="s">
        <v>437</v>
      </c>
      <c r="J5" s="150" t="s">
        <v>76</v>
      </c>
      <c r="K5" s="149" t="s">
        <v>10</v>
      </c>
      <c r="M5"/>
    </row>
    <row r="6" spans="1:13" s="18" customFormat="1" ht="21" customHeight="1">
      <c r="A6" s="10"/>
      <c r="B6" s="17"/>
      <c r="C6" s="148" t="s">
        <v>428</v>
      </c>
      <c r="D6" s="148" t="s">
        <v>427</v>
      </c>
      <c r="E6" s="147" t="s">
        <v>68</v>
      </c>
      <c r="F6" s="146" t="s">
        <v>99</v>
      </c>
      <c r="G6" s="148" t="s">
        <v>429</v>
      </c>
      <c r="H6" s="148" t="s">
        <v>430</v>
      </c>
      <c r="I6" s="148" t="s">
        <v>431</v>
      </c>
      <c r="J6" s="71" t="s">
        <v>102</v>
      </c>
      <c r="K6" s="160" t="s">
        <v>21</v>
      </c>
      <c r="M6"/>
    </row>
    <row r="7" spans="1:13" s="18" customFormat="1" ht="11.25" customHeight="1">
      <c r="A7" s="11"/>
      <c r="B7" s="33"/>
      <c r="C7" s="35"/>
      <c r="D7" s="35"/>
      <c r="E7" s="33"/>
      <c r="G7" s="39"/>
      <c r="H7" s="33"/>
      <c r="I7" s="33"/>
      <c r="J7" s="35"/>
      <c r="K7" s="187"/>
      <c r="M7"/>
    </row>
    <row r="8" spans="1:13" ht="12.75" customHeight="1">
      <c r="A8" s="6"/>
      <c r="B8" s="36"/>
      <c r="C8" s="36"/>
      <c r="D8" s="36"/>
      <c r="E8" s="36"/>
      <c r="H8" s="36"/>
      <c r="I8" s="36"/>
      <c r="J8" s="36"/>
    </row>
    <row r="9" spans="1:13" s="18" customFormat="1" ht="12.75" customHeight="1">
      <c r="A9" s="10">
        <v>2012</v>
      </c>
      <c r="B9" s="17" t="s">
        <v>31</v>
      </c>
      <c r="C9" s="23" t="s">
        <v>56</v>
      </c>
      <c r="D9" s="23" t="s">
        <v>56</v>
      </c>
      <c r="E9" s="23" t="s">
        <v>56</v>
      </c>
      <c r="F9" s="23" t="s">
        <v>56</v>
      </c>
      <c r="G9" s="23" t="s">
        <v>56</v>
      </c>
      <c r="H9" s="23" t="s">
        <v>56</v>
      </c>
      <c r="I9" s="23" t="s">
        <v>56</v>
      </c>
      <c r="J9" s="23">
        <v>19909</v>
      </c>
      <c r="K9" s="154">
        <f>SUM(C9:J9)</f>
        <v>19909</v>
      </c>
      <c r="L9" s="49"/>
      <c r="M9"/>
    </row>
    <row r="10" spans="1:13" s="18" customFormat="1" ht="12.75" customHeight="1">
      <c r="A10" s="10"/>
      <c r="B10" s="17" t="s">
        <v>32</v>
      </c>
      <c r="C10" s="23">
        <v>3</v>
      </c>
      <c r="D10" s="23">
        <v>5</v>
      </c>
      <c r="E10" s="23">
        <v>46</v>
      </c>
      <c r="F10" s="23" t="s">
        <v>56</v>
      </c>
      <c r="G10" s="23">
        <v>178</v>
      </c>
      <c r="H10" s="23">
        <v>4202</v>
      </c>
      <c r="I10" s="23">
        <v>3</v>
      </c>
      <c r="J10" s="23">
        <v>17583</v>
      </c>
      <c r="K10" s="154">
        <f t="shared" ref="K10:K72" si="0">SUM(C10:J10)</f>
        <v>22020</v>
      </c>
      <c r="L10" s="49"/>
      <c r="M10"/>
    </row>
    <row r="11" spans="1:13" s="22" customFormat="1" ht="12.75" customHeight="1">
      <c r="A11" s="20"/>
      <c r="B11" s="21" t="s">
        <v>33</v>
      </c>
      <c r="C11" s="23" t="s">
        <v>56</v>
      </c>
      <c r="D11" s="23">
        <v>23</v>
      </c>
      <c r="E11" s="23">
        <v>107</v>
      </c>
      <c r="F11" s="23">
        <v>3</v>
      </c>
      <c r="G11" s="23">
        <v>425</v>
      </c>
      <c r="H11" s="23">
        <v>15828</v>
      </c>
      <c r="I11" s="23">
        <v>30</v>
      </c>
      <c r="J11" s="23">
        <v>14020</v>
      </c>
      <c r="K11" s="154">
        <f t="shared" si="0"/>
        <v>30436</v>
      </c>
      <c r="L11" s="49"/>
      <c r="M11"/>
    </row>
    <row r="12" spans="1:13" s="22" customFormat="1" ht="12.75" customHeight="1">
      <c r="A12" s="20"/>
      <c r="B12" s="21" t="s">
        <v>34</v>
      </c>
      <c r="C12" s="23">
        <v>11</v>
      </c>
      <c r="D12" s="23">
        <v>30</v>
      </c>
      <c r="E12" s="23">
        <v>75</v>
      </c>
      <c r="F12" s="23">
        <v>19</v>
      </c>
      <c r="G12" s="23">
        <v>497</v>
      </c>
      <c r="H12" s="23">
        <v>16605</v>
      </c>
      <c r="I12" s="23">
        <v>44</v>
      </c>
      <c r="J12" s="23">
        <v>8110</v>
      </c>
      <c r="K12" s="154">
        <f t="shared" si="0"/>
        <v>25391</v>
      </c>
      <c r="L12" s="49"/>
      <c r="M12"/>
    </row>
    <row r="13" spans="1:13" s="22" customFormat="1" ht="12.75" customHeight="1">
      <c r="A13" s="20"/>
      <c r="B13" s="17" t="s">
        <v>35</v>
      </c>
      <c r="C13" s="23">
        <v>6</v>
      </c>
      <c r="D13" s="23">
        <v>20</v>
      </c>
      <c r="E13" s="23">
        <v>135</v>
      </c>
      <c r="F13" s="23">
        <v>18</v>
      </c>
      <c r="G13" s="23">
        <v>590</v>
      </c>
      <c r="H13" s="23">
        <v>20537</v>
      </c>
      <c r="I13" s="23">
        <v>90</v>
      </c>
      <c r="J13" s="23">
        <v>7100</v>
      </c>
      <c r="K13" s="154">
        <f t="shared" si="0"/>
        <v>28496</v>
      </c>
      <c r="L13" s="49"/>
      <c r="M13"/>
    </row>
    <row r="14" spans="1:13" s="22" customFormat="1" ht="12.75" customHeight="1">
      <c r="A14" s="20"/>
      <c r="B14" s="21" t="s">
        <v>36</v>
      </c>
      <c r="C14" s="23">
        <v>1</v>
      </c>
      <c r="D14" s="23">
        <v>16</v>
      </c>
      <c r="E14" s="23">
        <v>233</v>
      </c>
      <c r="F14" s="23">
        <v>28</v>
      </c>
      <c r="G14" s="23">
        <v>535</v>
      </c>
      <c r="H14" s="23">
        <v>21392</v>
      </c>
      <c r="I14" s="23">
        <v>86</v>
      </c>
      <c r="J14" s="23">
        <v>5475</v>
      </c>
      <c r="K14" s="154">
        <f t="shared" si="0"/>
        <v>27766</v>
      </c>
      <c r="L14" s="49"/>
      <c r="M14"/>
    </row>
    <row r="15" spans="1:13" s="22" customFormat="1" ht="12.75" customHeight="1">
      <c r="A15" s="20"/>
      <c r="B15" s="21" t="s">
        <v>37</v>
      </c>
      <c r="C15" s="23">
        <v>2</v>
      </c>
      <c r="D15" s="23">
        <v>11</v>
      </c>
      <c r="E15" s="23">
        <v>293</v>
      </c>
      <c r="F15" s="23">
        <v>91</v>
      </c>
      <c r="G15" s="23">
        <v>502</v>
      </c>
      <c r="H15" s="23">
        <v>15900</v>
      </c>
      <c r="I15" s="23">
        <v>70</v>
      </c>
      <c r="J15" s="23">
        <v>3414</v>
      </c>
      <c r="K15" s="154">
        <f t="shared" si="0"/>
        <v>20283</v>
      </c>
      <c r="L15" s="49"/>
      <c r="M15"/>
    </row>
    <row r="16" spans="1:13" s="22" customFormat="1" ht="12.75" customHeight="1">
      <c r="A16" s="20"/>
      <c r="B16" s="21" t="s">
        <v>38</v>
      </c>
      <c r="C16" s="23">
        <v>4</v>
      </c>
      <c r="D16" s="23">
        <v>12</v>
      </c>
      <c r="E16" s="23">
        <v>257</v>
      </c>
      <c r="F16" s="23">
        <v>114</v>
      </c>
      <c r="G16" s="23">
        <v>512</v>
      </c>
      <c r="H16" s="23">
        <v>18867</v>
      </c>
      <c r="I16" s="23">
        <v>60</v>
      </c>
      <c r="J16" s="23">
        <v>3158</v>
      </c>
      <c r="K16" s="154">
        <f t="shared" si="0"/>
        <v>22984</v>
      </c>
      <c r="L16" s="49"/>
      <c r="M16"/>
    </row>
    <row r="17" spans="1:13" s="22" customFormat="1" ht="12.75" customHeight="1">
      <c r="A17" s="20"/>
      <c r="B17" s="21" t="s">
        <v>39</v>
      </c>
      <c r="C17" s="23">
        <v>2</v>
      </c>
      <c r="D17" s="23">
        <v>36</v>
      </c>
      <c r="E17" s="23">
        <v>312</v>
      </c>
      <c r="F17" s="23">
        <v>138</v>
      </c>
      <c r="G17" s="23">
        <v>549</v>
      </c>
      <c r="H17" s="23">
        <v>20236</v>
      </c>
      <c r="I17" s="23">
        <v>72</v>
      </c>
      <c r="J17" s="23">
        <v>2667</v>
      </c>
      <c r="K17" s="154">
        <f t="shared" si="0"/>
        <v>24012</v>
      </c>
      <c r="L17" s="49"/>
      <c r="M17"/>
    </row>
    <row r="18" spans="1:13" s="22" customFormat="1" ht="12.75" customHeight="1">
      <c r="A18" s="20"/>
      <c r="B18" s="21" t="s">
        <v>70</v>
      </c>
      <c r="C18" s="23">
        <v>1</v>
      </c>
      <c r="D18" s="23">
        <v>17</v>
      </c>
      <c r="E18" s="23">
        <v>415</v>
      </c>
      <c r="F18" s="23">
        <v>102</v>
      </c>
      <c r="G18" s="23">
        <v>609</v>
      </c>
      <c r="H18" s="23">
        <v>22479</v>
      </c>
      <c r="I18" s="23">
        <v>117</v>
      </c>
      <c r="J18" s="23">
        <v>2063</v>
      </c>
      <c r="K18" s="154">
        <f t="shared" si="0"/>
        <v>25803</v>
      </c>
      <c r="L18" s="49"/>
      <c r="M18"/>
    </row>
    <row r="19" spans="1:13" s="22" customFormat="1" ht="12.75" customHeight="1">
      <c r="A19" s="21"/>
      <c r="B19" s="21" t="s">
        <v>41</v>
      </c>
      <c r="C19" s="23">
        <v>7</v>
      </c>
      <c r="D19" s="23">
        <v>26</v>
      </c>
      <c r="E19" s="23">
        <v>394</v>
      </c>
      <c r="F19" s="23">
        <v>77</v>
      </c>
      <c r="G19" s="23">
        <v>476</v>
      </c>
      <c r="H19" s="23">
        <v>23985</v>
      </c>
      <c r="I19" s="23">
        <v>174</v>
      </c>
      <c r="J19" s="23">
        <v>1610</v>
      </c>
      <c r="K19" s="154">
        <f t="shared" si="0"/>
        <v>26749</v>
      </c>
      <c r="L19" s="49"/>
      <c r="M19"/>
    </row>
    <row r="20" spans="1:13" s="22" customFormat="1" ht="12.75" customHeight="1">
      <c r="A20" s="21"/>
      <c r="B20" s="21" t="s">
        <v>42</v>
      </c>
      <c r="C20" s="23">
        <v>7</v>
      </c>
      <c r="D20" s="23">
        <v>28</v>
      </c>
      <c r="E20" s="23">
        <v>366</v>
      </c>
      <c r="F20" s="23">
        <v>68</v>
      </c>
      <c r="G20" s="23">
        <v>370</v>
      </c>
      <c r="H20" s="23">
        <v>25153</v>
      </c>
      <c r="I20" s="23">
        <v>240</v>
      </c>
      <c r="J20" s="23">
        <v>1254</v>
      </c>
      <c r="K20" s="154">
        <f t="shared" si="0"/>
        <v>27486</v>
      </c>
      <c r="L20" s="49"/>
      <c r="M20"/>
    </row>
    <row r="21" spans="1:13" s="22" customFormat="1" ht="12.75" customHeight="1">
      <c r="A21" s="21"/>
      <c r="B21" s="21"/>
      <c r="C21" s="23"/>
      <c r="D21" s="23"/>
      <c r="E21" s="23"/>
      <c r="F21" s="23"/>
      <c r="G21" s="23"/>
      <c r="H21" s="23"/>
      <c r="I21" s="23"/>
      <c r="J21" s="23"/>
      <c r="K21" s="154"/>
      <c r="L21" s="49"/>
      <c r="M21"/>
    </row>
    <row r="22" spans="1:13" s="22" customFormat="1" ht="12.75" customHeight="1">
      <c r="A22" s="20">
        <v>2013</v>
      </c>
      <c r="B22" s="21" t="s">
        <v>31</v>
      </c>
      <c r="C22" s="23">
        <v>3</v>
      </c>
      <c r="D22" s="23">
        <v>34</v>
      </c>
      <c r="E22" s="23">
        <v>358</v>
      </c>
      <c r="F22" s="23">
        <v>111</v>
      </c>
      <c r="G22" s="23">
        <v>359</v>
      </c>
      <c r="H22" s="23">
        <v>15529</v>
      </c>
      <c r="I22" s="23">
        <v>228</v>
      </c>
      <c r="J22" s="23">
        <v>860</v>
      </c>
      <c r="K22" s="154">
        <f t="shared" si="0"/>
        <v>17482</v>
      </c>
      <c r="L22" s="49"/>
      <c r="M22"/>
    </row>
    <row r="23" spans="1:13" s="22" customFormat="1" ht="12.75" customHeight="1">
      <c r="A23" s="20"/>
      <c r="B23" s="21" t="s">
        <v>32</v>
      </c>
      <c r="C23" s="23">
        <v>3</v>
      </c>
      <c r="D23" s="23">
        <v>23</v>
      </c>
      <c r="E23" s="23">
        <v>340</v>
      </c>
      <c r="F23" s="23">
        <v>232</v>
      </c>
      <c r="G23" s="23">
        <v>356</v>
      </c>
      <c r="H23" s="23">
        <v>17020</v>
      </c>
      <c r="I23" s="23">
        <v>241</v>
      </c>
      <c r="J23" s="23">
        <v>928</v>
      </c>
      <c r="K23" s="154">
        <f t="shared" si="0"/>
        <v>19143</v>
      </c>
      <c r="L23" s="49"/>
      <c r="M23"/>
    </row>
    <row r="24" spans="1:13" s="22" customFormat="1" ht="12.75" customHeight="1">
      <c r="A24" s="20"/>
      <c r="B24" s="21" t="s">
        <v>33</v>
      </c>
      <c r="C24" s="23">
        <v>6</v>
      </c>
      <c r="D24" s="23">
        <v>29</v>
      </c>
      <c r="E24" s="23">
        <v>350</v>
      </c>
      <c r="F24" s="23">
        <v>144</v>
      </c>
      <c r="G24" s="23">
        <v>471</v>
      </c>
      <c r="H24" s="23">
        <v>21566</v>
      </c>
      <c r="I24" s="23">
        <v>326</v>
      </c>
      <c r="J24" s="23">
        <v>1239</v>
      </c>
      <c r="K24" s="154">
        <f t="shared" si="0"/>
        <v>24131</v>
      </c>
      <c r="L24" s="49"/>
      <c r="M24"/>
    </row>
    <row r="25" spans="1:13" s="22" customFormat="1" ht="12.75" customHeight="1">
      <c r="A25" s="20"/>
      <c r="B25" s="21" t="s">
        <v>34</v>
      </c>
      <c r="C25" s="23">
        <v>6</v>
      </c>
      <c r="D25" s="23">
        <v>23</v>
      </c>
      <c r="E25" s="23">
        <v>361</v>
      </c>
      <c r="F25" s="23">
        <v>52</v>
      </c>
      <c r="G25" s="23">
        <v>613</v>
      </c>
      <c r="H25" s="23">
        <v>23449</v>
      </c>
      <c r="I25" s="23">
        <v>442</v>
      </c>
      <c r="J25" s="23">
        <v>1696</v>
      </c>
      <c r="K25" s="154">
        <f t="shared" si="0"/>
        <v>26642</v>
      </c>
      <c r="L25" s="49"/>
      <c r="M25"/>
    </row>
    <row r="26" spans="1:13" s="22" customFormat="1" ht="12.75" customHeight="1">
      <c r="A26" s="20"/>
      <c r="B26" s="21" t="s">
        <v>35</v>
      </c>
      <c r="C26" s="23">
        <v>4</v>
      </c>
      <c r="D26" s="23">
        <v>25</v>
      </c>
      <c r="E26" s="23">
        <v>463</v>
      </c>
      <c r="F26" s="23">
        <v>51</v>
      </c>
      <c r="G26" s="23">
        <v>702</v>
      </c>
      <c r="H26" s="23">
        <v>24866</v>
      </c>
      <c r="I26" s="23">
        <v>546</v>
      </c>
      <c r="J26" s="23">
        <v>1918</v>
      </c>
      <c r="K26" s="154">
        <f t="shared" si="0"/>
        <v>28575</v>
      </c>
      <c r="L26" s="49"/>
      <c r="M26"/>
    </row>
    <row r="27" spans="1:13" s="22" customFormat="1" ht="12.75" customHeight="1">
      <c r="A27" s="20"/>
      <c r="B27" s="21" t="s">
        <v>36</v>
      </c>
      <c r="C27" s="23">
        <v>4</v>
      </c>
      <c r="D27" s="23">
        <v>20</v>
      </c>
      <c r="E27" s="23">
        <v>362</v>
      </c>
      <c r="F27" s="23">
        <v>69</v>
      </c>
      <c r="G27" s="23">
        <v>571</v>
      </c>
      <c r="H27" s="23">
        <v>22078</v>
      </c>
      <c r="I27" s="23">
        <v>545</v>
      </c>
      <c r="J27" s="23">
        <v>1640</v>
      </c>
      <c r="K27" s="154">
        <f t="shared" si="0"/>
        <v>25289</v>
      </c>
      <c r="L27" s="49"/>
      <c r="M27"/>
    </row>
    <row r="28" spans="1:13" s="22" customFormat="1" ht="12.75" customHeight="1">
      <c r="A28" s="20"/>
      <c r="B28" s="21" t="s">
        <v>37</v>
      </c>
      <c r="C28" s="23">
        <v>4</v>
      </c>
      <c r="D28" s="23">
        <v>5</v>
      </c>
      <c r="E28" s="23">
        <v>350</v>
      </c>
      <c r="F28" s="23">
        <v>73</v>
      </c>
      <c r="G28" s="23">
        <v>604</v>
      </c>
      <c r="H28" s="23">
        <v>17348</v>
      </c>
      <c r="I28" s="23">
        <v>664</v>
      </c>
      <c r="J28" s="23">
        <v>1552</v>
      </c>
      <c r="K28" s="154">
        <f t="shared" si="0"/>
        <v>20600</v>
      </c>
      <c r="L28" s="49"/>
      <c r="M28"/>
    </row>
    <row r="29" spans="1:13" s="22" customFormat="1" ht="12.75" customHeight="1">
      <c r="A29" s="20"/>
      <c r="B29" s="21" t="s">
        <v>38</v>
      </c>
      <c r="C29" s="23">
        <v>8</v>
      </c>
      <c r="D29" s="23">
        <v>27</v>
      </c>
      <c r="E29" s="23">
        <v>554</v>
      </c>
      <c r="F29" s="23">
        <v>54</v>
      </c>
      <c r="G29" s="23">
        <v>497</v>
      </c>
      <c r="H29" s="23">
        <v>20314</v>
      </c>
      <c r="I29" s="23">
        <v>1129</v>
      </c>
      <c r="J29" s="23">
        <v>1224</v>
      </c>
      <c r="K29" s="154">
        <f t="shared" si="0"/>
        <v>23807</v>
      </c>
      <c r="L29" s="49"/>
      <c r="M29"/>
    </row>
    <row r="30" spans="1:13" s="22" customFormat="1" ht="12.75" customHeight="1">
      <c r="A30" s="20"/>
      <c r="B30" s="21" t="s">
        <v>39</v>
      </c>
      <c r="C30" s="23">
        <v>6</v>
      </c>
      <c r="D30" s="23">
        <v>44</v>
      </c>
      <c r="E30" s="23">
        <v>556</v>
      </c>
      <c r="F30" s="23">
        <v>51</v>
      </c>
      <c r="G30" s="23">
        <v>473</v>
      </c>
      <c r="H30" s="23">
        <v>22216</v>
      </c>
      <c r="I30" s="23">
        <v>1355</v>
      </c>
      <c r="J30" s="23">
        <v>1226</v>
      </c>
      <c r="K30" s="154">
        <f t="shared" si="0"/>
        <v>25927</v>
      </c>
      <c r="L30" s="49"/>
      <c r="M30"/>
    </row>
    <row r="31" spans="1:13" s="22" customFormat="1" ht="12.75" customHeight="1">
      <c r="A31" s="20"/>
      <c r="B31" s="21" t="s">
        <v>40</v>
      </c>
      <c r="C31" s="23">
        <v>3</v>
      </c>
      <c r="D31" s="23">
        <v>80</v>
      </c>
      <c r="E31" s="23">
        <v>548</v>
      </c>
      <c r="F31" s="23">
        <v>67</v>
      </c>
      <c r="G31" s="23">
        <v>439</v>
      </c>
      <c r="H31" s="23">
        <v>23598</v>
      </c>
      <c r="I31" s="23">
        <v>1472</v>
      </c>
      <c r="J31" s="23">
        <v>894</v>
      </c>
      <c r="K31" s="154">
        <f t="shared" si="0"/>
        <v>27101</v>
      </c>
      <c r="L31" s="49"/>
      <c r="M31"/>
    </row>
    <row r="32" spans="1:13" s="22" customFormat="1" ht="12.75" customHeight="1">
      <c r="A32" s="20"/>
      <c r="B32" s="21" t="s">
        <v>41</v>
      </c>
      <c r="C32" s="23">
        <v>7</v>
      </c>
      <c r="D32" s="23">
        <v>56</v>
      </c>
      <c r="E32" s="23">
        <v>482</v>
      </c>
      <c r="F32" s="23">
        <v>102</v>
      </c>
      <c r="G32" s="23">
        <v>387</v>
      </c>
      <c r="H32" s="23">
        <v>22811</v>
      </c>
      <c r="I32" s="23">
        <v>1622</v>
      </c>
      <c r="J32" s="23">
        <v>768</v>
      </c>
      <c r="K32" s="154">
        <f t="shared" si="0"/>
        <v>26235</v>
      </c>
      <c r="L32" s="49"/>
      <c r="M32"/>
    </row>
    <row r="33" spans="1:13" s="18" customFormat="1" ht="12.75" customHeight="1">
      <c r="A33" s="10"/>
      <c r="B33" s="21" t="s">
        <v>42</v>
      </c>
      <c r="C33" s="23">
        <v>8</v>
      </c>
      <c r="D33" s="23">
        <v>70</v>
      </c>
      <c r="E33" s="23">
        <v>430</v>
      </c>
      <c r="F33" s="23">
        <v>103</v>
      </c>
      <c r="G33" s="23">
        <v>288</v>
      </c>
      <c r="H33" s="23">
        <v>23582</v>
      </c>
      <c r="I33" s="23">
        <v>2056</v>
      </c>
      <c r="J33" s="23">
        <v>709</v>
      </c>
      <c r="K33" s="154">
        <f t="shared" si="0"/>
        <v>27246</v>
      </c>
      <c r="L33" s="49"/>
      <c r="M33"/>
    </row>
    <row r="34" spans="1:13" s="22" customFormat="1" ht="12.75" customHeight="1">
      <c r="A34" s="20"/>
      <c r="B34" s="21"/>
      <c r="C34" s="23"/>
      <c r="D34" s="23"/>
      <c r="E34" s="23"/>
      <c r="F34" s="23"/>
      <c r="G34" s="23"/>
      <c r="H34" s="23"/>
      <c r="I34" s="23"/>
      <c r="J34" s="23"/>
      <c r="K34" s="154"/>
      <c r="L34" s="49"/>
      <c r="M34"/>
    </row>
    <row r="35" spans="1:13" s="22" customFormat="1" ht="12.75" customHeight="1">
      <c r="A35" s="20">
        <v>2014</v>
      </c>
      <c r="B35" s="21" t="s">
        <v>31</v>
      </c>
      <c r="C35" s="23" t="s">
        <v>56</v>
      </c>
      <c r="D35" s="23">
        <v>67</v>
      </c>
      <c r="E35" s="23">
        <v>444</v>
      </c>
      <c r="F35" s="23">
        <v>62</v>
      </c>
      <c r="G35" s="23">
        <v>251</v>
      </c>
      <c r="H35" s="23">
        <v>16826</v>
      </c>
      <c r="I35" s="23">
        <v>2097</v>
      </c>
      <c r="J35" s="23">
        <v>587</v>
      </c>
      <c r="K35" s="154">
        <f t="shared" si="0"/>
        <v>20334</v>
      </c>
      <c r="L35" s="49"/>
      <c r="M35"/>
    </row>
    <row r="36" spans="1:13" s="22" customFormat="1" ht="12.75" customHeight="1">
      <c r="A36" s="20"/>
      <c r="B36" s="21" t="s">
        <v>32</v>
      </c>
      <c r="C36" s="23">
        <v>1</v>
      </c>
      <c r="D36" s="23">
        <v>59</v>
      </c>
      <c r="E36" s="23">
        <v>406</v>
      </c>
      <c r="F36" s="23">
        <v>138</v>
      </c>
      <c r="G36" s="23">
        <v>298</v>
      </c>
      <c r="H36" s="23">
        <v>18661</v>
      </c>
      <c r="I36" s="23">
        <v>2443</v>
      </c>
      <c r="J36" s="23">
        <v>645</v>
      </c>
      <c r="K36" s="154">
        <f t="shared" si="0"/>
        <v>22651</v>
      </c>
      <c r="L36" s="49"/>
      <c r="M36"/>
    </row>
    <row r="37" spans="1:13" s="22" customFormat="1" ht="12.75" customHeight="1">
      <c r="A37" s="20"/>
      <c r="B37" s="21" t="s">
        <v>33</v>
      </c>
      <c r="C37" s="23" t="s">
        <v>56</v>
      </c>
      <c r="D37" s="23">
        <v>117</v>
      </c>
      <c r="E37" s="23">
        <v>535</v>
      </c>
      <c r="F37" s="23">
        <v>300</v>
      </c>
      <c r="G37" s="23">
        <v>382</v>
      </c>
      <c r="H37" s="23">
        <v>23611</v>
      </c>
      <c r="I37" s="23">
        <v>3538</v>
      </c>
      <c r="J37" s="23">
        <v>1037</v>
      </c>
      <c r="K37" s="154">
        <f t="shared" si="0"/>
        <v>29520</v>
      </c>
      <c r="L37" s="49"/>
      <c r="M37"/>
    </row>
    <row r="38" spans="1:13" s="22" customFormat="1" ht="12.75" customHeight="1">
      <c r="A38" s="20"/>
      <c r="B38" s="21" t="s">
        <v>34</v>
      </c>
      <c r="C38" s="23">
        <v>2</v>
      </c>
      <c r="D38" s="23">
        <v>65</v>
      </c>
      <c r="E38" s="23">
        <v>423</v>
      </c>
      <c r="F38" s="23">
        <v>390</v>
      </c>
      <c r="G38" s="23">
        <v>474</v>
      </c>
      <c r="H38" s="23">
        <v>23155</v>
      </c>
      <c r="I38" s="23">
        <v>4040</v>
      </c>
      <c r="J38" s="23">
        <v>1368</v>
      </c>
      <c r="K38" s="154">
        <f t="shared" si="0"/>
        <v>29917</v>
      </c>
      <c r="L38" s="49"/>
      <c r="M38"/>
    </row>
    <row r="39" spans="1:13" s="22" customFormat="1" ht="12.75" customHeight="1">
      <c r="A39" s="20"/>
      <c r="B39" s="21" t="s">
        <v>35</v>
      </c>
      <c r="C39" s="23">
        <v>2</v>
      </c>
      <c r="D39" s="23">
        <v>73</v>
      </c>
      <c r="E39" s="23">
        <v>481</v>
      </c>
      <c r="F39" s="23">
        <v>307</v>
      </c>
      <c r="G39" s="23">
        <v>518</v>
      </c>
      <c r="H39" s="23">
        <v>22657</v>
      </c>
      <c r="I39" s="23">
        <v>4398</v>
      </c>
      <c r="J39" s="23">
        <v>1471</v>
      </c>
      <c r="K39" s="154">
        <f t="shared" si="0"/>
        <v>29907</v>
      </c>
      <c r="L39" s="49"/>
      <c r="M39"/>
    </row>
    <row r="40" spans="1:13" s="22" customFormat="1" ht="12.75" customHeight="1">
      <c r="A40" s="20"/>
      <c r="B40" s="21" t="s">
        <v>36</v>
      </c>
      <c r="C40" s="23">
        <v>1</v>
      </c>
      <c r="D40" s="23">
        <v>87</v>
      </c>
      <c r="E40" s="23">
        <v>601</v>
      </c>
      <c r="F40" s="23">
        <v>500</v>
      </c>
      <c r="G40" s="23">
        <v>411</v>
      </c>
      <c r="H40" s="23">
        <v>23354</v>
      </c>
      <c r="I40" s="23">
        <v>4559</v>
      </c>
      <c r="J40" s="23">
        <v>1330</v>
      </c>
      <c r="K40" s="154">
        <f t="shared" si="0"/>
        <v>30843</v>
      </c>
      <c r="L40" s="49"/>
      <c r="M40"/>
    </row>
    <row r="41" spans="1:13" s="22" customFormat="1" ht="12.75" customHeight="1">
      <c r="A41" s="20"/>
      <c r="B41" s="21" t="s">
        <v>37</v>
      </c>
      <c r="C41" s="23">
        <v>1</v>
      </c>
      <c r="D41" s="23">
        <v>144</v>
      </c>
      <c r="E41" s="23">
        <v>416</v>
      </c>
      <c r="F41" s="23">
        <v>246</v>
      </c>
      <c r="G41" s="23">
        <v>394</v>
      </c>
      <c r="H41" s="23">
        <v>16354</v>
      </c>
      <c r="I41" s="23">
        <v>3909</v>
      </c>
      <c r="J41" s="23">
        <v>1327</v>
      </c>
      <c r="K41" s="154">
        <f t="shared" si="0"/>
        <v>22791</v>
      </c>
      <c r="L41" s="49"/>
      <c r="M41"/>
    </row>
    <row r="42" spans="1:13" s="22" customFormat="1" ht="12.75" customHeight="1">
      <c r="A42" s="20"/>
      <c r="B42" s="21" t="s">
        <v>38</v>
      </c>
      <c r="C42" s="23">
        <v>3</v>
      </c>
      <c r="D42" s="23">
        <v>286</v>
      </c>
      <c r="E42" s="23">
        <v>608</v>
      </c>
      <c r="F42" s="23">
        <v>270</v>
      </c>
      <c r="G42" s="23">
        <v>295</v>
      </c>
      <c r="H42" s="23">
        <v>18325</v>
      </c>
      <c r="I42" s="23">
        <v>4912</v>
      </c>
      <c r="J42" s="23">
        <v>906</v>
      </c>
      <c r="K42" s="154">
        <f t="shared" si="0"/>
        <v>25605</v>
      </c>
      <c r="L42" s="49"/>
      <c r="M42"/>
    </row>
    <row r="43" spans="1:13" s="22" customFormat="1" ht="12.75" customHeight="1">
      <c r="A43" s="20"/>
      <c r="B43" s="21" t="s">
        <v>39</v>
      </c>
      <c r="C43" s="23" t="s">
        <v>56</v>
      </c>
      <c r="D43" s="23">
        <v>78</v>
      </c>
      <c r="E43" s="23">
        <v>580</v>
      </c>
      <c r="F43" s="23">
        <v>266</v>
      </c>
      <c r="G43" s="23">
        <v>257</v>
      </c>
      <c r="H43" s="23">
        <v>19535</v>
      </c>
      <c r="I43" s="23">
        <v>6110</v>
      </c>
      <c r="J43" s="23">
        <v>955</v>
      </c>
      <c r="K43" s="154">
        <f t="shared" si="0"/>
        <v>27781</v>
      </c>
      <c r="L43" s="49"/>
      <c r="M43"/>
    </row>
    <row r="44" spans="1:13" s="27" customFormat="1" ht="12.75" customHeight="1">
      <c r="A44" s="20"/>
      <c r="B44" s="21" t="s">
        <v>40</v>
      </c>
      <c r="C44" s="23">
        <v>1</v>
      </c>
      <c r="D44" s="23">
        <v>86</v>
      </c>
      <c r="E44" s="23">
        <v>702</v>
      </c>
      <c r="F44" s="23">
        <v>456</v>
      </c>
      <c r="G44" s="23">
        <v>277</v>
      </c>
      <c r="H44" s="23">
        <v>20085</v>
      </c>
      <c r="I44" s="23">
        <v>7140</v>
      </c>
      <c r="J44" s="23">
        <v>847</v>
      </c>
      <c r="K44" s="154">
        <f t="shared" si="0"/>
        <v>29594</v>
      </c>
      <c r="L44" s="49"/>
      <c r="M44"/>
    </row>
    <row r="45" spans="1:13" s="27" customFormat="1" ht="12.75" customHeight="1">
      <c r="A45" s="20"/>
      <c r="B45" s="21" t="s">
        <v>41</v>
      </c>
      <c r="C45" s="23" t="s">
        <v>56</v>
      </c>
      <c r="D45" s="23">
        <v>63</v>
      </c>
      <c r="E45" s="23">
        <v>690</v>
      </c>
      <c r="F45" s="23">
        <v>204</v>
      </c>
      <c r="G45" s="23">
        <v>205</v>
      </c>
      <c r="H45" s="23">
        <v>17888</v>
      </c>
      <c r="I45" s="23">
        <v>7352</v>
      </c>
      <c r="J45" s="23">
        <v>606</v>
      </c>
      <c r="K45" s="154">
        <f t="shared" si="0"/>
        <v>27008</v>
      </c>
      <c r="L45" s="49"/>
      <c r="M45"/>
    </row>
    <row r="46" spans="1:13" s="27" customFormat="1" ht="12.75" customHeight="1">
      <c r="A46" s="20"/>
      <c r="B46" s="21" t="s">
        <v>42</v>
      </c>
      <c r="C46" s="23" t="s">
        <v>56</v>
      </c>
      <c r="D46" s="23">
        <v>137</v>
      </c>
      <c r="E46" s="23">
        <v>826</v>
      </c>
      <c r="F46" s="23">
        <v>272</v>
      </c>
      <c r="G46" s="23">
        <v>184</v>
      </c>
      <c r="H46" s="23">
        <v>18207</v>
      </c>
      <c r="I46" s="23">
        <v>7892</v>
      </c>
      <c r="J46" s="23">
        <v>568</v>
      </c>
      <c r="K46" s="154">
        <f t="shared" si="0"/>
        <v>28086</v>
      </c>
      <c r="L46" s="49"/>
      <c r="M46"/>
    </row>
    <row r="47" spans="1:13" s="22" customFormat="1" ht="12.75" customHeight="1">
      <c r="A47" s="20"/>
      <c r="B47" s="21"/>
      <c r="C47" s="23"/>
      <c r="D47" s="23"/>
      <c r="E47" s="23"/>
      <c r="F47" s="23"/>
      <c r="G47" s="23"/>
      <c r="H47" s="23"/>
      <c r="I47" s="23"/>
      <c r="J47" s="23"/>
      <c r="K47" s="154"/>
      <c r="L47" s="49"/>
      <c r="M47"/>
    </row>
    <row r="48" spans="1:13" s="22" customFormat="1" ht="12.75" customHeight="1">
      <c r="A48" s="20">
        <v>2015</v>
      </c>
      <c r="B48" s="21" t="s">
        <v>31</v>
      </c>
      <c r="C48" s="23" t="s">
        <v>56</v>
      </c>
      <c r="D48" s="23">
        <v>78</v>
      </c>
      <c r="E48" s="23">
        <v>544</v>
      </c>
      <c r="F48" s="23">
        <v>214</v>
      </c>
      <c r="G48" s="23">
        <v>178</v>
      </c>
      <c r="H48" s="23">
        <v>12532</v>
      </c>
      <c r="I48" s="23">
        <v>7247</v>
      </c>
      <c r="J48" s="23">
        <v>506</v>
      </c>
      <c r="K48" s="154">
        <f t="shared" si="0"/>
        <v>21299</v>
      </c>
      <c r="L48" s="49"/>
      <c r="M48"/>
    </row>
    <row r="49" spans="1:13" s="22" customFormat="1" ht="12.75" customHeight="1">
      <c r="A49" s="20"/>
      <c r="B49" s="21" t="s">
        <v>32</v>
      </c>
      <c r="C49" s="23" t="s">
        <v>56</v>
      </c>
      <c r="D49" s="23">
        <v>101</v>
      </c>
      <c r="E49" s="23">
        <v>622</v>
      </c>
      <c r="F49" s="23">
        <v>203</v>
      </c>
      <c r="G49" s="23">
        <v>189</v>
      </c>
      <c r="H49" s="23">
        <v>14651</v>
      </c>
      <c r="I49" s="23">
        <v>8482</v>
      </c>
      <c r="J49" s="23">
        <v>599</v>
      </c>
      <c r="K49" s="154">
        <f t="shared" si="0"/>
        <v>24847</v>
      </c>
      <c r="L49" s="49"/>
      <c r="M49"/>
    </row>
    <row r="50" spans="1:13" s="22" customFormat="1" ht="12.75" customHeight="1">
      <c r="A50" s="20"/>
      <c r="B50" s="21" t="s">
        <v>33</v>
      </c>
      <c r="C50" s="23" t="s">
        <v>56</v>
      </c>
      <c r="D50" s="23">
        <v>357</v>
      </c>
      <c r="E50" s="23">
        <v>931</v>
      </c>
      <c r="F50" s="23">
        <v>315</v>
      </c>
      <c r="G50" s="23">
        <v>289</v>
      </c>
      <c r="H50" s="23">
        <v>19010</v>
      </c>
      <c r="I50" s="23">
        <v>11730</v>
      </c>
      <c r="J50" s="23">
        <v>886</v>
      </c>
      <c r="K50" s="154">
        <f t="shared" si="0"/>
        <v>33518</v>
      </c>
      <c r="L50" s="49"/>
      <c r="M50"/>
    </row>
    <row r="51" spans="1:13" s="22" customFormat="1" ht="12.75" customHeight="1">
      <c r="A51" s="20"/>
      <c r="B51" s="21" t="s">
        <v>34</v>
      </c>
      <c r="C51" s="23">
        <v>1</v>
      </c>
      <c r="D51" s="23">
        <v>286</v>
      </c>
      <c r="E51" s="23">
        <v>487</v>
      </c>
      <c r="F51" s="23">
        <v>355</v>
      </c>
      <c r="G51" s="23">
        <v>333</v>
      </c>
      <c r="H51" s="23">
        <v>16062</v>
      </c>
      <c r="I51" s="23">
        <v>13399</v>
      </c>
      <c r="J51" s="23">
        <v>1124</v>
      </c>
      <c r="K51" s="154">
        <f t="shared" si="0"/>
        <v>32047</v>
      </c>
      <c r="L51" s="49"/>
      <c r="M51"/>
    </row>
    <row r="52" spans="1:13" s="22" customFormat="1" ht="12.75" customHeight="1">
      <c r="A52" s="20"/>
      <c r="B52" s="21" t="s">
        <v>35</v>
      </c>
      <c r="C52" s="23" t="s">
        <v>56</v>
      </c>
      <c r="D52" s="23">
        <v>320</v>
      </c>
      <c r="E52" s="23">
        <v>584</v>
      </c>
      <c r="F52" s="23">
        <v>386</v>
      </c>
      <c r="G52" s="23">
        <v>261</v>
      </c>
      <c r="H52" s="23">
        <v>12761</v>
      </c>
      <c r="I52" s="23">
        <v>15859</v>
      </c>
      <c r="J52" s="23">
        <v>1164</v>
      </c>
      <c r="K52" s="154">
        <f t="shared" si="0"/>
        <v>31335</v>
      </c>
      <c r="L52" s="49"/>
      <c r="M52"/>
    </row>
    <row r="53" spans="1:13" s="22" customFormat="1" ht="12.75" customHeight="1">
      <c r="A53" s="20"/>
      <c r="B53" s="21" t="s">
        <v>36</v>
      </c>
      <c r="C53" s="23" t="s">
        <v>56</v>
      </c>
      <c r="D53" s="23">
        <v>328</v>
      </c>
      <c r="E53" s="23">
        <v>896</v>
      </c>
      <c r="F53" s="23">
        <v>479</v>
      </c>
      <c r="G53" s="23">
        <v>308</v>
      </c>
      <c r="H53" s="23">
        <v>11073</v>
      </c>
      <c r="I53" s="23">
        <v>20022</v>
      </c>
      <c r="J53" s="23">
        <v>1308</v>
      </c>
      <c r="K53" s="154">
        <f t="shared" si="0"/>
        <v>34414</v>
      </c>
      <c r="L53" s="49"/>
      <c r="M53"/>
    </row>
    <row r="54" spans="1:13" s="22" customFormat="1" ht="12.75" customHeight="1">
      <c r="A54" s="20"/>
      <c r="B54" s="21" t="s">
        <v>37</v>
      </c>
      <c r="C54" s="23" t="s">
        <v>56</v>
      </c>
      <c r="D54" s="23">
        <v>256</v>
      </c>
      <c r="E54" s="23">
        <v>588</v>
      </c>
      <c r="F54" s="23">
        <v>279</v>
      </c>
      <c r="G54" s="23">
        <v>305</v>
      </c>
      <c r="H54" s="23">
        <v>6063</v>
      </c>
      <c r="I54" s="23">
        <v>17739</v>
      </c>
      <c r="J54" s="23">
        <v>1012</v>
      </c>
      <c r="K54" s="154">
        <f t="shared" si="0"/>
        <v>26242</v>
      </c>
      <c r="L54" s="49"/>
      <c r="M54"/>
    </row>
    <row r="55" spans="1:13" s="22" customFormat="1" ht="12.75" customHeight="1">
      <c r="A55" s="20"/>
      <c r="B55" s="21" t="s">
        <v>38</v>
      </c>
      <c r="C55" s="23" t="s">
        <v>56</v>
      </c>
      <c r="D55" s="23">
        <v>260</v>
      </c>
      <c r="E55" s="23">
        <v>610</v>
      </c>
      <c r="F55" s="23">
        <v>308</v>
      </c>
      <c r="G55" s="23">
        <v>240</v>
      </c>
      <c r="H55" s="23">
        <v>5503</v>
      </c>
      <c r="I55" s="23">
        <v>20063</v>
      </c>
      <c r="J55" s="23">
        <v>837</v>
      </c>
      <c r="K55" s="154">
        <f t="shared" si="0"/>
        <v>27821</v>
      </c>
      <c r="L55" s="49"/>
      <c r="M55"/>
    </row>
    <row r="56" spans="1:13" s="22" customFormat="1" ht="12.75" customHeight="1">
      <c r="A56" s="20"/>
      <c r="B56" s="21" t="s">
        <v>39</v>
      </c>
      <c r="C56" s="23" t="s">
        <v>56</v>
      </c>
      <c r="D56" s="23">
        <v>220</v>
      </c>
      <c r="E56" s="23">
        <v>844</v>
      </c>
      <c r="F56" s="23">
        <v>398</v>
      </c>
      <c r="G56" s="23">
        <v>191</v>
      </c>
      <c r="H56" s="23">
        <v>3237</v>
      </c>
      <c r="I56" s="23">
        <v>25348</v>
      </c>
      <c r="J56" s="23">
        <v>823</v>
      </c>
      <c r="K56" s="154">
        <f t="shared" si="0"/>
        <v>31061</v>
      </c>
      <c r="L56" s="49"/>
      <c r="M56"/>
    </row>
    <row r="57" spans="1:13" s="22" customFormat="1" ht="12.75" customHeight="1">
      <c r="A57" s="20"/>
      <c r="B57" s="21" t="s">
        <v>40</v>
      </c>
      <c r="C57" s="23">
        <v>1</v>
      </c>
      <c r="D57" s="23">
        <v>202</v>
      </c>
      <c r="E57" s="23">
        <v>770</v>
      </c>
      <c r="F57" s="23">
        <v>504</v>
      </c>
      <c r="G57" s="23">
        <v>163</v>
      </c>
      <c r="H57" s="23">
        <v>2159</v>
      </c>
      <c r="I57" s="23">
        <v>28199</v>
      </c>
      <c r="J57" s="23">
        <v>677</v>
      </c>
      <c r="K57" s="154">
        <f t="shared" si="0"/>
        <v>32675</v>
      </c>
      <c r="L57" s="49"/>
      <c r="M57"/>
    </row>
    <row r="58" spans="1:13" s="22" customFormat="1" ht="12.75" customHeight="1">
      <c r="A58" s="20"/>
      <c r="B58" s="21" t="s">
        <v>41</v>
      </c>
      <c r="C58" s="23">
        <v>1</v>
      </c>
      <c r="D58" s="23">
        <v>184</v>
      </c>
      <c r="E58" s="23">
        <v>748</v>
      </c>
      <c r="F58" s="23">
        <v>558</v>
      </c>
      <c r="G58" s="23">
        <v>157</v>
      </c>
      <c r="H58" s="23">
        <v>1697</v>
      </c>
      <c r="I58" s="23">
        <v>28473</v>
      </c>
      <c r="J58" s="23">
        <v>562</v>
      </c>
      <c r="K58" s="154">
        <f t="shared" si="0"/>
        <v>32380</v>
      </c>
      <c r="L58" s="49"/>
      <c r="M58"/>
    </row>
    <row r="59" spans="1:13" s="22" customFormat="1" ht="12.75" customHeight="1">
      <c r="A59" s="20"/>
      <c r="B59" s="21" t="s">
        <v>42</v>
      </c>
      <c r="C59" s="23" t="s">
        <v>56</v>
      </c>
      <c r="D59" s="23">
        <v>322</v>
      </c>
      <c r="E59" s="23">
        <v>1014</v>
      </c>
      <c r="F59" s="23">
        <v>1753</v>
      </c>
      <c r="G59" s="23">
        <v>142</v>
      </c>
      <c r="H59" s="23">
        <v>1466</v>
      </c>
      <c r="I59" s="23">
        <v>29092</v>
      </c>
      <c r="J59" s="23">
        <v>504</v>
      </c>
      <c r="K59" s="154">
        <f t="shared" si="0"/>
        <v>34293</v>
      </c>
      <c r="L59" s="49"/>
      <c r="M59"/>
    </row>
    <row r="60" spans="1:13" s="22" customFormat="1" ht="12.75" customHeight="1">
      <c r="A60" s="20"/>
      <c r="B60" s="21"/>
      <c r="C60" s="23"/>
      <c r="D60" s="23"/>
      <c r="E60" s="23"/>
      <c r="F60" s="23"/>
      <c r="G60" s="23"/>
      <c r="H60" s="23"/>
      <c r="I60" s="23"/>
      <c r="J60" s="23"/>
      <c r="K60" s="154"/>
      <c r="L60" s="49"/>
      <c r="M60"/>
    </row>
    <row r="61" spans="1:13" s="22" customFormat="1" ht="12.75" customHeight="1">
      <c r="A61" s="20">
        <v>2016</v>
      </c>
      <c r="B61" s="21" t="s">
        <v>31</v>
      </c>
      <c r="C61" s="23" t="s">
        <v>56</v>
      </c>
      <c r="D61" s="23">
        <v>133</v>
      </c>
      <c r="E61" s="23">
        <v>831</v>
      </c>
      <c r="F61" s="23">
        <v>145</v>
      </c>
      <c r="G61" s="23">
        <v>97</v>
      </c>
      <c r="H61" s="23">
        <v>645</v>
      </c>
      <c r="I61" s="23">
        <v>20181</v>
      </c>
      <c r="J61" s="23">
        <v>351</v>
      </c>
      <c r="K61" s="154">
        <f t="shared" si="0"/>
        <v>22383</v>
      </c>
      <c r="L61" s="49"/>
      <c r="M61"/>
    </row>
    <row r="62" spans="1:13" s="22" customFormat="1" ht="12.75" customHeight="1">
      <c r="A62" s="20"/>
      <c r="B62" s="21" t="s">
        <v>32</v>
      </c>
      <c r="C62" s="23" t="s">
        <v>56</v>
      </c>
      <c r="D62" s="23">
        <v>155</v>
      </c>
      <c r="E62" s="23">
        <v>1105</v>
      </c>
      <c r="F62" s="23">
        <v>470</v>
      </c>
      <c r="G62" s="23">
        <v>129</v>
      </c>
      <c r="H62" s="23">
        <v>814</v>
      </c>
      <c r="I62" s="23">
        <v>24791</v>
      </c>
      <c r="J62" s="23">
        <v>542</v>
      </c>
      <c r="K62" s="154">
        <f t="shared" si="0"/>
        <v>28006</v>
      </c>
      <c r="L62" s="49"/>
      <c r="M62"/>
    </row>
    <row r="63" spans="1:13" s="22" customFormat="1" ht="12.75" customHeight="1">
      <c r="A63" s="20"/>
      <c r="B63" s="21" t="s">
        <v>33</v>
      </c>
      <c r="C63" s="23">
        <v>1</v>
      </c>
      <c r="D63" s="23">
        <v>407</v>
      </c>
      <c r="E63" s="23">
        <v>1334</v>
      </c>
      <c r="F63" s="23">
        <v>854</v>
      </c>
      <c r="G63" s="23">
        <v>180</v>
      </c>
      <c r="H63" s="23">
        <v>1236</v>
      </c>
      <c r="I63" s="23">
        <v>31351</v>
      </c>
      <c r="J63" s="23">
        <v>694</v>
      </c>
      <c r="K63" s="154">
        <f t="shared" si="0"/>
        <v>36057</v>
      </c>
      <c r="L63" s="49"/>
      <c r="M63"/>
    </row>
    <row r="64" spans="1:13" s="22" customFormat="1" ht="12.75" customHeight="1">
      <c r="A64" s="20"/>
      <c r="B64" s="21" t="s">
        <v>34</v>
      </c>
      <c r="C64" s="23" t="s">
        <v>56</v>
      </c>
      <c r="D64" s="23">
        <v>294</v>
      </c>
      <c r="E64" s="23">
        <v>1008</v>
      </c>
      <c r="F64" s="23">
        <v>920</v>
      </c>
      <c r="G64" s="23">
        <v>234</v>
      </c>
      <c r="H64" s="23">
        <v>1564</v>
      </c>
      <c r="I64" s="23">
        <v>30184</v>
      </c>
      <c r="J64" s="23">
        <v>1041</v>
      </c>
      <c r="K64" s="154">
        <f t="shared" si="0"/>
        <v>35245</v>
      </c>
      <c r="L64" s="49"/>
      <c r="M64"/>
    </row>
    <row r="65" spans="1:13" s="22" customFormat="1" ht="12.75" customHeight="1">
      <c r="A65" s="20"/>
      <c r="B65" s="21" t="s">
        <v>35</v>
      </c>
      <c r="C65" s="23" t="s">
        <v>56</v>
      </c>
      <c r="D65" s="23">
        <v>191</v>
      </c>
      <c r="E65" s="23">
        <v>1082</v>
      </c>
      <c r="F65" s="23">
        <v>994</v>
      </c>
      <c r="G65" s="23">
        <v>267</v>
      </c>
      <c r="H65" s="23">
        <v>1515</v>
      </c>
      <c r="I65" s="23">
        <v>31323</v>
      </c>
      <c r="J65" s="23">
        <v>1238</v>
      </c>
      <c r="K65" s="154">
        <f t="shared" si="0"/>
        <v>36610</v>
      </c>
      <c r="L65" s="49"/>
      <c r="M65"/>
    </row>
    <row r="66" spans="1:13" s="22" customFormat="1" ht="12.75" customHeight="1">
      <c r="A66" s="20"/>
      <c r="B66" s="21" t="s">
        <v>36</v>
      </c>
      <c r="C66" s="23">
        <v>2</v>
      </c>
      <c r="D66" s="23">
        <v>219</v>
      </c>
      <c r="E66" s="23">
        <v>949</v>
      </c>
      <c r="F66" s="23">
        <v>1137</v>
      </c>
      <c r="G66" s="23">
        <v>237</v>
      </c>
      <c r="H66" s="23">
        <v>1275</v>
      </c>
      <c r="I66" s="23">
        <v>33227</v>
      </c>
      <c r="J66" s="23">
        <v>1191</v>
      </c>
      <c r="K66" s="154">
        <f t="shared" si="0"/>
        <v>38237</v>
      </c>
      <c r="L66" s="49"/>
      <c r="M66"/>
    </row>
    <row r="67" spans="1:13" s="22" customFormat="1" ht="12.75" customHeight="1">
      <c r="A67" s="20"/>
      <c r="B67" s="21" t="s">
        <v>37</v>
      </c>
      <c r="C67" s="23" t="s">
        <v>56</v>
      </c>
      <c r="D67" s="23">
        <v>107</v>
      </c>
      <c r="E67" s="23">
        <v>799</v>
      </c>
      <c r="F67" s="23">
        <v>859</v>
      </c>
      <c r="G67" s="23">
        <v>179</v>
      </c>
      <c r="H67" s="23">
        <v>1136</v>
      </c>
      <c r="I67" s="23">
        <v>21579</v>
      </c>
      <c r="J67" s="23">
        <v>991</v>
      </c>
      <c r="K67" s="154">
        <f t="shared" si="0"/>
        <v>25650</v>
      </c>
      <c r="L67" s="49"/>
      <c r="M67"/>
    </row>
    <row r="68" spans="1:13" s="22" customFormat="1" ht="12.75" customHeight="1">
      <c r="A68" s="20"/>
      <c r="B68" s="21" t="s">
        <v>38</v>
      </c>
      <c r="C68" s="23" t="s">
        <v>56</v>
      </c>
      <c r="D68" s="23">
        <v>153</v>
      </c>
      <c r="E68" s="23">
        <v>1216</v>
      </c>
      <c r="F68" s="23">
        <v>787</v>
      </c>
      <c r="G68" s="23">
        <v>156</v>
      </c>
      <c r="H68" s="23">
        <v>948</v>
      </c>
      <c r="I68" s="23">
        <v>24738</v>
      </c>
      <c r="J68" s="23">
        <v>813</v>
      </c>
      <c r="K68" s="154">
        <f t="shared" si="0"/>
        <v>28811</v>
      </c>
      <c r="L68" s="49"/>
      <c r="M68"/>
    </row>
    <row r="69" spans="1:13" s="22" customFormat="1" ht="12.75" customHeight="1">
      <c r="A69" s="20"/>
      <c r="B69" s="21" t="s">
        <v>39</v>
      </c>
      <c r="C69" s="23" t="s">
        <v>56</v>
      </c>
      <c r="D69" s="23">
        <v>419</v>
      </c>
      <c r="E69" s="23">
        <v>1588</v>
      </c>
      <c r="F69" s="23">
        <v>1162</v>
      </c>
      <c r="G69" s="23">
        <v>158</v>
      </c>
      <c r="H69" s="23">
        <v>525</v>
      </c>
      <c r="I69" s="23">
        <v>28885</v>
      </c>
      <c r="J69" s="23">
        <v>833</v>
      </c>
      <c r="K69" s="154">
        <f t="shared" si="0"/>
        <v>33570</v>
      </c>
      <c r="L69" s="49"/>
      <c r="M69"/>
    </row>
    <row r="70" spans="1:13" s="22" customFormat="1" ht="12.75" customHeight="1">
      <c r="A70" s="20"/>
      <c r="B70" s="21" t="s">
        <v>40</v>
      </c>
      <c r="C70" s="23">
        <v>1</v>
      </c>
      <c r="D70" s="23">
        <v>212</v>
      </c>
      <c r="E70" s="23">
        <v>1157</v>
      </c>
      <c r="F70" s="23">
        <v>1023</v>
      </c>
      <c r="G70" s="23">
        <v>119</v>
      </c>
      <c r="H70" s="23">
        <v>449</v>
      </c>
      <c r="I70" s="23">
        <v>29610</v>
      </c>
      <c r="J70" s="23">
        <v>627</v>
      </c>
      <c r="K70" s="154">
        <f t="shared" si="0"/>
        <v>33198</v>
      </c>
      <c r="L70" s="49"/>
      <c r="M70"/>
    </row>
    <row r="71" spans="1:13" s="22" customFormat="1" ht="12.75" customHeight="1">
      <c r="A71" s="20"/>
      <c r="B71" s="21" t="s">
        <v>41</v>
      </c>
      <c r="C71" s="23" t="s">
        <v>56</v>
      </c>
      <c r="D71" s="23">
        <v>248</v>
      </c>
      <c r="E71" s="23">
        <v>1053</v>
      </c>
      <c r="F71" s="23">
        <v>1024</v>
      </c>
      <c r="G71" s="23">
        <v>108</v>
      </c>
      <c r="H71" s="23">
        <v>285</v>
      </c>
      <c r="I71" s="23">
        <v>29150</v>
      </c>
      <c r="J71" s="23">
        <v>528</v>
      </c>
      <c r="K71" s="154">
        <f t="shared" si="0"/>
        <v>32396</v>
      </c>
      <c r="L71" s="49"/>
      <c r="M71"/>
    </row>
    <row r="72" spans="1:13" s="22" customFormat="1" ht="12.75" customHeight="1">
      <c r="A72" s="20"/>
      <c r="B72" s="21" t="s">
        <v>42</v>
      </c>
      <c r="C72" s="23" t="s">
        <v>56</v>
      </c>
      <c r="D72" s="23">
        <v>453</v>
      </c>
      <c r="E72" s="23">
        <v>1248</v>
      </c>
      <c r="F72" s="23">
        <v>915</v>
      </c>
      <c r="G72" s="23">
        <v>69</v>
      </c>
      <c r="H72" s="23">
        <v>225</v>
      </c>
      <c r="I72" s="23">
        <v>34480</v>
      </c>
      <c r="J72" s="23">
        <v>461</v>
      </c>
      <c r="K72" s="154">
        <f t="shared" si="0"/>
        <v>37851</v>
      </c>
      <c r="L72" s="49"/>
      <c r="M72"/>
    </row>
    <row r="73" spans="1:13" s="22" customFormat="1" ht="12.75" customHeight="1">
      <c r="A73" s="20"/>
      <c r="B73" s="21"/>
      <c r="C73" s="23"/>
      <c r="D73" s="23"/>
      <c r="E73" s="23"/>
      <c r="F73" s="23"/>
      <c r="G73" s="23"/>
      <c r="H73" s="23"/>
      <c r="I73" s="23"/>
      <c r="J73" s="23"/>
      <c r="K73" s="154"/>
      <c r="L73" s="49"/>
      <c r="M73"/>
    </row>
    <row r="74" spans="1:13" s="22" customFormat="1" ht="12.75" customHeight="1">
      <c r="A74" s="20">
        <v>2017</v>
      </c>
      <c r="B74" s="21" t="s">
        <v>31</v>
      </c>
      <c r="C74" s="23" t="s">
        <v>56</v>
      </c>
      <c r="D74" s="23">
        <v>260</v>
      </c>
      <c r="E74" s="23">
        <v>989</v>
      </c>
      <c r="F74" s="23">
        <v>997</v>
      </c>
      <c r="G74" s="23">
        <v>74</v>
      </c>
      <c r="H74" s="23">
        <v>185</v>
      </c>
      <c r="I74" s="23">
        <v>21102</v>
      </c>
      <c r="J74" s="23">
        <v>432</v>
      </c>
      <c r="K74" s="154">
        <f t="shared" ref="K74:K109" si="1">SUM(C74:J74)</f>
        <v>24039</v>
      </c>
      <c r="L74" s="49"/>
      <c r="M74"/>
    </row>
    <row r="75" spans="1:13" s="22" customFormat="1" ht="12.75" customHeight="1">
      <c r="A75" s="20"/>
      <c r="B75" s="21" t="s">
        <v>32</v>
      </c>
      <c r="C75" s="23">
        <v>1</v>
      </c>
      <c r="D75" s="23">
        <v>228</v>
      </c>
      <c r="E75" s="23">
        <v>1326</v>
      </c>
      <c r="F75" s="23">
        <v>932</v>
      </c>
      <c r="G75" s="23">
        <v>81</v>
      </c>
      <c r="H75" s="23">
        <v>289</v>
      </c>
      <c r="I75" s="23">
        <v>25148</v>
      </c>
      <c r="J75" s="23">
        <v>479</v>
      </c>
      <c r="K75" s="154">
        <f t="shared" si="1"/>
        <v>28484</v>
      </c>
      <c r="L75" s="49"/>
      <c r="M75"/>
    </row>
    <row r="76" spans="1:13" s="22" customFormat="1" ht="12.75" customHeight="1">
      <c r="A76" s="20"/>
      <c r="B76" s="21" t="s">
        <v>33</v>
      </c>
      <c r="C76" s="23" t="s">
        <v>56</v>
      </c>
      <c r="D76" s="23">
        <v>579</v>
      </c>
      <c r="E76" s="23">
        <v>2016</v>
      </c>
      <c r="F76" s="23">
        <v>851</v>
      </c>
      <c r="G76" s="23">
        <v>138</v>
      </c>
      <c r="H76" s="23">
        <v>402</v>
      </c>
      <c r="I76" s="23">
        <v>34795</v>
      </c>
      <c r="J76" s="23">
        <v>695</v>
      </c>
      <c r="K76" s="154">
        <f t="shared" si="1"/>
        <v>39476</v>
      </c>
      <c r="L76" s="49"/>
      <c r="M76"/>
    </row>
    <row r="77" spans="1:13" s="22" customFormat="1" ht="12.75" customHeight="1">
      <c r="A77" s="20"/>
      <c r="B77" s="21" t="s">
        <v>34</v>
      </c>
      <c r="C77" s="23" t="s">
        <v>56</v>
      </c>
      <c r="D77" s="23">
        <v>396</v>
      </c>
      <c r="E77" s="23">
        <v>1199</v>
      </c>
      <c r="F77" s="23">
        <v>818</v>
      </c>
      <c r="G77" s="23">
        <v>132</v>
      </c>
      <c r="H77" s="23">
        <v>437</v>
      </c>
      <c r="I77" s="23">
        <v>28028</v>
      </c>
      <c r="J77" s="23">
        <v>831</v>
      </c>
      <c r="K77" s="154">
        <f t="shared" si="1"/>
        <v>31841</v>
      </c>
      <c r="L77" s="49"/>
      <c r="M77"/>
    </row>
    <row r="78" spans="1:13" s="22" customFormat="1" ht="12.75" customHeight="1">
      <c r="A78" s="20"/>
      <c r="B78" s="21" t="s">
        <v>35</v>
      </c>
      <c r="C78" s="23" t="s">
        <v>56</v>
      </c>
      <c r="D78" s="23">
        <v>400</v>
      </c>
      <c r="E78" s="23">
        <v>1442</v>
      </c>
      <c r="F78" s="23">
        <v>1172</v>
      </c>
      <c r="G78" s="23">
        <v>180</v>
      </c>
      <c r="H78" s="23">
        <v>458</v>
      </c>
      <c r="I78" s="23">
        <v>32336</v>
      </c>
      <c r="J78" s="23">
        <v>1163</v>
      </c>
      <c r="K78" s="154">
        <f t="shared" si="1"/>
        <v>37151</v>
      </c>
      <c r="L78" s="49"/>
      <c r="M78"/>
    </row>
    <row r="79" spans="1:13" s="22" customFormat="1" ht="12.75" customHeight="1">
      <c r="A79" s="20"/>
      <c r="B79" s="21" t="s">
        <v>36</v>
      </c>
      <c r="C79" s="23">
        <v>1</v>
      </c>
      <c r="D79" s="23">
        <v>429</v>
      </c>
      <c r="E79" s="23">
        <v>1448</v>
      </c>
      <c r="F79" s="23">
        <v>1185</v>
      </c>
      <c r="G79" s="23">
        <v>160</v>
      </c>
      <c r="H79" s="23">
        <v>406</v>
      </c>
      <c r="I79" s="23">
        <v>35153</v>
      </c>
      <c r="J79" s="23">
        <v>1099</v>
      </c>
      <c r="K79" s="154">
        <f t="shared" si="1"/>
        <v>39881</v>
      </c>
      <c r="L79" s="49"/>
      <c r="M79"/>
    </row>
    <row r="80" spans="1:13" s="22" customFormat="1" ht="12.75" customHeight="1">
      <c r="A80" s="20"/>
      <c r="B80" s="21" t="s">
        <v>37</v>
      </c>
      <c r="C80" s="23" t="s">
        <v>56</v>
      </c>
      <c r="D80" s="23">
        <v>215</v>
      </c>
      <c r="E80" s="23">
        <v>1207</v>
      </c>
      <c r="F80" s="23">
        <v>996</v>
      </c>
      <c r="G80" s="23">
        <v>130</v>
      </c>
      <c r="H80" s="23">
        <v>323</v>
      </c>
      <c r="I80" s="23">
        <v>22332</v>
      </c>
      <c r="J80" s="23">
        <v>961</v>
      </c>
      <c r="K80" s="154">
        <f t="shared" si="1"/>
        <v>26164</v>
      </c>
      <c r="L80" s="49"/>
      <c r="M80"/>
    </row>
    <row r="81" spans="1:13" s="22" customFormat="1" ht="12.75" customHeight="1">
      <c r="A81" s="20"/>
      <c r="B81" s="21" t="s">
        <v>38</v>
      </c>
      <c r="C81" s="23" t="s">
        <v>56</v>
      </c>
      <c r="D81" s="23">
        <v>407</v>
      </c>
      <c r="E81" s="23">
        <v>1672</v>
      </c>
      <c r="F81" s="23">
        <v>1561</v>
      </c>
      <c r="G81" s="23">
        <v>116</v>
      </c>
      <c r="H81" s="23">
        <v>328</v>
      </c>
      <c r="I81" s="23">
        <v>26441</v>
      </c>
      <c r="J81" s="23">
        <v>848</v>
      </c>
      <c r="K81" s="154">
        <f t="shared" si="1"/>
        <v>31373</v>
      </c>
      <c r="L81" s="49"/>
      <c r="M81"/>
    </row>
    <row r="82" spans="1:13" s="22" customFormat="1" ht="12.75" customHeight="1">
      <c r="A82" s="20"/>
      <c r="B82" s="21" t="s">
        <v>39</v>
      </c>
      <c r="C82" s="23">
        <v>2</v>
      </c>
      <c r="D82" s="23">
        <v>488</v>
      </c>
      <c r="E82" s="23">
        <v>1536</v>
      </c>
      <c r="F82" s="23">
        <v>1530</v>
      </c>
      <c r="G82" s="23">
        <v>114</v>
      </c>
      <c r="H82" s="23">
        <v>212</v>
      </c>
      <c r="I82" s="23">
        <v>27933</v>
      </c>
      <c r="J82" s="23">
        <v>728</v>
      </c>
      <c r="K82" s="154">
        <f t="shared" si="1"/>
        <v>32543</v>
      </c>
      <c r="L82" s="49"/>
      <c r="M82"/>
    </row>
    <row r="83" spans="1:13" s="22" customFormat="1" ht="12.75" customHeight="1">
      <c r="A83" s="20"/>
      <c r="B83" s="21" t="s">
        <v>40</v>
      </c>
      <c r="C83" s="23" t="s">
        <v>56</v>
      </c>
      <c r="D83" s="23">
        <v>379</v>
      </c>
      <c r="E83" s="23">
        <v>1632</v>
      </c>
      <c r="F83" s="23">
        <v>1937</v>
      </c>
      <c r="G83" s="23">
        <v>80</v>
      </c>
      <c r="H83" s="23">
        <v>189</v>
      </c>
      <c r="I83" s="23">
        <v>28321</v>
      </c>
      <c r="J83" s="23">
        <v>688</v>
      </c>
      <c r="K83" s="154">
        <f t="shared" si="1"/>
        <v>33226</v>
      </c>
      <c r="L83" s="49"/>
      <c r="M83"/>
    </row>
    <row r="84" spans="1:13" s="22" customFormat="1" ht="12.75" customHeight="1">
      <c r="A84" s="20"/>
      <c r="B84" s="21" t="s">
        <v>41</v>
      </c>
      <c r="C84" s="23" t="s">
        <v>56</v>
      </c>
      <c r="D84" s="23">
        <v>267</v>
      </c>
      <c r="E84" s="23">
        <v>1608</v>
      </c>
      <c r="F84" s="23">
        <v>2076</v>
      </c>
      <c r="G84" s="23">
        <v>73</v>
      </c>
      <c r="H84" s="23">
        <v>164</v>
      </c>
      <c r="I84" s="23">
        <v>28449</v>
      </c>
      <c r="J84" s="23">
        <v>556</v>
      </c>
      <c r="K84" s="154">
        <f t="shared" si="1"/>
        <v>33193</v>
      </c>
      <c r="L84" s="49"/>
      <c r="M84"/>
    </row>
    <row r="85" spans="1:13" s="22" customFormat="1" ht="12.75" customHeight="1">
      <c r="A85" s="20"/>
      <c r="B85" s="21" t="s">
        <v>42</v>
      </c>
      <c r="C85" s="23" t="s">
        <v>56</v>
      </c>
      <c r="D85" s="23">
        <v>292</v>
      </c>
      <c r="E85" s="23">
        <v>2003</v>
      </c>
      <c r="F85" s="23">
        <v>1934</v>
      </c>
      <c r="G85" s="23">
        <v>83</v>
      </c>
      <c r="H85" s="23">
        <v>124</v>
      </c>
      <c r="I85" s="23">
        <v>30536</v>
      </c>
      <c r="J85" s="23">
        <v>385</v>
      </c>
      <c r="K85" s="154">
        <f t="shared" si="1"/>
        <v>35357</v>
      </c>
      <c r="L85" s="49"/>
      <c r="M85"/>
    </row>
    <row r="86" spans="1:13" s="22" customFormat="1" ht="12.75" customHeight="1">
      <c r="A86" s="20"/>
      <c r="B86" s="21"/>
      <c r="C86" s="23"/>
      <c r="D86" s="23"/>
      <c r="E86" s="23"/>
      <c r="F86" s="23"/>
      <c r="G86" s="23"/>
      <c r="H86" s="23"/>
      <c r="I86" s="23"/>
      <c r="J86" s="23"/>
      <c r="K86" s="154"/>
      <c r="L86" s="49"/>
      <c r="M86"/>
    </row>
    <row r="87" spans="1:13" s="22" customFormat="1" ht="12.75" customHeight="1">
      <c r="A87" s="20">
        <v>2018</v>
      </c>
      <c r="B87" s="21" t="s">
        <v>31</v>
      </c>
      <c r="C87" s="23" t="s">
        <v>56</v>
      </c>
      <c r="D87" s="23">
        <v>191</v>
      </c>
      <c r="E87" s="23">
        <v>1402</v>
      </c>
      <c r="F87" s="23">
        <v>1576</v>
      </c>
      <c r="G87" s="23">
        <v>55</v>
      </c>
      <c r="H87" s="23">
        <v>105</v>
      </c>
      <c r="I87" s="23">
        <v>20059</v>
      </c>
      <c r="J87" s="23">
        <v>427</v>
      </c>
      <c r="K87" s="154">
        <f t="shared" si="1"/>
        <v>23815</v>
      </c>
      <c r="L87" s="49"/>
      <c r="M87"/>
    </row>
    <row r="88" spans="1:13" s="22" customFormat="1" ht="12.75" customHeight="1">
      <c r="A88" s="20"/>
      <c r="B88" s="21" t="s">
        <v>32</v>
      </c>
      <c r="C88" s="23" t="s">
        <v>56</v>
      </c>
      <c r="D88" s="23">
        <v>323</v>
      </c>
      <c r="E88" s="23">
        <v>1143</v>
      </c>
      <c r="F88" s="23">
        <v>1548</v>
      </c>
      <c r="G88" s="23">
        <v>53</v>
      </c>
      <c r="H88" s="23">
        <v>135</v>
      </c>
      <c r="I88" s="23">
        <v>24207</v>
      </c>
      <c r="J88" s="23">
        <v>406</v>
      </c>
      <c r="K88" s="154">
        <f t="shared" si="1"/>
        <v>27815</v>
      </c>
      <c r="L88" s="49"/>
      <c r="M88" s="23"/>
    </row>
    <row r="89" spans="1:13" s="22" customFormat="1" ht="12.75" customHeight="1">
      <c r="A89" s="20"/>
      <c r="B89" s="21" t="s">
        <v>33</v>
      </c>
      <c r="C89" s="124" t="s">
        <v>56</v>
      </c>
      <c r="D89" s="23">
        <v>749</v>
      </c>
      <c r="E89" s="124">
        <v>2150</v>
      </c>
      <c r="F89" s="23">
        <v>1920</v>
      </c>
      <c r="G89" s="23">
        <v>66</v>
      </c>
      <c r="H89" s="23">
        <v>155</v>
      </c>
      <c r="I89" s="23">
        <v>32324</v>
      </c>
      <c r="J89" s="23">
        <v>593</v>
      </c>
      <c r="K89" s="154">
        <f t="shared" si="1"/>
        <v>37957</v>
      </c>
      <c r="L89" s="49"/>
      <c r="M89" s="23"/>
    </row>
    <row r="90" spans="1:13" s="22" customFormat="1" ht="12.75" customHeight="1">
      <c r="A90" s="20"/>
      <c r="B90" s="21" t="s">
        <v>34</v>
      </c>
      <c r="C90" s="124" t="s">
        <v>56</v>
      </c>
      <c r="D90" s="23">
        <v>377</v>
      </c>
      <c r="E90" s="124">
        <v>1850</v>
      </c>
      <c r="F90" s="23">
        <v>1789</v>
      </c>
      <c r="G90" s="23">
        <v>91</v>
      </c>
      <c r="H90" s="23">
        <v>187</v>
      </c>
      <c r="I90" s="23">
        <v>30292</v>
      </c>
      <c r="J90" s="23">
        <v>1015</v>
      </c>
      <c r="K90" s="154">
        <f t="shared" si="1"/>
        <v>35601</v>
      </c>
      <c r="L90" s="49"/>
      <c r="M90" s="23"/>
    </row>
    <row r="91" spans="1:13" s="22" customFormat="1" ht="12.75" customHeight="1">
      <c r="A91" s="20"/>
      <c r="B91" s="21" t="s">
        <v>35</v>
      </c>
      <c r="C91" s="124">
        <v>1</v>
      </c>
      <c r="D91" s="23">
        <v>289</v>
      </c>
      <c r="E91" s="124">
        <v>2143</v>
      </c>
      <c r="F91" s="23">
        <v>1711</v>
      </c>
      <c r="G91" s="23">
        <v>106</v>
      </c>
      <c r="H91" s="23">
        <v>199</v>
      </c>
      <c r="I91" s="23">
        <v>33730</v>
      </c>
      <c r="J91" s="23">
        <v>1267</v>
      </c>
      <c r="K91" s="154">
        <f t="shared" si="1"/>
        <v>39446</v>
      </c>
      <c r="L91" s="49"/>
      <c r="M91" s="23"/>
    </row>
    <row r="92" spans="1:13" s="22" customFormat="1" ht="12.75" customHeight="1">
      <c r="A92" s="20"/>
      <c r="B92" s="21" t="s">
        <v>36</v>
      </c>
      <c r="C92" s="124" t="s">
        <v>56</v>
      </c>
      <c r="D92" s="23">
        <v>328</v>
      </c>
      <c r="E92" s="124">
        <v>2809</v>
      </c>
      <c r="F92" s="23">
        <v>2381</v>
      </c>
      <c r="G92" s="23">
        <v>87</v>
      </c>
      <c r="H92" s="23">
        <v>183</v>
      </c>
      <c r="I92" s="23">
        <v>60638</v>
      </c>
      <c r="J92" s="23">
        <v>1127</v>
      </c>
      <c r="K92" s="154">
        <f t="shared" si="1"/>
        <v>67553</v>
      </c>
      <c r="L92" s="49"/>
      <c r="M92" s="23"/>
    </row>
    <row r="93" spans="1:13" s="22" customFormat="1" ht="12.75" customHeight="1">
      <c r="A93" s="20"/>
      <c r="B93" s="21" t="s">
        <v>37</v>
      </c>
      <c r="C93" s="124" t="s">
        <v>56</v>
      </c>
      <c r="D93" s="23">
        <v>528</v>
      </c>
      <c r="E93" s="124">
        <v>918</v>
      </c>
      <c r="F93" s="23">
        <v>1909</v>
      </c>
      <c r="G93" s="23">
        <v>98</v>
      </c>
      <c r="H93" s="23">
        <v>155</v>
      </c>
      <c r="I93" s="23">
        <v>9308</v>
      </c>
      <c r="J93" s="23">
        <v>882</v>
      </c>
      <c r="K93" s="154">
        <f t="shared" si="1"/>
        <v>13798</v>
      </c>
      <c r="L93" s="49"/>
      <c r="M93" s="23"/>
    </row>
    <row r="94" spans="1:13" s="22" customFormat="1" ht="12.75" customHeight="1">
      <c r="A94" s="20"/>
      <c r="B94" s="21" t="s">
        <v>38</v>
      </c>
      <c r="C94" s="124">
        <v>1</v>
      </c>
      <c r="D94" s="23">
        <v>565</v>
      </c>
      <c r="E94" s="124">
        <v>1683</v>
      </c>
      <c r="F94" s="23">
        <v>1989</v>
      </c>
      <c r="G94" s="23">
        <v>58</v>
      </c>
      <c r="H94" s="23">
        <v>159</v>
      </c>
      <c r="I94" s="23">
        <v>20501</v>
      </c>
      <c r="J94" s="23">
        <v>809</v>
      </c>
      <c r="K94" s="154">
        <f t="shared" si="1"/>
        <v>25765</v>
      </c>
      <c r="L94" s="49"/>
      <c r="M94" s="23"/>
    </row>
    <row r="95" spans="1:13" s="22" customFormat="1" ht="12.75" customHeight="1">
      <c r="A95" s="20"/>
      <c r="B95" s="21" t="s">
        <v>39</v>
      </c>
      <c r="C95" s="124" t="s">
        <v>56</v>
      </c>
      <c r="D95" s="23">
        <v>667</v>
      </c>
      <c r="E95" s="124">
        <v>1630</v>
      </c>
      <c r="F95" s="23">
        <v>1725</v>
      </c>
      <c r="G95" s="23">
        <v>76</v>
      </c>
      <c r="H95" s="23">
        <v>101</v>
      </c>
      <c r="I95" s="23">
        <v>15055</v>
      </c>
      <c r="J95" s="23">
        <v>632</v>
      </c>
      <c r="K95" s="154">
        <f t="shared" si="1"/>
        <v>19886</v>
      </c>
      <c r="L95" s="49"/>
      <c r="M95" s="23"/>
    </row>
    <row r="96" spans="1:13" s="22" customFormat="1" ht="12.75" customHeight="1">
      <c r="A96" s="20"/>
      <c r="B96" s="21" t="s">
        <v>40</v>
      </c>
      <c r="C96" s="124">
        <v>1</v>
      </c>
      <c r="D96" s="23">
        <v>802</v>
      </c>
      <c r="E96" s="124">
        <v>1812</v>
      </c>
      <c r="F96" s="23">
        <v>1874</v>
      </c>
      <c r="G96" s="23">
        <v>60</v>
      </c>
      <c r="H96" s="23">
        <v>113</v>
      </c>
      <c r="I96" s="23">
        <v>18830</v>
      </c>
      <c r="J96" s="23">
        <v>636</v>
      </c>
      <c r="K96" s="154">
        <f t="shared" si="1"/>
        <v>24128</v>
      </c>
      <c r="L96" s="49"/>
      <c r="M96" s="23"/>
    </row>
    <row r="97" spans="1:13" s="22" customFormat="1" ht="12.75" customHeight="1">
      <c r="A97" s="20"/>
      <c r="B97" s="21" t="s">
        <v>41</v>
      </c>
      <c r="C97" s="124" t="s">
        <v>56</v>
      </c>
      <c r="D97" s="23">
        <v>1214</v>
      </c>
      <c r="E97" s="124">
        <v>1769</v>
      </c>
      <c r="F97" s="23">
        <v>1792</v>
      </c>
      <c r="G97" s="23">
        <v>66</v>
      </c>
      <c r="H97" s="23">
        <v>119</v>
      </c>
      <c r="I97" s="23">
        <v>20865</v>
      </c>
      <c r="J97" s="23">
        <v>532</v>
      </c>
      <c r="K97" s="154">
        <f t="shared" si="1"/>
        <v>26357</v>
      </c>
      <c r="L97" s="49"/>
      <c r="M97" s="23"/>
    </row>
    <row r="98" spans="1:13" s="22" customFormat="1" ht="12.75" customHeight="1">
      <c r="A98" s="20"/>
      <c r="B98" s="21" t="s">
        <v>42</v>
      </c>
      <c r="C98" s="124" t="s">
        <v>56</v>
      </c>
      <c r="D98" s="23">
        <v>1093</v>
      </c>
      <c r="E98" s="124">
        <v>1355</v>
      </c>
      <c r="F98" s="23">
        <v>1597</v>
      </c>
      <c r="G98" s="23">
        <v>37</v>
      </c>
      <c r="H98" s="23">
        <v>72</v>
      </c>
      <c r="I98" s="23">
        <v>18875</v>
      </c>
      <c r="J98" s="23">
        <v>385</v>
      </c>
      <c r="K98" s="154">
        <f t="shared" si="1"/>
        <v>23414</v>
      </c>
      <c r="L98" s="49"/>
      <c r="M98" s="23"/>
    </row>
    <row r="99" spans="1:13" s="22" customFormat="1" ht="12.75" customHeight="1">
      <c r="A99" s="20"/>
      <c r="B99" s="21"/>
      <c r="C99" s="23"/>
      <c r="D99" s="23"/>
      <c r="E99" s="23"/>
      <c r="F99" s="23"/>
      <c r="G99" s="23"/>
      <c r="H99" s="23"/>
      <c r="I99" s="23"/>
      <c r="J99" s="23"/>
      <c r="K99" s="154"/>
      <c r="L99" s="49"/>
      <c r="M99" s="23"/>
    </row>
    <row r="100" spans="1:13" s="22" customFormat="1" ht="12.75" customHeight="1">
      <c r="A100" s="20">
        <v>2019</v>
      </c>
      <c r="B100" s="21" t="s">
        <v>31</v>
      </c>
      <c r="C100" s="23">
        <v>1</v>
      </c>
      <c r="D100" s="23">
        <v>1103</v>
      </c>
      <c r="E100" s="23">
        <v>1338</v>
      </c>
      <c r="F100" s="23">
        <v>1577</v>
      </c>
      <c r="G100" s="23">
        <v>49</v>
      </c>
      <c r="H100" s="23">
        <v>91</v>
      </c>
      <c r="I100" s="23">
        <v>16602</v>
      </c>
      <c r="J100" s="23">
        <v>356</v>
      </c>
      <c r="K100" s="154">
        <f t="shared" si="1"/>
        <v>21117</v>
      </c>
      <c r="L100" s="49"/>
      <c r="M100" s="23"/>
    </row>
    <row r="101" spans="1:13" s="22" customFormat="1" ht="12.75" customHeight="1">
      <c r="A101" s="20"/>
      <c r="B101" s="21" t="s">
        <v>32</v>
      </c>
      <c r="C101" s="124" t="s">
        <v>56</v>
      </c>
      <c r="D101" s="23">
        <v>898</v>
      </c>
      <c r="E101" s="124">
        <v>1207</v>
      </c>
      <c r="F101" s="23">
        <v>1900</v>
      </c>
      <c r="G101" s="23">
        <v>37</v>
      </c>
      <c r="H101" s="23">
        <v>76</v>
      </c>
      <c r="I101" s="23">
        <v>19241</v>
      </c>
      <c r="J101" s="23">
        <v>430</v>
      </c>
      <c r="K101" s="154">
        <f t="shared" si="1"/>
        <v>23789</v>
      </c>
      <c r="L101" s="49"/>
      <c r="M101" s="23"/>
    </row>
    <row r="102" spans="1:13" s="22" customFormat="1" ht="12.75" customHeight="1">
      <c r="A102" s="20"/>
      <c r="B102" s="21" t="s">
        <v>33</v>
      </c>
      <c r="C102" s="124" t="s">
        <v>56</v>
      </c>
      <c r="D102" s="23">
        <v>2107</v>
      </c>
      <c r="E102" s="124">
        <v>1836</v>
      </c>
      <c r="F102" s="23">
        <v>2292</v>
      </c>
      <c r="G102" s="23">
        <v>74</v>
      </c>
      <c r="H102" s="23">
        <v>121</v>
      </c>
      <c r="I102" s="23">
        <v>24047</v>
      </c>
      <c r="J102" s="23">
        <v>602</v>
      </c>
      <c r="K102" s="154">
        <f t="shared" si="1"/>
        <v>31079</v>
      </c>
      <c r="L102" s="49"/>
      <c r="M102" s="23"/>
    </row>
    <row r="103" spans="1:13" s="22" customFormat="1" ht="12.75" customHeight="1">
      <c r="A103" s="20"/>
      <c r="B103" s="21" t="s">
        <v>34</v>
      </c>
      <c r="C103" s="124" t="s">
        <v>56</v>
      </c>
      <c r="D103" s="124">
        <v>1377</v>
      </c>
      <c r="E103" s="124">
        <v>2144</v>
      </c>
      <c r="F103" s="23">
        <v>1711</v>
      </c>
      <c r="G103" s="23">
        <v>99</v>
      </c>
      <c r="H103" s="23">
        <v>132</v>
      </c>
      <c r="I103" s="23">
        <v>25109</v>
      </c>
      <c r="J103" s="23">
        <v>879</v>
      </c>
      <c r="K103" s="154">
        <f t="shared" si="1"/>
        <v>31451</v>
      </c>
      <c r="L103" s="49"/>
      <c r="M103" s="23"/>
    </row>
    <row r="104" spans="1:13" s="22" customFormat="1" ht="12.75" customHeight="1">
      <c r="A104" s="20"/>
      <c r="B104" s="21" t="s">
        <v>35</v>
      </c>
      <c r="C104" s="124" t="s">
        <v>56</v>
      </c>
      <c r="D104" s="124">
        <v>1234</v>
      </c>
      <c r="E104" s="124">
        <v>2614</v>
      </c>
      <c r="F104" s="23">
        <v>1655</v>
      </c>
      <c r="G104" s="23">
        <v>91</v>
      </c>
      <c r="H104" s="23">
        <v>146</v>
      </c>
      <c r="I104" s="23">
        <v>26502</v>
      </c>
      <c r="J104" s="23">
        <v>1008</v>
      </c>
      <c r="K104" s="154">
        <f t="shared" si="1"/>
        <v>33250</v>
      </c>
      <c r="L104" s="49"/>
      <c r="M104" s="23"/>
    </row>
    <row r="105" spans="1:13" s="22" customFormat="1" ht="12.75" customHeight="1">
      <c r="A105" s="20"/>
      <c r="B105" s="21" t="s">
        <v>36</v>
      </c>
      <c r="C105" s="124" t="s">
        <v>56</v>
      </c>
      <c r="D105" s="124">
        <v>1675</v>
      </c>
      <c r="E105" s="124">
        <v>2621</v>
      </c>
      <c r="F105" s="23">
        <v>1748</v>
      </c>
      <c r="G105" s="23">
        <v>63</v>
      </c>
      <c r="H105" s="23">
        <v>124</v>
      </c>
      <c r="I105" s="23">
        <v>25953</v>
      </c>
      <c r="J105" s="23">
        <v>935</v>
      </c>
      <c r="K105" s="154">
        <f t="shared" si="1"/>
        <v>33119</v>
      </c>
      <c r="L105" s="49"/>
      <c r="M105" s="23"/>
    </row>
    <row r="106" spans="1:13" s="22" customFormat="1" ht="12.75" customHeight="1">
      <c r="A106" s="20"/>
      <c r="B106" s="21" t="s">
        <v>37</v>
      </c>
      <c r="C106" s="124">
        <v>1</v>
      </c>
      <c r="D106" s="124">
        <v>1078</v>
      </c>
      <c r="E106" s="124">
        <v>2625</v>
      </c>
      <c r="F106" s="23">
        <v>1307</v>
      </c>
      <c r="G106" s="23">
        <v>85</v>
      </c>
      <c r="H106" s="23">
        <v>137</v>
      </c>
      <c r="I106" s="23">
        <v>18961</v>
      </c>
      <c r="J106" s="23">
        <v>757</v>
      </c>
      <c r="K106" s="154">
        <f t="shared" si="1"/>
        <v>24951</v>
      </c>
      <c r="L106" s="49"/>
      <c r="M106" s="23"/>
    </row>
    <row r="107" spans="1:13" s="22" customFormat="1" ht="12.75" customHeight="1">
      <c r="A107" s="21"/>
      <c r="B107" s="21" t="s">
        <v>38</v>
      </c>
      <c r="C107" s="23" t="s">
        <v>56</v>
      </c>
      <c r="D107" s="23">
        <v>967</v>
      </c>
      <c r="E107" s="23">
        <v>3107</v>
      </c>
      <c r="F107" s="23">
        <v>1668</v>
      </c>
      <c r="G107" s="23">
        <v>89</v>
      </c>
      <c r="H107" s="23">
        <v>142</v>
      </c>
      <c r="I107" s="23">
        <v>23858</v>
      </c>
      <c r="J107" s="23">
        <v>662</v>
      </c>
      <c r="K107" s="154">
        <f t="shared" si="1"/>
        <v>30493</v>
      </c>
      <c r="L107" s="49"/>
      <c r="M107"/>
    </row>
    <row r="108" spans="1:13" ht="12.75" customHeight="1">
      <c r="A108" s="10"/>
      <c r="B108" s="21" t="s">
        <v>39</v>
      </c>
      <c r="C108" s="124" t="s">
        <v>56</v>
      </c>
      <c r="D108" s="124">
        <v>1763</v>
      </c>
      <c r="E108" s="124">
        <v>2966</v>
      </c>
      <c r="F108" s="23">
        <v>1874</v>
      </c>
      <c r="G108" s="23">
        <v>63</v>
      </c>
      <c r="H108" s="23">
        <v>133</v>
      </c>
      <c r="I108" s="23">
        <v>20342</v>
      </c>
      <c r="J108" s="23">
        <v>587</v>
      </c>
      <c r="K108" s="154">
        <f t="shared" si="1"/>
        <v>27728</v>
      </c>
      <c r="L108" s="49"/>
    </row>
    <row r="109" spans="1:13" ht="12.75" customHeight="1">
      <c r="B109" s="21" t="s">
        <v>40</v>
      </c>
      <c r="C109" s="23" t="s">
        <v>56</v>
      </c>
      <c r="D109" s="23">
        <v>840</v>
      </c>
      <c r="E109" s="23">
        <v>3458</v>
      </c>
      <c r="F109" s="23">
        <v>2696</v>
      </c>
      <c r="G109" s="23">
        <v>69</v>
      </c>
      <c r="H109" s="23">
        <v>106</v>
      </c>
      <c r="I109" s="23">
        <v>22764</v>
      </c>
      <c r="J109" s="23">
        <v>560</v>
      </c>
      <c r="K109" s="154">
        <f t="shared" si="1"/>
        <v>30493</v>
      </c>
      <c r="L109" s="49"/>
    </row>
    <row r="110" spans="1:13" ht="12.75" customHeight="1">
      <c r="B110" s="21" t="s">
        <v>41</v>
      </c>
      <c r="C110" s="23" t="s">
        <v>56</v>
      </c>
      <c r="D110" s="23">
        <v>1042</v>
      </c>
      <c r="E110" s="23">
        <v>3596</v>
      </c>
      <c r="F110" s="23">
        <v>3256</v>
      </c>
      <c r="G110" s="23">
        <v>66</v>
      </c>
      <c r="H110" s="23">
        <v>110</v>
      </c>
      <c r="I110" s="23">
        <v>22576</v>
      </c>
      <c r="J110" s="23">
        <v>480</v>
      </c>
      <c r="K110" s="154">
        <v>31126</v>
      </c>
      <c r="L110" s="49"/>
    </row>
    <row r="111" spans="1:13" ht="12.75" customHeight="1">
      <c r="B111" s="21" t="s">
        <v>42</v>
      </c>
      <c r="C111" s="23" t="s">
        <v>56</v>
      </c>
      <c r="D111" s="23">
        <v>1606</v>
      </c>
      <c r="E111" s="23">
        <v>5316</v>
      </c>
      <c r="F111" s="23">
        <v>3221</v>
      </c>
      <c r="G111" s="23">
        <v>36</v>
      </c>
      <c r="H111" s="23">
        <v>68</v>
      </c>
      <c r="I111" s="23">
        <v>37782</v>
      </c>
      <c r="J111" s="23">
        <v>336</v>
      </c>
      <c r="K111" s="154">
        <v>48365</v>
      </c>
      <c r="L111" s="49"/>
    </row>
    <row r="112" spans="1:13" ht="12.75" customHeight="1">
      <c r="C112" s="41"/>
      <c r="D112" s="41"/>
      <c r="E112" s="41"/>
      <c r="F112" s="41"/>
      <c r="G112" s="41"/>
      <c r="H112" s="41"/>
      <c r="I112" s="41"/>
      <c r="J112" s="41"/>
      <c r="K112" s="188"/>
      <c r="L112" s="49"/>
    </row>
    <row r="113" spans="1:13" ht="12.75" customHeight="1">
      <c r="A113" s="20">
        <v>2020</v>
      </c>
      <c r="B113" s="21" t="s">
        <v>31</v>
      </c>
      <c r="C113" s="23" t="s">
        <v>56</v>
      </c>
      <c r="D113" s="23">
        <v>1246</v>
      </c>
      <c r="E113" s="23">
        <v>1555</v>
      </c>
      <c r="F113" s="23">
        <v>4104</v>
      </c>
      <c r="G113" s="23">
        <v>43</v>
      </c>
      <c r="H113" s="23">
        <v>74</v>
      </c>
      <c r="I113" s="23">
        <v>10436</v>
      </c>
      <c r="J113" s="23">
        <v>332</v>
      </c>
      <c r="K113" s="154">
        <f>SUM(C113:J113)</f>
        <v>17790</v>
      </c>
      <c r="L113" s="49"/>
    </row>
    <row r="114" spans="1:13" ht="12.75" customHeight="1">
      <c r="B114" s="21" t="s">
        <v>32</v>
      </c>
      <c r="C114" s="23">
        <v>1</v>
      </c>
      <c r="D114" s="23">
        <v>1423</v>
      </c>
      <c r="E114" s="23">
        <v>2809</v>
      </c>
      <c r="F114" s="23">
        <v>4020</v>
      </c>
      <c r="G114" s="23">
        <v>52</v>
      </c>
      <c r="H114" s="23">
        <v>94</v>
      </c>
      <c r="I114" s="23">
        <v>13706</v>
      </c>
      <c r="J114" s="23">
        <v>384</v>
      </c>
      <c r="K114" s="154">
        <v>22489</v>
      </c>
      <c r="L114" s="49"/>
    </row>
    <row r="115" spans="1:13" s="4" customFormat="1" ht="12.75" customHeight="1">
      <c r="A115" s="20"/>
      <c r="B115" s="21" t="s">
        <v>33</v>
      </c>
      <c r="C115" s="23" t="s">
        <v>56</v>
      </c>
      <c r="D115" s="23">
        <v>3012</v>
      </c>
      <c r="E115" s="23">
        <v>3505</v>
      </c>
      <c r="F115" s="23">
        <v>4745</v>
      </c>
      <c r="G115" s="23">
        <v>48</v>
      </c>
      <c r="H115" s="23">
        <v>105</v>
      </c>
      <c r="I115" s="23">
        <v>16600</v>
      </c>
      <c r="J115" s="23">
        <v>520</v>
      </c>
      <c r="K115" s="154">
        <f t="shared" ref="K115:K137" si="2">SUM(C115:J115)</f>
        <v>28535</v>
      </c>
      <c r="L115" s="49"/>
    </row>
    <row r="116" spans="1:13" s="4" customFormat="1" ht="12.75" customHeight="1">
      <c r="B116" s="21" t="s">
        <v>34</v>
      </c>
      <c r="C116" s="124" t="s">
        <v>56</v>
      </c>
      <c r="D116" s="124">
        <v>1044</v>
      </c>
      <c r="E116" s="124">
        <v>2726</v>
      </c>
      <c r="F116" s="23">
        <v>3233</v>
      </c>
      <c r="G116" s="23">
        <v>69</v>
      </c>
      <c r="H116" s="23">
        <v>90</v>
      </c>
      <c r="I116" s="23">
        <v>12014</v>
      </c>
      <c r="J116" s="23">
        <v>655</v>
      </c>
      <c r="K116" s="154">
        <f t="shared" si="2"/>
        <v>19831</v>
      </c>
      <c r="L116" s="49"/>
    </row>
    <row r="117" spans="1:13" s="4" customFormat="1" ht="12.75" customHeight="1">
      <c r="B117" s="21" t="s">
        <v>35</v>
      </c>
      <c r="C117" s="124" t="s">
        <v>56</v>
      </c>
      <c r="D117" s="124">
        <v>836</v>
      </c>
      <c r="E117" s="124">
        <v>2300</v>
      </c>
      <c r="F117" s="23">
        <v>2591</v>
      </c>
      <c r="G117" s="23">
        <v>64</v>
      </c>
      <c r="H117" s="23">
        <v>96</v>
      </c>
      <c r="I117" s="23">
        <v>10290</v>
      </c>
      <c r="J117" s="23">
        <v>722</v>
      </c>
      <c r="K117" s="154">
        <f t="shared" si="2"/>
        <v>16899</v>
      </c>
      <c r="L117" s="49"/>
    </row>
    <row r="118" spans="1:13" s="22" customFormat="1" ht="12.75" customHeight="1">
      <c r="B118" s="21" t="s">
        <v>36</v>
      </c>
      <c r="C118" s="124" t="s">
        <v>56</v>
      </c>
      <c r="D118" s="124">
        <v>1676</v>
      </c>
      <c r="E118" s="124">
        <v>2746</v>
      </c>
      <c r="F118" s="124">
        <v>4681</v>
      </c>
      <c r="G118" s="23">
        <v>82</v>
      </c>
      <c r="H118" s="23">
        <v>122</v>
      </c>
      <c r="I118" s="23">
        <v>15790</v>
      </c>
      <c r="J118" s="23">
        <v>961</v>
      </c>
      <c r="K118" s="154">
        <f t="shared" si="2"/>
        <v>26058</v>
      </c>
      <c r="L118" s="49"/>
      <c r="M118" s="23"/>
    </row>
    <row r="119" spans="1:13" s="22" customFormat="1" ht="12.75" customHeight="1">
      <c r="B119" s="21" t="s">
        <v>37</v>
      </c>
      <c r="C119" s="124" t="s">
        <v>56</v>
      </c>
      <c r="D119" s="124">
        <v>1298</v>
      </c>
      <c r="E119" s="124">
        <v>2977</v>
      </c>
      <c r="F119" s="124">
        <v>5409</v>
      </c>
      <c r="G119" s="23">
        <v>62</v>
      </c>
      <c r="H119" s="23">
        <v>118</v>
      </c>
      <c r="I119" s="23">
        <v>13224</v>
      </c>
      <c r="J119" s="23">
        <v>716</v>
      </c>
      <c r="K119" s="154">
        <f t="shared" si="2"/>
        <v>23804</v>
      </c>
      <c r="L119" s="49"/>
      <c r="M119" s="23"/>
    </row>
    <row r="120" spans="1:13" s="22" customFormat="1" ht="12.75" customHeight="1">
      <c r="B120" s="21" t="s">
        <v>38</v>
      </c>
      <c r="C120" s="124" t="s">
        <v>56</v>
      </c>
      <c r="D120" s="124">
        <v>2102</v>
      </c>
      <c r="E120" s="124">
        <v>4285</v>
      </c>
      <c r="F120" s="124">
        <v>5292</v>
      </c>
      <c r="G120" s="23">
        <v>60</v>
      </c>
      <c r="H120" s="23">
        <v>108</v>
      </c>
      <c r="I120" s="23">
        <v>14076</v>
      </c>
      <c r="J120" s="23">
        <v>622</v>
      </c>
      <c r="K120" s="154">
        <f t="shared" si="2"/>
        <v>26545</v>
      </c>
      <c r="L120" s="49"/>
      <c r="M120" s="23"/>
    </row>
    <row r="121" spans="1:13" s="22" customFormat="1" ht="12.75" customHeight="1">
      <c r="B121" s="21" t="s">
        <v>39</v>
      </c>
      <c r="C121" s="124" t="s">
        <v>56</v>
      </c>
      <c r="D121" s="124">
        <v>3653</v>
      </c>
      <c r="E121" s="124">
        <v>5281</v>
      </c>
      <c r="F121" s="124">
        <v>6223</v>
      </c>
      <c r="G121" s="23">
        <v>54</v>
      </c>
      <c r="H121" s="23">
        <v>131</v>
      </c>
      <c r="I121" s="23">
        <v>13856</v>
      </c>
      <c r="J121" s="23">
        <v>593</v>
      </c>
      <c r="K121" s="154">
        <f t="shared" si="2"/>
        <v>29791</v>
      </c>
      <c r="L121" s="49"/>
      <c r="M121" s="23"/>
    </row>
    <row r="122" spans="1:13" s="22" customFormat="1" ht="12.75" customHeight="1">
      <c r="B122" s="21" t="s">
        <v>40</v>
      </c>
      <c r="C122" s="124" t="s">
        <v>56</v>
      </c>
      <c r="D122" s="124">
        <v>2294</v>
      </c>
      <c r="E122" s="124">
        <v>6010</v>
      </c>
      <c r="F122" s="124">
        <v>7847</v>
      </c>
      <c r="G122" s="23">
        <v>55</v>
      </c>
      <c r="H122" s="23">
        <v>133</v>
      </c>
      <c r="I122" s="23">
        <v>12164</v>
      </c>
      <c r="J122" s="23">
        <v>534</v>
      </c>
      <c r="K122" s="154">
        <f t="shared" si="2"/>
        <v>29037</v>
      </c>
      <c r="L122" s="49"/>
      <c r="M122" s="23"/>
    </row>
    <row r="123" spans="1:13" s="22" customFormat="1" ht="12.75" customHeight="1">
      <c r="B123" s="21" t="s">
        <v>41</v>
      </c>
      <c r="C123" s="124" t="s">
        <v>56</v>
      </c>
      <c r="D123" s="124">
        <v>2722</v>
      </c>
      <c r="E123" s="124">
        <v>6265</v>
      </c>
      <c r="F123" s="124">
        <v>7559</v>
      </c>
      <c r="G123" s="23">
        <v>72</v>
      </c>
      <c r="H123" s="23">
        <v>125</v>
      </c>
      <c r="I123" s="23">
        <v>10274</v>
      </c>
      <c r="J123" s="23">
        <v>426</v>
      </c>
      <c r="K123" s="154">
        <f t="shared" si="2"/>
        <v>27443</v>
      </c>
      <c r="L123" s="49"/>
      <c r="M123" s="23"/>
    </row>
    <row r="124" spans="1:13" s="22" customFormat="1" ht="12.75" customHeight="1">
      <c r="B124" s="21" t="s">
        <v>42</v>
      </c>
      <c r="C124" s="124" t="s">
        <v>56</v>
      </c>
      <c r="D124" s="124">
        <v>6609</v>
      </c>
      <c r="E124" s="124">
        <v>7266</v>
      </c>
      <c r="F124" s="124">
        <v>10301</v>
      </c>
      <c r="G124" s="23">
        <v>42</v>
      </c>
      <c r="H124" s="23">
        <v>102</v>
      </c>
      <c r="I124" s="23">
        <v>10295</v>
      </c>
      <c r="J124" s="23">
        <v>359</v>
      </c>
      <c r="K124" s="154">
        <f t="shared" si="2"/>
        <v>34974</v>
      </c>
      <c r="L124" s="49"/>
      <c r="M124" s="23"/>
    </row>
    <row r="125" spans="1:13" s="22" customFormat="1" ht="12.75" customHeight="1">
      <c r="B125" s="21"/>
      <c r="C125" s="124"/>
      <c r="D125" s="124"/>
      <c r="E125" s="124"/>
      <c r="F125" s="124"/>
      <c r="G125" s="23"/>
      <c r="H125" s="23"/>
      <c r="I125" s="23"/>
      <c r="J125" s="23"/>
      <c r="K125" s="154"/>
      <c r="L125" s="49"/>
      <c r="M125" s="23"/>
    </row>
    <row r="126" spans="1:13" s="22" customFormat="1" ht="12.75" customHeight="1">
      <c r="A126" s="20">
        <v>2021</v>
      </c>
      <c r="B126" s="21" t="s">
        <v>31</v>
      </c>
      <c r="C126" s="124" t="s">
        <v>56</v>
      </c>
      <c r="D126" s="124">
        <v>1153</v>
      </c>
      <c r="E126" s="124">
        <v>5610</v>
      </c>
      <c r="F126" s="124">
        <v>5882</v>
      </c>
      <c r="G126" s="23">
        <v>32</v>
      </c>
      <c r="H126" s="23">
        <v>77</v>
      </c>
      <c r="I126" s="23">
        <v>8474</v>
      </c>
      <c r="J126" s="23">
        <v>248</v>
      </c>
      <c r="K126" s="154">
        <f t="shared" si="2"/>
        <v>21476</v>
      </c>
      <c r="L126" s="49"/>
      <c r="M126" s="23"/>
    </row>
    <row r="127" spans="1:13" s="22" customFormat="1" ht="12.75" customHeight="1">
      <c r="A127" s="20"/>
      <c r="B127" s="21" t="s">
        <v>32</v>
      </c>
      <c r="C127" s="124" t="s">
        <v>56</v>
      </c>
      <c r="D127" s="124">
        <v>1393</v>
      </c>
      <c r="E127" s="124">
        <v>5733</v>
      </c>
      <c r="F127" s="124">
        <v>6587</v>
      </c>
      <c r="G127" s="23">
        <v>45</v>
      </c>
      <c r="H127" s="23">
        <v>81</v>
      </c>
      <c r="I127" s="23">
        <v>9420</v>
      </c>
      <c r="J127" s="23">
        <v>327</v>
      </c>
      <c r="K127" s="154">
        <f t="shared" si="2"/>
        <v>23586</v>
      </c>
      <c r="L127" s="49"/>
      <c r="M127" s="23"/>
    </row>
    <row r="128" spans="1:13" s="22" customFormat="1" ht="12.75" customHeight="1">
      <c r="A128" s="20"/>
      <c r="B128" s="21" t="s">
        <v>33</v>
      </c>
      <c r="C128" s="124" t="s">
        <v>56</v>
      </c>
      <c r="D128" s="124">
        <v>2612</v>
      </c>
      <c r="E128" s="124">
        <v>13336</v>
      </c>
      <c r="F128" s="124">
        <v>14948</v>
      </c>
      <c r="G128" s="23">
        <v>81</v>
      </c>
      <c r="H128" s="23">
        <v>162</v>
      </c>
      <c r="I128" s="23">
        <v>17052</v>
      </c>
      <c r="J128" s="23">
        <v>532</v>
      </c>
      <c r="K128" s="154">
        <f t="shared" si="2"/>
        <v>48723</v>
      </c>
      <c r="L128" s="49"/>
      <c r="M128" s="23"/>
    </row>
    <row r="129" spans="1:13" s="22" customFormat="1" ht="12.75" customHeight="1">
      <c r="A129" s="20"/>
      <c r="B129" s="21" t="s">
        <v>34</v>
      </c>
      <c r="C129" s="124" t="s">
        <v>56</v>
      </c>
      <c r="D129" s="124">
        <v>4883</v>
      </c>
      <c r="E129" s="124">
        <v>5077</v>
      </c>
      <c r="F129" s="124">
        <v>4558</v>
      </c>
      <c r="G129" s="23">
        <v>73</v>
      </c>
      <c r="H129" s="23">
        <v>161</v>
      </c>
      <c r="I129" s="23">
        <v>7735</v>
      </c>
      <c r="J129" s="23">
        <v>646</v>
      </c>
      <c r="K129" s="154">
        <f t="shared" si="2"/>
        <v>23133</v>
      </c>
      <c r="L129" s="49"/>
      <c r="M129" s="23"/>
    </row>
    <row r="130" spans="1:13" s="22" customFormat="1" ht="12.75" customHeight="1">
      <c r="A130" s="20"/>
      <c r="B130" s="21" t="s">
        <v>35</v>
      </c>
      <c r="C130" s="124" t="s">
        <v>56</v>
      </c>
      <c r="D130" s="124">
        <v>3944</v>
      </c>
      <c r="E130" s="124">
        <v>6073</v>
      </c>
      <c r="F130" s="124">
        <v>5537</v>
      </c>
      <c r="G130" s="23">
        <v>75</v>
      </c>
      <c r="H130" s="23">
        <v>141</v>
      </c>
      <c r="I130" s="23">
        <v>9198</v>
      </c>
      <c r="J130" s="23">
        <v>745</v>
      </c>
      <c r="K130" s="154">
        <f t="shared" si="2"/>
        <v>25713</v>
      </c>
      <c r="L130" s="49"/>
      <c r="M130" s="23"/>
    </row>
    <row r="131" spans="1:13" s="22" customFormat="1" ht="12.75" customHeight="1">
      <c r="A131" s="20"/>
      <c r="B131" s="21" t="s">
        <v>36</v>
      </c>
      <c r="C131" s="124" t="s">
        <v>56</v>
      </c>
      <c r="D131" s="124">
        <v>8694</v>
      </c>
      <c r="E131" s="124">
        <v>8093</v>
      </c>
      <c r="F131" s="124">
        <v>9127</v>
      </c>
      <c r="G131" s="23">
        <v>67</v>
      </c>
      <c r="H131" s="23">
        <v>181</v>
      </c>
      <c r="I131" s="23">
        <v>10635</v>
      </c>
      <c r="J131" s="23">
        <v>841</v>
      </c>
      <c r="K131" s="154">
        <f t="shared" si="2"/>
        <v>37638</v>
      </c>
      <c r="L131" s="49"/>
      <c r="M131" s="23"/>
    </row>
    <row r="132" spans="1:13" s="22" customFormat="1" ht="12.75" customHeight="1">
      <c r="A132" s="20"/>
      <c r="B132" s="21" t="s">
        <v>37</v>
      </c>
      <c r="C132" s="124" t="s">
        <v>56</v>
      </c>
      <c r="D132" s="124">
        <v>2550</v>
      </c>
      <c r="E132" s="124">
        <v>4268</v>
      </c>
      <c r="F132" s="124">
        <v>3792</v>
      </c>
      <c r="G132" s="23">
        <v>57</v>
      </c>
      <c r="H132" s="23">
        <v>160</v>
      </c>
      <c r="I132" s="23">
        <v>6666</v>
      </c>
      <c r="J132" s="23">
        <v>617</v>
      </c>
      <c r="K132" s="154">
        <f t="shared" si="2"/>
        <v>18110</v>
      </c>
      <c r="L132" s="49"/>
      <c r="M132" s="23"/>
    </row>
    <row r="133" spans="1:13" s="22" customFormat="1" ht="12.75" customHeight="1">
      <c r="A133" s="20"/>
      <c r="B133" s="21" t="s">
        <v>38</v>
      </c>
      <c r="C133" s="23" t="s">
        <v>56</v>
      </c>
      <c r="D133" s="23">
        <v>4774</v>
      </c>
      <c r="E133" s="23">
        <v>3926</v>
      </c>
      <c r="F133" s="23">
        <v>4554</v>
      </c>
      <c r="G133" s="23">
        <v>59</v>
      </c>
      <c r="H133" s="23">
        <v>115</v>
      </c>
      <c r="I133" s="23">
        <v>6952</v>
      </c>
      <c r="J133" s="23">
        <v>545</v>
      </c>
      <c r="K133" s="154">
        <f t="shared" si="2"/>
        <v>20925</v>
      </c>
      <c r="L133" s="49"/>
      <c r="M133" s="23"/>
    </row>
    <row r="134" spans="1:13" s="22" customFormat="1" ht="12.75" customHeight="1">
      <c r="A134" s="20"/>
      <c r="B134" s="21" t="s">
        <v>39</v>
      </c>
      <c r="C134" s="124">
        <v>2</v>
      </c>
      <c r="D134" s="23">
        <v>7451</v>
      </c>
      <c r="E134" s="23">
        <v>4447</v>
      </c>
      <c r="F134" s="23">
        <v>4765</v>
      </c>
      <c r="G134" s="23">
        <v>66</v>
      </c>
      <c r="H134" s="23">
        <v>140</v>
      </c>
      <c r="I134" s="23">
        <v>6330</v>
      </c>
      <c r="J134" s="23">
        <v>544</v>
      </c>
      <c r="K134" s="154">
        <f t="shared" si="2"/>
        <v>23745</v>
      </c>
      <c r="L134" s="49"/>
      <c r="M134" s="23"/>
    </row>
    <row r="135" spans="1:13" s="22" customFormat="1" ht="12.75" customHeight="1">
      <c r="A135" s="20"/>
      <c r="B135" s="21" t="s">
        <v>40</v>
      </c>
      <c r="C135" s="124" t="s">
        <v>56</v>
      </c>
      <c r="D135" s="23">
        <v>4613</v>
      </c>
      <c r="E135" s="23">
        <v>4139</v>
      </c>
      <c r="F135" s="23">
        <v>5591</v>
      </c>
      <c r="G135" s="23">
        <v>64</v>
      </c>
      <c r="H135" s="23">
        <v>103</v>
      </c>
      <c r="I135" s="23">
        <v>5928</v>
      </c>
      <c r="J135" s="23">
        <v>478</v>
      </c>
      <c r="K135" s="154">
        <f t="shared" si="2"/>
        <v>20916</v>
      </c>
      <c r="L135" s="49"/>
      <c r="M135" s="23"/>
    </row>
    <row r="136" spans="1:13" s="22" customFormat="1" ht="12.75" customHeight="1">
      <c r="A136" s="20"/>
      <c r="B136" s="21" t="s">
        <v>41</v>
      </c>
      <c r="C136" s="124" t="s">
        <v>56</v>
      </c>
      <c r="D136" s="23">
        <v>5523</v>
      </c>
      <c r="E136" s="23">
        <v>4047</v>
      </c>
      <c r="F136" s="23">
        <v>5955</v>
      </c>
      <c r="G136" s="23">
        <v>63</v>
      </c>
      <c r="H136" s="23">
        <v>131</v>
      </c>
      <c r="I136" s="23">
        <v>5913</v>
      </c>
      <c r="J136" s="23">
        <v>461</v>
      </c>
      <c r="K136" s="154">
        <f t="shared" si="2"/>
        <v>22093</v>
      </c>
      <c r="L136" s="49"/>
      <c r="M136" s="23"/>
    </row>
    <row r="137" spans="1:13" ht="12.75" customHeight="1">
      <c r="A137"/>
      <c r="B137" s="21" t="s">
        <v>42</v>
      </c>
      <c r="C137" s="124">
        <v>1</v>
      </c>
      <c r="D137" s="124">
        <v>10071</v>
      </c>
      <c r="E137" s="124">
        <v>5316</v>
      </c>
      <c r="F137" s="23">
        <v>6681</v>
      </c>
      <c r="G137" s="23">
        <v>49</v>
      </c>
      <c r="H137" s="23">
        <v>90</v>
      </c>
      <c r="I137" s="23">
        <v>5758</v>
      </c>
      <c r="J137" s="23">
        <v>289</v>
      </c>
      <c r="K137" s="154">
        <f t="shared" si="2"/>
        <v>28255</v>
      </c>
      <c r="L137" s="49"/>
      <c r="M137" s="23"/>
    </row>
    <row r="138" spans="1:13" ht="12.75" customHeight="1">
      <c r="A138"/>
      <c r="B138" s="21"/>
      <c r="C138" s="124"/>
      <c r="D138" s="124"/>
      <c r="E138" s="124"/>
      <c r="F138" s="23"/>
      <c r="G138" s="23"/>
      <c r="H138" s="23"/>
      <c r="I138" s="23"/>
      <c r="J138" s="23"/>
      <c r="K138" s="154"/>
      <c r="L138" s="49"/>
      <c r="M138" s="23"/>
    </row>
    <row r="139" spans="1:13" ht="12.75" customHeight="1">
      <c r="A139" s="20">
        <v>2022</v>
      </c>
      <c r="B139" s="21" t="s">
        <v>31</v>
      </c>
      <c r="C139" s="124" t="s">
        <v>56</v>
      </c>
      <c r="D139" s="124">
        <v>5218</v>
      </c>
      <c r="E139" s="124">
        <v>4608</v>
      </c>
      <c r="F139" s="23">
        <v>5371</v>
      </c>
      <c r="G139" s="23">
        <v>48</v>
      </c>
      <c r="H139" s="23">
        <v>96</v>
      </c>
      <c r="I139" s="23">
        <v>4978</v>
      </c>
      <c r="J139" s="23">
        <v>208</v>
      </c>
      <c r="K139" s="154">
        <v>20527</v>
      </c>
      <c r="L139" s="49"/>
      <c r="M139" s="23"/>
    </row>
    <row r="140" spans="1:13" ht="12.75" customHeight="1">
      <c r="A140" s="20"/>
      <c r="B140" s="21" t="s">
        <v>32</v>
      </c>
      <c r="C140" s="124" t="s">
        <v>56</v>
      </c>
      <c r="D140" s="124">
        <v>5484</v>
      </c>
      <c r="E140" s="124">
        <v>5025</v>
      </c>
      <c r="F140" s="23">
        <v>5498</v>
      </c>
      <c r="G140" s="23">
        <v>52</v>
      </c>
      <c r="H140" s="23">
        <v>100</v>
      </c>
      <c r="I140" s="23">
        <v>5479</v>
      </c>
      <c r="J140" s="23">
        <v>279</v>
      </c>
      <c r="K140" s="154">
        <v>21917</v>
      </c>
      <c r="L140" s="49"/>
      <c r="M140" s="23"/>
    </row>
    <row r="141" spans="1:13" ht="12.75" customHeight="1">
      <c r="A141" s="20"/>
      <c r="B141" s="21" t="s">
        <v>33</v>
      </c>
      <c r="C141" s="124" t="s">
        <v>56</v>
      </c>
      <c r="D141" s="124">
        <v>9238</v>
      </c>
      <c r="E141" s="124">
        <v>6053</v>
      </c>
      <c r="F141" s="23">
        <v>6816</v>
      </c>
      <c r="G141" s="23">
        <v>68</v>
      </c>
      <c r="H141" s="23">
        <v>124</v>
      </c>
      <c r="I141" s="23">
        <v>7072</v>
      </c>
      <c r="J141" s="23">
        <v>522</v>
      </c>
      <c r="K141" s="154">
        <v>29893</v>
      </c>
      <c r="L141" s="49"/>
      <c r="M141" s="23"/>
    </row>
    <row r="142" spans="1:13" ht="12.75" customHeight="1">
      <c r="A142" s="20"/>
      <c r="B142" s="21" t="s">
        <v>34</v>
      </c>
      <c r="C142" s="124" t="s">
        <v>56</v>
      </c>
      <c r="D142" s="74">
        <v>5495</v>
      </c>
      <c r="E142" s="23">
        <v>5197</v>
      </c>
      <c r="F142" s="23">
        <v>5151</v>
      </c>
      <c r="G142" s="23">
        <v>62</v>
      </c>
      <c r="H142" s="23">
        <v>132</v>
      </c>
      <c r="I142" s="23">
        <v>6485</v>
      </c>
      <c r="J142" s="23">
        <v>528</v>
      </c>
      <c r="K142" s="154">
        <f>SUM(C142:J142)</f>
        <v>23050</v>
      </c>
      <c r="L142" s="49"/>
      <c r="M142" s="23"/>
    </row>
    <row r="143" spans="1:13" ht="12.75" customHeight="1">
      <c r="A143" s="20"/>
      <c r="B143" s="21" t="s">
        <v>35</v>
      </c>
      <c r="C143" s="74">
        <v>1</v>
      </c>
      <c r="D143" s="74">
        <v>6494</v>
      </c>
      <c r="E143" s="23">
        <v>5926</v>
      </c>
      <c r="F143" s="23">
        <v>6140</v>
      </c>
      <c r="G143" s="23">
        <v>76</v>
      </c>
      <c r="H143" s="23">
        <v>125</v>
      </c>
      <c r="I143" s="23">
        <v>8300</v>
      </c>
      <c r="J143" s="23">
        <v>674</v>
      </c>
      <c r="K143" s="154">
        <f>SUM(C143:J143)</f>
        <v>27736</v>
      </c>
      <c r="L143" s="49"/>
      <c r="M143" s="23"/>
    </row>
    <row r="144" spans="1:13" ht="12.75" customHeight="1">
      <c r="A144" s="20"/>
      <c r="B144" s="21" t="s">
        <v>36</v>
      </c>
      <c r="C144" s="74">
        <v>2</v>
      </c>
      <c r="D144" s="74">
        <v>8361</v>
      </c>
      <c r="E144" s="74">
        <v>5031</v>
      </c>
      <c r="F144" s="23">
        <v>6142</v>
      </c>
      <c r="G144" s="23">
        <v>86</v>
      </c>
      <c r="H144" s="23">
        <v>120</v>
      </c>
      <c r="I144" s="23">
        <v>6957</v>
      </c>
      <c r="J144" s="23">
        <v>675</v>
      </c>
      <c r="K144" s="154">
        <f>SUM(C144:J144)</f>
        <v>27374</v>
      </c>
      <c r="L144" s="49"/>
      <c r="M144" s="23"/>
    </row>
    <row r="145" spans="1:27" ht="12.75" customHeight="1">
      <c r="A145" s="20"/>
      <c r="B145" s="21" t="s">
        <v>37</v>
      </c>
      <c r="C145" s="124" t="s">
        <v>56</v>
      </c>
      <c r="D145" s="74">
        <v>4787</v>
      </c>
      <c r="E145" s="74">
        <v>3744</v>
      </c>
      <c r="F145" s="23">
        <v>4254</v>
      </c>
      <c r="G145" s="23">
        <v>54</v>
      </c>
      <c r="H145" s="23">
        <v>96</v>
      </c>
      <c r="I145" s="23">
        <v>5374</v>
      </c>
      <c r="J145" s="23">
        <v>480</v>
      </c>
      <c r="K145" s="154">
        <f>SUM(C145:J145)</f>
        <v>18789</v>
      </c>
      <c r="L145" s="49"/>
      <c r="M145" s="23"/>
    </row>
    <row r="146" spans="1:27" ht="12.75" customHeight="1">
      <c r="A146" s="20"/>
      <c r="B146" s="21" t="s">
        <v>38</v>
      </c>
      <c r="C146" s="124" t="s">
        <v>56</v>
      </c>
      <c r="D146" s="74">
        <v>5921</v>
      </c>
      <c r="E146" s="74">
        <v>4694</v>
      </c>
      <c r="F146" s="23">
        <v>3666</v>
      </c>
      <c r="G146" s="23">
        <v>83</v>
      </c>
      <c r="H146" s="23">
        <v>79</v>
      </c>
      <c r="I146" s="23">
        <v>6630</v>
      </c>
      <c r="J146" s="23">
        <v>420</v>
      </c>
      <c r="K146" s="154">
        <f>SUM(C146:J146)</f>
        <v>21493</v>
      </c>
      <c r="L146" s="49"/>
      <c r="M146" s="23"/>
    </row>
    <row r="147" spans="1:27" ht="12.75" customHeight="1">
      <c r="A147" s="20"/>
      <c r="B147" s="21" t="s">
        <v>39</v>
      </c>
      <c r="C147" s="124" t="s">
        <v>56</v>
      </c>
      <c r="D147" s="74">
        <v>7848</v>
      </c>
      <c r="E147" s="74">
        <v>4800</v>
      </c>
      <c r="F147" s="23">
        <v>4383</v>
      </c>
      <c r="G147" s="23">
        <v>83</v>
      </c>
      <c r="H147" s="23">
        <v>124</v>
      </c>
      <c r="I147" s="23">
        <v>5359</v>
      </c>
      <c r="J147" s="23">
        <v>450</v>
      </c>
      <c r="K147" s="154">
        <v>23047</v>
      </c>
      <c r="L147" s="49"/>
      <c r="M147" s="23"/>
    </row>
    <row r="148" spans="1:27" ht="12.75" customHeight="1">
      <c r="A148" s="20"/>
      <c r="B148" s="21" t="s">
        <v>40</v>
      </c>
      <c r="C148" s="124" t="s">
        <v>56</v>
      </c>
      <c r="D148" s="74">
        <v>7982</v>
      </c>
      <c r="E148" s="23">
        <v>4566</v>
      </c>
      <c r="F148" s="23">
        <v>5365</v>
      </c>
      <c r="G148" s="23">
        <v>77</v>
      </c>
      <c r="H148" s="23">
        <v>89</v>
      </c>
      <c r="I148" s="23">
        <v>4738</v>
      </c>
      <c r="J148" s="23">
        <v>403</v>
      </c>
      <c r="K148" s="154">
        <f t="shared" ref="K148:K150" si="3">SUM(C148:J148)</f>
        <v>23220</v>
      </c>
      <c r="L148" s="49"/>
      <c r="M148" s="23"/>
    </row>
    <row r="149" spans="1:27" ht="12.75" customHeight="1">
      <c r="A149" s="20"/>
      <c r="B149" s="21" t="s">
        <v>41</v>
      </c>
      <c r="C149" s="124" t="s">
        <v>56</v>
      </c>
      <c r="D149" s="23">
        <v>10944</v>
      </c>
      <c r="E149" s="23">
        <v>4632</v>
      </c>
      <c r="F149" s="23">
        <v>5652</v>
      </c>
      <c r="G149" s="23">
        <v>76</v>
      </c>
      <c r="H149" s="23">
        <v>104</v>
      </c>
      <c r="I149" s="23">
        <v>4589</v>
      </c>
      <c r="J149" s="23">
        <v>298</v>
      </c>
      <c r="K149" s="154">
        <f t="shared" si="3"/>
        <v>26295</v>
      </c>
      <c r="L149" s="49"/>
      <c r="M149" s="23"/>
    </row>
    <row r="150" spans="1:27" ht="12.75" customHeight="1">
      <c r="A150" s="20"/>
      <c r="B150" s="21" t="s">
        <v>42</v>
      </c>
      <c r="C150" s="124" t="s">
        <v>56</v>
      </c>
      <c r="D150" s="74">
        <v>18197</v>
      </c>
      <c r="E150" s="23">
        <v>4565</v>
      </c>
      <c r="F150" s="23">
        <v>8238</v>
      </c>
      <c r="G150" s="23">
        <v>46</v>
      </c>
      <c r="H150" s="23">
        <v>62</v>
      </c>
      <c r="I150" s="23">
        <v>4560</v>
      </c>
      <c r="J150" s="23">
        <v>211</v>
      </c>
      <c r="K150" s="154">
        <f t="shared" si="3"/>
        <v>35879</v>
      </c>
      <c r="M150" s="23"/>
      <c r="N150" s="23"/>
      <c r="O150" s="23"/>
      <c r="P150" s="23"/>
      <c r="Q150" s="23"/>
      <c r="R150" s="23"/>
      <c r="S150" s="23"/>
      <c r="T150" s="23"/>
      <c r="U150" s="23"/>
      <c r="V150" s="23"/>
      <c r="W150" s="23"/>
      <c r="X150" s="23"/>
      <c r="Y150" s="23"/>
      <c r="AA150" s="98"/>
    </row>
    <row r="151" spans="1:27" ht="12.75" customHeight="1">
      <c r="A151" s="20"/>
      <c r="B151" s="21"/>
      <c r="C151" s="124"/>
      <c r="D151" s="74"/>
      <c r="E151" s="74"/>
      <c r="F151" s="74"/>
      <c r="G151" s="74"/>
      <c r="I151" s="23"/>
      <c r="J151" s="23"/>
      <c r="K151" s="23"/>
      <c r="M151" s="23"/>
      <c r="N151" s="23"/>
      <c r="O151" s="23"/>
      <c r="P151" s="23"/>
      <c r="Q151" s="23"/>
      <c r="R151" s="23"/>
      <c r="S151" s="23"/>
      <c r="T151" s="23"/>
      <c r="U151" s="23"/>
      <c r="V151" s="23"/>
      <c r="W151" s="23"/>
      <c r="X151" s="23"/>
      <c r="Y151" s="23"/>
      <c r="AA151" s="98"/>
    </row>
    <row r="152" spans="1:27" ht="12.75" customHeight="1">
      <c r="A152" s="20">
        <v>2023</v>
      </c>
      <c r="B152" s="21" t="s">
        <v>31</v>
      </c>
      <c r="C152" s="124" t="s">
        <v>56</v>
      </c>
      <c r="D152" s="74">
        <v>4308</v>
      </c>
      <c r="E152" s="74">
        <v>3404</v>
      </c>
      <c r="F152" s="74">
        <v>3463</v>
      </c>
      <c r="G152" s="74">
        <v>53</v>
      </c>
      <c r="H152" s="23">
        <v>83</v>
      </c>
      <c r="I152" s="23">
        <v>3751</v>
      </c>
      <c r="J152" s="23">
        <v>220</v>
      </c>
      <c r="K152" s="154">
        <f>SUM(C152:J152)</f>
        <v>15282</v>
      </c>
      <c r="M152" s="23"/>
      <c r="N152" s="23"/>
      <c r="O152" s="23"/>
      <c r="P152" s="23"/>
      <c r="Q152" s="23"/>
      <c r="R152" s="23"/>
      <c r="S152" s="23"/>
      <c r="T152" s="23"/>
      <c r="U152" s="23"/>
      <c r="V152" s="23"/>
      <c r="W152" s="23"/>
      <c r="X152" s="23"/>
      <c r="Y152" s="23"/>
      <c r="AA152" s="98"/>
    </row>
    <row r="153" spans="1:27" ht="12.75" customHeight="1">
      <c r="A153" s="20"/>
      <c r="B153" s="21" t="s">
        <v>32</v>
      </c>
      <c r="C153" s="124" t="s">
        <v>56</v>
      </c>
      <c r="D153" s="74">
        <v>6194</v>
      </c>
      <c r="E153" s="74">
        <v>4193</v>
      </c>
      <c r="F153" s="74">
        <v>3858</v>
      </c>
      <c r="G153" s="74">
        <v>57</v>
      </c>
      <c r="H153" s="23">
        <v>65</v>
      </c>
      <c r="I153" s="23">
        <v>4424</v>
      </c>
      <c r="J153" s="23">
        <v>249</v>
      </c>
      <c r="K153" s="154">
        <f>SUM(C153:J153)</f>
        <v>19040</v>
      </c>
      <c r="M153" s="23"/>
      <c r="N153" s="23"/>
      <c r="O153" s="23"/>
      <c r="P153" s="23"/>
      <c r="Q153" s="23"/>
      <c r="R153" s="23"/>
      <c r="S153" s="23"/>
      <c r="T153" s="23"/>
      <c r="U153" s="23"/>
      <c r="V153" s="23"/>
      <c r="W153" s="23"/>
      <c r="X153" s="23"/>
      <c r="Y153" s="23"/>
      <c r="AA153" s="98"/>
    </row>
    <row r="154" spans="1:27" ht="12.75" customHeight="1">
      <c r="A154" s="20"/>
      <c r="B154" s="21" t="s">
        <v>33</v>
      </c>
      <c r="C154" s="124" t="s">
        <v>56</v>
      </c>
      <c r="D154" s="74">
        <v>12596</v>
      </c>
      <c r="E154" s="74">
        <v>6282</v>
      </c>
      <c r="F154" s="74">
        <v>5526</v>
      </c>
      <c r="G154" s="74">
        <v>70</v>
      </c>
      <c r="H154" s="23">
        <v>88</v>
      </c>
      <c r="I154" s="23">
        <v>6025</v>
      </c>
      <c r="J154" s="23">
        <v>373</v>
      </c>
      <c r="K154" s="154">
        <f>SUM(C154:J154)</f>
        <v>30960</v>
      </c>
      <c r="M154" s="23"/>
      <c r="N154" s="23"/>
      <c r="O154" s="23"/>
      <c r="P154" s="23"/>
      <c r="Q154" s="23"/>
      <c r="R154" s="23"/>
      <c r="S154" s="23"/>
      <c r="T154" s="23"/>
      <c r="U154" s="23"/>
      <c r="V154" s="23"/>
      <c r="W154" s="23"/>
      <c r="X154" s="23"/>
      <c r="Y154" s="23"/>
      <c r="AA154" s="98"/>
    </row>
    <row r="155" spans="1:27" ht="12.75" customHeight="1">
      <c r="A155" s="20"/>
      <c r="B155" s="21" t="s">
        <v>34</v>
      </c>
      <c r="C155" s="124" t="s">
        <v>56</v>
      </c>
      <c r="D155" s="74">
        <v>6947</v>
      </c>
      <c r="E155" s="74">
        <v>4327</v>
      </c>
      <c r="F155" s="74">
        <v>4556</v>
      </c>
      <c r="G155" s="23">
        <v>66</v>
      </c>
      <c r="H155" s="23">
        <v>100</v>
      </c>
      <c r="I155" s="23">
        <v>4954</v>
      </c>
      <c r="J155" s="23">
        <v>463</v>
      </c>
      <c r="K155" s="154">
        <f>SUM(C155:J155)</f>
        <v>21413</v>
      </c>
      <c r="M155" s="23"/>
      <c r="N155" s="23"/>
      <c r="O155" s="23"/>
      <c r="P155" s="23"/>
      <c r="Q155" s="23"/>
      <c r="R155" s="23"/>
      <c r="S155" s="23"/>
      <c r="T155" s="23"/>
      <c r="U155" s="23"/>
      <c r="V155" s="23"/>
      <c r="W155" s="23"/>
      <c r="X155" s="23"/>
      <c r="Y155" s="23"/>
      <c r="AA155" s="98"/>
    </row>
    <row r="156" spans="1:27" ht="12.75" customHeight="1">
      <c r="A156" s="20"/>
      <c r="B156" s="21" t="s">
        <v>35</v>
      </c>
      <c r="C156" s="124" t="s">
        <v>56</v>
      </c>
      <c r="D156" s="74">
        <v>11661</v>
      </c>
      <c r="E156" s="74">
        <v>5099</v>
      </c>
      <c r="F156" s="74">
        <v>5982</v>
      </c>
      <c r="G156" s="74">
        <v>72</v>
      </c>
      <c r="H156" s="74">
        <v>92</v>
      </c>
      <c r="I156" s="23">
        <v>5912</v>
      </c>
      <c r="J156" s="23">
        <v>566</v>
      </c>
      <c r="K156" s="154">
        <f>SUM(C156:J156)</f>
        <v>29384</v>
      </c>
      <c r="M156" s="23"/>
      <c r="N156" s="23"/>
      <c r="O156" s="23"/>
      <c r="P156" s="23"/>
      <c r="Q156" s="23"/>
      <c r="R156" s="23"/>
      <c r="S156" s="23"/>
      <c r="T156" s="23"/>
      <c r="U156" s="23"/>
      <c r="V156" s="23"/>
      <c r="W156" s="23"/>
      <c r="X156" s="23"/>
      <c r="Y156" s="23"/>
      <c r="AA156" s="98"/>
    </row>
    <row r="157" spans="1:27" s="4" customFormat="1" ht="12.75" customHeight="1">
      <c r="A157" s="42"/>
      <c r="B157" s="25"/>
      <c r="C157" s="26"/>
      <c r="D157" s="26"/>
      <c r="E157" s="26"/>
      <c r="F157" s="26"/>
      <c r="G157" s="26"/>
      <c r="H157" s="26"/>
      <c r="I157" s="26"/>
      <c r="J157" s="26"/>
      <c r="K157" s="152"/>
      <c r="L157" s="23"/>
    </row>
    <row r="158" spans="1:27" ht="12" customHeight="1">
      <c r="C158" s="28"/>
      <c r="D158" s="28"/>
      <c r="E158" s="28"/>
      <c r="F158" s="28"/>
      <c r="G158" s="28"/>
      <c r="H158" s="28"/>
      <c r="I158" s="28"/>
      <c r="J158" s="28"/>
      <c r="K158" s="69"/>
    </row>
    <row r="159" spans="1:27" ht="12" customHeight="1">
      <c r="B159" s="21"/>
      <c r="C159" s="23"/>
      <c r="D159" s="23"/>
      <c r="E159" s="23"/>
      <c r="F159" s="23"/>
      <c r="G159" s="23"/>
      <c r="H159" s="23"/>
      <c r="I159" s="23"/>
      <c r="J159" s="23"/>
      <c r="K159" s="154"/>
    </row>
    <row r="160" spans="1:27" ht="12" customHeight="1">
      <c r="B160" s="21"/>
      <c r="C160" s="74"/>
      <c r="D160" s="74"/>
      <c r="E160" s="74"/>
      <c r="F160" s="23"/>
      <c r="G160" s="23"/>
      <c r="H160" s="23"/>
      <c r="I160" s="23"/>
      <c r="J160" s="23"/>
      <c r="K160" s="154"/>
    </row>
    <row r="161" spans="3:11" ht="12" customHeight="1">
      <c r="C161" s="28"/>
      <c r="D161" s="28"/>
      <c r="E161" s="28"/>
      <c r="F161" s="28"/>
      <c r="G161" s="28"/>
      <c r="H161" s="28"/>
      <c r="I161" s="28"/>
      <c r="J161" s="28"/>
      <c r="K161" s="69"/>
    </row>
    <row r="162" spans="3:11" ht="12" customHeight="1">
      <c r="C162" s="28"/>
      <c r="D162" s="28"/>
      <c r="E162" s="28"/>
      <c r="F162" s="28"/>
      <c r="G162" s="28"/>
      <c r="H162" s="28"/>
      <c r="I162" s="28"/>
      <c r="J162" s="28"/>
      <c r="K162" s="69"/>
    </row>
    <row r="163" spans="3:11" ht="12" customHeight="1">
      <c r="C163" s="28"/>
      <c r="D163" s="28"/>
      <c r="E163" s="28"/>
      <c r="F163" s="28"/>
      <c r="G163" s="28"/>
      <c r="H163" s="28"/>
      <c r="I163" s="28"/>
      <c r="J163" s="28"/>
      <c r="K163" s="69"/>
    </row>
    <row r="164" spans="3:11" ht="12" customHeight="1">
      <c r="C164" s="28"/>
      <c r="D164" s="28"/>
      <c r="E164" s="28"/>
      <c r="F164" s="28"/>
      <c r="G164" s="28"/>
      <c r="H164" s="28"/>
      <c r="I164" s="28"/>
      <c r="J164" s="28"/>
      <c r="K164" s="69"/>
    </row>
    <row r="165" spans="3:11" ht="12" customHeight="1">
      <c r="C165" s="28"/>
      <c r="D165" s="28"/>
      <c r="E165" s="28"/>
      <c r="F165" s="28"/>
      <c r="G165" s="28"/>
      <c r="H165" s="28"/>
      <c r="I165" s="28"/>
      <c r="J165" s="28"/>
      <c r="K165" s="69"/>
    </row>
    <row r="166" spans="3:11" ht="12" customHeight="1">
      <c r="C166" s="28"/>
      <c r="D166" s="28"/>
      <c r="E166" s="28"/>
      <c r="F166" s="28"/>
      <c r="G166" s="28"/>
      <c r="H166" s="28"/>
      <c r="I166" s="28"/>
      <c r="J166" s="28"/>
      <c r="K166" s="69"/>
    </row>
    <row r="167" spans="3:11" ht="12" customHeight="1">
      <c r="C167" s="28"/>
      <c r="D167" s="28"/>
      <c r="E167" s="28"/>
      <c r="F167" s="28"/>
      <c r="G167" s="28"/>
      <c r="H167" s="28"/>
      <c r="I167" s="28"/>
      <c r="J167" s="28"/>
      <c r="K167" s="69"/>
    </row>
  </sheetData>
  <pageMargins left="0.74803149606299213" right="0.74803149606299213" top="0.98425196850393704" bottom="0.98425196850393704" header="0.51181102362204722" footer="0.51181102362204722"/>
  <pageSetup paperSize="9" scale="70" orientation="portrait" r:id="rId1"/>
  <headerFooter alignWithMargins="0"/>
  <rowBreaks count="1" manualBreakCount="1">
    <brk id="72" max="16383"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7">
    <tabColor rgb="FF00B050"/>
  </sheetPr>
  <dimension ref="A1:AA237"/>
  <sheetViews>
    <sheetView zoomScaleNormal="100" zoomScaleSheetLayoutView="100" workbookViewId="0">
      <pane ySplit="7" topLeftCell="A188" activePane="bottomLeft" state="frozen"/>
      <selection activeCell="A156" sqref="A156:XFD156"/>
      <selection pane="bottomLeft"/>
    </sheetView>
  </sheetViews>
  <sheetFormatPr defaultRowHeight="12" customHeight="1"/>
  <cols>
    <col min="1" max="1" width="6.5546875" style="27" customWidth="1"/>
    <col min="2" max="2" width="10.5546875" customWidth="1"/>
    <col min="3" max="3" width="7.5546875" customWidth="1"/>
    <col min="4" max="4" width="2.5546875" customWidth="1"/>
    <col min="5" max="5" width="8.5546875" bestFit="1" customWidth="1"/>
    <col min="6" max="6" width="2.5546875" customWidth="1"/>
    <col min="7" max="9" width="7.5546875" customWidth="1"/>
    <col min="10" max="10" width="2.5546875" customWidth="1"/>
    <col min="11" max="11" width="8.44140625" bestFit="1" customWidth="1"/>
    <col min="12" max="12" width="2.5546875" customWidth="1"/>
    <col min="13" max="13" width="10.44140625" customWidth="1"/>
  </cols>
  <sheetData>
    <row r="1" spans="1:13" s="29" customFormat="1" ht="13.2">
      <c r="A1" s="1" t="s">
        <v>480</v>
      </c>
      <c r="B1" s="2"/>
      <c r="C1" s="2"/>
      <c r="D1" s="2"/>
      <c r="E1" s="2"/>
      <c r="F1" s="2"/>
      <c r="G1" s="2"/>
      <c r="H1" s="2"/>
      <c r="I1" s="2"/>
      <c r="J1" s="2"/>
      <c r="K1" s="2"/>
    </row>
    <row r="2" spans="1:13" s="30" customFormat="1" ht="13.2">
      <c r="A2" s="118" t="s">
        <v>481</v>
      </c>
      <c r="B2" s="4"/>
      <c r="C2" s="4"/>
      <c r="D2" s="4"/>
      <c r="E2" s="4"/>
      <c r="F2" s="4"/>
      <c r="G2" s="4"/>
      <c r="H2" s="4"/>
      <c r="I2" s="4"/>
      <c r="J2" s="4"/>
      <c r="K2" s="4"/>
    </row>
    <row r="3" spans="1:13" s="30" customFormat="1" ht="11.25" customHeight="1">
      <c r="A3" s="31"/>
      <c r="B3" s="32"/>
      <c r="C3" s="32"/>
      <c r="D3" s="32"/>
      <c r="E3" s="32"/>
      <c r="F3" s="32"/>
      <c r="G3" s="32"/>
      <c r="H3" s="32"/>
      <c r="I3" s="32"/>
      <c r="J3" s="32"/>
      <c r="K3" s="32"/>
    </row>
    <row r="4" spans="1:13" s="18" customFormat="1" ht="11.25" customHeight="1">
      <c r="A4" s="10"/>
      <c r="B4" s="17"/>
      <c r="C4" s="17" t="s">
        <v>43</v>
      </c>
      <c r="D4" s="17"/>
      <c r="E4" s="17" t="s">
        <v>15</v>
      </c>
      <c r="F4" s="17"/>
      <c r="G4" s="17" t="s">
        <v>1</v>
      </c>
      <c r="H4" s="17"/>
      <c r="I4" s="17"/>
      <c r="J4" s="17"/>
      <c r="K4" s="17" t="s">
        <v>44</v>
      </c>
    </row>
    <row r="5" spans="1:13" s="18" customFormat="1" ht="11.25" customHeight="1">
      <c r="A5" s="10"/>
      <c r="B5" s="17"/>
      <c r="C5" s="34" t="s">
        <v>19</v>
      </c>
      <c r="D5" s="34"/>
      <c r="E5" s="34" t="s">
        <v>20</v>
      </c>
      <c r="F5" s="17"/>
      <c r="G5" s="35" t="s">
        <v>16</v>
      </c>
      <c r="H5" s="33"/>
      <c r="I5" s="33"/>
      <c r="J5" s="17"/>
      <c r="K5" s="17" t="s">
        <v>45</v>
      </c>
    </row>
    <row r="6" spans="1:13" s="18" customFormat="1" ht="11.25" customHeight="1">
      <c r="A6" s="10"/>
      <c r="B6" s="17"/>
      <c r="C6" s="34"/>
      <c r="D6" s="34"/>
      <c r="E6" s="34"/>
      <c r="F6" s="17"/>
      <c r="G6" s="17" t="s">
        <v>49</v>
      </c>
      <c r="H6" s="17"/>
      <c r="I6" s="17"/>
      <c r="J6" s="34"/>
      <c r="K6" s="34" t="s">
        <v>46</v>
      </c>
    </row>
    <row r="7" spans="1:13" s="18" customFormat="1" ht="11.25" customHeight="1">
      <c r="A7" s="11"/>
      <c r="B7" s="33"/>
      <c r="C7" s="35"/>
      <c r="D7" s="35"/>
      <c r="E7" s="35"/>
      <c r="F7" s="33"/>
      <c r="G7" s="39">
        <v>-3500</v>
      </c>
      <c r="H7" s="40" t="s">
        <v>48</v>
      </c>
      <c r="I7" s="33" t="s">
        <v>10</v>
      </c>
      <c r="J7" s="35"/>
      <c r="K7" s="35" t="s">
        <v>47</v>
      </c>
    </row>
    <row r="8" spans="1:13" ht="12.75" customHeight="1">
      <c r="A8" s="6"/>
      <c r="B8" s="36"/>
      <c r="C8" s="36"/>
      <c r="D8" s="36"/>
      <c r="E8" s="36"/>
      <c r="F8" s="36"/>
      <c r="H8" s="36"/>
      <c r="I8" s="36"/>
      <c r="J8" s="36"/>
      <c r="K8" s="36"/>
    </row>
    <row r="9" spans="1:13" s="18" customFormat="1" ht="12.75" customHeight="1">
      <c r="A9" s="10">
        <v>2006</v>
      </c>
      <c r="B9" s="17" t="s">
        <v>31</v>
      </c>
      <c r="C9" s="38">
        <v>458549</v>
      </c>
      <c r="D9" s="38"/>
      <c r="E9" s="38">
        <v>165539</v>
      </c>
      <c r="F9" s="38"/>
      <c r="G9" s="38">
        <v>2745</v>
      </c>
      <c r="H9" s="38">
        <v>526</v>
      </c>
      <c r="I9" s="38">
        <v>3271</v>
      </c>
      <c r="J9" s="38"/>
      <c r="K9" s="38">
        <v>2099</v>
      </c>
      <c r="L9" s="38"/>
      <c r="M9" s="38"/>
    </row>
    <row r="10" spans="1:13" s="18" customFormat="1" ht="12.75" customHeight="1">
      <c r="A10" s="10"/>
      <c r="B10" s="17" t="s">
        <v>32</v>
      </c>
      <c r="C10" s="38">
        <v>459430</v>
      </c>
      <c r="D10" s="38"/>
      <c r="E10" s="38">
        <v>166759</v>
      </c>
      <c r="F10" s="38"/>
      <c r="G10" s="38">
        <v>2906</v>
      </c>
      <c r="H10" s="38">
        <v>522</v>
      </c>
      <c r="I10" s="38">
        <v>3428</v>
      </c>
      <c r="J10" s="38"/>
      <c r="K10" s="38">
        <v>1665</v>
      </c>
      <c r="L10" s="38"/>
      <c r="M10" s="38"/>
    </row>
    <row r="11" spans="1:13" s="18" customFormat="1" ht="12.75" customHeight="1">
      <c r="A11" s="10"/>
      <c r="B11" s="17" t="s">
        <v>33</v>
      </c>
      <c r="C11" s="38">
        <v>462758</v>
      </c>
      <c r="D11" s="38"/>
      <c r="E11" s="38">
        <v>166191</v>
      </c>
      <c r="F11" s="38"/>
      <c r="G11" s="38">
        <v>3834</v>
      </c>
      <c r="H11" s="38">
        <v>610</v>
      </c>
      <c r="I11" s="38">
        <v>4444</v>
      </c>
      <c r="J11" s="38"/>
      <c r="K11" s="38">
        <v>1990</v>
      </c>
      <c r="L11" s="38"/>
      <c r="M11" s="38"/>
    </row>
    <row r="12" spans="1:13" s="18" customFormat="1" ht="12.75" customHeight="1">
      <c r="A12" s="10"/>
      <c r="B12" s="17" t="s">
        <v>34</v>
      </c>
      <c r="C12" s="38">
        <v>474223</v>
      </c>
      <c r="D12" s="38"/>
      <c r="E12" s="38">
        <v>157814</v>
      </c>
      <c r="F12" s="38"/>
      <c r="G12" s="38">
        <v>3712</v>
      </c>
      <c r="H12" s="38">
        <v>911</v>
      </c>
      <c r="I12" s="38">
        <v>4623</v>
      </c>
      <c r="J12" s="38"/>
      <c r="K12" s="38">
        <v>1770</v>
      </c>
      <c r="L12" s="38"/>
      <c r="M12" s="38"/>
    </row>
    <row r="13" spans="1:13" s="18" customFormat="1" ht="12.75" customHeight="1">
      <c r="A13" s="10"/>
      <c r="B13" s="17" t="s">
        <v>35</v>
      </c>
      <c r="C13" s="38">
        <v>484616</v>
      </c>
      <c r="D13" s="38"/>
      <c r="E13" s="38">
        <v>150034</v>
      </c>
      <c r="F13" s="38"/>
      <c r="G13" s="38">
        <v>4064</v>
      </c>
      <c r="H13" s="38">
        <v>587</v>
      </c>
      <c r="I13" s="38">
        <v>4651</v>
      </c>
      <c r="J13" s="38"/>
      <c r="K13" s="38">
        <v>2284</v>
      </c>
      <c r="L13" s="38"/>
      <c r="M13" s="38"/>
    </row>
    <row r="14" spans="1:13" s="18" customFormat="1" ht="12.75" customHeight="1">
      <c r="A14" s="10"/>
      <c r="B14" s="17" t="s">
        <v>36</v>
      </c>
      <c r="C14" s="38">
        <v>490936</v>
      </c>
      <c r="D14" s="38"/>
      <c r="E14" s="38">
        <v>146021</v>
      </c>
      <c r="F14" s="38"/>
      <c r="G14" s="38">
        <v>3757</v>
      </c>
      <c r="H14" s="38">
        <v>546</v>
      </c>
      <c r="I14" s="38">
        <v>4303</v>
      </c>
      <c r="J14" s="38"/>
      <c r="K14" s="38">
        <v>2213</v>
      </c>
      <c r="L14" s="38"/>
      <c r="M14" s="38"/>
    </row>
    <row r="15" spans="1:13" s="18" customFormat="1" ht="12.75" customHeight="1">
      <c r="A15" s="10"/>
      <c r="B15" s="17" t="s">
        <v>37</v>
      </c>
      <c r="C15" s="38">
        <v>492682</v>
      </c>
      <c r="D15" s="38"/>
      <c r="E15" s="38">
        <v>145230</v>
      </c>
      <c r="F15" s="38"/>
      <c r="G15" s="38">
        <v>2153</v>
      </c>
      <c r="H15" s="38">
        <v>357</v>
      </c>
      <c r="I15" s="38">
        <v>2510</v>
      </c>
      <c r="J15" s="38"/>
      <c r="K15" s="38">
        <v>1654</v>
      </c>
      <c r="L15" s="38"/>
      <c r="M15" s="38"/>
    </row>
    <row r="16" spans="1:13" s="18" customFormat="1" ht="12.75" customHeight="1">
      <c r="A16" s="10"/>
      <c r="B16" s="17" t="s">
        <v>38</v>
      </c>
      <c r="C16" s="38">
        <v>494699</v>
      </c>
      <c r="D16" s="38"/>
      <c r="E16" s="38">
        <v>145142</v>
      </c>
      <c r="F16" s="38"/>
      <c r="G16" s="38">
        <v>3330</v>
      </c>
      <c r="H16" s="38">
        <v>442</v>
      </c>
      <c r="I16" s="38">
        <v>3772</v>
      </c>
      <c r="J16" s="38"/>
      <c r="K16" s="38">
        <v>2059</v>
      </c>
      <c r="L16" s="38"/>
      <c r="M16" s="38"/>
    </row>
    <row r="17" spans="1:13" s="18" customFormat="1" ht="12.75" customHeight="1">
      <c r="A17" s="10"/>
      <c r="B17" s="17" t="s">
        <v>39</v>
      </c>
      <c r="C17" s="38">
        <v>494322</v>
      </c>
      <c r="D17" s="38"/>
      <c r="E17" s="38">
        <v>147847</v>
      </c>
      <c r="F17" s="38"/>
      <c r="G17" s="38">
        <v>3657</v>
      </c>
      <c r="H17" s="38">
        <v>655</v>
      </c>
      <c r="I17" s="38">
        <v>4312</v>
      </c>
      <c r="J17" s="38"/>
      <c r="K17" s="38">
        <v>2294</v>
      </c>
      <c r="L17" s="38"/>
      <c r="M17" s="38"/>
    </row>
    <row r="18" spans="1:13" s="18" customFormat="1" ht="12.75" customHeight="1">
      <c r="A18" s="10"/>
      <c r="B18" s="17" t="s">
        <v>40</v>
      </c>
      <c r="C18" s="38">
        <v>485670</v>
      </c>
      <c r="D18" s="38"/>
      <c r="E18" s="38">
        <v>158209</v>
      </c>
      <c r="F18" s="38"/>
      <c r="G18" s="38">
        <v>3463</v>
      </c>
      <c r="H18" s="38">
        <v>555</v>
      </c>
      <c r="I18" s="38">
        <v>4018</v>
      </c>
      <c r="J18" s="38"/>
      <c r="K18" s="38">
        <v>2580</v>
      </c>
      <c r="L18" s="38"/>
      <c r="M18" s="38"/>
    </row>
    <row r="19" spans="1:13" s="18" customFormat="1" ht="12.75" customHeight="1">
      <c r="A19" s="10"/>
      <c r="B19" s="17" t="s">
        <v>41</v>
      </c>
      <c r="C19" s="38">
        <v>480696</v>
      </c>
      <c r="D19" s="38"/>
      <c r="E19" s="38">
        <v>164542</v>
      </c>
      <c r="F19" s="38"/>
      <c r="G19" s="38">
        <v>3503</v>
      </c>
      <c r="H19" s="38">
        <v>570</v>
      </c>
      <c r="I19" s="38">
        <v>4073</v>
      </c>
      <c r="J19" s="38"/>
      <c r="K19" s="38">
        <v>2965</v>
      </c>
      <c r="L19" s="38"/>
      <c r="M19" s="38"/>
    </row>
    <row r="20" spans="1:13" s="18" customFormat="1" ht="12.75" customHeight="1">
      <c r="A20" s="10"/>
      <c r="B20" s="17" t="s">
        <v>42</v>
      </c>
      <c r="C20" s="38">
        <v>480336</v>
      </c>
      <c r="D20" s="38"/>
      <c r="E20" s="38">
        <v>166810</v>
      </c>
      <c r="F20" s="38"/>
      <c r="G20" s="38">
        <v>4140</v>
      </c>
      <c r="H20" s="38">
        <v>718</v>
      </c>
      <c r="I20" s="38">
        <v>4858</v>
      </c>
      <c r="J20" s="38"/>
      <c r="K20" s="38">
        <v>3291</v>
      </c>
      <c r="L20" s="38"/>
      <c r="M20" s="38"/>
    </row>
    <row r="21" spans="1:13" s="18" customFormat="1" ht="12.75" customHeight="1">
      <c r="A21" s="10"/>
      <c r="B21" s="17"/>
      <c r="C21" s="38"/>
      <c r="D21" s="38"/>
      <c r="E21" s="38"/>
      <c r="F21" s="38"/>
      <c r="G21" s="38"/>
      <c r="H21" s="38"/>
      <c r="I21" s="38"/>
      <c r="J21" s="38"/>
      <c r="K21" s="38"/>
      <c r="L21" s="38"/>
      <c r="M21" s="38"/>
    </row>
    <row r="22" spans="1:13" s="18" customFormat="1" ht="12.75" customHeight="1">
      <c r="A22" s="10">
        <v>2007</v>
      </c>
      <c r="B22" s="17" t="s">
        <v>31</v>
      </c>
      <c r="C22" s="38">
        <v>479757</v>
      </c>
      <c r="D22" s="38"/>
      <c r="E22" s="38">
        <v>169311</v>
      </c>
      <c r="F22" s="38"/>
      <c r="G22" s="38">
        <v>3252</v>
      </c>
      <c r="H22" s="38">
        <v>537</v>
      </c>
      <c r="I22" s="38">
        <v>3789</v>
      </c>
      <c r="J22" s="38"/>
      <c r="K22" s="38">
        <v>2113</v>
      </c>
      <c r="L22" s="38"/>
      <c r="M22" s="48"/>
    </row>
    <row r="23" spans="1:13" s="18" customFormat="1" ht="12.75" customHeight="1">
      <c r="A23" s="10"/>
      <c r="B23" s="17" t="s">
        <v>32</v>
      </c>
      <c r="C23" s="38">
        <v>481214</v>
      </c>
      <c r="D23" s="38"/>
      <c r="E23" s="38">
        <v>170040</v>
      </c>
      <c r="F23" s="38"/>
      <c r="G23" s="38">
        <v>3225</v>
      </c>
      <c r="H23" s="38">
        <v>534</v>
      </c>
      <c r="I23" s="38">
        <v>3759</v>
      </c>
      <c r="J23" s="38"/>
      <c r="K23" s="38">
        <v>1808</v>
      </c>
      <c r="L23" s="38"/>
      <c r="M23" s="48"/>
    </row>
    <row r="24" spans="1:13" s="18" customFormat="1" ht="12.75" customHeight="1">
      <c r="A24" s="10"/>
      <c r="B24" s="17" t="s">
        <v>33</v>
      </c>
      <c r="C24" s="38">
        <v>487308</v>
      </c>
      <c r="D24" s="38"/>
      <c r="E24" s="38">
        <v>166854</v>
      </c>
      <c r="F24" s="38"/>
      <c r="G24" s="38">
        <v>4189</v>
      </c>
      <c r="H24" s="38">
        <v>728</v>
      </c>
      <c r="I24" s="38">
        <v>4917</v>
      </c>
      <c r="J24" s="38"/>
      <c r="K24" s="38">
        <v>2221</v>
      </c>
      <c r="L24" s="38"/>
      <c r="M24" s="48"/>
    </row>
    <row r="25" spans="1:13" s="18" customFormat="1" ht="12.75" customHeight="1">
      <c r="A25" s="10"/>
      <c r="B25" s="17" t="s">
        <v>34</v>
      </c>
      <c r="C25" s="38">
        <v>499038</v>
      </c>
      <c r="D25" s="38"/>
      <c r="E25" s="38">
        <v>157564</v>
      </c>
      <c r="F25" s="38"/>
      <c r="G25" s="38">
        <v>3707</v>
      </c>
      <c r="H25" s="38">
        <v>775</v>
      </c>
      <c r="I25" s="38">
        <v>4482</v>
      </c>
      <c r="J25" s="38"/>
      <c r="K25" s="38">
        <v>2202</v>
      </c>
      <c r="L25" s="38"/>
      <c r="M25" s="48"/>
    </row>
    <row r="26" spans="1:13" s="18" customFormat="1" ht="12.75" customHeight="1">
      <c r="A26" s="10"/>
      <c r="B26" s="17" t="s">
        <v>35</v>
      </c>
      <c r="C26" s="38">
        <v>508464</v>
      </c>
      <c r="D26" s="38"/>
      <c r="E26" s="38">
        <v>147584</v>
      </c>
      <c r="F26" s="38"/>
      <c r="G26" s="38">
        <v>4383</v>
      </c>
      <c r="H26" s="38">
        <v>706</v>
      </c>
      <c r="I26" s="38">
        <v>5089</v>
      </c>
      <c r="J26" s="38"/>
      <c r="K26" s="38">
        <v>5784</v>
      </c>
      <c r="L26" s="38"/>
      <c r="M26" s="38"/>
    </row>
    <row r="27" spans="1:13" s="18" customFormat="1" ht="12.75" customHeight="1">
      <c r="A27" s="10"/>
      <c r="B27" s="17" t="s">
        <v>36</v>
      </c>
      <c r="C27" s="38">
        <v>515005</v>
      </c>
      <c r="D27" s="38"/>
      <c r="E27" s="38">
        <v>143663</v>
      </c>
      <c r="F27" s="38"/>
      <c r="G27" s="38">
        <v>4026</v>
      </c>
      <c r="H27" s="38">
        <v>698</v>
      </c>
      <c r="I27" s="38">
        <v>4724</v>
      </c>
      <c r="J27" s="38"/>
      <c r="K27" s="38">
        <v>2211</v>
      </c>
      <c r="L27" s="38"/>
      <c r="M27" s="38"/>
    </row>
    <row r="28" spans="1:13" s="18" customFormat="1" ht="12.75" customHeight="1">
      <c r="A28" s="10"/>
      <c r="B28" s="17" t="s">
        <v>37</v>
      </c>
      <c r="C28" s="38">
        <v>516719</v>
      </c>
      <c r="D28" s="38"/>
      <c r="E28" s="38">
        <v>143930</v>
      </c>
      <c r="F28" s="38"/>
      <c r="G28" s="38">
        <v>2487</v>
      </c>
      <c r="H28" s="38">
        <v>485</v>
      </c>
      <c r="I28" s="38">
        <v>2972</v>
      </c>
      <c r="J28" s="38"/>
      <c r="K28" s="38">
        <v>1092</v>
      </c>
      <c r="L28" s="38"/>
      <c r="M28" s="38"/>
    </row>
    <row r="29" spans="1:13" s="18" customFormat="1" ht="12.75" customHeight="1">
      <c r="A29" s="10"/>
      <c r="B29" s="17" t="s">
        <v>38</v>
      </c>
      <c r="C29" s="38">
        <v>519163</v>
      </c>
      <c r="D29" s="38"/>
      <c r="E29" s="38">
        <v>144295</v>
      </c>
      <c r="F29" s="38"/>
      <c r="G29" s="38">
        <v>3668</v>
      </c>
      <c r="H29" s="38">
        <v>575</v>
      </c>
      <c r="I29" s="38">
        <v>4243</v>
      </c>
      <c r="J29" s="38"/>
      <c r="K29" s="38">
        <v>1557</v>
      </c>
      <c r="L29" s="38"/>
      <c r="M29" s="38"/>
    </row>
    <row r="30" spans="1:13" s="18" customFormat="1" ht="12.75" customHeight="1">
      <c r="A30" s="10"/>
      <c r="B30" s="17" t="s">
        <v>39</v>
      </c>
      <c r="C30" s="38">
        <v>518758</v>
      </c>
      <c r="D30" s="38"/>
      <c r="E30" s="38">
        <v>148266</v>
      </c>
      <c r="F30" s="38"/>
      <c r="G30" s="38">
        <v>3922</v>
      </c>
      <c r="H30" s="38">
        <v>663</v>
      </c>
      <c r="I30" s="38">
        <v>4585</v>
      </c>
      <c r="J30" s="38"/>
      <c r="K30" s="38">
        <v>1207</v>
      </c>
      <c r="L30" s="38"/>
      <c r="M30" s="38"/>
    </row>
    <row r="31" spans="1:13" s="18" customFormat="1" ht="12.75" customHeight="1">
      <c r="A31" s="10"/>
      <c r="B31" s="17" t="s">
        <v>40</v>
      </c>
      <c r="C31" s="38">
        <v>509489</v>
      </c>
      <c r="D31" s="38"/>
      <c r="E31" s="38">
        <v>161207</v>
      </c>
      <c r="F31" s="38"/>
      <c r="G31" s="38">
        <v>4356</v>
      </c>
      <c r="H31" s="38">
        <v>709</v>
      </c>
      <c r="I31" s="38">
        <v>5065</v>
      </c>
      <c r="J31" s="38"/>
      <c r="K31" s="38">
        <v>1618</v>
      </c>
      <c r="L31" s="38"/>
      <c r="M31" s="38"/>
    </row>
    <row r="32" spans="1:13" s="18" customFormat="1" ht="12.75" customHeight="1">
      <c r="A32" s="10"/>
      <c r="B32" s="17" t="s">
        <v>41</v>
      </c>
      <c r="C32" s="38">
        <v>505120</v>
      </c>
      <c r="D32" s="38"/>
      <c r="E32" s="38">
        <v>168913</v>
      </c>
      <c r="F32" s="38"/>
      <c r="G32" s="38">
        <v>4122</v>
      </c>
      <c r="H32" s="38">
        <v>635</v>
      </c>
      <c r="I32" s="38">
        <v>4757</v>
      </c>
      <c r="J32" s="38"/>
      <c r="K32" s="38">
        <v>1547</v>
      </c>
      <c r="L32" s="38"/>
      <c r="M32" s="38"/>
    </row>
    <row r="33" spans="1:13" s="18" customFormat="1" ht="12.75" customHeight="1">
      <c r="A33" s="10"/>
      <c r="B33" s="17" t="s">
        <v>42</v>
      </c>
      <c r="C33" s="38">
        <v>504782</v>
      </c>
      <c r="D33" s="38"/>
      <c r="E33" s="38">
        <v>173098</v>
      </c>
      <c r="F33" s="38"/>
      <c r="G33" s="38">
        <v>4524</v>
      </c>
      <c r="H33" s="38">
        <v>599</v>
      </c>
      <c r="I33" s="38">
        <v>5123</v>
      </c>
      <c r="J33" s="38"/>
      <c r="K33" s="38">
        <v>1468</v>
      </c>
      <c r="L33" s="38"/>
      <c r="M33" s="38"/>
    </row>
    <row r="34" spans="1:13" s="18" customFormat="1" ht="12.75" customHeight="1">
      <c r="A34" s="10"/>
      <c r="B34" s="17"/>
      <c r="C34" s="38"/>
      <c r="D34" s="38"/>
      <c r="E34" s="38"/>
      <c r="F34" s="38"/>
      <c r="G34" s="38"/>
      <c r="H34" s="38"/>
      <c r="I34" s="38"/>
      <c r="J34" s="38"/>
      <c r="K34" s="38"/>
      <c r="L34" s="38"/>
      <c r="M34" s="38"/>
    </row>
    <row r="35" spans="1:13" s="18" customFormat="1" ht="12.75" customHeight="1">
      <c r="A35" s="10">
        <v>2008</v>
      </c>
      <c r="B35" s="17" t="s">
        <v>31</v>
      </c>
      <c r="C35" s="38">
        <v>501677</v>
      </c>
      <c r="D35" s="38"/>
      <c r="E35" s="38">
        <v>178202</v>
      </c>
      <c r="F35" s="38"/>
      <c r="G35" s="38">
        <v>2898</v>
      </c>
      <c r="H35" s="38">
        <v>604</v>
      </c>
      <c r="I35" s="38">
        <v>3502</v>
      </c>
      <c r="J35" s="38"/>
      <c r="K35" s="38">
        <v>1657</v>
      </c>
      <c r="L35" s="38"/>
      <c r="M35" s="38"/>
    </row>
    <row r="36" spans="1:13" s="18" customFormat="1" ht="12.75" customHeight="1">
      <c r="A36" s="10"/>
      <c r="B36" s="17" t="s">
        <v>32</v>
      </c>
      <c r="C36" s="38">
        <v>503548</v>
      </c>
      <c r="D36" s="38"/>
      <c r="E36" s="38">
        <v>179121</v>
      </c>
      <c r="F36" s="38"/>
      <c r="G36" s="38">
        <v>3648</v>
      </c>
      <c r="H36" s="38">
        <v>571</v>
      </c>
      <c r="I36" s="38">
        <f t="shared" ref="I36:I49" si="0">SUM(G36:H36)</f>
        <v>4219</v>
      </c>
      <c r="J36" s="38"/>
      <c r="K36" s="38">
        <v>1520</v>
      </c>
      <c r="L36" s="38"/>
      <c r="M36" s="38"/>
    </row>
    <row r="37" spans="1:13" s="18" customFormat="1" ht="12.75" customHeight="1">
      <c r="A37" s="10"/>
      <c r="B37" s="17" t="s">
        <v>33</v>
      </c>
      <c r="C37" s="38">
        <v>507903</v>
      </c>
      <c r="D37" s="38"/>
      <c r="E37" s="38">
        <v>177429</v>
      </c>
      <c r="F37" s="38"/>
      <c r="G37" s="38">
        <v>3471</v>
      </c>
      <c r="H37" s="38">
        <v>648</v>
      </c>
      <c r="I37" s="38">
        <f t="shared" si="0"/>
        <v>4119</v>
      </c>
      <c r="J37" s="38"/>
      <c r="K37" s="38">
        <v>1425</v>
      </c>
      <c r="L37" s="38"/>
      <c r="M37" s="38"/>
    </row>
    <row r="38" spans="1:13" s="18" customFormat="1" ht="12.75" customHeight="1">
      <c r="A38" s="10"/>
      <c r="B38" s="17" t="s">
        <v>34</v>
      </c>
      <c r="C38" s="38">
        <v>518397</v>
      </c>
      <c r="D38" s="38"/>
      <c r="E38" s="38">
        <v>170612</v>
      </c>
      <c r="F38" s="38"/>
      <c r="G38" s="38">
        <v>4441</v>
      </c>
      <c r="H38" s="38">
        <v>795</v>
      </c>
      <c r="I38" s="38">
        <f t="shared" si="0"/>
        <v>5236</v>
      </c>
      <c r="J38" s="38"/>
      <c r="K38" s="38">
        <v>1479</v>
      </c>
      <c r="L38" s="38"/>
      <c r="M38" s="38"/>
    </row>
    <row r="39" spans="1:13" s="18" customFormat="1" ht="12.75" customHeight="1">
      <c r="A39" s="10"/>
      <c r="B39" s="17" t="s">
        <v>35</v>
      </c>
      <c r="C39" s="38">
        <v>528136</v>
      </c>
      <c r="D39" s="38"/>
      <c r="E39" s="38">
        <v>163964</v>
      </c>
      <c r="F39" s="38"/>
      <c r="G39" s="38">
        <v>4122</v>
      </c>
      <c r="H39" s="38">
        <v>695</v>
      </c>
      <c r="I39" s="38">
        <f t="shared" si="0"/>
        <v>4817</v>
      </c>
      <c r="J39" s="38"/>
      <c r="K39" s="38">
        <v>1650</v>
      </c>
      <c r="L39" s="38"/>
      <c r="M39" s="38"/>
    </row>
    <row r="40" spans="1:13" s="18" customFormat="1" ht="12.75" customHeight="1">
      <c r="A40" s="10"/>
      <c r="B40" s="17" t="s">
        <v>36</v>
      </c>
      <c r="C40" s="38">
        <v>532732</v>
      </c>
      <c r="D40" s="38"/>
      <c r="E40" s="38">
        <v>162028</v>
      </c>
      <c r="F40" s="38"/>
      <c r="G40" s="38">
        <v>3484</v>
      </c>
      <c r="H40" s="38">
        <v>668</v>
      </c>
      <c r="I40" s="38">
        <f t="shared" si="0"/>
        <v>4152</v>
      </c>
      <c r="J40" s="38"/>
      <c r="K40" s="38">
        <v>1435</v>
      </c>
      <c r="L40" s="38"/>
      <c r="M40" s="38"/>
    </row>
    <row r="41" spans="1:13" s="18" customFormat="1" ht="12.75" customHeight="1">
      <c r="A41" s="10"/>
      <c r="B41" s="17" t="s">
        <v>37</v>
      </c>
      <c r="C41" s="38">
        <v>534218</v>
      </c>
      <c r="D41" s="38"/>
      <c r="E41" s="38">
        <v>162010</v>
      </c>
      <c r="F41" s="38"/>
      <c r="G41" s="38">
        <v>2509</v>
      </c>
      <c r="H41" s="38">
        <v>445</v>
      </c>
      <c r="I41" s="38">
        <f t="shared" si="0"/>
        <v>2954</v>
      </c>
      <c r="J41" s="38"/>
      <c r="K41" s="38">
        <v>1504</v>
      </c>
      <c r="L41" s="38"/>
      <c r="M41" s="38"/>
    </row>
    <row r="42" spans="1:13" s="18" customFormat="1" ht="12.75" customHeight="1">
      <c r="A42" s="10"/>
      <c r="B42" s="17" t="s">
        <v>38</v>
      </c>
      <c r="C42" s="38">
        <v>536402</v>
      </c>
      <c r="D42" s="38"/>
      <c r="E42" s="38">
        <v>162224</v>
      </c>
      <c r="F42" s="38"/>
      <c r="G42" s="38">
        <v>3241</v>
      </c>
      <c r="H42" s="38">
        <v>597</v>
      </c>
      <c r="I42" s="38">
        <f t="shared" si="0"/>
        <v>3838</v>
      </c>
      <c r="J42" s="38"/>
      <c r="K42" s="38">
        <v>1456</v>
      </c>
      <c r="L42" s="38"/>
      <c r="M42" s="38"/>
    </row>
    <row r="43" spans="1:13" s="18" customFormat="1" ht="12.75" customHeight="1">
      <c r="A43" s="10"/>
      <c r="B43" s="17" t="s">
        <v>39</v>
      </c>
      <c r="C43" s="23">
        <v>531731</v>
      </c>
      <c r="D43" s="23"/>
      <c r="E43" s="23">
        <v>169139</v>
      </c>
      <c r="F43" s="38"/>
      <c r="G43" s="38">
        <v>3411</v>
      </c>
      <c r="H43" s="38">
        <v>705</v>
      </c>
      <c r="I43" s="38">
        <f t="shared" si="0"/>
        <v>4116</v>
      </c>
      <c r="J43" s="38"/>
      <c r="K43" s="38">
        <v>1894</v>
      </c>
      <c r="L43" s="38"/>
      <c r="M43" s="38"/>
    </row>
    <row r="44" spans="1:13" s="18" customFormat="1" ht="12.75" customHeight="1">
      <c r="A44" s="10"/>
      <c r="B44" s="17" t="s">
        <v>40</v>
      </c>
      <c r="C44" s="38">
        <v>522342</v>
      </c>
      <c r="D44" s="38"/>
      <c r="E44" s="38">
        <v>180632</v>
      </c>
      <c r="F44" s="38"/>
      <c r="G44" s="38">
        <v>3377</v>
      </c>
      <c r="H44" s="38">
        <v>625</v>
      </c>
      <c r="I44" s="38">
        <f t="shared" si="0"/>
        <v>4002</v>
      </c>
      <c r="J44" s="38"/>
      <c r="K44" s="38">
        <v>1889</v>
      </c>
      <c r="L44" s="38"/>
      <c r="M44" s="38"/>
    </row>
    <row r="45" spans="1:13" s="18" customFormat="1" ht="12.75" customHeight="1">
      <c r="A45" s="10"/>
      <c r="B45" s="17" t="s">
        <v>41</v>
      </c>
      <c r="C45" s="38">
        <v>516868</v>
      </c>
      <c r="D45" s="38"/>
      <c r="E45" s="38">
        <v>187699</v>
      </c>
      <c r="F45" s="38"/>
      <c r="G45" s="38">
        <v>2879</v>
      </c>
      <c r="H45" s="38">
        <v>613</v>
      </c>
      <c r="I45" s="38">
        <f t="shared" si="0"/>
        <v>3492</v>
      </c>
      <c r="J45" s="38"/>
      <c r="K45" s="38">
        <v>2142</v>
      </c>
      <c r="L45" s="38"/>
      <c r="M45" s="38"/>
    </row>
    <row r="46" spans="1:13" s="18" customFormat="1" ht="12.75" customHeight="1">
      <c r="A46" s="10"/>
      <c r="B46" s="17" t="s">
        <v>42</v>
      </c>
      <c r="C46" s="38">
        <v>511132</v>
      </c>
      <c r="D46" s="38"/>
      <c r="E46" s="38">
        <v>195325</v>
      </c>
      <c r="F46" s="38"/>
      <c r="G46" s="38">
        <v>2923</v>
      </c>
      <c r="H46" s="38">
        <v>646</v>
      </c>
      <c r="I46" s="38">
        <f t="shared" si="0"/>
        <v>3569</v>
      </c>
      <c r="J46" s="38"/>
      <c r="K46" s="38">
        <v>1810</v>
      </c>
      <c r="L46" s="38"/>
      <c r="M46" s="38"/>
    </row>
    <row r="47" spans="1:13" s="18" customFormat="1" ht="12.75" customHeight="1">
      <c r="A47" s="10"/>
      <c r="B47" s="17"/>
      <c r="C47" s="38"/>
      <c r="D47" s="38"/>
      <c r="E47" s="38"/>
      <c r="F47" s="38"/>
      <c r="G47" s="38"/>
      <c r="H47" s="38"/>
      <c r="I47" s="38"/>
      <c r="J47" s="38"/>
      <c r="K47" s="38"/>
      <c r="L47" s="38"/>
      <c r="M47" s="38"/>
    </row>
    <row r="48" spans="1:13" s="18" customFormat="1" ht="12.75" customHeight="1">
      <c r="A48" s="10">
        <v>2009</v>
      </c>
      <c r="B48" s="17" t="s">
        <v>31</v>
      </c>
      <c r="C48" s="38">
        <v>508293</v>
      </c>
      <c r="D48" s="38"/>
      <c r="E48" s="38">
        <v>198956</v>
      </c>
      <c r="F48" s="38"/>
      <c r="G48" s="38">
        <v>1722</v>
      </c>
      <c r="H48" s="38">
        <v>575</v>
      </c>
      <c r="I48" s="38">
        <f t="shared" si="0"/>
        <v>2297</v>
      </c>
      <c r="J48" s="38"/>
      <c r="K48" s="38">
        <v>1503</v>
      </c>
      <c r="L48" s="38"/>
    </row>
    <row r="49" spans="1:13" s="18" customFormat="1" ht="12.75" customHeight="1">
      <c r="A49" s="10"/>
      <c r="B49" s="17" t="s">
        <v>32</v>
      </c>
      <c r="C49" s="38">
        <v>507139</v>
      </c>
      <c r="D49" s="38"/>
      <c r="E49" s="38">
        <v>201186</v>
      </c>
      <c r="F49" s="38"/>
      <c r="G49" s="38">
        <v>2123</v>
      </c>
      <c r="H49" s="38">
        <v>490</v>
      </c>
      <c r="I49" s="38">
        <f t="shared" si="0"/>
        <v>2613</v>
      </c>
      <c r="J49" s="38"/>
      <c r="K49" s="38">
        <v>1558</v>
      </c>
      <c r="L49" s="38"/>
    </row>
    <row r="50" spans="1:13" s="18" customFormat="1" ht="12.75" customHeight="1">
      <c r="A50" s="10"/>
      <c r="B50" s="17" t="s">
        <v>33</v>
      </c>
      <c r="C50" s="38">
        <v>509298</v>
      </c>
      <c r="D50" s="38"/>
      <c r="E50" s="38">
        <v>200479</v>
      </c>
      <c r="F50" s="38"/>
      <c r="G50" s="38">
        <v>2825</v>
      </c>
      <c r="H50" s="38">
        <v>640</v>
      </c>
      <c r="I50" s="38">
        <v>3465</v>
      </c>
      <c r="J50" s="38"/>
      <c r="K50" s="38">
        <v>1991</v>
      </c>
      <c r="L50" s="38"/>
    </row>
    <row r="51" spans="1:13" s="18" customFormat="1" ht="12.75" customHeight="1">
      <c r="A51" s="10"/>
      <c r="B51" s="17" t="s">
        <v>34</v>
      </c>
      <c r="C51" s="38">
        <v>530587</v>
      </c>
      <c r="D51" s="38"/>
      <c r="E51" s="38">
        <v>199201</v>
      </c>
      <c r="F51" s="38"/>
      <c r="G51" s="38">
        <v>2330</v>
      </c>
      <c r="H51" s="38">
        <v>626</v>
      </c>
      <c r="I51" s="38">
        <f t="shared" ref="I51:I61" si="1">SUM(G51:H51)</f>
        <v>2956</v>
      </c>
      <c r="J51" s="38"/>
      <c r="K51" s="38">
        <v>1736</v>
      </c>
      <c r="L51" s="38"/>
    </row>
    <row r="52" spans="1:13" s="18" customFormat="1" ht="12.75" customHeight="1">
      <c r="A52" s="10"/>
      <c r="B52" s="17" t="s">
        <v>35</v>
      </c>
      <c r="C52" s="38">
        <v>529379</v>
      </c>
      <c r="D52" s="38"/>
      <c r="E52" s="38">
        <v>182833</v>
      </c>
      <c r="F52" s="38"/>
      <c r="G52" s="38">
        <v>2269</v>
      </c>
      <c r="H52" s="38">
        <v>547</v>
      </c>
      <c r="I52" s="38">
        <f t="shared" si="1"/>
        <v>2816</v>
      </c>
      <c r="J52" s="38"/>
      <c r="K52" s="38">
        <v>1587</v>
      </c>
      <c r="L52" s="38"/>
    </row>
    <row r="53" spans="1:13" s="18" customFormat="1" ht="12.75" customHeight="1">
      <c r="A53" s="10"/>
      <c r="B53" s="17" t="s">
        <v>36</v>
      </c>
      <c r="C53" s="38">
        <v>534299</v>
      </c>
      <c r="D53" s="38"/>
      <c r="E53" s="38">
        <v>179025</v>
      </c>
      <c r="F53" s="38"/>
      <c r="G53" s="38">
        <v>2678</v>
      </c>
      <c r="H53" s="38">
        <v>483</v>
      </c>
      <c r="I53" s="38">
        <f t="shared" si="1"/>
        <v>3161</v>
      </c>
      <c r="J53" s="38"/>
      <c r="K53" s="38">
        <v>2005</v>
      </c>
      <c r="L53" s="38"/>
    </row>
    <row r="54" spans="1:13" s="18" customFormat="1" ht="12.75" customHeight="1">
      <c r="A54" s="10"/>
      <c r="B54" s="17" t="s">
        <v>37</v>
      </c>
      <c r="C54" s="38">
        <v>535439</v>
      </c>
      <c r="D54" s="38"/>
      <c r="E54" s="38">
        <v>178552</v>
      </c>
      <c r="F54" s="38"/>
      <c r="G54" s="38">
        <v>1633</v>
      </c>
      <c r="H54" s="38">
        <v>327</v>
      </c>
      <c r="I54" s="38">
        <f t="shared" si="1"/>
        <v>1960</v>
      </c>
      <c r="J54" s="38"/>
      <c r="K54" s="38">
        <v>1291</v>
      </c>
      <c r="L54" s="38"/>
    </row>
    <row r="55" spans="1:13" s="18" customFormat="1" ht="12.75" customHeight="1">
      <c r="A55" s="10"/>
      <c r="B55" s="17" t="s">
        <v>38</v>
      </c>
      <c r="C55" s="38">
        <v>536714</v>
      </c>
      <c r="D55" s="38"/>
      <c r="E55" s="38">
        <v>178133</v>
      </c>
      <c r="F55" s="38"/>
      <c r="G55" s="38">
        <v>2016</v>
      </c>
      <c r="H55" s="38">
        <v>417</v>
      </c>
      <c r="I55" s="38">
        <f t="shared" si="1"/>
        <v>2433</v>
      </c>
      <c r="J55" s="38"/>
      <c r="K55" s="38">
        <v>1607</v>
      </c>
      <c r="L55" s="38"/>
    </row>
    <row r="56" spans="1:13" s="18" customFormat="1" ht="12.75" customHeight="1">
      <c r="A56" s="10"/>
      <c r="B56" s="17" t="s">
        <v>39</v>
      </c>
      <c r="C56" s="38">
        <v>533350</v>
      </c>
      <c r="D56" s="38"/>
      <c r="E56" s="38">
        <v>182925</v>
      </c>
      <c r="F56" s="38"/>
      <c r="G56" s="38">
        <v>2678</v>
      </c>
      <c r="H56" s="38">
        <v>465</v>
      </c>
      <c r="I56" s="38">
        <f t="shared" si="1"/>
        <v>3143</v>
      </c>
      <c r="J56" s="38"/>
      <c r="K56" s="38">
        <v>1749</v>
      </c>
      <c r="L56" s="38"/>
    </row>
    <row r="57" spans="1:13" s="18" customFormat="1" ht="12.75" customHeight="1">
      <c r="A57" s="10"/>
      <c r="B57" s="17" t="s">
        <v>40</v>
      </c>
      <c r="C57" s="38">
        <v>524474</v>
      </c>
      <c r="D57" s="38"/>
      <c r="E57" s="38">
        <v>192718</v>
      </c>
      <c r="F57" s="38"/>
      <c r="G57" s="38">
        <v>2359</v>
      </c>
      <c r="H57" s="38">
        <v>431</v>
      </c>
      <c r="I57" s="38">
        <f t="shared" si="1"/>
        <v>2790</v>
      </c>
      <c r="J57" s="38"/>
      <c r="K57" s="38">
        <v>1696</v>
      </c>
      <c r="L57" s="38"/>
    </row>
    <row r="58" spans="1:13" s="18" customFormat="1" ht="12.75" customHeight="1">
      <c r="A58" s="10"/>
      <c r="B58" s="17" t="s">
        <v>41</v>
      </c>
      <c r="C58" s="38">
        <v>518776</v>
      </c>
      <c r="D58" s="38"/>
      <c r="E58" s="38">
        <v>199866</v>
      </c>
      <c r="F58" s="38"/>
      <c r="G58" s="38">
        <v>2721</v>
      </c>
      <c r="H58" s="38">
        <v>445</v>
      </c>
      <c r="I58" s="38">
        <f t="shared" si="1"/>
        <v>3166</v>
      </c>
      <c r="J58" s="38"/>
      <c r="K58" s="38">
        <v>2006</v>
      </c>
      <c r="L58" s="38"/>
    </row>
    <row r="59" spans="1:13" s="18" customFormat="1" ht="12.75" customHeight="1">
      <c r="A59" s="10"/>
      <c r="B59" s="17" t="s">
        <v>42</v>
      </c>
      <c r="C59" s="38">
        <v>515691</v>
      </c>
      <c r="D59" s="38"/>
      <c r="E59" s="38">
        <v>204700</v>
      </c>
      <c r="F59" s="38"/>
      <c r="G59" s="38">
        <v>2910</v>
      </c>
      <c r="H59" s="38">
        <v>520</v>
      </c>
      <c r="I59" s="38">
        <f t="shared" si="1"/>
        <v>3430</v>
      </c>
      <c r="J59" s="38"/>
      <c r="K59" s="38">
        <v>1728</v>
      </c>
      <c r="L59" s="38"/>
    </row>
    <row r="60" spans="1:13" s="18" customFormat="1" ht="12.75" customHeight="1">
      <c r="A60" s="10"/>
      <c r="B60" s="17"/>
      <c r="C60" s="38"/>
      <c r="D60" s="38"/>
      <c r="E60" s="38"/>
      <c r="F60" s="38"/>
      <c r="G60" s="38"/>
      <c r="H60" s="38"/>
      <c r="I60" s="38"/>
      <c r="J60" s="38"/>
      <c r="K60" s="38"/>
      <c r="L60" s="38"/>
      <c r="M60" s="38"/>
    </row>
    <row r="61" spans="1:13" s="18" customFormat="1" ht="12.75" customHeight="1">
      <c r="A61" s="10">
        <v>2010</v>
      </c>
      <c r="B61" s="17" t="s">
        <v>31</v>
      </c>
      <c r="C61" s="38">
        <v>513186</v>
      </c>
      <c r="D61" s="38"/>
      <c r="E61" s="38">
        <v>208351</v>
      </c>
      <c r="F61" s="38"/>
      <c r="G61" s="38">
        <v>2131</v>
      </c>
      <c r="H61" s="38">
        <v>301</v>
      </c>
      <c r="I61" s="38">
        <f t="shared" si="1"/>
        <v>2432</v>
      </c>
      <c r="J61" s="38"/>
      <c r="K61" s="38">
        <v>1312</v>
      </c>
      <c r="L61" s="38"/>
      <c r="M61" s="38"/>
    </row>
    <row r="62" spans="1:13" s="18" customFormat="1" ht="12.75" customHeight="1">
      <c r="A62" s="10"/>
      <c r="B62" s="17" t="s">
        <v>32</v>
      </c>
      <c r="C62" s="38">
        <v>512796</v>
      </c>
      <c r="D62" s="38"/>
      <c r="E62" s="38">
        <v>209635</v>
      </c>
      <c r="F62" s="38"/>
      <c r="G62" s="38">
        <v>2454</v>
      </c>
      <c r="H62" s="38">
        <v>363</v>
      </c>
      <c r="I62" s="38">
        <f t="shared" ref="I62:I72" si="2">SUM(G62:H62)</f>
        <v>2817</v>
      </c>
      <c r="J62" s="38"/>
      <c r="K62" s="38">
        <v>2039</v>
      </c>
      <c r="L62" s="38"/>
      <c r="M62" s="38"/>
    </row>
    <row r="63" spans="1:13" s="18" customFormat="1" ht="12.75" customHeight="1">
      <c r="A63" s="10"/>
      <c r="B63" s="17" t="s">
        <v>33</v>
      </c>
      <c r="C63" s="38">
        <v>515955</v>
      </c>
      <c r="D63" s="38"/>
      <c r="E63" s="38">
        <v>207352</v>
      </c>
      <c r="F63" s="38"/>
      <c r="G63" s="38">
        <v>3372</v>
      </c>
      <c r="H63" s="38">
        <v>483</v>
      </c>
      <c r="I63" s="38">
        <f t="shared" si="2"/>
        <v>3855</v>
      </c>
      <c r="J63" s="38"/>
      <c r="K63" s="38">
        <v>3026</v>
      </c>
      <c r="L63" s="38"/>
      <c r="M63" s="38"/>
    </row>
    <row r="64" spans="1:13" s="18" customFormat="1" ht="12.75" customHeight="1">
      <c r="A64" s="10"/>
      <c r="B64" s="21" t="s">
        <v>34</v>
      </c>
      <c r="C64" s="23">
        <v>527502</v>
      </c>
      <c r="D64" s="23"/>
      <c r="E64" s="23">
        <v>196989</v>
      </c>
      <c r="F64" s="38"/>
      <c r="G64" s="38">
        <v>3308</v>
      </c>
      <c r="H64" s="38">
        <v>470</v>
      </c>
      <c r="I64" s="38">
        <f t="shared" si="2"/>
        <v>3778</v>
      </c>
      <c r="J64" s="38"/>
      <c r="K64" s="38">
        <v>2579</v>
      </c>
      <c r="L64" s="38"/>
      <c r="M64" s="38"/>
    </row>
    <row r="65" spans="1:13" s="18" customFormat="1" ht="12.75" customHeight="1">
      <c r="A65" s="10"/>
      <c r="B65" s="17" t="s">
        <v>35</v>
      </c>
      <c r="C65" s="38">
        <v>538505</v>
      </c>
      <c r="D65" s="38"/>
      <c r="E65" s="38">
        <v>187228</v>
      </c>
      <c r="F65" s="38"/>
      <c r="G65" s="38">
        <v>3448</v>
      </c>
      <c r="H65" s="38">
        <v>490</v>
      </c>
      <c r="I65" s="38">
        <f t="shared" si="2"/>
        <v>3938</v>
      </c>
      <c r="J65" s="38"/>
      <c r="K65" s="38">
        <v>2657</v>
      </c>
      <c r="L65" s="38"/>
      <c r="M65" s="38"/>
    </row>
    <row r="66" spans="1:13" s="18" customFormat="1" ht="12.75" customHeight="1">
      <c r="A66" s="10"/>
      <c r="B66" s="17" t="s">
        <v>36</v>
      </c>
      <c r="C66" s="38">
        <v>545052</v>
      </c>
      <c r="D66" s="38"/>
      <c r="E66" s="38">
        <v>182534</v>
      </c>
      <c r="F66" s="38"/>
      <c r="G66" s="38">
        <v>3778</v>
      </c>
      <c r="H66" s="38">
        <v>524</v>
      </c>
      <c r="I66" s="38">
        <f t="shared" si="2"/>
        <v>4302</v>
      </c>
      <c r="J66" s="38"/>
      <c r="K66" s="38">
        <v>2480</v>
      </c>
      <c r="L66" s="38"/>
      <c r="M66" s="38"/>
    </row>
    <row r="67" spans="1:13" s="18" customFormat="1" ht="12.75" customHeight="1">
      <c r="A67" s="10"/>
      <c r="B67" s="17" t="s">
        <v>37</v>
      </c>
      <c r="C67" s="38">
        <v>546590</v>
      </c>
      <c r="D67" s="38"/>
      <c r="E67" s="38">
        <v>181543</v>
      </c>
      <c r="F67" s="38"/>
      <c r="G67" s="38">
        <v>2090</v>
      </c>
      <c r="H67" s="38">
        <v>314</v>
      </c>
      <c r="I67" s="38">
        <f t="shared" si="2"/>
        <v>2404</v>
      </c>
      <c r="J67" s="38"/>
      <c r="K67" s="38">
        <v>1819</v>
      </c>
      <c r="L67" s="38"/>
      <c r="M67" s="38"/>
    </row>
    <row r="68" spans="1:13" s="18" customFormat="1" ht="12.75" customHeight="1">
      <c r="A68" s="10"/>
      <c r="B68" s="17" t="s">
        <v>38</v>
      </c>
      <c r="C68" s="38">
        <v>548232</v>
      </c>
      <c r="D68" s="38"/>
      <c r="E68" s="38">
        <v>181366</v>
      </c>
      <c r="F68" s="38"/>
      <c r="G68" s="38">
        <v>3098</v>
      </c>
      <c r="H68" s="38">
        <v>328</v>
      </c>
      <c r="I68" s="38">
        <f t="shared" si="2"/>
        <v>3426</v>
      </c>
      <c r="J68" s="38"/>
      <c r="K68" s="38">
        <v>1960</v>
      </c>
      <c r="L68" s="38"/>
      <c r="M68" s="38"/>
    </row>
    <row r="69" spans="1:13" s="18" customFormat="1" ht="12.75" customHeight="1">
      <c r="A69" s="10"/>
      <c r="B69" s="17" t="s">
        <v>39</v>
      </c>
      <c r="C69" s="38">
        <v>545660</v>
      </c>
      <c r="D69" s="38"/>
      <c r="E69" s="38">
        <v>186203</v>
      </c>
      <c r="F69" s="38"/>
      <c r="G69" s="38">
        <v>3970</v>
      </c>
      <c r="H69" s="38">
        <v>486</v>
      </c>
      <c r="I69" s="38">
        <f t="shared" si="2"/>
        <v>4456</v>
      </c>
      <c r="J69" s="38"/>
      <c r="K69" s="38">
        <v>2178</v>
      </c>
      <c r="L69" s="38"/>
      <c r="M69" s="38"/>
    </row>
    <row r="70" spans="1:13" s="18" customFormat="1" ht="12.75" customHeight="1">
      <c r="A70" s="10"/>
      <c r="B70" s="17" t="s">
        <v>40</v>
      </c>
      <c r="C70" s="38">
        <v>538659</v>
      </c>
      <c r="D70" s="38"/>
      <c r="E70" s="38">
        <v>195397</v>
      </c>
      <c r="F70" s="38"/>
      <c r="G70" s="38">
        <v>3464</v>
      </c>
      <c r="H70" s="38">
        <v>564</v>
      </c>
      <c r="I70" s="38">
        <f t="shared" si="2"/>
        <v>4028</v>
      </c>
      <c r="J70" s="38"/>
      <c r="K70" s="38">
        <v>1818</v>
      </c>
      <c r="L70" s="38"/>
      <c r="M70" s="38"/>
    </row>
    <row r="71" spans="1:13" s="18" customFormat="1" ht="12.75" customHeight="1">
      <c r="A71" s="10"/>
      <c r="B71" s="17" t="s">
        <v>41</v>
      </c>
      <c r="C71" s="38">
        <v>531110</v>
      </c>
      <c r="D71" s="38"/>
      <c r="E71" s="38">
        <v>205062</v>
      </c>
      <c r="F71" s="38"/>
      <c r="G71" s="38">
        <v>3633</v>
      </c>
      <c r="H71" s="38">
        <v>546</v>
      </c>
      <c r="I71" s="38">
        <f t="shared" si="2"/>
        <v>4179</v>
      </c>
      <c r="J71" s="38"/>
      <c r="K71" s="38">
        <v>2079</v>
      </c>
      <c r="L71" s="38"/>
      <c r="M71" s="38"/>
    </row>
    <row r="72" spans="1:13" s="18" customFormat="1" ht="12.75" customHeight="1">
      <c r="A72" s="10"/>
      <c r="B72" s="17" t="s">
        <v>42</v>
      </c>
      <c r="C72" s="38">
        <v>527260</v>
      </c>
      <c r="D72" s="38"/>
      <c r="E72" s="38">
        <v>211596</v>
      </c>
      <c r="F72" s="38"/>
      <c r="G72" s="38">
        <v>4004</v>
      </c>
      <c r="H72" s="38">
        <v>557</v>
      </c>
      <c r="I72" s="38">
        <f t="shared" si="2"/>
        <v>4561</v>
      </c>
      <c r="J72" s="38"/>
      <c r="K72" s="38">
        <v>1908</v>
      </c>
      <c r="L72" s="38"/>
      <c r="M72" s="38"/>
    </row>
    <row r="73" spans="1:13" s="18" customFormat="1" ht="12.75" customHeight="1">
      <c r="A73" s="10"/>
      <c r="B73" s="17"/>
      <c r="C73" s="38"/>
      <c r="D73" s="38"/>
      <c r="E73" s="38"/>
      <c r="F73" s="38"/>
      <c r="G73" s="38"/>
      <c r="H73" s="38"/>
      <c r="I73" s="38"/>
      <c r="J73" s="38"/>
      <c r="K73" s="38"/>
      <c r="L73" s="38"/>
      <c r="M73" s="38"/>
    </row>
    <row r="74" spans="1:13" s="18" customFormat="1" ht="12.75" customHeight="1">
      <c r="A74" s="10">
        <v>2011</v>
      </c>
      <c r="B74" s="17" t="s">
        <v>31</v>
      </c>
      <c r="C74" s="38">
        <v>526123</v>
      </c>
      <c r="D74" s="38"/>
      <c r="E74" s="38">
        <v>214366</v>
      </c>
      <c r="F74" s="38"/>
      <c r="G74" s="38">
        <v>2889</v>
      </c>
      <c r="H74" s="38">
        <v>410</v>
      </c>
      <c r="I74" s="38">
        <v>3299</v>
      </c>
      <c r="J74" s="38"/>
      <c r="K74" s="38">
        <v>1671</v>
      </c>
      <c r="L74" s="38"/>
      <c r="M74" s="38"/>
    </row>
    <row r="75" spans="1:13" s="18" customFormat="1" ht="12.75" customHeight="1">
      <c r="A75" s="10"/>
      <c r="B75" s="17" t="s">
        <v>32</v>
      </c>
      <c r="C75" s="38">
        <v>527570</v>
      </c>
      <c r="D75" s="38"/>
      <c r="E75" s="38">
        <v>215214</v>
      </c>
      <c r="F75" s="38"/>
      <c r="G75" s="38">
        <v>3531</v>
      </c>
      <c r="H75" s="38">
        <v>440</v>
      </c>
      <c r="I75" s="38">
        <v>3971</v>
      </c>
      <c r="J75" s="38"/>
      <c r="K75" s="38">
        <v>1612</v>
      </c>
      <c r="L75" s="38"/>
      <c r="M75" s="38"/>
    </row>
    <row r="76" spans="1:13" s="18" customFormat="1" ht="12.75" customHeight="1">
      <c r="A76" s="10"/>
      <c r="B76" s="17" t="s">
        <v>33</v>
      </c>
      <c r="C76" s="38">
        <v>532479</v>
      </c>
      <c r="D76" s="38"/>
      <c r="E76" s="38">
        <v>213389</v>
      </c>
      <c r="F76" s="38"/>
      <c r="G76" s="38">
        <v>4352</v>
      </c>
      <c r="H76" s="38">
        <v>616</v>
      </c>
      <c r="I76" s="38">
        <v>4968</v>
      </c>
      <c r="J76" s="38"/>
      <c r="K76" s="38">
        <v>1903</v>
      </c>
      <c r="L76" s="38"/>
      <c r="M76" s="38"/>
    </row>
    <row r="77" spans="1:13" s="18" customFormat="1" ht="12.75" customHeight="1">
      <c r="A77" s="10"/>
      <c r="B77" s="21" t="s">
        <v>34</v>
      </c>
      <c r="C77" s="38">
        <v>545825</v>
      </c>
      <c r="D77" s="38"/>
      <c r="E77" s="38">
        <v>202797</v>
      </c>
      <c r="F77" s="38"/>
      <c r="G77" s="38">
        <v>3843</v>
      </c>
      <c r="H77" s="38">
        <v>605</v>
      </c>
      <c r="I77" s="38">
        <f>SUM(G77:H77)</f>
        <v>4448</v>
      </c>
      <c r="J77" s="38"/>
      <c r="K77" s="38">
        <v>1665</v>
      </c>
      <c r="L77" s="38"/>
      <c r="M77" s="38"/>
    </row>
    <row r="78" spans="1:13" s="18" customFormat="1" ht="12.75" customHeight="1">
      <c r="A78" s="10"/>
      <c r="B78" s="17" t="s">
        <v>35</v>
      </c>
      <c r="C78" s="38">
        <v>557025</v>
      </c>
      <c r="D78" s="38"/>
      <c r="E78" s="38">
        <v>195060</v>
      </c>
      <c r="F78" s="38"/>
      <c r="G78" s="38">
        <v>4921</v>
      </c>
      <c r="H78" s="38">
        <v>647</v>
      </c>
      <c r="I78" s="38">
        <v>5568</v>
      </c>
      <c r="J78" s="38"/>
      <c r="K78" s="38">
        <v>2095</v>
      </c>
      <c r="L78" s="38"/>
      <c r="M78" s="38"/>
    </row>
    <row r="79" spans="1:13" s="18" customFormat="1" ht="12.75" customHeight="1">
      <c r="A79" s="10"/>
      <c r="B79" s="17" t="s">
        <v>36</v>
      </c>
      <c r="C79" s="38">
        <v>563225</v>
      </c>
      <c r="D79" s="38"/>
      <c r="E79" s="38">
        <v>191453</v>
      </c>
      <c r="F79" s="38"/>
      <c r="G79" s="38">
        <v>3817</v>
      </c>
      <c r="H79" s="38">
        <v>614</v>
      </c>
      <c r="I79" s="38">
        <v>4431</v>
      </c>
      <c r="J79" s="38"/>
      <c r="K79" s="38">
        <v>1808</v>
      </c>
      <c r="L79" s="38"/>
      <c r="M79" s="38"/>
    </row>
    <row r="80" spans="1:13" s="18" customFormat="1" ht="12.75" customHeight="1">
      <c r="A80" s="10"/>
      <c r="B80" s="17" t="s">
        <v>37</v>
      </c>
      <c r="C80" s="38">
        <v>565312</v>
      </c>
      <c r="D80" s="38"/>
      <c r="E80" s="38">
        <v>190572</v>
      </c>
      <c r="F80" s="38"/>
      <c r="G80" s="38">
        <v>2470</v>
      </c>
      <c r="H80" s="38">
        <v>419</v>
      </c>
      <c r="I80" s="38">
        <v>2889</v>
      </c>
      <c r="J80" s="38"/>
      <c r="K80" s="38">
        <v>1691</v>
      </c>
      <c r="L80" s="38"/>
      <c r="M80" s="38"/>
    </row>
    <row r="81" spans="1:19" s="18" customFormat="1" ht="12.75" customHeight="1">
      <c r="A81" s="10"/>
      <c r="B81" s="17" t="s">
        <v>38</v>
      </c>
      <c r="C81" s="38">
        <v>567356</v>
      </c>
      <c r="D81" s="38"/>
      <c r="E81" s="38">
        <v>191017</v>
      </c>
      <c r="F81" s="38"/>
      <c r="G81" s="38">
        <v>4128</v>
      </c>
      <c r="H81" s="18">
        <v>457</v>
      </c>
      <c r="I81" s="38">
        <f>SUM(G81:H81)</f>
        <v>4585</v>
      </c>
      <c r="J81" s="38"/>
      <c r="K81" s="38">
        <v>2073</v>
      </c>
      <c r="L81" s="38"/>
      <c r="M81" s="38"/>
    </row>
    <row r="82" spans="1:19" s="18" customFormat="1" ht="12.75" customHeight="1">
      <c r="A82" s="10"/>
      <c r="B82" s="17" t="s">
        <v>39</v>
      </c>
      <c r="C82" s="38">
        <v>564975</v>
      </c>
      <c r="D82" s="38"/>
      <c r="E82" s="38">
        <v>196237</v>
      </c>
      <c r="F82" s="38"/>
      <c r="G82" s="38">
        <v>4299</v>
      </c>
      <c r="H82" s="38">
        <v>566</v>
      </c>
      <c r="I82" s="38">
        <v>4865</v>
      </c>
      <c r="J82" s="38"/>
      <c r="K82" s="38">
        <v>2038</v>
      </c>
      <c r="L82" s="38"/>
      <c r="M82" s="38"/>
    </row>
    <row r="83" spans="1:19" s="4" customFormat="1" ht="12.75" customHeight="1">
      <c r="A83" s="20"/>
      <c r="B83" s="21" t="s">
        <v>40</v>
      </c>
      <c r="C83" s="38">
        <v>556922</v>
      </c>
      <c r="D83" s="38"/>
      <c r="E83" s="38">
        <v>207015</v>
      </c>
      <c r="F83" s="38"/>
      <c r="G83" s="38">
        <v>4268</v>
      </c>
      <c r="H83" s="38">
        <v>616</v>
      </c>
      <c r="I83" s="38">
        <v>4884</v>
      </c>
      <c r="J83" s="38"/>
      <c r="K83" s="38">
        <v>2133</v>
      </c>
    </row>
    <row r="84" spans="1:19" s="4" customFormat="1" ht="12.75" customHeight="1">
      <c r="A84" s="20"/>
      <c r="B84" s="17" t="s">
        <v>41</v>
      </c>
      <c r="C84" s="38">
        <v>552279</v>
      </c>
      <c r="D84" s="38"/>
      <c r="E84" s="38">
        <v>214169</v>
      </c>
      <c r="F84" s="38"/>
      <c r="G84" s="38">
        <v>4099</v>
      </c>
      <c r="H84" s="38">
        <v>648</v>
      </c>
      <c r="I84" s="38">
        <f>SUM(G84:H84)</f>
        <v>4747</v>
      </c>
      <c r="J84" s="38"/>
      <c r="K84" s="38">
        <v>2221</v>
      </c>
    </row>
    <row r="85" spans="1:19" s="4" customFormat="1" ht="12.75" customHeight="1">
      <c r="A85" s="20"/>
      <c r="B85" s="17" t="s">
        <v>42</v>
      </c>
      <c r="C85" s="38">
        <v>549214</v>
      </c>
      <c r="D85" s="38"/>
      <c r="E85" s="38">
        <v>220177</v>
      </c>
      <c r="F85" s="38"/>
      <c r="G85" s="38">
        <v>4681</v>
      </c>
      <c r="H85" s="38">
        <v>737</v>
      </c>
      <c r="I85" s="38">
        <v>5418</v>
      </c>
      <c r="J85" s="38"/>
      <c r="K85" s="38">
        <v>2596</v>
      </c>
    </row>
    <row r="86" spans="1:19" s="18" customFormat="1" ht="12.75" customHeight="1">
      <c r="A86" s="10"/>
      <c r="B86" s="17"/>
      <c r="C86" s="38"/>
      <c r="D86" s="38"/>
      <c r="E86" s="38"/>
      <c r="F86" s="38"/>
      <c r="G86" s="38"/>
      <c r="H86" s="38"/>
      <c r="I86" s="38"/>
      <c r="J86" s="38"/>
      <c r="K86" s="38"/>
      <c r="L86" s="38"/>
      <c r="M86" s="38"/>
    </row>
    <row r="87" spans="1:19" s="18" customFormat="1" ht="12.75" customHeight="1">
      <c r="A87" s="10">
        <v>2012</v>
      </c>
      <c r="B87" s="17" t="s">
        <v>31</v>
      </c>
      <c r="C87" s="38">
        <v>547078</v>
      </c>
      <c r="D87" s="38"/>
      <c r="E87" s="38">
        <v>223466</v>
      </c>
      <c r="F87" s="38"/>
      <c r="G87" s="38">
        <v>2768</v>
      </c>
      <c r="H87" s="38">
        <v>470</v>
      </c>
      <c r="I87" s="38">
        <v>3238</v>
      </c>
      <c r="J87" s="38"/>
      <c r="K87" s="18">
        <v>2082</v>
      </c>
      <c r="L87" s="38"/>
      <c r="M87" s="38"/>
    </row>
    <row r="88" spans="1:19" s="18" customFormat="1" ht="12.75" customHeight="1">
      <c r="A88" s="10"/>
      <c r="B88" s="17" t="s">
        <v>32</v>
      </c>
      <c r="C88" s="38">
        <v>547475</v>
      </c>
      <c r="D88" s="38"/>
      <c r="E88" s="38">
        <v>224416</v>
      </c>
      <c r="F88" s="38"/>
      <c r="G88" s="38">
        <v>3043</v>
      </c>
      <c r="H88" s="38">
        <v>453</v>
      </c>
      <c r="I88" s="38">
        <f>SUM(G88:H88)</f>
        <v>3496</v>
      </c>
      <c r="J88" s="38"/>
      <c r="K88" s="18">
        <v>2138</v>
      </c>
      <c r="L88" s="38"/>
      <c r="M88" s="38"/>
    </row>
    <row r="89" spans="1:19" s="22" customFormat="1" ht="12.75" customHeight="1">
      <c r="A89" s="20"/>
      <c r="B89" s="21" t="s">
        <v>33</v>
      </c>
      <c r="C89" s="23">
        <v>553772</v>
      </c>
      <c r="D89" s="23"/>
      <c r="E89" s="23">
        <v>220003</v>
      </c>
      <c r="F89" s="23"/>
      <c r="G89" s="23">
        <v>3928</v>
      </c>
      <c r="H89" s="23">
        <v>606</v>
      </c>
      <c r="I89" s="38">
        <f>SUM(G89:H89)</f>
        <v>4534</v>
      </c>
      <c r="J89" s="23"/>
      <c r="K89" s="23">
        <v>2602</v>
      </c>
      <c r="L89" s="23"/>
      <c r="M89" s="23"/>
      <c r="N89" s="23"/>
      <c r="O89" s="23"/>
      <c r="P89" s="23"/>
      <c r="Q89" s="23"/>
      <c r="R89" s="23"/>
      <c r="S89" s="23"/>
    </row>
    <row r="90" spans="1:19" s="22" customFormat="1" ht="12.75" customHeight="1">
      <c r="A90" s="20"/>
      <c r="B90" s="21" t="s">
        <v>34</v>
      </c>
      <c r="C90" s="23">
        <v>564199</v>
      </c>
      <c r="D90" s="23"/>
      <c r="E90" s="23">
        <v>211691</v>
      </c>
      <c r="F90" s="23"/>
      <c r="G90" s="23">
        <v>3766</v>
      </c>
      <c r="H90" s="23">
        <v>561</v>
      </c>
      <c r="I90" s="38">
        <f>SUM(G90:H90)</f>
        <v>4327</v>
      </c>
      <c r="J90" s="23"/>
      <c r="K90" s="23">
        <v>2172</v>
      </c>
      <c r="L90" s="23"/>
      <c r="M90" s="38"/>
      <c r="N90" s="23"/>
      <c r="O90" s="23"/>
      <c r="P90" s="23"/>
      <c r="Q90" s="23"/>
      <c r="R90" s="23"/>
      <c r="S90" s="23"/>
    </row>
    <row r="91" spans="1:19" s="22" customFormat="1" ht="12.75" customHeight="1">
      <c r="A91" s="20"/>
      <c r="B91" s="17" t="s">
        <v>35</v>
      </c>
      <c r="C91" s="23">
        <v>573148</v>
      </c>
      <c r="D91" s="23"/>
      <c r="E91" s="23">
        <v>204781</v>
      </c>
      <c r="F91" s="23"/>
      <c r="G91" s="23">
        <v>3847</v>
      </c>
      <c r="H91" s="23">
        <v>603</v>
      </c>
      <c r="I91" s="38">
        <v>4450</v>
      </c>
      <c r="J91" s="23"/>
      <c r="K91" s="23">
        <v>2380</v>
      </c>
      <c r="L91" s="23"/>
      <c r="M91" s="23"/>
      <c r="N91" s="23"/>
      <c r="O91" s="23"/>
      <c r="P91" s="23"/>
      <c r="Q91" s="23"/>
      <c r="R91" s="23"/>
      <c r="S91" s="23"/>
    </row>
    <row r="92" spans="1:19" s="22" customFormat="1" ht="12.75" customHeight="1">
      <c r="A92" s="20"/>
      <c r="B92" s="21" t="s">
        <v>36</v>
      </c>
      <c r="C92" s="23">
        <v>579168</v>
      </c>
      <c r="D92" s="23"/>
      <c r="E92" s="23">
        <v>200326</v>
      </c>
      <c r="F92" s="23"/>
      <c r="G92" s="23">
        <v>3425</v>
      </c>
      <c r="H92" s="23">
        <v>512</v>
      </c>
      <c r="I92" s="23">
        <v>3937</v>
      </c>
      <c r="J92" s="23"/>
      <c r="K92" s="23">
        <v>2325</v>
      </c>
      <c r="L92" s="23"/>
      <c r="M92" s="23"/>
      <c r="N92" s="23"/>
      <c r="O92" s="23"/>
      <c r="P92" s="23"/>
      <c r="Q92" s="23"/>
      <c r="R92" s="23"/>
      <c r="S92" s="23"/>
    </row>
    <row r="93" spans="1:19" s="22" customFormat="1" ht="12.75" customHeight="1">
      <c r="A93" s="20"/>
      <c r="B93" s="21" t="s">
        <v>37</v>
      </c>
      <c r="C93" s="23">
        <v>580299</v>
      </c>
      <c r="D93" s="23"/>
      <c r="E93" s="23">
        <v>200144</v>
      </c>
      <c r="F93" s="23"/>
      <c r="G93" s="23">
        <v>2270</v>
      </c>
      <c r="H93" s="23">
        <v>321</v>
      </c>
      <c r="I93" s="23">
        <f>SUM(G93:H93)</f>
        <v>2591</v>
      </c>
      <c r="J93" s="23"/>
      <c r="K93" s="23">
        <v>1596</v>
      </c>
      <c r="L93" s="23"/>
      <c r="M93" s="23"/>
      <c r="N93" s="23"/>
      <c r="O93" s="23"/>
      <c r="P93" s="23"/>
      <c r="Q93" s="23"/>
      <c r="R93" s="23"/>
      <c r="S93" s="23"/>
    </row>
    <row r="94" spans="1:19" s="22" customFormat="1" ht="12.75" customHeight="1">
      <c r="A94" s="20"/>
      <c r="B94" s="21" t="s">
        <v>38</v>
      </c>
      <c r="C94" s="23">
        <v>581532</v>
      </c>
      <c r="D94" s="23"/>
      <c r="E94" s="23">
        <v>200274</v>
      </c>
      <c r="F94" s="23"/>
      <c r="G94" s="23">
        <v>3355</v>
      </c>
      <c r="H94" s="23">
        <v>434</v>
      </c>
      <c r="I94" s="23">
        <f>SUM(G94:H94)</f>
        <v>3789</v>
      </c>
      <c r="J94" s="23"/>
      <c r="K94" s="23">
        <v>2427</v>
      </c>
      <c r="L94" s="23"/>
      <c r="M94" s="23"/>
      <c r="N94" s="23"/>
      <c r="O94" s="23"/>
      <c r="P94" s="23"/>
      <c r="Q94" s="23"/>
      <c r="R94" s="23"/>
      <c r="S94" s="23"/>
    </row>
    <row r="95" spans="1:19" s="22" customFormat="1" ht="12.75" customHeight="1">
      <c r="A95" s="20"/>
      <c r="B95" s="21" t="s">
        <v>39</v>
      </c>
      <c r="C95" s="23">
        <v>579720</v>
      </c>
      <c r="D95" s="23"/>
      <c r="E95" s="23">
        <v>204025</v>
      </c>
      <c r="F95" s="23"/>
      <c r="G95" s="23">
        <v>3346</v>
      </c>
      <c r="H95" s="23">
        <v>491</v>
      </c>
      <c r="I95" s="23">
        <v>3837</v>
      </c>
      <c r="J95" s="23"/>
      <c r="K95" s="23">
        <v>1887</v>
      </c>
      <c r="L95" s="23"/>
      <c r="M95" s="23"/>
      <c r="N95" s="23"/>
      <c r="O95" s="23"/>
      <c r="P95" s="23"/>
      <c r="Q95" s="23"/>
      <c r="R95" s="23"/>
      <c r="S95" s="23"/>
    </row>
    <row r="96" spans="1:19" s="22" customFormat="1" ht="12.75" customHeight="1">
      <c r="A96" s="20"/>
      <c r="B96" s="21" t="s">
        <v>70</v>
      </c>
      <c r="C96" s="23">
        <v>567927</v>
      </c>
      <c r="D96" s="23"/>
      <c r="E96" s="23">
        <v>217527</v>
      </c>
      <c r="F96" s="23"/>
      <c r="G96" s="23">
        <v>3649</v>
      </c>
      <c r="H96" s="23">
        <v>619</v>
      </c>
      <c r="I96" s="23">
        <f>SUM(G96:H96)</f>
        <v>4268</v>
      </c>
      <c r="J96" s="23"/>
      <c r="K96" s="23">
        <v>2583</v>
      </c>
      <c r="L96" s="23"/>
      <c r="M96" s="23"/>
      <c r="N96" s="23"/>
      <c r="O96" s="23"/>
      <c r="P96" s="23"/>
      <c r="Q96" s="23"/>
      <c r="R96" s="23"/>
      <c r="S96" s="23"/>
    </row>
    <row r="97" spans="1:19" s="22" customFormat="1" ht="12.75" customHeight="1">
      <c r="A97" s="21"/>
      <c r="B97" s="21" t="s">
        <v>41</v>
      </c>
      <c r="C97" s="23">
        <v>562500</v>
      </c>
      <c r="D97" s="23"/>
      <c r="E97" s="23">
        <v>224487</v>
      </c>
      <c r="F97" s="23"/>
      <c r="G97" s="23">
        <v>3438</v>
      </c>
      <c r="H97" s="23">
        <v>590</v>
      </c>
      <c r="I97" s="23">
        <f>SUM(G97:H97)</f>
        <v>4028</v>
      </c>
      <c r="J97" s="23"/>
      <c r="K97" s="23">
        <v>2463</v>
      </c>
      <c r="L97" s="23"/>
      <c r="M97" s="23"/>
      <c r="N97" s="23"/>
      <c r="O97" s="23"/>
      <c r="P97" s="23"/>
      <c r="Q97" s="23"/>
      <c r="R97" s="23"/>
      <c r="S97" s="23"/>
    </row>
    <row r="98" spans="1:19" s="22" customFormat="1" ht="12.75" customHeight="1">
      <c r="A98" s="21"/>
      <c r="B98" s="21" t="s">
        <v>42</v>
      </c>
      <c r="C98" s="23">
        <v>558192</v>
      </c>
      <c r="D98" s="23"/>
      <c r="E98" s="23">
        <v>230712</v>
      </c>
      <c r="F98" s="23"/>
      <c r="G98" s="23">
        <v>3333</v>
      </c>
      <c r="H98" s="23">
        <v>481</v>
      </c>
      <c r="I98" s="23">
        <f>SUM(G98:H98)</f>
        <v>3814</v>
      </c>
      <c r="J98" s="23"/>
      <c r="K98" s="23">
        <v>1909</v>
      </c>
      <c r="L98" s="23"/>
      <c r="M98" s="23"/>
      <c r="N98" s="23"/>
      <c r="O98" s="23"/>
      <c r="P98" s="23"/>
      <c r="Q98" s="23"/>
      <c r="R98" s="23"/>
      <c r="S98" s="23"/>
    </row>
    <row r="99" spans="1:19" s="22" customFormat="1" ht="12.75" customHeight="1">
      <c r="A99" s="21"/>
      <c r="B99" s="21"/>
      <c r="C99" s="23"/>
      <c r="D99" s="23"/>
      <c r="E99" s="23"/>
      <c r="F99" s="23"/>
      <c r="G99" s="23"/>
      <c r="H99" s="23"/>
      <c r="I99" s="23"/>
      <c r="J99" s="23"/>
      <c r="K99" s="23"/>
      <c r="L99" s="23"/>
      <c r="M99" s="23"/>
      <c r="N99" s="23"/>
      <c r="O99" s="23"/>
      <c r="P99" s="23"/>
      <c r="Q99" s="23"/>
      <c r="R99" s="23"/>
      <c r="S99" s="23"/>
    </row>
    <row r="100" spans="1:19" s="22" customFormat="1" ht="12.75" customHeight="1">
      <c r="A100" s="20">
        <v>2013</v>
      </c>
      <c r="B100" s="21" t="s">
        <v>31</v>
      </c>
      <c r="C100" s="23">
        <v>555164</v>
      </c>
      <c r="D100" s="23"/>
      <c r="E100" s="23">
        <v>234609</v>
      </c>
      <c r="F100" s="23"/>
      <c r="G100" s="23">
        <v>2725</v>
      </c>
      <c r="H100" s="23">
        <v>412</v>
      </c>
      <c r="I100" s="23">
        <f>SUM(G100:H100)</f>
        <v>3137</v>
      </c>
      <c r="J100" s="23"/>
      <c r="K100" s="23">
        <v>2257</v>
      </c>
      <c r="L100" s="23"/>
      <c r="M100" s="23"/>
      <c r="N100" s="23"/>
      <c r="O100" s="23"/>
      <c r="P100" s="23"/>
      <c r="Q100" s="23"/>
      <c r="R100" s="23"/>
      <c r="S100" s="23"/>
    </row>
    <row r="101" spans="1:19" s="22" customFormat="1" ht="12.75" customHeight="1">
      <c r="A101" s="20"/>
      <c r="B101" s="21" t="s">
        <v>32</v>
      </c>
      <c r="C101" s="23">
        <v>555187</v>
      </c>
      <c r="D101" s="23"/>
      <c r="E101" s="23">
        <v>235699</v>
      </c>
      <c r="F101" s="23"/>
      <c r="G101" s="23">
        <v>2890</v>
      </c>
      <c r="H101" s="23">
        <v>355</v>
      </c>
      <c r="I101" s="23">
        <f>SUM(G101:H101)</f>
        <v>3245</v>
      </c>
      <c r="J101" s="23"/>
      <c r="K101" s="23">
        <v>2127</v>
      </c>
      <c r="L101" s="23"/>
      <c r="M101" s="23"/>
      <c r="N101" s="23"/>
      <c r="O101" s="23"/>
      <c r="P101" s="23"/>
      <c r="Q101" s="23"/>
      <c r="R101" s="23"/>
      <c r="S101" s="23"/>
    </row>
    <row r="102" spans="1:19" s="22" customFormat="1" ht="12.75" customHeight="1">
      <c r="A102" s="20"/>
      <c r="B102" s="21" t="s">
        <v>33</v>
      </c>
      <c r="C102" s="23">
        <v>558781</v>
      </c>
      <c r="D102" s="23"/>
      <c r="E102" s="23">
        <v>234044</v>
      </c>
      <c r="F102" s="23"/>
      <c r="G102" s="23">
        <v>3475</v>
      </c>
      <c r="H102" s="23">
        <v>437</v>
      </c>
      <c r="I102" s="23">
        <f>SUM(G102:H102)</f>
        <v>3912</v>
      </c>
      <c r="J102" s="23"/>
      <c r="K102" s="23">
        <v>1979</v>
      </c>
      <c r="L102" s="23"/>
      <c r="M102" s="23"/>
      <c r="N102" s="23"/>
      <c r="O102" s="23"/>
      <c r="P102" s="23"/>
      <c r="Q102" s="23"/>
      <c r="R102" s="23"/>
      <c r="S102" s="23"/>
    </row>
    <row r="103" spans="1:19" s="22" customFormat="1" ht="12.75" customHeight="1">
      <c r="A103" s="20"/>
      <c r="B103" s="21" t="s">
        <v>34</v>
      </c>
      <c r="C103" s="23">
        <v>568720</v>
      </c>
      <c r="D103" s="23"/>
      <c r="E103" s="23">
        <v>225267</v>
      </c>
      <c r="F103" s="23"/>
      <c r="G103" s="23">
        <v>3370</v>
      </c>
      <c r="H103" s="23">
        <v>473</v>
      </c>
      <c r="I103" s="23">
        <v>3843</v>
      </c>
      <c r="J103" s="23"/>
      <c r="K103" s="23">
        <v>2676</v>
      </c>
      <c r="L103" s="23"/>
      <c r="M103" s="23"/>
      <c r="N103" s="23"/>
      <c r="O103" s="23"/>
      <c r="P103" s="23"/>
      <c r="Q103" s="23"/>
      <c r="R103" s="23"/>
      <c r="S103" s="23"/>
    </row>
    <row r="104" spans="1:19" s="22" customFormat="1" ht="12.75" customHeight="1">
      <c r="A104" s="20"/>
      <c r="B104" s="21" t="s">
        <v>35</v>
      </c>
      <c r="C104" s="23">
        <v>579595</v>
      </c>
      <c r="D104" s="23"/>
      <c r="E104" s="23">
        <v>215930</v>
      </c>
      <c r="F104" s="23"/>
      <c r="G104" s="23">
        <v>3376</v>
      </c>
      <c r="H104" s="23">
        <v>539</v>
      </c>
      <c r="I104" s="23">
        <v>3915</v>
      </c>
      <c r="J104" s="23"/>
      <c r="K104" s="23">
        <v>2334</v>
      </c>
      <c r="L104" s="23"/>
      <c r="M104" s="23"/>
      <c r="N104" s="23"/>
      <c r="O104" s="23"/>
      <c r="P104" s="23"/>
      <c r="Q104" s="23"/>
      <c r="R104" s="23"/>
      <c r="S104" s="23"/>
    </row>
    <row r="105" spans="1:19" s="22" customFormat="1" ht="12.75" customHeight="1">
      <c r="A105" s="20"/>
      <c r="B105" s="21" t="s">
        <v>36</v>
      </c>
      <c r="C105" s="23">
        <v>585848</v>
      </c>
      <c r="D105" s="23"/>
      <c r="E105" s="23">
        <v>211347</v>
      </c>
      <c r="F105" s="23"/>
      <c r="G105" s="23">
        <v>3332</v>
      </c>
      <c r="H105" s="23">
        <v>457</v>
      </c>
      <c r="I105" s="23">
        <v>3789</v>
      </c>
      <c r="J105" s="23"/>
      <c r="K105" s="23">
        <v>2070</v>
      </c>
      <c r="L105" s="23"/>
      <c r="M105" s="23"/>
      <c r="N105" s="23"/>
      <c r="O105" s="23"/>
      <c r="P105" s="23"/>
      <c r="Q105" s="23"/>
      <c r="R105" s="23"/>
      <c r="S105" s="23"/>
    </row>
    <row r="106" spans="1:19" s="22" customFormat="1" ht="12.75" customHeight="1">
      <c r="A106" s="20"/>
      <c r="B106" s="21" t="s">
        <v>37</v>
      </c>
      <c r="C106" s="38">
        <v>586855</v>
      </c>
      <c r="D106" s="38"/>
      <c r="E106" s="38">
        <v>210879</v>
      </c>
      <c r="F106" s="23"/>
      <c r="G106" s="23">
        <v>2155</v>
      </c>
      <c r="H106" s="23">
        <v>364</v>
      </c>
      <c r="I106" s="23">
        <f>SUM(G106:H106)</f>
        <v>2519</v>
      </c>
      <c r="J106" s="23"/>
      <c r="K106" s="23">
        <v>1948</v>
      </c>
      <c r="L106" s="23"/>
      <c r="M106" s="23"/>
      <c r="N106" s="23"/>
      <c r="O106" s="23"/>
      <c r="P106" s="23"/>
      <c r="Q106" s="23"/>
      <c r="R106" s="23"/>
      <c r="S106" s="23"/>
    </row>
    <row r="107" spans="1:19" s="22" customFormat="1" ht="12.75" customHeight="1">
      <c r="A107" s="20"/>
      <c r="B107" s="21" t="s">
        <v>38</v>
      </c>
      <c r="C107" s="23">
        <v>588612</v>
      </c>
      <c r="D107" s="23"/>
      <c r="E107" s="23">
        <v>203148</v>
      </c>
      <c r="F107" s="23"/>
      <c r="G107" s="23">
        <v>3118</v>
      </c>
      <c r="H107" s="23">
        <v>375</v>
      </c>
      <c r="I107" s="23">
        <f>SUM(G107:H107)</f>
        <v>3493</v>
      </c>
      <c r="J107" s="23"/>
      <c r="K107" s="23">
        <v>9415</v>
      </c>
      <c r="L107" s="64" t="s">
        <v>79</v>
      </c>
      <c r="M107" s="23"/>
      <c r="N107" s="23"/>
      <c r="O107" s="23"/>
      <c r="P107" s="23"/>
      <c r="Q107" s="23"/>
      <c r="R107" s="23"/>
      <c r="S107" s="23"/>
    </row>
    <row r="108" spans="1:19" s="22" customFormat="1" ht="12.75" customHeight="1">
      <c r="A108" s="20"/>
      <c r="B108" s="21" t="s">
        <v>39</v>
      </c>
      <c r="C108" s="23">
        <v>584218</v>
      </c>
      <c r="D108" s="23"/>
      <c r="E108" s="23">
        <v>197391</v>
      </c>
      <c r="F108" s="23"/>
      <c r="G108" s="23">
        <v>3535</v>
      </c>
      <c r="H108" s="23">
        <v>486</v>
      </c>
      <c r="I108" s="23">
        <f>SUM(G108:H108)</f>
        <v>4021</v>
      </c>
      <c r="J108" s="23"/>
      <c r="K108" s="23">
        <v>14338</v>
      </c>
      <c r="L108" s="64" t="s">
        <v>79</v>
      </c>
      <c r="M108" s="23"/>
      <c r="N108" s="23"/>
      <c r="O108" s="23"/>
      <c r="P108" s="23"/>
      <c r="Q108" s="23"/>
      <c r="R108" s="23"/>
      <c r="S108" s="23"/>
    </row>
    <row r="109" spans="1:19" s="22" customFormat="1" ht="12.75" customHeight="1">
      <c r="A109" s="20"/>
      <c r="B109" s="21" t="s">
        <v>40</v>
      </c>
      <c r="C109" s="23">
        <v>574979</v>
      </c>
      <c r="D109" s="23"/>
      <c r="E109" s="23">
        <v>207818</v>
      </c>
      <c r="F109" s="23"/>
      <c r="G109" s="23">
        <v>3420</v>
      </c>
      <c r="H109" s="23">
        <v>526</v>
      </c>
      <c r="I109" s="23">
        <f>SUM(G109:H109)</f>
        <v>3946</v>
      </c>
      <c r="J109" s="23"/>
      <c r="K109" s="23">
        <v>2792</v>
      </c>
      <c r="L109" s="23"/>
      <c r="M109" s="23"/>
      <c r="N109" s="23"/>
      <c r="O109" s="23"/>
      <c r="P109" s="23"/>
      <c r="Q109" s="23"/>
      <c r="R109" s="23"/>
      <c r="S109" s="23"/>
    </row>
    <row r="110" spans="1:19" s="22" customFormat="1" ht="12.75" customHeight="1">
      <c r="A110" s="20"/>
      <c r="B110" s="21" t="s">
        <v>41</v>
      </c>
      <c r="C110" s="23">
        <v>570522</v>
      </c>
      <c r="D110" s="23"/>
      <c r="E110" s="23">
        <v>213948</v>
      </c>
      <c r="F110" s="23"/>
      <c r="G110" s="23">
        <v>3245</v>
      </c>
      <c r="H110" s="23">
        <v>548</v>
      </c>
      <c r="I110" s="23">
        <v>3793</v>
      </c>
      <c r="J110" s="23"/>
      <c r="K110" s="23">
        <v>2153</v>
      </c>
      <c r="L110" s="23"/>
      <c r="M110" s="23"/>
      <c r="N110" s="23"/>
      <c r="O110" s="23"/>
      <c r="P110" s="23"/>
      <c r="Q110" s="23"/>
      <c r="R110" s="23"/>
      <c r="S110" s="23"/>
    </row>
    <row r="111" spans="1:19" s="22" customFormat="1" ht="12.75" customHeight="1">
      <c r="A111" s="20"/>
      <c r="B111" s="21" t="s">
        <v>42</v>
      </c>
      <c r="C111" s="23">
        <v>566139</v>
      </c>
      <c r="D111" s="23"/>
      <c r="E111" s="23">
        <v>220807</v>
      </c>
      <c r="F111" s="23"/>
      <c r="G111" s="23">
        <v>3910</v>
      </c>
      <c r="H111" s="23">
        <v>740</v>
      </c>
      <c r="I111" s="23">
        <f>SUM(G111:H111)</f>
        <v>4650</v>
      </c>
      <c r="J111" s="23"/>
      <c r="K111" s="23">
        <v>2190</v>
      </c>
      <c r="L111" s="23"/>
      <c r="M111" s="23"/>
      <c r="N111" s="23"/>
      <c r="O111" s="23"/>
      <c r="P111" s="23"/>
      <c r="Q111" s="23"/>
      <c r="R111" s="23"/>
      <c r="S111" s="23"/>
    </row>
    <row r="112" spans="1:19" s="22" customFormat="1" ht="12.75" customHeight="1">
      <c r="A112" s="20"/>
      <c r="B112" s="21"/>
      <c r="C112" s="23"/>
      <c r="D112" s="23"/>
      <c r="E112" s="23"/>
      <c r="F112" s="23"/>
      <c r="J112" s="23"/>
      <c r="K112" s="23"/>
      <c r="L112" s="23"/>
      <c r="M112" s="23"/>
      <c r="N112" s="23"/>
      <c r="O112" s="23"/>
      <c r="P112" s="23"/>
      <c r="Q112" s="23"/>
      <c r="R112" s="23"/>
      <c r="S112" s="23"/>
    </row>
    <row r="113" spans="1:19" s="22" customFormat="1" ht="12.75" customHeight="1">
      <c r="A113" s="20">
        <v>2014</v>
      </c>
      <c r="B113" s="21" t="s">
        <v>31</v>
      </c>
      <c r="C113" s="23">
        <v>564238</v>
      </c>
      <c r="D113" s="23"/>
      <c r="E113" s="23">
        <v>223739</v>
      </c>
      <c r="F113" s="23"/>
      <c r="G113" s="23">
        <v>2858</v>
      </c>
      <c r="H113" s="23">
        <v>403</v>
      </c>
      <c r="I113" s="23">
        <f t="shared" ref="I113:I137" si="3">SUM(G113:H113)</f>
        <v>3261</v>
      </c>
      <c r="J113" s="23"/>
      <c r="K113" s="23">
        <v>2265</v>
      </c>
      <c r="L113" s="23"/>
      <c r="M113" s="23"/>
      <c r="N113" s="23"/>
      <c r="O113" s="23"/>
      <c r="P113" s="23"/>
      <c r="Q113" s="23"/>
      <c r="R113" s="23"/>
      <c r="S113" s="23"/>
    </row>
    <row r="114" spans="1:19" s="22" customFormat="1" ht="12.75" customHeight="1">
      <c r="A114" s="20"/>
      <c r="B114" s="21" t="s">
        <v>32</v>
      </c>
      <c r="C114" s="23">
        <v>565275</v>
      </c>
      <c r="D114" s="23"/>
      <c r="E114" s="23">
        <v>224287</v>
      </c>
      <c r="F114" s="23"/>
      <c r="G114" s="23">
        <v>3223</v>
      </c>
      <c r="H114" s="23">
        <v>461</v>
      </c>
      <c r="I114" s="23">
        <f t="shared" si="3"/>
        <v>3684</v>
      </c>
      <c r="J114" s="23"/>
      <c r="K114" s="23">
        <v>2099</v>
      </c>
      <c r="L114" s="23"/>
      <c r="M114" s="23"/>
      <c r="N114" s="23"/>
      <c r="O114" s="23"/>
      <c r="P114" s="23"/>
      <c r="Q114" s="23"/>
      <c r="R114" s="23"/>
      <c r="S114" s="23"/>
    </row>
    <row r="115" spans="1:19" s="22" customFormat="1" ht="12.75" customHeight="1">
      <c r="A115" s="20"/>
      <c r="B115" s="21" t="s">
        <v>33</v>
      </c>
      <c r="C115" s="38">
        <v>571268</v>
      </c>
      <c r="D115" s="38"/>
      <c r="E115" s="38">
        <v>220484</v>
      </c>
      <c r="F115" s="23"/>
      <c r="G115" s="23">
        <v>4111</v>
      </c>
      <c r="H115" s="23">
        <v>577</v>
      </c>
      <c r="I115" s="23">
        <f t="shared" si="3"/>
        <v>4688</v>
      </c>
      <c r="J115" s="23"/>
      <c r="K115" s="23">
        <v>2488</v>
      </c>
      <c r="L115" s="23"/>
      <c r="M115" s="23"/>
      <c r="N115" s="23"/>
      <c r="O115" s="23"/>
      <c r="P115" s="23"/>
      <c r="Q115" s="23"/>
      <c r="R115" s="23"/>
      <c r="S115" s="23"/>
    </row>
    <row r="116" spans="1:19" s="22" customFormat="1" ht="12.75" customHeight="1">
      <c r="A116" s="20"/>
      <c r="B116" s="21" t="s">
        <v>34</v>
      </c>
      <c r="C116" s="23">
        <v>583148</v>
      </c>
      <c r="D116" s="23"/>
      <c r="E116" s="23">
        <v>210938</v>
      </c>
      <c r="F116" s="23"/>
      <c r="G116" s="23">
        <v>3706</v>
      </c>
      <c r="H116" s="23">
        <v>606</v>
      </c>
      <c r="I116" s="23">
        <f t="shared" si="3"/>
        <v>4312</v>
      </c>
      <c r="J116" s="23"/>
      <c r="K116" s="23">
        <v>1914</v>
      </c>
      <c r="L116" s="23"/>
      <c r="M116" s="23"/>
      <c r="N116" s="23"/>
      <c r="O116" s="23"/>
      <c r="P116" s="23"/>
      <c r="Q116" s="23"/>
      <c r="R116" s="23"/>
      <c r="S116" s="23"/>
    </row>
    <row r="117" spans="1:19" s="22" customFormat="1" ht="12.75" customHeight="1">
      <c r="A117" s="20"/>
      <c r="B117" s="21" t="s">
        <v>35</v>
      </c>
      <c r="C117" s="23">
        <v>592424</v>
      </c>
      <c r="D117" s="23"/>
      <c r="E117" s="23">
        <v>203510</v>
      </c>
      <c r="F117" s="23"/>
      <c r="G117" s="23">
        <v>3725</v>
      </c>
      <c r="H117" s="23">
        <v>575</v>
      </c>
      <c r="I117" s="23">
        <f t="shared" si="3"/>
        <v>4300</v>
      </c>
      <c r="J117" s="23"/>
      <c r="K117" s="23">
        <v>2433</v>
      </c>
      <c r="L117" s="23"/>
      <c r="M117" s="23"/>
      <c r="N117" s="23"/>
      <c r="O117" s="23"/>
      <c r="P117" s="23"/>
      <c r="Q117" s="23"/>
      <c r="R117" s="23"/>
      <c r="S117" s="23"/>
    </row>
    <row r="118" spans="1:19" s="22" customFormat="1" ht="12.75" customHeight="1">
      <c r="A118" s="20"/>
      <c r="B118" s="21" t="s">
        <v>36</v>
      </c>
      <c r="C118" s="23">
        <v>598016</v>
      </c>
      <c r="D118" s="23"/>
      <c r="E118" s="23">
        <v>199561</v>
      </c>
      <c r="F118" s="23"/>
      <c r="G118" s="23">
        <v>3651</v>
      </c>
      <c r="H118" s="23">
        <v>522</v>
      </c>
      <c r="I118" s="23">
        <f t="shared" si="3"/>
        <v>4173</v>
      </c>
      <c r="J118" s="23"/>
      <c r="K118" s="23">
        <v>2508</v>
      </c>
      <c r="L118" s="23"/>
      <c r="M118" s="23"/>
      <c r="N118" s="23"/>
      <c r="O118" s="23"/>
      <c r="P118" s="23"/>
      <c r="Q118" s="23"/>
      <c r="R118" s="23"/>
      <c r="S118" s="23"/>
    </row>
    <row r="119" spans="1:19" s="22" customFormat="1" ht="12.75" customHeight="1">
      <c r="A119" s="20"/>
      <c r="B119" s="21" t="s">
        <v>37</v>
      </c>
      <c r="C119" s="23">
        <v>599283</v>
      </c>
      <c r="D119" s="23"/>
      <c r="E119" s="23">
        <v>199033</v>
      </c>
      <c r="F119" s="23"/>
      <c r="G119" s="23">
        <v>2347</v>
      </c>
      <c r="H119" s="23">
        <v>317</v>
      </c>
      <c r="I119" s="23">
        <f t="shared" si="3"/>
        <v>2664</v>
      </c>
      <c r="J119" s="23"/>
      <c r="K119" s="23">
        <v>1879</v>
      </c>
      <c r="L119" s="23"/>
      <c r="M119" s="23"/>
      <c r="N119" s="23"/>
      <c r="O119" s="23"/>
      <c r="P119" s="23"/>
      <c r="Q119" s="23"/>
      <c r="R119" s="23"/>
      <c r="S119" s="23"/>
    </row>
    <row r="120" spans="1:19" s="22" customFormat="1" ht="12.75" customHeight="1">
      <c r="A120" s="20"/>
      <c r="B120" s="21" t="s">
        <v>38</v>
      </c>
      <c r="C120" s="23">
        <v>601677</v>
      </c>
      <c r="D120" s="23"/>
      <c r="E120" s="23">
        <v>198548</v>
      </c>
      <c r="F120" s="23"/>
      <c r="G120" s="23">
        <v>3283</v>
      </c>
      <c r="H120" s="23">
        <v>397</v>
      </c>
      <c r="I120" s="23">
        <f t="shared" si="3"/>
        <v>3680</v>
      </c>
      <c r="J120" s="23"/>
      <c r="K120" s="23">
        <v>1772</v>
      </c>
      <c r="L120" s="23"/>
      <c r="M120" s="23"/>
      <c r="N120" s="23"/>
      <c r="O120" s="23"/>
      <c r="P120" s="23"/>
      <c r="Q120" s="23"/>
      <c r="R120" s="23"/>
      <c r="S120" s="23"/>
    </row>
    <row r="121" spans="1:19" s="22" customFormat="1" ht="12.75" customHeight="1">
      <c r="A121" s="20"/>
      <c r="B121" s="21" t="s">
        <v>39</v>
      </c>
      <c r="C121" s="23">
        <v>597681</v>
      </c>
      <c r="D121" s="23"/>
      <c r="E121" s="23">
        <v>205003</v>
      </c>
      <c r="F121" s="23"/>
      <c r="G121" s="23">
        <v>4190</v>
      </c>
      <c r="H121" s="23">
        <v>602</v>
      </c>
      <c r="I121" s="23">
        <f t="shared" si="3"/>
        <v>4792</v>
      </c>
      <c r="J121" s="23"/>
      <c r="K121" s="23">
        <v>2316</v>
      </c>
      <c r="L121" s="23"/>
      <c r="M121" s="23"/>
      <c r="N121" s="23"/>
      <c r="O121" s="23"/>
      <c r="P121" s="23"/>
      <c r="Q121" s="23"/>
      <c r="R121" s="23"/>
      <c r="S121" s="23"/>
    </row>
    <row r="122" spans="1:19" s="27" customFormat="1" ht="12.75" customHeight="1">
      <c r="A122" s="20"/>
      <c r="B122" s="21" t="s">
        <v>40</v>
      </c>
      <c r="C122" s="23">
        <v>589366</v>
      </c>
      <c r="D122" s="23"/>
      <c r="E122" s="23">
        <v>215033</v>
      </c>
      <c r="G122" s="23">
        <v>3848</v>
      </c>
      <c r="H122" s="23">
        <v>554</v>
      </c>
      <c r="I122" s="23">
        <f t="shared" si="3"/>
        <v>4402</v>
      </c>
      <c r="J122" s="23"/>
      <c r="K122" s="23">
        <v>2700</v>
      </c>
      <c r="M122" s="23"/>
      <c r="N122" s="23"/>
    </row>
    <row r="123" spans="1:19" s="27" customFormat="1" ht="12.75" customHeight="1">
      <c r="A123" s="20"/>
      <c r="B123" s="21" t="s">
        <v>41</v>
      </c>
      <c r="C123" s="23">
        <v>585364</v>
      </c>
      <c r="D123" s="23"/>
      <c r="E123" s="23">
        <v>220185</v>
      </c>
      <c r="F123" s="23"/>
      <c r="G123" s="23">
        <v>3638</v>
      </c>
      <c r="H123" s="23">
        <v>501</v>
      </c>
      <c r="I123" s="23">
        <f t="shared" si="3"/>
        <v>4139</v>
      </c>
      <c r="J123" s="23"/>
      <c r="K123" s="23">
        <v>3030</v>
      </c>
      <c r="M123" s="23"/>
      <c r="N123" s="23"/>
    </row>
    <row r="124" spans="1:19" s="27" customFormat="1" ht="12.75" customHeight="1">
      <c r="A124" s="20"/>
      <c r="B124" s="21" t="s">
        <v>42</v>
      </c>
      <c r="C124" s="23">
        <v>580379</v>
      </c>
      <c r="D124" s="23"/>
      <c r="E124" s="23">
        <v>227674</v>
      </c>
      <c r="F124" s="23"/>
      <c r="G124" s="23">
        <v>4413</v>
      </c>
      <c r="H124" s="23">
        <v>589</v>
      </c>
      <c r="I124" s="23">
        <f t="shared" si="3"/>
        <v>5002</v>
      </c>
      <c r="J124" s="23"/>
      <c r="K124" s="23">
        <v>2483</v>
      </c>
      <c r="L124" s="23"/>
      <c r="M124" s="23"/>
      <c r="N124" s="23"/>
      <c r="O124" s="23"/>
      <c r="P124" s="23"/>
    </row>
    <row r="125" spans="1:19" s="22" customFormat="1" ht="12.75" customHeight="1">
      <c r="A125" s="20"/>
      <c r="B125" s="21"/>
      <c r="C125" s="23"/>
      <c r="D125" s="23"/>
      <c r="E125" s="23"/>
      <c r="F125" s="23"/>
      <c r="G125" s="23"/>
      <c r="H125" s="23"/>
      <c r="I125" s="23"/>
      <c r="J125" s="23"/>
      <c r="K125" s="23"/>
      <c r="L125" s="23"/>
      <c r="M125" s="23"/>
      <c r="N125" s="23"/>
      <c r="O125" s="23"/>
      <c r="P125" s="23"/>
      <c r="Q125" s="23"/>
      <c r="R125" s="23"/>
      <c r="S125" s="23"/>
    </row>
    <row r="126" spans="1:19" s="22" customFormat="1" ht="12.75" customHeight="1">
      <c r="A126" s="20">
        <v>2015</v>
      </c>
      <c r="B126" s="21" t="s">
        <v>31</v>
      </c>
      <c r="C126" s="23">
        <v>578271</v>
      </c>
      <c r="D126" s="23"/>
      <c r="E126" s="23">
        <v>230408</v>
      </c>
      <c r="F126" s="23"/>
      <c r="G126" s="23">
        <v>2583</v>
      </c>
      <c r="H126" s="23">
        <v>422</v>
      </c>
      <c r="I126" s="23">
        <f t="shared" si="3"/>
        <v>3005</v>
      </c>
      <c r="J126" s="23"/>
      <c r="K126" s="23">
        <v>2393</v>
      </c>
      <c r="L126" s="23"/>
      <c r="M126" s="23"/>
      <c r="N126" s="23"/>
      <c r="O126" s="23"/>
      <c r="P126" s="23"/>
      <c r="Q126" s="23"/>
      <c r="R126" s="23"/>
      <c r="S126" s="23"/>
    </row>
    <row r="127" spans="1:19" s="22" customFormat="1" ht="12.75" customHeight="1">
      <c r="A127" s="20"/>
      <c r="B127" s="21" t="s">
        <v>32</v>
      </c>
      <c r="C127" s="23">
        <v>579103</v>
      </c>
      <c r="D127" s="23"/>
      <c r="E127" s="23">
        <v>231127</v>
      </c>
      <c r="F127" s="23"/>
      <c r="G127" s="23">
        <v>3406</v>
      </c>
      <c r="H127" s="23">
        <v>430</v>
      </c>
      <c r="I127" s="23">
        <f t="shared" si="3"/>
        <v>3836</v>
      </c>
      <c r="J127" s="23"/>
      <c r="K127" s="23">
        <v>2278</v>
      </c>
      <c r="L127" s="23"/>
      <c r="M127" s="23"/>
      <c r="N127" s="23"/>
      <c r="O127" s="23"/>
      <c r="P127" s="23"/>
      <c r="Q127" s="23"/>
      <c r="R127" s="23"/>
      <c r="S127" s="23"/>
    </row>
    <row r="128" spans="1:19" s="22" customFormat="1" ht="12.75" customHeight="1">
      <c r="A128" s="20"/>
      <c r="B128" s="21" t="s">
        <v>33</v>
      </c>
      <c r="C128" s="23">
        <v>585293</v>
      </c>
      <c r="D128" s="23"/>
      <c r="E128" s="23">
        <v>227499</v>
      </c>
      <c r="F128" s="23"/>
      <c r="G128" s="23">
        <v>4402</v>
      </c>
      <c r="H128" s="23">
        <v>543</v>
      </c>
      <c r="I128" s="23">
        <f t="shared" si="3"/>
        <v>4945</v>
      </c>
      <c r="J128" s="23"/>
      <c r="K128" s="23">
        <v>2389</v>
      </c>
      <c r="L128" s="23"/>
      <c r="M128" s="23"/>
      <c r="N128" s="23"/>
      <c r="O128" s="23"/>
      <c r="P128" s="23"/>
      <c r="Q128" s="23"/>
      <c r="R128" s="23"/>
      <c r="S128" s="23"/>
    </row>
    <row r="129" spans="1:19" s="22" customFormat="1" ht="12.75" customHeight="1">
      <c r="A129" s="20"/>
      <c r="B129" s="21" t="s">
        <v>34</v>
      </c>
      <c r="C129" s="23">
        <v>597051</v>
      </c>
      <c r="D129" s="23"/>
      <c r="E129" s="23">
        <v>218306</v>
      </c>
      <c r="F129" s="23"/>
      <c r="G129" s="23">
        <v>4397</v>
      </c>
      <c r="H129" s="23">
        <v>617</v>
      </c>
      <c r="I129" s="23">
        <f t="shared" si="3"/>
        <v>5014</v>
      </c>
      <c r="J129" s="23"/>
      <c r="K129" s="23">
        <v>2423</v>
      </c>
      <c r="L129" s="23"/>
      <c r="M129" s="23"/>
      <c r="N129" s="23"/>
      <c r="O129" s="23"/>
      <c r="P129" s="23"/>
      <c r="Q129" s="23"/>
      <c r="R129" s="23"/>
      <c r="S129" s="23"/>
    </row>
    <row r="130" spans="1:19" s="22" customFormat="1" ht="12.75" customHeight="1">
      <c r="A130" s="20"/>
      <c r="B130" s="21" t="s">
        <v>35</v>
      </c>
      <c r="C130" s="23">
        <v>606825</v>
      </c>
      <c r="D130" s="23"/>
      <c r="E130" s="23">
        <v>210974</v>
      </c>
      <c r="F130" s="23"/>
      <c r="G130" s="23">
        <v>4037</v>
      </c>
      <c r="H130" s="23">
        <v>578</v>
      </c>
      <c r="I130" s="23">
        <f t="shared" si="3"/>
        <v>4615</v>
      </c>
      <c r="J130" s="23"/>
      <c r="K130" s="23">
        <v>2266</v>
      </c>
      <c r="L130" s="23"/>
      <c r="M130" s="23"/>
      <c r="N130" s="23"/>
      <c r="O130" s="23"/>
      <c r="P130" s="23"/>
      <c r="Q130" s="23"/>
      <c r="R130" s="23"/>
      <c r="S130" s="23"/>
    </row>
    <row r="131" spans="1:19" s="22" customFormat="1" ht="12.75" customHeight="1">
      <c r="A131" s="20"/>
      <c r="B131" s="21" t="s">
        <v>36</v>
      </c>
      <c r="C131" s="23">
        <v>612974</v>
      </c>
      <c r="D131" s="23"/>
      <c r="E131" s="23">
        <v>206929</v>
      </c>
      <c r="F131" s="23"/>
      <c r="G131" s="23">
        <v>4167</v>
      </c>
      <c r="H131" s="23">
        <v>540</v>
      </c>
      <c r="I131" s="23">
        <f t="shared" si="3"/>
        <v>4707</v>
      </c>
      <c r="J131" s="23"/>
      <c r="K131" s="23">
        <v>2536</v>
      </c>
      <c r="L131" s="23"/>
      <c r="M131" s="23"/>
      <c r="N131" s="23"/>
      <c r="O131" s="23"/>
      <c r="P131" s="23"/>
      <c r="Q131" s="23"/>
      <c r="R131" s="23"/>
      <c r="S131" s="23"/>
    </row>
    <row r="132" spans="1:19" s="22" customFormat="1" ht="12.75" customHeight="1">
      <c r="A132" s="20"/>
      <c r="B132" s="21" t="s">
        <v>37</v>
      </c>
      <c r="C132" s="23">
        <v>614501</v>
      </c>
      <c r="D132" s="23"/>
      <c r="E132" s="23">
        <v>206136</v>
      </c>
      <c r="F132" s="23"/>
      <c r="G132" s="23">
        <v>2332</v>
      </c>
      <c r="H132" s="23">
        <v>361</v>
      </c>
      <c r="I132" s="23">
        <f t="shared" si="3"/>
        <v>2693</v>
      </c>
      <c r="J132" s="23"/>
      <c r="K132" s="23">
        <v>1923</v>
      </c>
      <c r="L132" s="23"/>
      <c r="M132" s="23"/>
      <c r="N132" s="23"/>
      <c r="O132" s="23"/>
      <c r="P132" s="23"/>
      <c r="Q132" s="23"/>
      <c r="R132" s="23"/>
      <c r="S132" s="23"/>
    </row>
    <row r="133" spans="1:19" s="22" customFormat="1" ht="12.75" customHeight="1">
      <c r="A133" s="20"/>
      <c r="B133" s="21" t="s">
        <v>38</v>
      </c>
      <c r="C133" s="23">
        <v>616956</v>
      </c>
      <c r="D133" s="23"/>
      <c r="E133" s="23">
        <v>205547</v>
      </c>
      <c r="F133" s="23"/>
      <c r="G133" s="23">
        <v>3564</v>
      </c>
      <c r="H133" s="23">
        <v>423</v>
      </c>
      <c r="I133" s="23">
        <f t="shared" si="3"/>
        <v>3987</v>
      </c>
      <c r="J133" s="23"/>
      <c r="K133" s="23">
        <v>2097</v>
      </c>
      <c r="L133" s="23"/>
      <c r="M133" s="23"/>
      <c r="N133" s="23"/>
      <c r="O133" s="23"/>
      <c r="P133" s="23"/>
      <c r="Q133" s="23"/>
      <c r="R133" s="23"/>
      <c r="S133" s="23"/>
    </row>
    <row r="134" spans="1:19" s="22" customFormat="1" ht="12.75" customHeight="1">
      <c r="A134" s="20"/>
      <c r="B134" s="21" t="s">
        <v>39</v>
      </c>
      <c r="C134" s="23">
        <v>614352</v>
      </c>
      <c r="D134" s="23"/>
      <c r="E134" s="23">
        <v>210958</v>
      </c>
      <c r="F134" s="23"/>
      <c r="G134" s="23">
        <v>4397</v>
      </c>
      <c r="H134" s="23">
        <v>561</v>
      </c>
      <c r="I134" s="23">
        <f t="shared" si="3"/>
        <v>4958</v>
      </c>
      <c r="J134" s="23"/>
      <c r="K134" s="23">
        <v>2111</v>
      </c>
      <c r="L134" s="23"/>
      <c r="M134" s="23"/>
      <c r="N134" s="23"/>
      <c r="O134" s="23"/>
      <c r="P134" s="23"/>
      <c r="Q134" s="23"/>
      <c r="R134" s="23"/>
      <c r="S134" s="23"/>
    </row>
    <row r="135" spans="1:19" s="22" customFormat="1" ht="12.75" customHeight="1">
      <c r="A135" s="20"/>
      <c r="B135" s="21" t="s">
        <v>40</v>
      </c>
      <c r="C135" s="23">
        <v>607429</v>
      </c>
      <c r="D135" s="23"/>
      <c r="E135" s="23">
        <v>219954</v>
      </c>
      <c r="F135" s="23"/>
      <c r="G135" s="23">
        <v>4105</v>
      </c>
      <c r="H135" s="23">
        <v>590</v>
      </c>
      <c r="I135" s="23">
        <f t="shared" si="3"/>
        <v>4695</v>
      </c>
      <c r="J135" s="23"/>
      <c r="K135" s="23">
        <v>2616</v>
      </c>
      <c r="L135" s="23"/>
      <c r="M135" s="23"/>
      <c r="N135" s="23"/>
      <c r="O135" s="23"/>
      <c r="P135" s="23"/>
      <c r="Q135" s="23"/>
      <c r="R135" s="23"/>
      <c r="S135" s="23"/>
    </row>
    <row r="136" spans="1:19" s="22" customFormat="1" ht="12.75" customHeight="1">
      <c r="A136" s="20"/>
      <c r="B136" s="21" t="s">
        <v>41</v>
      </c>
      <c r="C136" s="23">
        <v>601314</v>
      </c>
      <c r="D136" s="23"/>
      <c r="E136" s="23">
        <v>228300</v>
      </c>
      <c r="F136" s="23"/>
      <c r="G136" s="23">
        <v>4014</v>
      </c>
      <c r="H136" s="23">
        <v>632</v>
      </c>
      <c r="I136" s="23">
        <f t="shared" si="3"/>
        <v>4646</v>
      </c>
      <c r="J136" s="23"/>
      <c r="K136" s="23">
        <v>2399</v>
      </c>
      <c r="L136" s="23"/>
      <c r="M136" s="23"/>
      <c r="N136" s="23"/>
      <c r="O136" s="23"/>
      <c r="P136" s="23"/>
      <c r="Q136" s="23"/>
      <c r="R136" s="23"/>
      <c r="S136" s="23"/>
    </row>
    <row r="137" spans="1:19" s="22" customFormat="1" ht="12.75" customHeight="1">
      <c r="A137" s="20"/>
      <c r="B137" s="21" t="s">
        <v>42</v>
      </c>
      <c r="C137" s="23">
        <v>597763</v>
      </c>
      <c r="D137" s="23"/>
      <c r="E137" s="23">
        <v>234082</v>
      </c>
      <c r="F137" s="23"/>
      <c r="G137" s="23">
        <v>4464</v>
      </c>
      <c r="H137" s="23">
        <v>632</v>
      </c>
      <c r="I137" s="23">
        <f t="shared" si="3"/>
        <v>5096</v>
      </c>
      <c r="J137" s="23"/>
      <c r="K137" s="23">
        <v>2867</v>
      </c>
      <c r="L137" s="23"/>
      <c r="M137" s="23"/>
      <c r="N137" s="23"/>
      <c r="O137" s="23"/>
      <c r="P137" s="23"/>
      <c r="Q137" s="23"/>
      <c r="R137" s="23"/>
      <c r="S137" s="23"/>
    </row>
    <row r="138" spans="1:19" s="22" customFormat="1" ht="12.75" customHeight="1">
      <c r="A138" s="20"/>
      <c r="B138" s="21"/>
      <c r="C138" s="23"/>
      <c r="D138" s="23"/>
      <c r="E138" s="23"/>
      <c r="F138" s="23"/>
      <c r="G138" s="23"/>
      <c r="H138" s="23"/>
      <c r="I138" s="23"/>
      <c r="J138" s="23"/>
      <c r="K138" s="23"/>
      <c r="L138" s="23"/>
      <c r="M138" s="23"/>
      <c r="N138" s="23"/>
      <c r="O138" s="23"/>
      <c r="P138" s="23"/>
      <c r="Q138" s="23"/>
      <c r="R138" s="23"/>
      <c r="S138" s="23"/>
    </row>
    <row r="139" spans="1:19" s="22" customFormat="1" ht="12.75" customHeight="1">
      <c r="A139" s="20">
        <v>2016</v>
      </c>
      <c r="B139" s="21" t="s">
        <v>31</v>
      </c>
      <c r="C139" s="23">
        <v>595942</v>
      </c>
      <c r="D139" s="23"/>
      <c r="E139" s="23">
        <v>236623</v>
      </c>
      <c r="F139" s="23"/>
      <c r="G139" s="23">
        <v>2926</v>
      </c>
      <c r="H139" s="23">
        <v>485</v>
      </c>
      <c r="I139" s="23">
        <v>3411</v>
      </c>
      <c r="J139" s="23"/>
      <c r="K139" s="23">
        <v>2661</v>
      </c>
      <c r="L139" s="23"/>
      <c r="M139" s="23"/>
      <c r="N139" s="23"/>
      <c r="O139" s="23"/>
      <c r="P139" s="23"/>
      <c r="Q139" s="23"/>
      <c r="R139" s="23"/>
      <c r="S139" s="23"/>
    </row>
    <row r="140" spans="1:19" s="22" customFormat="1" ht="12.75" customHeight="1">
      <c r="A140" s="20"/>
      <c r="B140" s="21" t="s">
        <v>32</v>
      </c>
      <c r="C140" s="23">
        <v>597238</v>
      </c>
      <c r="D140" s="23"/>
      <c r="E140" s="23">
        <v>237449</v>
      </c>
      <c r="F140" s="23"/>
      <c r="G140" s="23">
        <v>4399</v>
      </c>
      <c r="H140" s="23">
        <v>556</v>
      </c>
      <c r="I140" s="23">
        <f>SUM(G140:H140)</f>
        <v>4955</v>
      </c>
      <c r="J140" s="23"/>
      <c r="K140" s="23">
        <v>2854</v>
      </c>
      <c r="L140" s="23"/>
      <c r="M140" s="23"/>
      <c r="N140" s="23"/>
      <c r="O140" s="23"/>
      <c r="P140" s="23"/>
      <c r="Q140" s="23"/>
      <c r="R140" s="23"/>
      <c r="S140" s="23"/>
    </row>
    <row r="141" spans="1:19" s="22" customFormat="1" ht="12.75" customHeight="1">
      <c r="A141" s="20"/>
      <c r="B141" s="21" t="s">
        <v>33</v>
      </c>
      <c r="C141" s="23">
        <v>603958</v>
      </c>
      <c r="D141" s="23"/>
      <c r="E141" s="23">
        <v>233424</v>
      </c>
      <c r="F141" s="23"/>
      <c r="G141" s="23">
        <v>4841</v>
      </c>
      <c r="H141" s="23">
        <v>586</v>
      </c>
      <c r="I141" s="23">
        <v>5427</v>
      </c>
      <c r="J141" s="23"/>
      <c r="K141" s="23">
        <v>2933</v>
      </c>
      <c r="L141" s="23"/>
      <c r="M141" s="23"/>
      <c r="N141" s="23"/>
      <c r="O141" s="23"/>
      <c r="P141" s="23"/>
      <c r="Q141" s="23"/>
      <c r="R141" s="23"/>
      <c r="S141" s="23"/>
    </row>
    <row r="142" spans="1:19" s="22" customFormat="1" ht="12.75" customHeight="1">
      <c r="A142" s="20"/>
      <c r="B142" s="21" t="s">
        <v>34</v>
      </c>
      <c r="C142" s="23">
        <v>615594</v>
      </c>
      <c r="D142" s="23"/>
      <c r="E142" s="23">
        <v>225050</v>
      </c>
      <c r="F142" s="23"/>
      <c r="G142" s="23">
        <v>4872</v>
      </c>
      <c r="H142" s="23">
        <v>784</v>
      </c>
      <c r="I142" s="23">
        <f t="shared" ref="I142:I186" si="4">SUM(G142:H142)</f>
        <v>5656</v>
      </c>
      <c r="J142" s="23"/>
      <c r="K142" s="23">
        <v>2336</v>
      </c>
      <c r="L142" s="23"/>
      <c r="M142" s="23"/>
      <c r="N142" s="23"/>
      <c r="O142" s="23"/>
      <c r="P142" s="23"/>
      <c r="Q142" s="23"/>
      <c r="R142" s="23"/>
      <c r="S142" s="23"/>
    </row>
    <row r="143" spans="1:19" s="22" customFormat="1" ht="12.75" customHeight="1">
      <c r="A143" s="20"/>
      <c r="B143" s="21" t="s">
        <v>35</v>
      </c>
      <c r="C143" s="23">
        <v>625960</v>
      </c>
      <c r="D143" s="23"/>
      <c r="E143" s="23">
        <v>217479</v>
      </c>
      <c r="F143" s="23"/>
      <c r="G143" s="23">
        <v>4592</v>
      </c>
      <c r="H143" s="23">
        <v>670</v>
      </c>
      <c r="I143" s="23">
        <f t="shared" si="4"/>
        <v>5262</v>
      </c>
      <c r="J143" s="23"/>
      <c r="K143" s="23">
        <v>2424</v>
      </c>
      <c r="L143" s="23"/>
      <c r="M143" s="23"/>
      <c r="N143" s="23"/>
      <c r="O143" s="23"/>
      <c r="P143" s="23"/>
      <c r="Q143" s="23"/>
      <c r="R143" s="23"/>
      <c r="S143" s="23"/>
    </row>
    <row r="144" spans="1:19" s="22" customFormat="1" ht="12.75" customHeight="1">
      <c r="A144" s="20"/>
      <c r="B144" s="21" t="s">
        <v>36</v>
      </c>
      <c r="C144" s="23">
        <v>632682</v>
      </c>
      <c r="D144" s="23"/>
      <c r="E144" s="23">
        <v>213930</v>
      </c>
      <c r="F144" s="23"/>
      <c r="G144" s="23">
        <v>4825</v>
      </c>
      <c r="H144" s="23">
        <v>646</v>
      </c>
      <c r="I144" s="23">
        <f t="shared" si="4"/>
        <v>5471</v>
      </c>
      <c r="J144" s="23"/>
      <c r="K144" s="23">
        <v>2249</v>
      </c>
      <c r="L144" s="23"/>
      <c r="M144" s="23"/>
      <c r="N144" s="23"/>
      <c r="O144" s="23"/>
      <c r="P144" s="23"/>
      <c r="Q144" s="23"/>
      <c r="R144" s="23"/>
      <c r="S144" s="23"/>
    </row>
    <row r="145" spans="1:25" s="22" customFormat="1" ht="12.75" customHeight="1">
      <c r="A145" s="20"/>
      <c r="B145" s="21" t="s">
        <v>37</v>
      </c>
      <c r="C145" s="23">
        <v>634486</v>
      </c>
      <c r="D145" s="23"/>
      <c r="E145" s="23">
        <v>213232</v>
      </c>
      <c r="F145" s="23"/>
      <c r="G145" s="23">
        <v>2873</v>
      </c>
      <c r="H145" s="23">
        <v>421</v>
      </c>
      <c r="I145" s="23">
        <f t="shared" si="4"/>
        <v>3294</v>
      </c>
      <c r="J145" s="23"/>
      <c r="K145" s="23">
        <v>2177</v>
      </c>
      <c r="L145" s="23"/>
      <c r="M145" s="23"/>
      <c r="N145" s="23"/>
      <c r="O145" s="23"/>
      <c r="P145" s="23"/>
      <c r="Q145" s="23"/>
      <c r="R145" s="23"/>
      <c r="S145" s="23"/>
    </row>
    <row r="146" spans="1:25" s="22" customFormat="1" ht="12.75" customHeight="1">
      <c r="A146" s="20"/>
      <c r="B146" s="21" t="s">
        <v>38</v>
      </c>
      <c r="C146" s="23">
        <v>637220</v>
      </c>
      <c r="D146" s="23"/>
      <c r="E146" s="23">
        <v>214353</v>
      </c>
      <c r="F146" s="23"/>
      <c r="G146" s="23">
        <v>5427</v>
      </c>
      <c r="H146" s="23">
        <v>550</v>
      </c>
      <c r="I146" s="23">
        <f t="shared" si="4"/>
        <v>5977</v>
      </c>
      <c r="J146" s="23"/>
      <c r="K146" s="23">
        <v>2064</v>
      </c>
      <c r="L146" s="23"/>
      <c r="M146" s="23"/>
      <c r="N146" s="23"/>
      <c r="O146" s="23"/>
      <c r="P146" s="23"/>
      <c r="Q146" s="23"/>
      <c r="R146" s="23"/>
      <c r="S146" s="23"/>
    </row>
    <row r="147" spans="1:25" s="22" customFormat="1" ht="12.75" customHeight="1">
      <c r="A147" s="20"/>
      <c r="B147" s="21" t="s">
        <v>39</v>
      </c>
      <c r="C147" s="23">
        <v>635455</v>
      </c>
      <c r="D147" s="23"/>
      <c r="E147" s="23">
        <v>219281</v>
      </c>
      <c r="F147" s="23"/>
      <c r="G147" s="23">
        <v>4802</v>
      </c>
      <c r="H147" s="23">
        <v>711</v>
      </c>
      <c r="I147" s="23">
        <f t="shared" si="4"/>
        <v>5513</v>
      </c>
      <c r="J147" s="23"/>
      <c r="K147" s="23">
        <v>2306</v>
      </c>
      <c r="L147" s="23"/>
      <c r="M147" s="23"/>
      <c r="N147" s="23"/>
      <c r="O147" s="23"/>
      <c r="P147" s="23"/>
      <c r="Q147" s="23"/>
      <c r="R147" s="23"/>
      <c r="S147" s="23"/>
    </row>
    <row r="148" spans="1:25" s="22" customFormat="1" ht="12.75" customHeight="1">
      <c r="A148" s="20"/>
      <c r="B148" s="21" t="s">
        <v>40</v>
      </c>
      <c r="C148" s="23">
        <v>626716</v>
      </c>
      <c r="D148" s="23"/>
      <c r="E148" s="23">
        <v>230366</v>
      </c>
      <c r="F148" s="23"/>
      <c r="G148" s="23">
        <v>4222</v>
      </c>
      <c r="H148" s="23">
        <v>712</v>
      </c>
      <c r="I148" s="23">
        <f t="shared" si="4"/>
        <v>4934</v>
      </c>
      <c r="J148" s="23"/>
      <c r="K148" s="23">
        <v>2551</v>
      </c>
      <c r="L148" s="23"/>
      <c r="M148" s="23"/>
      <c r="N148" s="23"/>
      <c r="O148" s="23"/>
      <c r="P148" s="23"/>
      <c r="Q148" s="23"/>
      <c r="R148" s="23"/>
      <c r="S148" s="23"/>
    </row>
    <row r="149" spans="1:25" s="22" customFormat="1" ht="12.75" customHeight="1">
      <c r="A149" s="20"/>
      <c r="B149" s="21" t="s">
        <v>41</v>
      </c>
      <c r="C149" s="23">
        <v>620599</v>
      </c>
      <c r="D149" s="23"/>
      <c r="E149" s="23">
        <v>239224</v>
      </c>
      <c r="F149" s="23"/>
      <c r="G149" s="23">
        <v>4572</v>
      </c>
      <c r="H149" s="23">
        <v>661</v>
      </c>
      <c r="I149" s="23">
        <f t="shared" si="4"/>
        <v>5233</v>
      </c>
      <c r="J149" s="23"/>
      <c r="K149" s="23">
        <v>2462</v>
      </c>
      <c r="L149" s="23"/>
      <c r="M149" s="23"/>
      <c r="N149" s="23"/>
      <c r="O149" s="23"/>
      <c r="P149" s="23"/>
      <c r="Q149" s="23"/>
      <c r="R149" s="23"/>
      <c r="S149" s="23"/>
    </row>
    <row r="150" spans="1:25" s="22" customFormat="1" ht="12.75" customHeight="1">
      <c r="A150" s="20"/>
      <c r="B150" s="21" t="s">
        <v>42</v>
      </c>
      <c r="C150" s="23">
        <v>617425</v>
      </c>
      <c r="D150" s="23"/>
      <c r="E150" s="23">
        <v>246095</v>
      </c>
      <c r="F150" s="23"/>
      <c r="G150" s="23">
        <v>5179</v>
      </c>
      <c r="H150" s="23">
        <v>758</v>
      </c>
      <c r="I150" s="23">
        <f t="shared" si="4"/>
        <v>5937</v>
      </c>
      <c r="J150" s="23"/>
      <c r="K150" s="23">
        <v>2216</v>
      </c>
      <c r="L150" s="23"/>
      <c r="M150" s="23"/>
      <c r="N150" s="23"/>
      <c r="O150" s="23"/>
      <c r="P150" s="23"/>
      <c r="Q150" s="23"/>
      <c r="R150" s="23"/>
      <c r="S150" s="23"/>
    </row>
    <row r="151" spans="1:25" s="22" customFormat="1" ht="12.75" customHeight="1">
      <c r="A151" s="20"/>
      <c r="B151" s="21"/>
      <c r="C151" s="23"/>
      <c r="D151" s="23"/>
      <c r="E151" s="23"/>
      <c r="F151" s="23"/>
      <c r="G151" s="23"/>
      <c r="H151" s="23"/>
      <c r="I151" s="23"/>
      <c r="J151" s="23"/>
      <c r="K151" s="23"/>
      <c r="L151" s="23"/>
      <c r="M151" s="23"/>
      <c r="N151" s="23"/>
      <c r="O151" s="23"/>
      <c r="P151" s="23"/>
      <c r="Q151" s="23"/>
      <c r="R151" s="23"/>
      <c r="S151" s="23"/>
    </row>
    <row r="152" spans="1:25" s="22" customFormat="1" ht="12.75" customHeight="1">
      <c r="A152" s="20">
        <v>2017</v>
      </c>
      <c r="B152" s="21" t="s">
        <v>31</v>
      </c>
      <c r="C152" s="23">
        <v>616178</v>
      </c>
      <c r="D152" s="23"/>
      <c r="E152" s="23">
        <v>248866</v>
      </c>
      <c r="F152" s="23"/>
      <c r="G152" s="23">
        <v>3742</v>
      </c>
      <c r="H152" s="23">
        <v>532</v>
      </c>
      <c r="I152" s="23">
        <f t="shared" si="4"/>
        <v>4274</v>
      </c>
      <c r="J152" s="23"/>
      <c r="K152" s="23">
        <v>2703</v>
      </c>
      <c r="L152" s="23"/>
      <c r="M152" s="23"/>
      <c r="N152" s="23"/>
      <c r="O152" s="23"/>
      <c r="P152" s="23"/>
      <c r="Q152" s="23"/>
      <c r="R152" s="23"/>
      <c r="S152" s="23"/>
    </row>
    <row r="153" spans="1:25" s="22" customFormat="1" ht="12.75" customHeight="1">
      <c r="A153" s="20"/>
      <c r="B153" s="21" t="s">
        <v>32</v>
      </c>
      <c r="C153" s="23">
        <v>617775</v>
      </c>
      <c r="D153" s="23"/>
      <c r="E153" s="23">
        <v>249458</v>
      </c>
      <c r="F153" s="23"/>
      <c r="G153" s="23">
        <v>4132</v>
      </c>
      <c r="H153" s="23">
        <v>463</v>
      </c>
      <c r="I153" s="23">
        <f t="shared" si="4"/>
        <v>4595</v>
      </c>
      <c r="J153" s="23"/>
      <c r="K153" s="23">
        <v>2445</v>
      </c>
      <c r="L153" s="23"/>
      <c r="M153" s="23"/>
      <c r="N153" s="23"/>
      <c r="O153" s="23"/>
      <c r="P153" s="23"/>
      <c r="Q153" s="23"/>
      <c r="R153"/>
      <c r="S153"/>
      <c r="T153"/>
      <c r="U153"/>
      <c r="V153"/>
      <c r="W153"/>
      <c r="X153"/>
      <c r="Y153"/>
    </row>
    <row r="154" spans="1:25" s="22" customFormat="1" ht="12.75" customHeight="1">
      <c r="A154" s="20"/>
      <c r="B154" s="21" t="s">
        <v>33</v>
      </c>
      <c r="C154" s="23">
        <v>624099</v>
      </c>
      <c r="D154" s="23"/>
      <c r="E154" s="23">
        <v>246197</v>
      </c>
      <c r="F154" s="23"/>
      <c r="G154" s="23">
        <v>5792</v>
      </c>
      <c r="H154" s="23">
        <v>793</v>
      </c>
      <c r="I154" s="23">
        <f t="shared" si="4"/>
        <v>6585</v>
      </c>
      <c r="J154" s="23"/>
      <c r="K154" s="23">
        <v>3487</v>
      </c>
      <c r="L154" s="23"/>
      <c r="M154" s="23"/>
      <c r="N154" s="23"/>
      <c r="O154" s="23"/>
      <c r="P154" s="23"/>
      <c r="Q154" s="23"/>
      <c r="R154"/>
      <c r="S154"/>
      <c r="T154"/>
      <c r="U154"/>
      <c r="V154"/>
      <c r="W154"/>
      <c r="X154"/>
      <c r="Y154"/>
    </row>
    <row r="155" spans="1:25" s="22" customFormat="1" ht="12.75" customHeight="1">
      <c r="A155" s="20"/>
      <c r="B155" s="21" t="s">
        <v>34</v>
      </c>
      <c r="C155" s="23">
        <v>634983</v>
      </c>
      <c r="D155" s="23"/>
      <c r="E155" s="23">
        <v>238046</v>
      </c>
      <c r="F155" s="23"/>
      <c r="G155" s="23">
        <v>4378</v>
      </c>
      <c r="H155" s="23">
        <v>623</v>
      </c>
      <c r="I155" s="23">
        <f t="shared" si="4"/>
        <v>5001</v>
      </c>
      <c r="J155" s="23"/>
      <c r="K155" s="23">
        <v>2237</v>
      </c>
      <c r="L155" s="23"/>
      <c r="M155" s="23"/>
      <c r="N155" s="23"/>
      <c r="O155" s="23"/>
      <c r="P155" s="23"/>
      <c r="Q155" s="23"/>
      <c r="R155"/>
      <c r="S155"/>
      <c r="T155"/>
      <c r="U155"/>
      <c r="V155"/>
      <c r="W155"/>
      <c r="X155"/>
      <c r="Y155"/>
    </row>
    <row r="156" spans="1:25" s="22" customFormat="1" ht="12.75" customHeight="1">
      <c r="A156" s="20"/>
      <c r="B156" s="21" t="s">
        <v>35</v>
      </c>
      <c r="C156" s="23">
        <v>645676</v>
      </c>
      <c r="D156" s="23"/>
      <c r="E156" s="23">
        <v>230432</v>
      </c>
      <c r="F156" s="23"/>
      <c r="G156" s="23">
        <v>5103</v>
      </c>
      <c r="H156" s="23">
        <v>755</v>
      </c>
      <c r="I156" s="23">
        <f t="shared" si="4"/>
        <v>5858</v>
      </c>
      <c r="J156" s="23"/>
      <c r="K156" s="23">
        <v>2737</v>
      </c>
      <c r="L156" s="23"/>
      <c r="M156" s="23"/>
      <c r="N156" s="23"/>
      <c r="O156" s="23"/>
      <c r="P156" s="23"/>
      <c r="Q156" s="23"/>
      <c r="R156"/>
      <c r="S156"/>
      <c r="T156"/>
      <c r="U156"/>
      <c r="V156"/>
      <c r="W156"/>
      <c r="X156"/>
      <c r="Y156"/>
    </row>
    <row r="157" spans="1:25" s="22" customFormat="1" ht="12.75" customHeight="1">
      <c r="A157" s="20"/>
      <c r="B157" s="21" t="s">
        <v>36</v>
      </c>
      <c r="C157" s="23">
        <v>653249</v>
      </c>
      <c r="D157" s="23"/>
      <c r="E157" s="23">
        <v>226962</v>
      </c>
      <c r="F157" s="23"/>
      <c r="G157" s="23">
        <v>5875</v>
      </c>
      <c r="H157" s="23">
        <v>690</v>
      </c>
      <c r="I157" s="23">
        <f t="shared" si="4"/>
        <v>6565</v>
      </c>
      <c r="J157" s="23"/>
      <c r="K157" s="23">
        <v>2476</v>
      </c>
      <c r="L157" s="23"/>
      <c r="M157" s="23"/>
      <c r="N157" s="23"/>
      <c r="O157" s="23"/>
      <c r="P157" s="23"/>
      <c r="Q157" s="23"/>
      <c r="R157"/>
      <c r="S157"/>
      <c r="T157"/>
      <c r="U157"/>
      <c r="V157"/>
      <c r="W157"/>
      <c r="X157"/>
      <c r="Y157"/>
    </row>
    <row r="158" spans="1:25" s="22" customFormat="1" ht="12.75" customHeight="1">
      <c r="A158" s="20"/>
      <c r="B158" s="21" t="s">
        <v>37</v>
      </c>
      <c r="C158" s="23">
        <v>654399</v>
      </c>
      <c r="D158" s="23"/>
      <c r="E158" s="23">
        <v>227116</v>
      </c>
      <c r="F158" s="23"/>
      <c r="G158" s="23">
        <v>2715</v>
      </c>
      <c r="H158" s="23">
        <v>426</v>
      </c>
      <c r="I158" s="23">
        <f t="shared" si="4"/>
        <v>3141</v>
      </c>
      <c r="J158" s="23"/>
      <c r="K158" s="23">
        <v>1817</v>
      </c>
      <c r="L158" s="23"/>
      <c r="M158" s="23"/>
      <c r="N158" s="23"/>
      <c r="O158" s="23"/>
      <c r="P158" s="23"/>
      <c r="Q158" s="23"/>
      <c r="R158"/>
      <c r="S158"/>
      <c r="T158"/>
      <c r="U158"/>
      <c r="V158"/>
      <c r="W158"/>
      <c r="X158"/>
      <c r="Y158"/>
    </row>
    <row r="159" spans="1:25" s="22" customFormat="1" ht="12.75" customHeight="1">
      <c r="A159" s="20"/>
      <c r="B159" s="21" t="s">
        <v>38</v>
      </c>
      <c r="C159" s="23">
        <v>657137</v>
      </c>
      <c r="D159" s="23"/>
      <c r="E159" s="23">
        <v>226357</v>
      </c>
      <c r="F159" s="23"/>
      <c r="G159" s="23">
        <v>4578</v>
      </c>
      <c r="H159" s="23">
        <v>600</v>
      </c>
      <c r="I159" s="23">
        <f t="shared" si="4"/>
        <v>5178</v>
      </c>
      <c r="J159" s="23"/>
      <c r="K159" s="23">
        <v>3171</v>
      </c>
      <c r="L159" s="23"/>
      <c r="M159" s="23"/>
      <c r="N159" s="23"/>
      <c r="O159" s="23"/>
      <c r="P159" s="23"/>
      <c r="Q159" s="23"/>
      <c r="R159"/>
      <c r="S159"/>
      <c r="T159"/>
      <c r="U159"/>
      <c r="V159"/>
      <c r="W159"/>
      <c r="X159"/>
      <c r="Y159"/>
    </row>
    <row r="160" spans="1:25" s="22" customFormat="1" ht="12.75" customHeight="1">
      <c r="A160" s="20"/>
      <c r="B160" s="21" t="s">
        <v>39</v>
      </c>
      <c r="C160" s="23">
        <v>655943</v>
      </c>
      <c r="D160" s="23"/>
      <c r="E160" s="23">
        <v>230099</v>
      </c>
      <c r="F160" s="23"/>
      <c r="G160" s="23">
        <v>4830</v>
      </c>
      <c r="H160" s="23">
        <v>752</v>
      </c>
      <c r="I160" s="23">
        <f t="shared" si="4"/>
        <v>5582</v>
      </c>
      <c r="J160" s="23"/>
      <c r="K160" s="23">
        <v>3028</v>
      </c>
      <c r="L160" s="23"/>
      <c r="M160" s="23"/>
      <c r="N160" s="23"/>
      <c r="O160" s="23"/>
      <c r="P160" s="23"/>
      <c r="Q160" s="23"/>
      <c r="R160"/>
      <c r="S160"/>
      <c r="T160"/>
      <c r="U160"/>
      <c r="V160"/>
      <c r="W160"/>
      <c r="X160"/>
      <c r="Y160"/>
    </row>
    <row r="161" spans="1:27" s="22" customFormat="1" ht="12.75" customHeight="1">
      <c r="A161" s="20"/>
      <c r="B161" s="21" t="s">
        <v>40</v>
      </c>
      <c r="C161" s="23">
        <v>647696</v>
      </c>
      <c r="D161" s="23"/>
      <c r="E161" s="23">
        <v>241498</v>
      </c>
      <c r="F161" s="23"/>
      <c r="G161" s="23">
        <v>5590</v>
      </c>
      <c r="H161" s="23">
        <v>728</v>
      </c>
      <c r="I161" s="23">
        <f t="shared" si="4"/>
        <v>6318</v>
      </c>
      <c r="J161" s="23"/>
      <c r="K161" s="23">
        <v>3139</v>
      </c>
      <c r="L161" s="23"/>
      <c r="M161" s="23"/>
      <c r="N161" s="23"/>
      <c r="O161" s="23"/>
      <c r="P161" s="23"/>
      <c r="Q161" s="23"/>
      <c r="R161"/>
      <c r="S161"/>
      <c r="T161"/>
      <c r="U161"/>
      <c r="V161"/>
      <c r="W161"/>
      <c r="X161"/>
      <c r="Y161"/>
    </row>
    <row r="162" spans="1:27" s="22" customFormat="1" ht="12.75" customHeight="1">
      <c r="A162" s="20"/>
      <c r="B162" s="21" t="s">
        <v>41</v>
      </c>
      <c r="C162" s="23">
        <v>643139</v>
      </c>
      <c r="D162" s="23"/>
      <c r="E162" s="23">
        <v>249159</v>
      </c>
      <c r="F162" s="23"/>
      <c r="G162" s="23">
        <v>5197</v>
      </c>
      <c r="H162" s="23">
        <v>693</v>
      </c>
      <c r="I162" s="23">
        <f t="shared" si="4"/>
        <v>5890</v>
      </c>
      <c r="J162" s="23"/>
      <c r="K162" s="23">
        <v>2738</v>
      </c>
      <c r="L162" s="23"/>
      <c r="M162" s="23"/>
      <c r="N162" s="23"/>
      <c r="O162" s="23"/>
      <c r="P162" s="23"/>
      <c r="Q162" s="23"/>
      <c r="R162"/>
      <c r="S162"/>
      <c r="T162"/>
      <c r="U162"/>
      <c r="V162"/>
      <c r="W162"/>
      <c r="X162"/>
      <c r="Y162"/>
    </row>
    <row r="163" spans="1:27" s="22" customFormat="1" ht="12.75" customHeight="1">
      <c r="A163" s="20"/>
      <c r="B163" s="21" t="s">
        <v>42</v>
      </c>
      <c r="C163" s="23">
        <v>639670</v>
      </c>
      <c r="D163" s="23"/>
      <c r="E163" s="23">
        <v>256046</v>
      </c>
      <c r="F163" s="23"/>
      <c r="G163" s="23">
        <v>5365</v>
      </c>
      <c r="H163" s="23">
        <v>678</v>
      </c>
      <c r="I163" s="23">
        <f t="shared" si="4"/>
        <v>6043</v>
      </c>
      <c r="J163" s="23"/>
      <c r="K163" s="23">
        <v>2570</v>
      </c>
      <c r="L163" s="23"/>
      <c r="M163" s="23"/>
      <c r="N163" s="23"/>
      <c r="O163" s="23"/>
      <c r="P163" s="23"/>
      <c r="Q163" s="23"/>
      <c r="R163"/>
      <c r="S163"/>
      <c r="T163"/>
      <c r="U163"/>
      <c r="V163"/>
      <c r="W163"/>
      <c r="X163"/>
      <c r="Y163"/>
    </row>
    <row r="164" spans="1:27" s="22" customFormat="1" ht="12.75" customHeight="1">
      <c r="A164" s="20"/>
      <c r="B164" s="21"/>
      <c r="C164" s="23"/>
      <c r="D164" s="23"/>
      <c r="E164" s="23"/>
      <c r="F164" s="23"/>
      <c r="G164" s="23"/>
      <c r="H164" s="23"/>
      <c r="I164" s="23"/>
      <c r="J164" s="23"/>
      <c r="K164" s="23"/>
      <c r="L164" s="23"/>
      <c r="M164" s="23"/>
      <c r="N164" s="23"/>
      <c r="O164" s="23"/>
      <c r="P164" s="23"/>
      <c r="Q164" s="23"/>
      <c r="R164" s="23"/>
      <c r="S164"/>
      <c r="T164"/>
      <c r="U164"/>
      <c r="V164"/>
      <c r="W164"/>
      <c r="X164"/>
      <c r="Y164"/>
      <c r="Z164"/>
      <c r="AA164"/>
    </row>
    <row r="165" spans="1:27" s="22" customFormat="1" ht="12.75" customHeight="1">
      <c r="A165" s="20">
        <v>2018</v>
      </c>
      <c r="B165" s="21" t="s">
        <v>31</v>
      </c>
      <c r="C165" s="74">
        <v>638292</v>
      </c>
      <c r="D165" s="23"/>
      <c r="E165" s="74">
        <v>259035</v>
      </c>
      <c r="F165" s="23"/>
      <c r="G165" s="23">
        <v>3863</v>
      </c>
      <c r="H165" s="23">
        <v>596</v>
      </c>
      <c r="I165" s="23">
        <f t="shared" si="4"/>
        <v>4459</v>
      </c>
      <c r="J165" s="23"/>
      <c r="K165" s="23">
        <v>2805</v>
      </c>
      <c r="L165" s="23"/>
      <c r="M165" s="23"/>
      <c r="N165" s="23"/>
      <c r="O165" s="23"/>
      <c r="P165" s="23"/>
      <c r="Q165" s="23"/>
      <c r="R165" s="23"/>
      <c r="S165"/>
      <c r="T165"/>
      <c r="U165"/>
      <c r="V165"/>
      <c r="W165"/>
      <c r="X165"/>
      <c r="Y165"/>
      <c r="Z165"/>
      <c r="AA165"/>
    </row>
    <row r="166" spans="1:27" s="22" customFormat="1" ht="12.75" customHeight="1">
      <c r="A166" s="20"/>
      <c r="B166" s="21" t="s">
        <v>32</v>
      </c>
      <c r="C166" s="74">
        <v>638419</v>
      </c>
      <c r="D166" s="23"/>
      <c r="E166" s="74">
        <v>260727</v>
      </c>
      <c r="F166" s="23"/>
      <c r="G166" s="23">
        <v>3840</v>
      </c>
      <c r="H166" s="23">
        <v>517</v>
      </c>
      <c r="I166" s="23">
        <f t="shared" si="4"/>
        <v>4357</v>
      </c>
      <c r="J166" s="23"/>
      <c r="K166" s="23">
        <v>2505</v>
      </c>
      <c r="L166" s="23"/>
      <c r="M166" s="23"/>
      <c r="N166" s="23"/>
      <c r="O166" s="23"/>
      <c r="P166" s="23"/>
      <c r="Q166" s="23"/>
      <c r="R166" s="23"/>
      <c r="S166"/>
      <c r="T166"/>
      <c r="U166"/>
      <c r="V166"/>
      <c r="W166"/>
      <c r="X166"/>
      <c r="Y166"/>
      <c r="Z166"/>
      <c r="AA166"/>
    </row>
    <row r="167" spans="1:27" s="22" customFormat="1" ht="12.75" customHeight="1">
      <c r="A167" s="20"/>
      <c r="B167" s="21" t="s">
        <v>33</v>
      </c>
      <c r="C167" s="74">
        <v>642780</v>
      </c>
      <c r="D167" s="23"/>
      <c r="E167" s="74">
        <v>260052</v>
      </c>
      <c r="F167" s="23"/>
      <c r="G167" s="23">
        <v>5676</v>
      </c>
      <c r="H167" s="23">
        <v>678</v>
      </c>
      <c r="I167" s="23">
        <f t="shared" si="4"/>
        <v>6354</v>
      </c>
      <c r="J167" s="23"/>
      <c r="K167" s="23">
        <v>2621</v>
      </c>
      <c r="L167" s="23"/>
      <c r="M167" s="23"/>
      <c r="N167" s="23"/>
      <c r="O167" s="23"/>
      <c r="P167" s="23"/>
      <c r="Q167" s="23"/>
      <c r="R167" s="23"/>
      <c r="S167"/>
      <c r="T167"/>
      <c r="U167"/>
      <c r="V167"/>
      <c r="W167"/>
      <c r="X167"/>
      <c r="Y167"/>
      <c r="Z167"/>
      <c r="AA167"/>
    </row>
    <row r="168" spans="1:27" s="22" customFormat="1" ht="12.75" customHeight="1">
      <c r="A168" s="20"/>
      <c r="B168" s="21" t="s">
        <v>34</v>
      </c>
      <c r="C168" s="23">
        <v>654217</v>
      </c>
      <c r="D168" s="23"/>
      <c r="E168" s="23">
        <v>251581</v>
      </c>
      <c r="F168" s="23"/>
      <c r="G168" s="23">
        <v>4984</v>
      </c>
      <c r="H168" s="23">
        <v>700</v>
      </c>
      <c r="I168" s="23">
        <f t="shared" si="4"/>
        <v>5684</v>
      </c>
      <c r="J168" s="23"/>
      <c r="K168" s="23">
        <v>2705</v>
      </c>
      <c r="L168" s="23"/>
      <c r="M168" s="23"/>
      <c r="N168" s="23"/>
      <c r="O168" s="23"/>
      <c r="P168" s="23"/>
      <c r="Q168" s="23"/>
      <c r="R168" s="23"/>
      <c r="S168"/>
      <c r="T168"/>
      <c r="U168"/>
      <c r="V168"/>
      <c r="W168"/>
      <c r="X168"/>
      <c r="Y168"/>
      <c r="Z168"/>
      <c r="AA168"/>
    </row>
    <row r="169" spans="1:27" s="22" customFormat="1" ht="12.75" customHeight="1">
      <c r="A169" s="20"/>
      <c r="B169" s="21" t="s">
        <v>35</v>
      </c>
      <c r="C169" s="74">
        <v>667110</v>
      </c>
      <c r="D169" s="23"/>
      <c r="E169" s="74">
        <v>242788</v>
      </c>
      <c r="F169" s="23"/>
      <c r="G169" s="23">
        <v>6749</v>
      </c>
      <c r="H169" s="23">
        <v>722</v>
      </c>
      <c r="I169" s="23">
        <f t="shared" si="4"/>
        <v>7471</v>
      </c>
      <c r="J169" s="23"/>
      <c r="K169" s="23">
        <v>3361</v>
      </c>
      <c r="L169" s="23"/>
      <c r="M169" s="23"/>
      <c r="N169" s="23"/>
      <c r="O169" s="23"/>
      <c r="P169" s="23"/>
      <c r="Q169" s="23"/>
      <c r="R169" s="23"/>
      <c r="S169"/>
      <c r="T169"/>
      <c r="U169"/>
      <c r="V169"/>
      <c r="W169"/>
      <c r="X169"/>
      <c r="Y169"/>
      <c r="Z169"/>
      <c r="AA169"/>
    </row>
    <row r="170" spans="1:27" s="22" customFormat="1" ht="12.75" customHeight="1">
      <c r="A170" s="20"/>
      <c r="B170" s="21" t="s">
        <v>36</v>
      </c>
      <c r="C170" s="74">
        <v>679833</v>
      </c>
      <c r="D170" s="23"/>
      <c r="E170" s="74">
        <v>244489</v>
      </c>
      <c r="F170" s="23"/>
      <c r="G170" s="23">
        <v>16997</v>
      </c>
      <c r="H170" s="23">
        <v>661</v>
      </c>
      <c r="I170" s="23">
        <f t="shared" si="4"/>
        <v>17658</v>
      </c>
      <c r="J170" s="23"/>
      <c r="K170" s="23">
        <v>3233</v>
      </c>
      <c r="L170" s="23"/>
      <c r="M170" s="23"/>
      <c r="N170" s="23"/>
      <c r="O170" s="23"/>
      <c r="P170" s="23"/>
      <c r="Q170" s="23"/>
      <c r="R170" s="23"/>
      <c r="S170"/>
      <c r="T170"/>
      <c r="U170"/>
      <c r="V170"/>
      <c r="W170"/>
      <c r="X170"/>
      <c r="Y170"/>
      <c r="Z170"/>
      <c r="AA170"/>
    </row>
    <row r="171" spans="1:27" s="22" customFormat="1" ht="12.75" customHeight="1">
      <c r="A171" s="20"/>
      <c r="B171" s="21" t="s">
        <v>37</v>
      </c>
      <c r="C171" s="74">
        <v>677756</v>
      </c>
      <c r="D171" s="23"/>
      <c r="E171" s="74">
        <v>244857</v>
      </c>
      <c r="F171" s="23"/>
      <c r="G171" s="23">
        <v>935</v>
      </c>
      <c r="H171" s="23">
        <v>433</v>
      </c>
      <c r="I171" s="23">
        <f t="shared" si="4"/>
        <v>1368</v>
      </c>
      <c r="J171" s="23"/>
      <c r="K171" s="23">
        <v>3063</v>
      </c>
      <c r="L171" s="75"/>
      <c r="M171" s="23"/>
      <c r="N171" s="23"/>
      <c r="O171" s="23"/>
      <c r="P171" s="23"/>
      <c r="Q171" s="23"/>
      <c r="R171"/>
      <c r="S171"/>
      <c r="T171"/>
      <c r="U171"/>
      <c r="V171"/>
      <c r="W171"/>
      <c r="X171"/>
      <c r="Y171"/>
      <c r="Z171"/>
    </row>
    <row r="172" spans="1:27" s="22" customFormat="1" ht="12.75" customHeight="1">
      <c r="A172" s="20"/>
      <c r="B172" s="21" t="s">
        <v>38</v>
      </c>
      <c r="C172" s="74">
        <v>678648</v>
      </c>
      <c r="D172" s="23"/>
      <c r="E172" s="74">
        <v>243302</v>
      </c>
      <c r="F172" s="23"/>
      <c r="G172" s="23">
        <v>1931</v>
      </c>
      <c r="H172" s="23">
        <v>604</v>
      </c>
      <c r="I172" s="23">
        <f t="shared" si="4"/>
        <v>2535</v>
      </c>
      <c r="J172" s="23"/>
      <c r="K172" s="23">
        <v>3107</v>
      </c>
      <c r="L172" s="23"/>
      <c r="M172" s="23"/>
      <c r="N172" s="23"/>
      <c r="O172" s="23"/>
      <c r="P172" s="23"/>
      <c r="Q172" s="23"/>
      <c r="R172"/>
      <c r="S172"/>
      <c r="T172"/>
      <c r="U172"/>
      <c r="V172"/>
      <c r="W172"/>
      <c r="X172"/>
      <c r="Y172"/>
      <c r="Z172"/>
    </row>
    <row r="173" spans="1:27" s="22" customFormat="1" ht="12.75" customHeight="1">
      <c r="A173" s="20"/>
      <c r="B173" s="21" t="s">
        <v>39</v>
      </c>
      <c r="C173" s="74">
        <v>676737</v>
      </c>
      <c r="D173" s="23"/>
      <c r="E173" s="74">
        <v>244530</v>
      </c>
      <c r="F173" s="23"/>
      <c r="G173" s="23">
        <v>2711</v>
      </c>
      <c r="H173" s="23">
        <v>581</v>
      </c>
      <c r="I173" s="23">
        <f t="shared" si="4"/>
        <v>3292</v>
      </c>
      <c r="J173" s="23"/>
      <c r="K173" s="38">
        <v>3918</v>
      </c>
      <c r="L173" s="23"/>
      <c r="M173" s="23"/>
      <c r="N173" s="23"/>
      <c r="O173" s="23"/>
      <c r="P173" s="23"/>
      <c r="Q173" s="23"/>
      <c r="R173"/>
      <c r="S173"/>
      <c r="T173"/>
      <c r="U173"/>
      <c r="V173"/>
      <c r="W173"/>
      <c r="X173"/>
      <c r="Y173"/>
      <c r="Z173"/>
    </row>
    <row r="174" spans="1:27" s="22" customFormat="1" ht="12.75" customHeight="1">
      <c r="A174" s="20"/>
      <c r="B174" s="21" t="s">
        <v>40</v>
      </c>
      <c r="C174" s="74">
        <v>667091</v>
      </c>
      <c r="D174" s="23"/>
      <c r="E174" s="74">
        <v>254273</v>
      </c>
      <c r="F174" s="23"/>
      <c r="G174" s="23">
        <v>3378</v>
      </c>
      <c r="H174" s="23">
        <v>866</v>
      </c>
      <c r="I174" s="23">
        <f t="shared" si="4"/>
        <v>4244</v>
      </c>
      <c r="J174" s="23"/>
      <c r="K174" s="23">
        <v>4091</v>
      </c>
      <c r="L174" s="23"/>
      <c r="M174" s="23"/>
      <c r="N174" s="23"/>
      <c r="O174" s="23"/>
      <c r="P174" s="23"/>
      <c r="Q174" s="23"/>
      <c r="R174"/>
      <c r="S174"/>
      <c r="T174"/>
      <c r="U174"/>
      <c r="V174"/>
      <c r="W174"/>
      <c r="X174"/>
      <c r="Y174"/>
      <c r="Z174"/>
    </row>
    <row r="175" spans="1:27" s="22" customFormat="1" ht="12.75" customHeight="1">
      <c r="A175" s="20"/>
      <c r="B175" s="21" t="s">
        <v>41</v>
      </c>
      <c r="C175" s="74">
        <v>662068</v>
      </c>
      <c r="D175" s="23"/>
      <c r="E175" s="74">
        <v>259918</v>
      </c>
      <c r="F175" s="23"/>
      <c r="G175" s="23">
        <v>3477</v>
      </c>
      <c r="H175" s="23">
        <v>724</v>
      </c>
      <c r="I175" s="23">
        <f t="shared" si="4"/>
        <v>4201</v>
      </c>
      <c r="J175" s="23"/>
      <c r="K175" s="23">
        <v>3475</v>
      </c>
      <c r="L175" s="23"/>
      <c r="M175" s="23"/>
      <c r="N175" s="23"/>
      <c r="O175" s="23"/>
      <c r="P175" s="23"/>
      <c r="Q175" s="23"/>
      <c r="R175"/>
      <c r="S175"/>
      <c r="T175"/>
      <c r="U175"/>
      <c r="V175"/>
      <c r="W175"/>
      <c r="X175"/>
      <c r="Y175"/>
      <c r="Z175"/>
    </row>
    <row r="176" spans="1:27" s="22" customFormat="1" ht="12.75" customHeight="1">
      <c r="A176" s="20"/>
      <c r="B176" s="21" t="s">
        <v>42</v>
      </c>
      <c r="C176" s="74">
        <v>657527</v>
      </c>
      <c r="D176" s="23"/>
      <c r="E176" s="74">
        <v>266294</v>
      </c>
      <c r="F176" s="23"/>
      <c r="G176" s="23">
        <v>4114</v>
      </c>
      <c r="H176" s="23">
        <v>656</v>
      </c>
      <c r="I176" s="23">
        <f t="shared" si="4"/>
        <v>4770</v>
      </c>
      <c r="J176" s="23"/>
      <c r="K176" s="23">
        <v>2865</v>
      </c>
      <c r="L176" s="23"/>
      <c r="M176" s="23"/>
      <c r="N176" s="23"/>
      <c r="O176" s="23"/>
      <c r="P176" s="23"/>
      <c r="Q176" s="23"/>
      <c r="R176"/>
      <c r="S176"/>
      <c r="T176"/>
      <c r="U176"/>
      <c r="V176"/>
      <c r="W176"/>
      <c r="X176"/>
      <c r="Y176"/>
      <c r="Z176"/>
    </row>
    <row r="177" spans="1:26" s="22" customFormat="1" ht="12.75" customHeight="1">
      <c r="A177" s="20"/>
      <c r="B177" s="21"/>
      <c r="C177" s="23"/>
      <c r="D177" s="23"/>
      <c r="E177" s="23"/>
      <c r="F177" s="23"/>
      <c r="G177" s="23"/>
      <c r="H177" s="23"/>
      <c r="I177" s="23"/>
      <c r="J177" s="23"/>
      <c r="K177" s="23"/>
      <c r="L177" s="23"/>
      <c r="M177" s="23"/>
      <c r="N177" s="23"/>
      <c r="O177" s="23"/>
      <c r="P177" s="23"/>
      <c r="Q177" s="23"/>
      <c r="R177"/>
      <c r="S177"/>
      <c r="T177"/>
      <c r="U177"/>
      <c r="V177"/>
      <c r="W177"/>
      <c r="X177"/>
      <c r="Y177"/>
      <c r="Z177"/>
    </row>
    <row r="178" spans="1:26" s="22" customFormat="1" ht="12.75" customHeight="1">
      <c r="A178" s="20">
        <v>2019</v>
      </c>
      <c r="B178" s="21" t="s">
        <v>31</v>
      </c>
      <c r="C178" s="74">
        <v>654517</v>
      </c>
      <c r="D178" s="23"/>
      <c r="E178" s="74">
        <v>269183</v>
      </c>
      <c r="F178" s="23"/>
      <c r="G178" s="23">
        <v>2920</v>
      </c>
      <c r="H178" s="23">
        <v>522</v>
      </c>
      <c r="I178" s="23">
        <f t="shared" si="4"/>
        <v>3442</v>
      </c>
      <c r="J178" s="23"/>
      <c r="K178" s="23">
        <v>3463</v>
      </c>
      <c r="L178" s="23"/>
      <c r="M178" s="23"/>
      <c r="N178" s="23"/>
      <c r="O178" s="23"/>
      <c r="P178" s="23"/>
      <c r="Q178" s="23"/>
      <c r="R178"/>
      <c r="S178"/>
      <c r="T178"/>
      <c r="U178"/>
      <c r="V178"/>
      <c r="W178"/>
      <c r="X178"/>
      <c r="Y178"/>
      <c r="Z178"/>
    </row>
    <row r="179" spans="1:26" s="22" customFormat="1" ht="12.75" customHeight="1">
      <c r="A179" s="20"/>
      <c r="B179" s="21" t="s">
        <v>32</v>
      </c>
      <c r="C179" s="74">
        <v>655373</v>
      </c>
      <c r="D179" s="23"/>
      <c r="E179" s="74">
        <v>269151</v>
      </c>
      <c r="F179" s="23"/>
      <c r="G179" s="23">
        <v>3279</v>
      </c>
      <c r="H179" s="23">
        <v>589</v>
      </c>
      <c r="I179" s="23">
        <f t="shared" si="4"/>
        <v>3868</v>
      </c>
      <c r="J179" s="23"/>
      <c r="K179" s="23">
        <v>2994</v>
      </c>
      <c r="L179" s="23"/>
      <c r="M179" s="23"/>
      <c r="N179" s="23"/>
      <c r="O179" s="23"/>
      <c r="P179" s="23"/>
      <c r="Q179" s="23"/>
      <c r="R179"/>
      <c r="S179"/>
      <c r="T179"/>
      <c r="U179"/>
      <c r="V179"/>
      <c r="W179"/>
      <c r="X179"/>
      <c r="Y179"/>
      <c r="Z179"/>
    </row>
    <row r="180" spans="1:26" s="22" customFormat="1" ht="12.75" customHeight="1">
      <c r="A180" s="20"/>
      <c r="B180" s="21" t="s">
        <v>33</v>
      </c>
      <c r="C180" s="74">
        <v>660036</v>
      </c>
      <c r="D180" s="23"/>
      <c r="E180" s="74">
        <v>266014</v>
      </c>
      <c r="F180" s="23"/>
      <c r="G180" s="23">
        <v>4298</v>
      </c>
      <c r="H180" s="23">
        <v>749</v>
      </c>
      <c r="I180" s="23">
        <f t="shared" si="4"/>
        <v>5047</v>
      </c>
      <c r="J180" s="23"/>
      <c r="K180" s="23">
        <v>3414</v>
      </c>
      <c r="L180" s="23"/>
      <c r="M180" s="23"/>
      <c r="N180" s="23"/>
      <c r="O180" s="23"/>
      <c r="P180" s="23"/>
      <c r="Q180" s="23"/>
      <c r="R180"/>
      <c r="S180"/>
      <c r="T180"/>
      <c r="U180"/>
      <c r="V180"/>
      <c r="W180"/>
      <c r="X180"/>
      <c r="Y180"/>
      <c r="Z180"/>
    </row>
    <row r="181" spans="1:26" s="22" customFormat="1" ht="12.75" customHeight="1">
      <c r="A181" s="20"/>
      <c r="B181" s="21" t="s">
        <v>34</v>
      </c>
      <c r="C181" s="74">
        <v>671429</v>
      </c>
      <c r="D181" s="74"/>
      <c r="E181" s="74">
        <v>256833</v>
      </c>
      <c r="F181" s="23"/>
      <c r="G181" s="23">
        <v>4278</v>
      </c>
      <c r="H181" s="23">
        <v>780</v>
      </c>
      <c r="I181" s="23">
        <f t="shared" si="4"/>
        <v>5058</v>
      </c>
      <c r="J181" s="23"/>
      <c r="K181" s="23">
        <v>2771</v>
      </c>
      <c r="L181" s="23"/>
      <c r="M181" s="23"/>
      <c r="N181" s="23"/>
      <c r="O181" s="23"/>
      <c r="P181" s="23"/>
      <c r="Q181" s="23"/>
      <c r="R181"/>
      <c r="S181"/>
      <c r="T181"/>
      <c r="U181"/>
      <c r="V181"/>
      <c r="W181"/>
      <c r="X181"/>
      <c r="Y181"/>
      <c r="Z181"/>
    </row>
    <row r="182" spans="1:26" s="22" customFormat="1" ht="12.75" customHeight="1">
      <c r="A182" s="20"/>
      <c r="B182" s="21" t="s">
        <v>35</v>
      </c>
      <c r="C182" s="74">
        <v>680450</v>
      </c>
      <c r="D182" s="74"/>
      <c r="E182" s="74">
        <v>249244</v>
      </c>
      <c r="F182" s="23"/>
      <c r="G182" s="23">
        <v>4561</v>
      </c>
      <c r="H182" s="23">
        <v>883</v>
      </c>
      <c r="I182" s="23">
        <f t="shared" si="4"/>
        <v>5444</v>
      </c>
      <c r="J182" s="23"/>
      <c r="K182" s="23">
        <v>3901</v>
      </c>
      <c r="L182" s="23"/>
      <c r="M182" s="23"/>
      <c r="N182" s="23"/>
      <c r="O182" s="23"/>
      <c r="P182" s="23"/>
      <c r="Q182" s="23"/>
      <c r="R182"/>
      <c r="S182"/>
      <c r="T182"/>
      <c r="U182"/>
      <c r="V182"/>
      <c r="W182"/>
      <c r="X182"/>
      <c r="Y182"/>
      <c r="Z182"/>
    </row>
    <row r="183" spans="1:26" s="22" customFormat="1" ht="12.75" customHeight="1">
      <c r="A183" s="20"/>
      <c r="B183" s="21" t="s">
        <v>36</v>
      </c>
      <c r="C183" s="74">
        <v>686643</v>
      </c>
      <c r="D183" s="74"/>
      <c r="E183" s="74">
        <v>246348</v>
      </c>
      <c r="F183" s="23"/>
      <c r="G183" s="23">
        <v>4696</v>
      </c>
      <c r="H183" s="23">
        <v>1357</v>
      </c>
      <c r="I183" s="23">
        <f t="shared" si="4"/>
        <v>6053</v>
      </c>
      <c r="J183" s="23"/>
      <c r="K183" s="23">
        <v>2630</v>
      </c>
      <c r="L183" s="23"/>
      <c r="M183" s="23"/>
      <c r="N183" s="23"/>
      <c r="O183" s="23"/>
      <c r="P183" s="23"/>
      <c r="Q183" s="23"/>
      <c r="R183"/>
      <c r="S183"/>
      <c r="T183"/>
      <c r="U183"/>
      <c r="V183"/>
      <c r="W183"/>
      <c r="X183"/>
      <c r="Y183"/>
      <c r="Z183"/>
    </row>
    <row r="184" spans="1:26" s="22" customFormat="1" ht="12.75" customHeight="1">
      <c r="A184" s="20"/>
      <c r="B184" s="21" t="s">
        <v>37</v>
      </c>
      <c r="C184" s="74">
        <v>686937</v>
      </c>
      <c r="D184" s="74"/>
      <c r="E184" s="74">
        <v>245149</v>
      </c>
      <c r="F184" s="23"/>
      <c r="G184" s="23">
        <v>2594</v>
      </c>
      <c r="H184" s="23">
        <v>240</v>
      </c>
      <c r="I184" s="23">
        <f t="shared" si="4"/>
        <v>2834</v>
      </c>
      <c r="J184" s="23"/>
      <c r="K184" s="23">
        <v>3647</v>
      </c>
      <c r="L184" s="23"/>
      <c r="M184" s="23"/>
      <c r="N184" s="23"/>
      <c r="O184" s="23"/>
      <c r="P184" s="23"/>
      <c r="Q184" s="23"/>
      <c r="R184"/>
      <c r="S184"/>
      <c r="T184"/>
      <c r="U184"/>
      <c r="V184"/>
      <c r="W184"/>
      <c r="X184"/>
      <c r="Y184"/>
      <c r="Z184"/>
    </row>
    <row r="185" spans="1:26" s="22" customFormat="1" ht="12.75" customHeight="1">
      <c r="A185" s="21"/>
      <c r="B185" s="21" t="s">
        <v>38</v>
      </c>
      <c r="C185" s="23">
        <v>689963</v>
      </c>
      <c r="D185" s="23"/>
      <c r="E185" s="23">
        <v>245476</v>
      </c>
      <c r="F185" s="23"/>
      <c r="G185" s="23">
        <v>6064</v>
      </c>
      <c r="H185" s="23">
        <v>382</v>
      </c>
      <c r="I185" s="23">
        <f t="shared" si="4"/>
        <v>6446</v>
      </c>
      <c r="J185" s="23"/>
      <c r="K185" s="23">
        <v>2945</v>
      </c>
      <c r="L185" s="23"/>
      <c r="M185" s="23"/>
      <c r="N185" s="23"/>
      <c r="O185" s="23"/>
      <c r="P185" s="23"/>
      <c r="Q185" s="23"/>
      <c r="R185" s="23"/>
      <c r="S185" s="23"/>
    </row>
    <row r="186" spans="1:26" s="22" customFormat="1" ht="12.75" customHeight="1">
      <c r="A186" s="21"/>
      <c r="B186" s="21" t="s">
        <v>39</v>
      </c>
      <c r="C186" s="23">
        <v>685579</v>
      </c>
      <c r="D186" s="23"/>
      <c r="E186" s="23">
        <v>250957</v>
      </c>
      <c r="F186" s="23"/>
      <c r="G186" s="23">
        <v>3890</v>
      </c>
      <c r="H186" s="23">
        <v>570</v>
      </c>
      <c r="I186" s="23">
        <f t="shared" si="4"/>
        <v>4460</v>
      </c>
      <c r="J186" s="23"/>
      <c r="K186" s="23">
        <v>3306</v>
      </c>
      <c r="L186" s="23"/>
      <c r="M186" s="23"/>
      <c r="N186" s="23"/>
      <c r="O186" s="23"/>
      <c r="P186" s="23"/>
      <c r="Q186" s="23"/>
      <c r="R186" s="23"/>
      <c r="S186" s="23"/>
    </row>
    <row r="187" spans="1:26" ht="12.75" customHeight="1">
      <c r="A187" s="10"/>
      <c r="B187" s="22" t="s">
        <v>40</v>
      </c>
      <c r="C187" s="23">
        <v>677419</v>
      </c>
      <c r="D187" s="23"/>
      <c r="E187" s="23">
        <v>259970</v>
      </c>
      <c r="F187" s="23"/>
      <c r="G187" s="23">
        <v>3985</v>
      </c>
      <c r="H187" s="23">
        <v>684</v>
      </c>
      <c r="I187" s="23">
        <v>4669</v>
      </c>
      <c r="J187" s="23"/>
      <c r="K187" s="23">
        <v>3672</v>
      </c>
      <c r="M187" s="23"/>
    </row>
    <row r="188" spans="1:26" ht="12.75" customHeight="1">
      <c r="A188" s="10"/>
      <c r="B188" s="22" t="s">
        <v>41</v>
      </c>
      <c r="C188" s="23">
        <v>673077</v>
      </c>
      <c r="D188" s="23"/>
      <c r="E188" s="23">
        <v>265890</v>
      </c>
      <c r="F188" s="23"/>
      <c r="G188" s="23">
        <v>4230</v>
      </c>
      <c r="H188" s="23">
        <v>715</v>
      </c>
      <c r="I188" s="23">
        <v>4945</v>
      </c>
      <c r="J188" s="23"/>
      <c r="K188" s="23">
        <v>3212</v>
      </c>
      <c r="M188" s="23"/>
    </row>
    <row r="189" spans="1:26" ht="12.75" customHeight="1">
      <c r="A189" s="10"/>
      <c r="B189" s="22" t="s">
        <v>42</v>
      </c>
      <c r="C189" s="23">
        <v>670898</v>
      </c>
      <c r="D189" s="23"/>
      <c r="E189" s="23">
        <v>275003</v>
      </c>
      <c r="F189" s="23"/>
      <c r="G189" s="23">
        <v>10794</v>
      </c>
      <c r="H189" s="23">
        <v>659</v>
      </c>
      <c r="I189" s="23">
        <v>11453</v>
      </c>
      <c r="J189" s="23"/>
      <c r="K189" s="23">
        <v>4379</v>
      </c>
      <c r="M189" s="23"/>
    </row>
    <row r="190" spans="1:26" ht="12.75" customHeight="1">
      <c r="A190" s="10"/>
      <c r="B190" s="22"/>
      <c r="C190" s="23"/>
      <c r="D190" s="23"/>
      <c r="E190" s="23"/>
      <c r="F190" s="23"/>
      <c r="G190" s="23"/>
      <c r="H190" s="23"/>
      <c r="I190" s="23"/>
      <c r="J190" s="23"/>
      <c r="K190" s="23"/>
      <c r="M190" s="23"/>
    </row>
    <row r="191" spans="1:26" ht="12.75" customHeight="1">
      <c r="A191" s="10">
        <v>2020</v>
      </c>
      <c r="B191" s="22" t="s">
        <v>31</v>
      </c>
      <c r="C191" s="23">
        <v>668065</v>
      </c>
      <c r="D191" s="23"/>
      <c r="E191" s="23">
        <v>276693</v>
      </c>
      <c r="F191" s="23"/>
      <c r="G191" s="23">
        <v>1814</v>
      </c>
      <c r="H191" s="23">
        <v>545</v>
      </c>
      <c r="I191" s="23">
        <f>SUM(G191:H191)</f>
        <v>2359</v>
      </c>
      <c r="J191" s="23"/>
      <c r="K191" s="23">
        <v>3354</v>
      </c>
      <c r="M191" s="23"/>
    </row>
    <row r="192" spans="1:26" ht="12.75" customHeight="1">
      <c r="A192" s="10"/>
      <c r="B192" s="21" t="s">
        <v>32</v>
      </c>
      <c r="C192" s="23">
        <v>668777</v>
      </c>
      <c r="D192" s="23"/>
      <c r="E192" s="23">
        <v>275255</v>
      </c>
      <c r="F192" s="23"/>
      <c r="G192" s="23">
        <v>2080</v>
      </c>
      <c r="H192" s="23">
        <v>507</v>
      </c>
      <c r="I192" s="23">
        <f t="shared" ref="I192:I202" si="5">SUM(G192:H192)</f>
        <v>2587</v>
      </c>
      <c r="J192" s="23"/>
      <c r="K192" s="23">
        <v>3157</v>
      </c>
      <c r="M192" s="23"/>
    </row>
    <row r="193" spans="1:26" s="4" customFormat="1" ht="12.75" customHeight="1">
      <c r="A193" s="20"/>
      <c r="B193" s="21" t="s">
        <v>33</v>
      </c>
      <c r="C193" s="23">
        <v>669710</v>
      </c>
      <c r="D193" s="23"/>
      <c r="E193" s="23">
        <v>273700</v>
      </c>
      <c r="F193" s="23"/>
      <c r="G193" s="23">
        <v>2774</v>
      </c>
      <c r="H193" s="23">
        <v>618</v>
      </c>
      <c r="I193" s="23">
        <f t="shared" si="5"/>
        <v>3392</v>
      </c>
      <c r="J193" s="23"/>
      <c r="K193" s="23">
        <v>3849</v>
      </c>
      <c r="L193" s="23"/>
      <c r="M193" s="23"/>
      <c r="N193" s="63"/>
    </row>
    <row r="194" spans="1:26" s="4" customFormat="1" ht="12.75" customHeight="1">
      <c r="B194" s="21" t="s">
        <v>34</v>
      </c>
      <c r="C194" s="74">
        <v>676495</v>
      </c>
      <c r="D194" s="74"/>
      <c r="E194" s="74">
        <v>266812</v>
      </c>
      <c r="F194" s="23"/>
      <c r="G194" s="23">
        <v>2640</v>
      </c>
      <c r="H194" s="23">
        <v>533</v>
      </c>
      <c r="I194" s="23">
        <f t="shared" si="5"/>
        <v>3173</v>
      </c>
      <c r="J194" s="23"/>
      <c r="K194" s="23">
        <v>3139</v>
      </c>
      <c r="L194" s="23"/>
      <c r="M194" s="23"/>
      <c r="N194" s="63"/>
    </row>
    <row r="195" spans="1:26" s="4" customFormat="1" ht="12.75" customHeight="1">
      <c r="B195" s="21" t="s">
        <v>35</v>
      </c>
      <c r="C195" s="74">
        <v>683949</v>
      </c>
      <c r="D195" s="74"/>
      <c r="E195" s="74">
        <v>259393</v>
      </c>
      <c r="F195" s="23"/>
      <c r="G195" s="23">
        <v>2267</v>
      </c>
      <c r="H195" s="23">
        <v>472</v>
      </c>
      <c r="I195" s="23">
        <f t="shared" si="5"/>
        <v>2739</v>
      </c>
      <c r="J195" s="23"/>
      <c r="K195" s="23">
        <v>2537</v>
      </c>
      <c r="L195" s="23"/>
      <c r="M195" s="23"/>
      <c r="N195" s="63"/>
    </row>
    <row r="196" spans="1:26" s="22" customFormat="1" ht="12.75" customHeight="1">
      <c r="B196" s="21" t="s">
        <v>36</v>
      </c>
      <c r="C196" s="74">
        <v>690474</v>
      </c>
      <c r="D196" s="74"/>
      <c r="E196" s="74">
        <v>252594</v>
      </c>
      <c r="F196" s="74"/>
      <c r="G196" s="23">
        <v>2437</v>
      </c>
      <c r="H196" s="23">
        <v>504</v>
      </c>
      <c r="I196" s="23">
        <f t="shared" si="5"/>
        <v>2941</v>
      </c>
      <c r="J196" s="23"/>
      <c r="K196" s="23">
        <v>3032</v>
      </c>
      <c r="L196" s="23"/>
      <c r="M196" s="23"/>
      <c r="N196" s="23"/>
      <c r="O196" s="23"/>
      <c r="P196" s="23"/>
      <c r="Q196" s="23"/>
      <c r="R196" s="100"/>
      <c r="S196"/>
      <c r="T196"/>
      <c r="U196"/>
      <c r="V196"/>
      <c r="W196"/>
      <c r="X196"/>
      <c r="Y196"/>
      <c r="Z196"/>
    </row>
    <row r="197" spans="1:26" s="22" customFormat="1" ht="12.75" customHeight="1">
      <c r="B197" s="21" t="s">
        <v>37</v>
      </c>
      <c r="C197" s="74">
        <v>693194</v>
      </c>
      <c r="D197" s="74"/>
      <c r="E197" s="74">
        <v>248995</v>
      </c>
      <c r="F197" s="74"/>
      <c r="G197" s="23">
        <v>1807</v>
      </c>
      <c r="H197" s="23">
        <v>328</v>
      </c>
      <c r="I197" s="23">
        <f t="shared" si="5"/>
        <v>2135</v>
      </c>
      <c r="J197" s="23"/>
      <c r="K197" s="23">
        <v>2859</v>
      </c>
      <c r="L197" s="23"/>
      <c r="M197" s="23"/>
      <c r="N197" s="23"/>
      <c r="O197" s="23"/>
      <c r="P197" s="23"/>
      <c r="Q197" s="23"/>
      <c r="R197" s="100"/>
      <c r="S197"/>
      <c r="T197"/>
      <c r="U197"/>
      <c r="V197"/>
      <c r="W197"/>
      <c r="X197"/>
      <c r="Y197"/>
      <c r="Z197"/>
    </row>
    <row r="198" spans="1:26" s="22" customFormat="1" ht="12.75" customHeight="1">
      <c r="B198" s="21" t="s">
        <v>38</v>
      </c>
      <c r="C198" s="74">
        <v>696523</v>
      </c>
      <c r="D198" s="74"/>
      <c r="E198" s="74">
        <v>245739</v>
      </c>
      <c r="F198" s="74"/>
      <c r="G198" s="23">
        <v>3008</v>
      </c>
      <c r="H198" s="23">
        <v>436</v>
      </c>
      <c r="I198" s="23">
        <f t="shared" si="5"/>
        <v>3444</v>
      </c>
      <c r="J198" s="23"/>
      <c r="K198" s="23">
        <v>3189</v>
      </c>
      <c r="L198" s="23"/>
      <c r="M198" s="23"/>
      <c r="N198" s="23"/>
      <c r="O198" s="23"/>
      <c r="P198" s="23"/>
      <c r="Q198" s="23"/>
      <c r="R198" s="98"/>
      <c r="S198" s="98"/>
      <c r="T198"/>
      <c r="U198"/>
      <c r="V198"/>
      <c r="W198"/>
      <c r="X198"/>
      <c r="Y198"/>
      <c r="Z198"/>
    </row>
    <row r="199" spans="1:26" s="22" customFormat="1" ht="12.75" customHeight="1">
      <c r="B199" s="21" t="s">
        <v>39</v>
      </c>
      <c r="C199" s="74">
        <v>695533</v>
      </c>
      <c r="D199" s="74"/>
      <c r="E199" s="74">
        <v>247724</v>
      </c>
      <c r="F199" s="74"/>
      <c r="G199" s="23">
        <v>3799</v>
      </c>
      <c r="H199" s="23">
        <v>580</v>
      </c>
      <c r="I199" s="23">
        <f t="shared" si="5"/>
        <v>4379</v>
      </c>
      <c r="J199" s="23"/>
      <c r="K199" s="23">
        <v>3210</v>
      </c>
      <c r="L199" s="23"/>
      <c r="M199" s="23"/>
      <c r="N199" s="23"/>
      <c r="O199" s="23"/>
      <c r="P199" s="23"/>
      <c r="Q199" s="23"/>
      <c r="R199" s="98"/>
      <c r="S199" s="98"/>
      <c r="T199"/>
      <c r="U199"/>
      <c r="V199"/>
      <c r="W199"/>
      <c r="X199"/>
      <c r="Y199"/>
      <c r="Z199"/>
    </row>
    <row r="200" spans="1:26" s="22" customFormat="1" ht="12.75" customHeight="1">
      <c r="B200" s="21" t="s">
        <v>40</v>
      </c>
      <c r="C200" s="74">
        <v>690107</v>
      </c>
      <c r="D200" s="74"/>
      <c r="E200" s="74">
        <v>254221</v>
      </c>
      <c r="F200" s="74"/>
      <c r="G200" s="23">
        <v>3456</v>
      </c>
      <c r="H200" s="23">
        <v>604</v>
      </c>
      <c r="I200" s="23">
        <f t="shared" si="5"/>
        <v>4060</v>
      </c>
      <c r="J200" s="23"/>
      <c r="K200" s="23">
        <v>2844</v>
      </c>
      <c r="L200" s="23"/>
      <c r="M200" s="23"/>
      <c r="N200" s="23"/>
      <c r="O200" s="23"/>
      <c r="P200" s="23"/>
      <c r="Q200" s="23"/>
      <c r="R200" s="102"/>
      <c r="S200" s="98"/>
      <c r="T200"/>
      <c r="U200"/>
      <c r="V200"/>
      <c r="W200"/>
      <c r="X200"/>
      <c r="Y200"/>
      <c r="Z200"/>
    </row>
    <row r="201" spans="1:26" s="22" customFormat="1" ht="12.75" customHeight="1">
      <c r="B201" s="21" t="s">
        <v>41</v>
      </c>
      <c r="C201" s="74">
        <v>684446</v>
      </c>
      <c r="D201" s="74"/>
      <c r="E201" s="74">
        <v>260966</v>
      </c>
      <c r="F201" s="74"/>
      <c r="G201" s="23">
        <v>3290</v>
      </c>
      <c r="H201" s="23">
        <v>617</v>
      </c>
      <c r="I201" s="23">
        <f t="shared" si="5"/>
        <v>3907</v>
      </c>
      <c r="J201" s="23"/>
      <c r="K201" s="23">
        <v>2724</v>
      </c>
      <c r="L201" s="23"/>
      <c r="M201" s="23"/>
      <c r="N201" s="23"/>
      <c r="O201" s="23"/>
      <c r="P201" s="23"/>
      <c r="Q201" s="23"/>
      <c r="R201" s="102"/>
      <c r="S201" s="98"/>
      <c r="T201"/>
      <c r="U201"/>
      <c r="V201"/>
      <c r="W201"/>
      <c r="X201"/>
      <c r="Y201"/>
      <c r="Z201"/>
    </row>
    <row r="202" spans="1:26" s="22" customFormat="1" ht="12.75" customHeight="1">
      <c r="B202" s="21" t="s">
        <v>42</v>
      </c>
      <c r="C202" s="74">
        <v>680919</v>
      </c>
      <c r="D202" s="74"/>
      <c r="E202" s="74">
        <v>265342</v>
      </c>
      <c r="F202" s="74"/>
      <c r="G202" s="23">
        <v>4126</v>
      </c>
      <c r="H202" s="23">
        <v>543</v>
      </c>
      <c r="I202" s="23">
        <f t="shared" si="5"/>
        <v>4669</v>
      </c>
      <c r="J202" s="23"/>
      <c r="K202" s="23">
        <v>3701</v>
      </c>
      <c r="L202" s="23"/>
      <c r="M202" s="23"/>
      <c r="N202" s="23"/>
      <c r="O202" s="23"/>
      <c r="P202" s="23"/>
      <c r="Q202" s="23"/>
      <c r="R202" s="102"/>
      <c r="S202" s="98"/>
      <c r="T202"/>
      <c r="U202"/>
      <c r="V202"/>
      <c r="W202"/>
      <c r="X202"/>
      <c r="Y202"/>
      <c r="Z202"/>
    </row>
    <row r="203" spans="1:26" s="22" customFormat="1" ht="12.75" customHeight="1">
      <c r="B203" s="21"/>
      <c r="C203" s="74"/>
      <c r="D203" s="74"/>
      <c r="E203" s="74"/>
      <c r="F203" s="74"/>
      <c r="J203" s="23"/>
      <c r="K203" s="23"/>
      <c r="L203" s="23"/>
      <c r="M203" s="23"/>
      <c r="N203" s="23"/>
      <c r="O203" s="23"/>
      <c r="P203" s="23"/>
      <c r="Q203" s="23"/>
      <c r="R203" s="102"/>
      <c r="S203" s="98"/>
      <c r="T203"/>
      <c r="U203"/>
      <c r="V203"/>
      <c r="W203"/>
      <c r="X203"/>
      <c r="Y203"/>
      <c r="Z203"/>
    </row>
    <row r="204" spans="1:26" s="22" customFormat="1" ht="12.75" customHeight="1">
      <c r="A204" s="20">
        <v>2021</v>
      </c>
      <c r="B204" s="21" t="s">
        <v>31</v>
      </c>
      <c r="C204" s="74">
        <v>679032</v>
      </c>
      <c r="D204" s="74"/>
      <c r="E204" s="74">
        <v>267276</v>
      </c>
      <c r="F204" s="74"/>
      <c r="G204" s="23">
        <v>2253</v>
      </c>
      <c r="H204" s="23">
        <v>483</v>
      </c>
      <c r="I204" s="23">
        <f>SUM(G204:H204)</f>
        <v>2736</v>
      </c>
      <c r="J204" s="23"/>
      <c r="K204" s="23">
        <v>2598</v>
      </c>
      <c r="L204" s="23"/>
      <c r="M204" s="23"/>
      <c r="N204" s="23"/>
      <c r="O204" s="23"/>
      <c r="P204" s="23"/>
      <c r="Q204" s="23"/>
      <c r="R204" s="102"/>
      <c r="S204"/>
      <c r="T204"/>
      <c r="U204"/>
      <c r="V204"/>
      <c r="W204"/>
      <c r="X204"/>
      <c r="Y204"/>
      <c r="Z204"/>
    </row>
    <row r="205" spans="1:26" s="22" customFormat="1" ht="12.75" customHeight="1">
      <c r="A205" s="20"/>
      <c r="B205" s="21" t="s">
        <v>32</v>
      </c>
      <c r="C205" s="74">
        <v>679054</v>
      </c>
      <c r="D205" s="74"/>
      <c r="E205" s="74">
        <v>267566</v>
      </c>
      <c r="F205" s="74"/>
      <c r="G205" s="23">
        <v>3018</v>
      </c>
      <c r="H205" s="23">
        <v>556</v>
      </c>
      <c r="I205" s="23">
        <f>SUM(G205:H205)</f>
        <v>3574</v>
      </c>
      <c r="J205" s="23"/>
      <c r="K205" s="23">
        <v>3214</v>
      </c>
      <c r="L205" s="23"/>
      <c r="M205" s="23"/>
      <c r="N205" s="23"/>
      <c r="O205" s="23"/>
      <c r="P205" s="23"/>
      <c r="Q205" s="23"/>
      <c r="R205" s="102"/>
      <c r="S205"/>
      <c r="T205"/>
      <c r="U205"/>
      <c r="V205"/>
      <c r="W205"/>
      <c r="X205"/>
      <c r="Y205"/>
      <c r="Z205"/>
    </row>
    <row r="206" spans="1:26" s="22" customFormat="1" ht="12.75" customHeight="1">
      <c r="A206" s="20"/>
      <c r="B206" s="21" t="s">
        <v>33</v>
      </c>
      <c r="C206" s="74">
        <v>687561</v>
      </c>
      <c r="D206" s="74"/>
      <c r="E206" s="74">
        <v>265520</v>
      </c>
      <c r="F206" s="74"/>
      <c r="G206" s="23">
        <v>8892</v>
      </c>
      <c r="H206" s="23">
        <v>690</v>
      </c>
      <c r="I206" s="23">
        <f>SUM(G206:H206)</f>
        <v>9582</v>
      </c>
      <c r="J206" s="23"/>
      <c r="K206" s="23">
        <v>3017</v>
      </c>
      <c r="L206" s="23"/>
      <c r="M206" s="23"/>
      <c r="N206" s="23"/>
      <c r="O206" s="23"/>
      <c r="P206" s="23"/>
      <c r="Q206" s="23"/>
      <c r="R206" s="102"/>
      <c r="S206"/>
      <c r="T206"/>
      <c r="U206"/>
      <c r="V206"/>
      <c r="W206"/>
      <c r="X206"/>
      <c r="Y206"/>
      <c r="Z206"/>
    </row>
    <row r="207" spans="1:26" s="22" customFormat="1" ht="12.75" customHeight="1">
      <c r="A207" s="20"/>
      <c r="B207" s="21" t="s">
        <v>34</v>
      </c>
      <c r="C207" s="74">
        <v>695132</v>
      </c>
      <c r="D207" s="74"/>
      <c r="E207" s="74">
        <v>257730</v>
      </c>
      <c r="F207" s="74"/>
      <c r="G207" s="23">
        <v>2058</v>
      </c>
      <c r="H207" s="23">
        <v>717</v>
      </c>
      <c r="I207" s="23">
        <f>SUM(G207:H207)</f>
        <v>2775</v>
      </c>
      <c r="J207" s="23"/>
      <c r="K207" s="23">
        <v>2904</v>
      </c>
      <c r="L207" s="23"/>
      <c r="M207" s="23"/>
      <c r="N207" s="23"/>
      <c r="O207" s="23"/>
      <c r="P207" s="23"/>
      <c r="Q207" s="23"/>
      <c r="R207" s="102"/>
      <c r="S207"/>
      <c r="T207"/>
      <c r="U207"/>
      <c r="V207"/>
      <c r="W207"/>
      <c r="X207"/>
      <c r="Y207"/>
      <c r="Z207"/>
    </row>
    <row r="208" spans="1:26" s="22" customFormat="1" ht="12.75" customHeight="1">
      <c r="A208" s="20"/>
      <c r="B208" s="21" t="s">
        <v>35</v>
      </c>
      <c r="C208" s="74">
        <v>703995</v>
      </c>
      <c r="D208" s="74"/>
      <c r="E208" s="74">
        <v>249733</v>
      </c>
      <c r="F208" s="74"/>
      <c r="G208" s="23">
        <v>3007</v>
      </c>
      <c r="H208" s="23">
        <v>671</v>
      </c>
      <c r="I208" s="23">
        <f>SUM(G208:H208)</f>
        <v>3678</v>
      </c>
      <c r="J208" s="23"/>
      <c r="K208" s="23">
        <v>2712</v>
      </c>
      <c r="L208" s="23"/>
      <c r="M208" s="23"/>
      <c r="N208" s="23"/>
      <c r="O208" s="23"/>
      <c r="P208" s="23"/>
      <c r="Q208" s="23"/>
      <c r="R208" s="102"/>
      <c r="S208"/>
      <c r="T208"/>
      <c r="U208"/>
      <c r="V208"/>
      <c r="W208"/>
      <c r="X208"/>
      <c r="Y208"/>
      <c r="Z208"/>
    </row>
    <row r="209" spans="1:26" s="22" customFormat="1" ht="12.75" customHeight="1">
      <c r="A209" s="20"/>
      <c r="B209" s="21" t="s">
        <v>36</v>
      </c>
      <c r="C209" s="74">
        <v>710522</v>
      </c>
      <c r="D209" s="74"/>
      <c r="E209" s="74">
        <v>243659</v>
      </c>
      <c r="F209" s="74"/>
      <c r="G209" s="23">
        <v>3368</v>
      </c>
      <c r="H209" s="23">
        <v>664</v>
      </c>
      <c r="I209" s="23">
        <f t="shared" ref="I209:I214" si="6">SUM(G209:H209)</f>
        <v>4032</v>
      </c>
      <c r="J209" s="23"/>
      <c r="K209" s="23">
        <v>3399</v>
      </c>
      <c r="L209" s="23"/>
      <c r="M209" s="23"/>
      <c r="N209" s="23"/>
      <c r="O209" s="23"/>
      <c r="P209" s="23"/>
      <c r="Q209" s="23"/>
      <c r="R209" s="102"/>
      <c r="S209"/>
      <c r="T209"/>
      <c r="U209"/>
      <c r="V209"/>
      <c r="W209"/>
      <c r="X209"/>
      <c r="Y209"/>
      <c r="Z209"/>
    </row>
    <row r="210" spans="1:26" s="22" customFormat="1" ht="12.75" customHeight="1">
      <c r="A210" s="20"/>
      <c r="B210" s="21" t="s">
        <v>37</v>
      </c>
      <c r="C210" s="74">
        <v>711579</v>
      </c>
      <c r="D210" s="74"/>
      <c r="E210" s="74">
        <v>242303</v>
      </c>
      <c r="F210" s="74"/>
      <c r="G210" s="23">
        <v>1700</v>
      </c>
      <c r="H210" s="23">
        <v>380</v>
      </c>
      <c r="I210" s="23">
        <f t="shared" si="6"/>
        <v>2080</v>
      </c>
      <c r="J210" s="23"/>
      <c r="K210" s="23">
        <v>2270</v>
      </c>
      <c r="L210" s="23"/>
      <c r="M210" s="23"/>
      <c r="N210" s="23"/>
      <c r="O210" s="23"/>
      <c r="P210" s="23"/>
      <c r="Q210" s="23"/>
      <c r="R210" s="102"/>
      <c r="S210"/>
      <c r="T210"/>
      <c r="U210"/>
      <c r="V210"/>
      <c r="W210"/>
      <c r="X210"/>
      <c r="Y210"/>
      <c r="Z210"/>
    </row>
    <row r="211" spans="1:26" s="22" customFormat="1" ht="12.75" customHeight="1">
      <c r="A211" s="20"/>
      <c r="B211" s="21" t="s">
        <v>38</v>
      </c>
      <c r="C211" s="74">
        <v>713802</v>
      </c>
      <c r="D211" s="74"/>
      <c r="E211" s="74">
        <v>240320</v>
      </c>
      <c r="F211" s="74"/>
      <c r="G211" s="74">
        <v>2784</v>
      </c>
      <c r="H211" s="74">
        <v>487</v>
      </c>
      <c r="I211" s="23">
        <f t="shared" si="6"/>
        <v>3271</v>
      </c>
      <c r="J211"/>
      <c r="K211" s="23">
        <v>2935</v>
      </c>
      <c r="L211" s="23"/>
      <c r="M211" s="23"/>
      <c r="N211" s="23"/>
      <c r="O211" s="23"/>
      <c r="P211" s="23"/>
      <c r="Q211" s="23"/>
      <c r="R211" s="102"/>
      <c r="S211"/>
      <c r="T211"/>
      <c r="U211"/>
      <c r="V211"/>
      <c r="W211"/>
      <c r="X211"/>
      <c r="Y211"/>
      <c r="Z211"/>
    </row>
    <row r="212" spans="1:26" s="22" customFormat="1" ht="12.75" customHeight="1">
      <c r="A212" s="20"/>
      <c r="B212" s="21" t="s">
        <v>39</v>
      </c>
      <c r="C212" s="74">
        <v>711484</v>
      </c>
      <c r="D212" s="74"/>
      <c r="E212" s="74">
        <v>242811</v>
      </c>
      <c r="F212"/>
      <c r="G212" s="23">
        <v>3158</v>
      </c>
      <c r="H212" s="23">
        <v>546</v>
      </c>
      <c r="I212" s="23">
        <f t="shared" si="6"/>
        <v>3704</v>
      </c>
      <c r="J212" s="23"/>
      <c r="K212" s="23">
        <v>3453</v>
      </c>
      <c r="L212" s="23"/>
      <c r="M212" s="23"/>
      <c r="N212" s="23"/>
      <c r="O212" s="23"/>
      <c r="P212" s="23"/>
      <c r="Q212" s="23"/>
      <c r="R212" s="102"/>
      <c r="S212"/>
      <c r="T212"/>
      <c r="U212"/>
      <c r="V212"/>
      <c r="W212"/>
      <c r="X212"/>
      <c r="Y212"/>
      <c r="Z212"/>
    </row>
    <row r="213" spans="1:26" s="22" customFormat="1" ht="12.75" customHeight="1">
      <c r="A213" s="20"/>
      <c r="B213" s="21" t="s">
        <v>40</v>
      </c>
      <c r="C213" s="74">
        <v>705438</v>
      </c>
      <c r="D213" s="74"/>
      <c r="E213" s="74">
        <v>248738</v>
      </c>
      <c r="F213"/>
      <c r="G213" s="23">
        <v>2581</v>
      </c>
      <c r="H213" s="74">
        <v>551</v>
      </c>
      <c r="I213" s="23">
        <f t="shared" si="6"/>
        <v>3132</v>
      </c>
      <c r="J213" s="23"/>
      <c r="K213" s="23">
        <v>3161</v>
      </c>
      <c r="L213" s="23"/>
      <c r="M213" s="23"/>
      <c r="N213" s="23"/>
      <c r="O213" s="23"/>
      <c r="P213" s="23"/>
      <c r="Q213" s="23"/>
      <c r="R213" s="102"/>
      <c r="S213"/>
      <c r="T213"/>
      <c r="U213"/>
      <c r="V213"/>
      <c r="W213"/>
      <c r="X213"/>
      <c r="Y213"/>
      <c r="Z213"/>
    </row>
    <row r="214" spans="1:26" s="22" customFormat="1" ht="12.75" customHeight="1">
      <c r="A214" s="20"/>
      <c r="B214" s="21" t="s">
        <v>41</v>
      </c>
      <c r="C214" s="74">
        <v>698176</v>
      </c>
      <c r="D214" s="74"/>
      <c r="E214" s="74">
        <v>256374</v>
      </c>
      <c r="F214"/>
      <c r="G214" s="23">
        <v>2613</v>
      </c>
      <c r="H214" s="74">
        <v>561</v>
      </c>
      <c r="I214" s="23">
        <f t="shared" si="6"/>
        <v>3174</v>
      </c>
      <c r="J214" s="23"/>
      <c r="K214" s="23">
        <v>2715</v>
      </c>
      <c r="L214" s="23"/>
      <c r="M214" s="23"/>
      <c r="N214" s="23"/>
      <c r="O214" s="23"/>
      <c r="P214" s="23"/>
      <c r="Q214" s="23"/>
      <c r="R214" s="102"/>
      <c r="S214"/>
      <c r="T214"/>
      <c r="U214"/>
      <c r="V214"/>
      <c r="W214"/>
      <c r="X214"/>
      <c r="Y214"/>
      <c r="Z214"/>
    </row>
    <row r="215" spans="1:26" s="22" customFormat="1" ht="12.75" customHeight="1">
      <c r="A215" s="20"/>
      <c r="B215" s="21" t="s">
        <v>42</v>
      </c>
      <c r="C215" s="74">
        <v>692254</v>
      </c>
      <c r="D215" s="74"/>
      <c r="E215" s="74">
        <v>263265</v>
      </c>
      <c r="F215"/>
      <c r="G215" s="23">
        <v>2946</v>
      </c>
      <c r="H215" s="74">
        <v>661</v>
      </c>
      <c r="I215" s="23">
        <v>3607</v>
      </c>
      <c r="J215" s="23"/>
      <c r="K215" s="23">
        <v>2587</v>
      </c>
      <c r="L215" s="23"/>
      <c r="M215" s="23"/>
      <c r="N215" s="23"/>
      <c r="O215" s="23"/>
      <c r="P215" s="23"/>
      <c r="Q215" s="23"/>
      <c r="R215" s="102"/>
      <c r="S215"/>
      <c r="T215"/>
      <c r="U215"/>
      <c r="V215"/>
      <c r="W215"/>
      <c r="X215"/>
      <c r="Y215"/>
      <c r="Z215"/>
    </row>
    <row r="216" spans="1:26" s="22" customFormat="1" ht="12.75" customHeight="1">
      <c r="A216" s="20"/>
      <c r="B216" s="21"/>
      <c r="C216" s="74"/>
      <c r="D216" s="74"/>
      <c r="E216" s="74"/>
      <c r="F216"/>
      <c r="G216" s="23"/>
      <c r="H216" s="74"/>
      <c r="I216" s="23"/>
      <c r="J216" s="23"/>
      <c r="K216" s="23"/>
      <c r="L216" s="23"/>
      <c r="M216" s="23"/>
      <c r="N216" s="23"/>
      <c r="O216" s="23"/>
      <c r="P216" s="23"/>
      <c r="Q216" s="23"/>
      <c r="R216" s="102"/>
      <c r="S216"/>
      <c r="T216"/>
      <c r="U216"/>
      <c r="V216"/>
      <c r="W216"/>
      <c r="X216"/>
      <c r="Y216"/>
      <c r="Z216"/>
    </row>
    <row r="217" spans="1:26" s="22" customFormat="1" ht="12.75" customHeight="1">
      <c r="A217" s="20">
        <v>2022</v>
      </c>
      <c r="B217" s="21" t="s">
        <v>31</v>
      </c>
      <c r="C217" s="74">
        <v>690321</v>
      </c>
      <c r="D217" s="74"/>
      <c r="E217" s="74">
        <v>265034</v>
      </c>
      <c r="F217"/>
      <c r="G217" s="23">
        <v>2188</v>
      </c>
      <c r="H217" s="74">
        <v>395</v>
      </c>
      <c r="I217" s="23">
        <f>SUM(G217:H217)</f>
        <v>2583</v>
      </c>
      <c r="J217" s="23"/>
      <c r="K217" s="23">
        <v>2716</v>
      </c>
      <c r="L217" s="23"/>
      <c r="M217" s="23"/>
      <c r="N217" s="23"/>
      <c r="O217" s="23"/>
      <c r="P217" s="23"/>
      <c r="Q217" s="23"/>
      <c r="R217" s="102"/>
      <c r="S217"/>
      <c r="T217"/>
      <c r="U217"/>
      <c r="V217"/>
      <c r="W217"/>
      <c r="X217"/>
      <c r="Y217"/>
      <c r="Z217"/>
    </row>
    <row r="218" spans="1:26" s="22" customFormat="1" ht="12.75" customHeight="1">
      <c r="A218" s="20"/>
      <c r="B218" s="21" t="s">
        <v>32</v>
      </c>
      <c r="C218" s="74">
        <v>691059</v>
      </c>
      <c r="D218" s="74"/>
      <c r="E218" s="74">
        <v>264555</v>
      </c>
      <c r="F218"/>
      <c r="G218" s="23">
        <v>2804</v>
      </c>
      <c r="H218" s="23">
        <v>539</v>
      </c>
      <c r="I218" s="23">
        <f>SUM(G218:H218)</f>
        <v>3343</v>
      </c>
      <c r="J218" s="23"/>
      <c r="K218" s="23">
        <v>3009</v>
      </c>
      <c r="L218" s="164"/>
      <c r="M218" s="23"/>
      <c r="N218" s="23"/>
      <c r="O218" s="23"/>
      <c r="P218" s="23"/>
      <c r="Q218" s="23"/>
      <c r="R218" s="102"/>
      <c r="S218"/>
      <c r="T218"/>
      <c r="U218"/>
      <c r="V218"/>
      <c r="W218"/>
      <c r="X218"/>
      <c r="Y218"/>
      <c r="Z218"/>
    </row>
    <row r="219" spans="1:26" s="22" customFormat="1" ht="12.75" customHeight="1">
      <c r="A219" s="20"/>
      <c r="B219" s="21" t="s">
        <v>33</v>
      </c>
      <c r="C219" s="74">
        <v>694963</v>
      </c>
      <c r="D219" s="74"/>
      <c r="E219" s="74">
        <v>261799</v>
      </c>
      <c r="F219"/>
      <c r="G219" s="23">
        <v>3653</v>
      </c>
      <c r="H219" s="23">
        <v>700</v>
      </c>
      <c r="I219" s="23">
        <f>SUM(G219:H219)</f>
        <v>4353</v>
      </c>
      <c r="J219" s="23"/>
      <c r="K219" s="23">
        <v>3197</v>
      </c>
      <c r="L219" s="23"/>
      <c r="M219" s="23"/>
      <c r="N219" s="23"/>
      <c r="O219" s="23"/>
      <c r="P219" s="23"/>
      <c r="Q219" s="23"/>
      <c r="R219" s="102"/>
      <c r="S219"/>
      <c r="T219"/>
      <c r="U219"/>
      <c r="V219"/>
      <c r="W219"/>
      <c r="X219"/>
      <c r="Y219"/>
      <c r="Z219"/>
    </row>
    <row r="220" spans="1:26" s="22" customFormat="1" ht="12.75" customHeight="1">
      <c r="A220" s="20"/>
      <c r="B220" s="21" t="s">
        <v>34</v>
      </c>
      <c r="C220" s="74">
        <v>703496</v>
      </c>
      <c r="D220" s="74"/>
      <c r="E220" s="74">
        <v>254324</v>
      </c>
      <c r="F220" s="74"/>
      <c r="G220" s="74">
        <v>3146</v>
      </c>
      <c r="H220" s="74">
        <v>613</v>
      </c>
      <c r="I220" s="23">
        <f t="shared" ref="I220:I224" si="7">SUM(G220:H220)</f>
        <v>3759</v>
      </c>
      <c r="J220" s="23"/>
      <c r="K220" s="23">
        <v>2707</v>
      </c>
      <c r="L220" s="23"/>
      <c r="M220" s="23"/>
      <c r="N220" s="23"/>
      <c r="O220" s="23"/>
      <c r="P220" s="23"/>
      <c r="Q220" s="23"/>
      <c r="R220" s="102"/>
      <c r="S220"/>
      <c r="T220"/>
      <c r="U220"/>
      <c r="V220"/>
      <c r="W220"/>
      <c r="X220"/>
      <c r="Y220"/>
      <c r="Z220"/>
    </row>
    <row r="221" spans="1:26" s="22" customFormat="1" ht="12.75" customHeight="1">
      <c r="A221" s="20"/>
      <c r="B221" s="21" t="s">
        <v>35</v>
      </c>
      <c r="C221" s="74">
        <v>711943</v>
      </c>
      <c r="D221" s="74"/>
      <c r="E221" s="74">
        <v>246573</v>
      </c>
      <c r="F221" s="74"/>
      <c r="G221" s="74">
        <v>3183</v>
      </c>
      <c r="H221" s="74">
        <v>707</v>
      </c>
      <c r="I221" s="23">
        <f t="shared" si="7"/>
        <v>3890</v>
      </c>
      <c r="J221" s="23"/>
      <c r="K221" s="23">
        <v>3097</v>
      </c>
      <c r="L221" s="164"/>
      <c r="M221" s="23"/>
      <c r="N221" s="23"/>
      <c r="O221" s="23"/>
      <c r="P221" s="23"/>
      <c r="Q221" s="23"/>
      <c r="R221" s="102"/>
      <c r="S221"/>
      <c r="T221"/>
      <c r="U221"/>
      <c r="V221"/>
      <c r="W221"/>
      <c r="X221"/>
      <c r="Y221"/>
      <c r="Z221"/>
    </row>
    <row r="222" spans="1:26" s="22" customFormat="1" ht="12.75" customHeight="1">
      <c r="A222" s="20"/>
      <c r="B222" s="21" t="s">
        <v>36</v>
      </c>
      <c r="C222" s="74">
        <v>716988</v>
      </c>
      <c r="D222" s="74"/>
      <c r="E222" s="74">
        <v>241548</v>
      </c>
      <c r="F222"/>
      <c r="G222" s="23">
        <v>2818</v>
      </c>
      <c r="H222" s="74">
        <v>663</v>
      </c>
      <c r="I222" s="23">
        <f t="shared" si="7"/>
        <v>3481</v>
      </c>
      <c r="J222" s="23"/>
      <c r="K222" s="23">
        <v>3407</v>
      </c>
      <c r="L222" s="23"/>
      <c r="M222" s="23"/>
      <c r="N222" s="23"/>
      <c r="O222" s="23"/>
      <c r="P222" s="23"/>
      <c r="Q222" s="23"/>
      <c r="R222" s="102"/>
      <c r="S222"/>
      <c r="T222"/>
      <c r="U222"/>
      <c r="V222"/>
      <c r="W222"/>
      <c r="X222"/>
      <c r="Y222"/>
      <c r="Z222"/>
    </row>
    <row r="223" spans="1:26" s="22" customFormat="1" ht="12.75" customHeight="1">
      <c r="A223" s="20"/>
      <c r="B223" s="21" t="s">
        <v>37</v>
      </c>
      <c r="C223" s="74">
        <v>717109</v>
      </c>
      <c r="D223" s="74"/>
      <c r="E223" s="74">
        <v>241281</v>
      </c>
      <c r="F223"/>
      <c r="G223" s="23">
        <v>1688</v>
      </c>
      <c r="H223" s="74">
        <v>335</v>
      </c>
      <c r="I223" s="23">
        <f t="shared" si="7"/>
        <v>2023</v>
      </c>
      <c r="J223" s="23"/>
      <c r="K223" s="23">
        <v>2127</v>
      </c>
      <c r="L223" s="23"/>
      <c r="M223" s="23"/>
      <c r="N223" s="23"/>
      <c r="O223" s="23"/>
      <c r="P223" s="23"/>
      <c r="Q223" s="23"/>
      <c r="R223" s="102"/>
      <c r="S223"/>
      <c r="T223"/>
      <c r="U223"/>
      <c r="V223"/>
      <c r="W223"/>
      <c r="X223"/>
      <c r="Y223"/>
      <c r="Z223"/>
    </row>
    <row r="224" spans="1:26" s="22" customFormat="1" ht="12.75" customHeight="1">
      <c r="A224" s="20"/>
      <c r="B224" s="21" t="s">
        <v>38</v>
      </c>
      <c r="C224" s="74">
        <v>718821</v>
      </c>
      <c r="D224" s="74"/>
      <c r="E224" s="74">
        <v>240493</v>
      </c>
      <c r="F224" s="74"/>
      <c r="G224" s="74">
        <v>3256</v>
      </c>
      <c r="H224" s="74">
        <v>502</v>
      </c>
      <c r="I224" s="23">
        <f t="shared" si="7"/>
        <v>3758</v>
      </c>
      <c r="J224" s="23"/>
      <c r="K224" s="23">
        <v>2765</v>
      </c>
      <c r="L224" s="23"/>
      <c r="M224" s="23"/>
      <c r="N224" s="23"/>
      <c r="O224" s="23"/>
      <c r="P224" s="23"/>
      <c r="Q224" s="23"/>
      <c r="R224" s="102"/>
      <c r="S224"/>
      <c r="T224"/>
      <c r="U224"/>
      <c r="V224"/>
      <c r="W224"/>
      <c r="X224"/>
      <c r="Y224"/>
      <c r="Z224"/>
    </row>
    <row r="225" spans="1:27" s="22" customFormat="1" ht="12.75" customHeight="1">
      <c r="A225" s="20"/>
      <c r="B225" s="21" t="s">
        <v>39</v>
      </c>
      <c r="C225" s="74">
        <v>715326</v>
      </c>
      <c r="D225" s="74"/>
      <c r="E225" s="74">
        <v>245276</v>
      </c>
      <c r="F225" s="74"/>
      <c r="G225" s="74">
        <v>3536</v>
      </c>
      <c r="H225" s="74">
        <v>740</v>
      </c>
      <c r="I225" s="23">
        <v>4276</v>
      </c>
      <c r="J225" s="23"/>
      <c r="K225" s="23">
        <v>2957</v>
      </c>
      <c r="L225" s="23"/>
      <c r="M225" s="23"/>
      <c r="N225" s="23"/>
      <c r="O225" s="23"/>
      <c r="P225" s="23"/>
      <c r="Q225" s="23"/>
      <c r="R225" s="102"/>
      <c r="S225"/>
      <c r="T225"/>
      <c r="U225"/>
      <c r="V225"/>
      <c r="W225"/>
      <c r="X225"/>
      <c r="Y225"/>
      <c r="Z225"/>
    </row>
    <row r="226" spans="1:27" s="22" customFormat="1" ht="12.75" customHeight="1">
      <c r="A226" s="20"/>
      <c r="B226" s="21" t="s">
        <v>40</v>
      </c>
      <c r="C226" s="74">
        <v>707165</v>
      </c>
      <c r="D226" s="74"/>
      <c r="E226" s="23">
        <v>254280</v>
      </c>
      <c r="F226" s="23"/>
      <c r="G226" s="23">
        <v>2815</v>
      </c>
      <c r="H226" s="23">
        <v>655</v>
      </c>
      <c r="I226" s="23">
        <f>SUM(G226:H226)</f>
        <v>3470</v>
      </c>
      <c r="J226" s="23"/>
      <c r="K226" s="23">
        <v>2685</v>
      </c>
      <c r="L226" s="23"/>
      <c r="M226" s="23"/>
      <c r="N226" s="23"/>
      <c r="O226" s="23"/>
      <c r="P226" s="23"/>
      <c r="Q226" s="23"/>
      <c r="R226" s="102"/>
      <c r="S226"/>
      <c r="T226"/>
      <c r="U226"/>
      <c r="V226"/>
      <c r="W226"/>
      <c r="X226"/>
      <c r="Y226"/>
      <c r="Z226"/>
    </row>
    <row r="227" spans="1:27" s="22" customFormat="1" ht="12.75" customHeight="1">
      <c r="A227" s="20"/>
      <c r="B227" s="21" t="s">
        <v>41</v>
      </c>
      <c r="C227" s="74">
        <v>701609</v>
      </c>
      <c r="D227" s="74"/>
      <c r="E227" s="74">
        <v>261186</v>
      </c>
      <c r="F227" s="74"/>
      <c r="G227" s="74">
        <v>3562</v>
      </c>
      <c r="H227" s="74">
        <v>739</v>
      </c>
      <c r="I227" s="23">
        <f>SUM(G227:H227)</f>
        <v>4301</v>
      </c>
      <c r="J227" s="23"/>
      <c r="K227" s="23">
        <v>2966</v>
      </c>
      <c r="L227" s="23"/>
      <c r="M227" s="23"/>
      <c r="N227" s="23"/>
      <c r="O227" s="23"/>
      <c r="P227" s="23"/>
      <c r="Q227" s="23"/>
      <c r="R227" s="102"/>
      <c r="S227"/>
      <c r="T227"/>
      <c r="U227"/>
      <c r="V227"/>
      <c r="W227"/>
      <c r="X227"/>
      <c r="Y227"/>
      <c r="Z227"/>
    </row>
    <row r="228" spans="1:27" ht="12.75" customHeight="1">
      <c r="A228" s="20"/>
      <c r="B228" s="21" t="s">
        <v>42</v>
      </c>
      <c r="C228" s="74">
        <v>696091</v>
      </c>
      <c r="D228" s="74"/>
      <c r="E228" s="74">
        <v>269536</v>
      </c>
      <c r="F228" s="74"/>
      <c r="G228" s="74">
        <v>4245</v>
      </c>
      <c r="H228" s="23">
        <v>730</v>
      </c>
      <c r="I228" s="23">
        <f>SUM(G228:H228)</f>
        <v>4975</v>
      </c>
      <c r="J228" s="23"/>
      <c r="K228" s="23">
        <v>2119</v>
      </c>
      <c r="M228" s="23"/>
      <c r="N228" s="23"/>
      <c r="O228" s="23"/>
      <c r="P228" s="23"/>
      <c r="Q228" s="23"/>
      <c r="R228" s="23"/>
      <c r="S228" s="23"/>
      <c r="T228" s="23"/>
      <c r="U228" s="23"/>
      <c r="V228" s="23"/>
      <c r="W228" s="23"/>
      <c r="X228" s="23"/>
      <c r="Y228" s="23"/>
      <c r="AA228" s="98"/>
    </row>
    <row r="229" spans="1:27" ht="12.75" customHeight="1">
      <c r="A229" s="20"/>
      <c r="B229" s="21"/>
      <c r="C229" s="74"/>
      <c r="D229" s="74"/>
      <c r="E229" s="74"/>
      <c r="F229" s="74"/>
      <c r="G229" s="74"/>
      <c r="I229" s="23"/>
      <c r="J229" s="23"/>
      <c r="K229" s="23"/>
      <c r="M229" s="23"/>
      <c r="N229" s="23"/>
      <c r="O229" s="23"/>
      <c r="P229" s="23"/>
      <c r="Q229" s="23"/>
      <c r="R229" s="23"/>
      <c r="S229" s="23"/>
      <c r="T229" s="23"/>
      <c r="U229" s="23"/>
      <c r="V229" s="23"/>
      <c r="W229" s="23"/>
      <c r="X229" s="23"/>
      <c r="Y229" s="23"/>
      <c r="AA229" s="98"/>
    </row>
    <row r="230" spans="1:27" ht="12.75" customHeight="1">
      <c r="A230" s="20">
        <v>2023</v>
      </c>
      <c r="B230" s="21" t="s">
        <v>31</v>
      </c>
      <c r="C230" s="74">
        <v>694143</v>
      </c>
      <c r="D230" s="74"/>
      <c r="E230" s="74">
        <v>271449</v>
      </c>
      <c r="F230" s="74"/>
      <c r="G230" s="74">
        <v>2467</v>
      </c>
      <c r="H230" s="23">
        <v>601</v>
      </c>
      <c r="I230" s="23">
        <f>SUM(G230:H230)</f>
        <v>3068</v>
      </c>
      <c r="J230" s="23"/>
      <c r="K230" s="23">
        <v>3120</v>
      </c>
      <c r="M230" s="23"/>
      <c r="N230" s="23"/>
      <c r="O230" s="23"/>
      <c r="P230" s="23"/>
      <c r="Q230" s="23"/>
      <c r="R230" s="23"/>
      <c r="S230" s="23"/>
      <c r="T230" s="23"/>
      <c r="U230" s="23"/>
      <c r="V230" s="23"/>
      <c r="W230" s="23"/>
      <c r="X230" s="23"/>
      <c r="Y230" s="23"/>
      <c r="AA230" s="98"/>
    </row>
    <row r="231" spans="1:27" ht="12.75" customHeight="1">
      <c r="A231" s="20"/>
      <c r="B231" s="21" t="s">
        <v>32</v>
      </c>
      <c r="C231" s="74">
        <v>694648</v>
      </c>
      <c r="D231" s="74"/>
      <c r="E231" s="74">
        <v>272204</v>
      </c>
      <c r="F231" s="74"/>
      <c r="G231" s="74">
        <v>3151</v>
      </c>
      <c r="H231" s="23">
        <v>614</v>
      </c>
      <c r="I231" s="23">
        <f>SUM(G231:H231)</f>
        <v>3765</v>
      </c>
      <c r="J231" s="23"/>
      <c r="K231" s="23">
        <v>2496</v>
      </c>
      <c r="M231" s="23"/>
      <c r="N231" s="23"/>
      <c r="O231" s="23"/>
      <c r="P231" s="23"/>
      <c r="Q231" s="23"/>
      <c r="R231" s="23"/>
      <c r="S231" s="23"/>
      <c r="T231" s="23"/>
      <c r="U231" s="23"/>
      <c r="V231" s="23"/>
      <c r="W231" s="23"/>
      <c r="X231" s="23"/>
      <c r="Y231" s="23"/>
      <c r="AA231" s="98"/>
    </row>
    <row r="232" spans="1:27" ht="12.75" customHeight="1">
      <c r="A232" s="20"/>
      <c r="B232" s="21" t="s">
        <v>33</v>
      </c>
      <c r="C232" s="74">
        <v>698135</v>
      </c>
      <c r="D232" s="74"/>
      <c r="E232" s="74">
        <v>269924</v>
      </c>
      <c r="F232" s="74"/>
      <c r="G232" s="74">
        <v>3897</v>
      </c>
      <c r="H232" s="23">
        <v>753</v>
      </c>
      <c r="I232" s="23">
        <f t="shared" ref="I232:I233" si="8">SUM(G232:H232)</f>
        <v>4650</v>
      </c>
      <c r="J232" s="23"/>
      <c r="K232" s="23">
        <v>3435</v>
      </c>
      <c r="M232" s="23"/>
      <c r="N232" s="23"/>
      <c r="O232" s="23"/>
      <c r="P232" s="23"/>
      <c r="Q232" s="23"/>
      <c r="R232" s="23"/>
      <c r="S232" s="23"/>
      <c r="T232" s="23"/>
      <c r="U232" s="23"/>
      <c r="V232" s="23"/>
      <c r="W232" s="23"/>
      <c r="X232" s="23"/>
      <c r="Y232" s="23"/>
      <c r="AA232" s="98"/>
    </row>
    <row r="233" spans="1:27" ht="12.75" customHeight="1">
      <c r="A233" s="20"/>
      <c r="B233" s="21" t="s">
        <v>34</v>
      </c>
      <c r="C233" s="74">
        <v>707251</v>
      </c>
      <c r="D233" s="74"/>
      <c r="E233" s="74">
        <v>262262</v>
      </c>
      <c r="F233" s="74"/>
      <c r="G233" s="74">
        <v>3380</v>
      </c>
      <c r="H233" s="23">
        <v>599</v>
      </c>
      <c r="I233" s="23">
        <f t="shared" si="8"/>
        <v>3979</v>
      </c>
      <c r="J233" s="23"/>
      <c r="K233" s="23">
        <v>2543</v>
      </c>
      <c r="M233" s="23"/>
      <c r="N233" s="23"/>
      <c r="O233" s="23"/>
      <c r="P233" s="23"/>
      <c r="Q233" s="23"/>
      <c r="R233" s="23"/>
      <c r="S233" s="23"/>
      <c r="T233" s="23"/>
      <c r="U233" s="23"/>
      <c r="V233" s="23"/>
      <c r="W233" s="23"/>
      <c r="X233" s="23"/>
      <c r="Y233" s="23"/>
      <c r="AA233" s="98"/>
    </row>
    <row r="234" spans="1:27" ht="12.75" customHeight="1">
      <c r="A234" s="20"/>
      <c r="B234" s="21" t="s">
        <v>35</v>
      </c>
      <c r="C234" s="74">
        <v>716961</v>
      </c>
      <c r="D234" s="74"/>
      <c r="E234" s="74">
        <v>254049</v>
      </c>
      <c r="F234" s="74"/>
      <c r="G234" s="74">
        <v>4166</v>
      </c>
      <c r="H234" s="74">
        <v>766</v>
      </c>
      <c r="I234" s="23">
        <v>4932</v>
      </c>
      <c r="J234" s="23"/>
      <c r="K234" s="23">
        <v>3365</v>
      </c>
      <c r="M234" s="23"/>
      <c r="N234" s="23"/>
      <c r="O234" s="23"/>
      <c r="P234" s="23"/>
      <c r="Q234" s="23"/>
      <c r="R234" s="23"/>
      <c r="S234" s="23"/>
      <c r="T234" s="23"/>
      <c r="U234" s="23"/>
      <c r="V234" s="23"/>
      <c r="W234" s="23"/>
      <c r="X234" s="23"/>
      <c r="Y234" s="23"/>
      <c r="AA234" s="98"/>
    </row>
    <row r="235" spans="1:27" s="4" customFormat="1" ht="12.75" customHeight="1">
      <c r="A235" s="42"/>
      <c r="B235" s="25"/>
      <c r="C235" s="26"/>
      <c r="D235" s="26"/>
      <c r="E235" s="26"/>
      <c r="F235" s="26"/>
      <c r="G235" s="26"/>
      <c r="H235" s="26"/>
      <c r="I235" s="26"/>
      <c r="J235" s="26"/>
      <c r="K235" s="26"/>
      <c r="L235" s="26"/>
      <c r="N235" s="63"/>
    </row>
    <row r="236" spans="1:27" ht="12" customHeight="1">
      <c r="A236" s="10"/>
      <c r="B236" s="21"/>
    </row>
    <row r="237" spans="1:27" ht="12" customHeight="1">
      <c r="A237" s="10" t="s">
        <v>77</v>
      </c>
    </row>
  </sheetData>
  <phoneticPr fontId="14" type="noConversion"/>
  <pageMargins left="0.74803149606299213" right="0.74803149606299213" top="0.98425196850393704" bottom="0.98425196850393704" header="0.51181102362204722" footer="0.51181102362204722"/>
  <pageSetup paperSize="9" scale="85" orientation="portrait" r:id="rId1"/>
  <headerFooter alignWithMargins="0"/>
  <rowBreaks count="3" manualBreakCount="3">
    <brk id="59" max="13" man="1"/>
    <brk id="124" max="13" man="1"/>
    <brk id="176" max="13"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8">
    <tabColor rgb="FF00B050"/>
  </sheetPr>
  <dimension ref="A1:AJ173"/>
  <sheetViews>
    <sheetView zoomScaleNormal="100" zoomScaleSheetLayoutView="100" workbookViewId="0">
      <pane ySplit="6" topLeftCell="A109" activePane="bottomLeft" state="frozen"/>
      <selection activeCell="A156" sqref="A156:XFD156"/>
      <selection pane="bottomLeft"/>
    </sheetView>
  </sheetViews>
  <sheetFormatPr defaultRowHeight="12" customHeight="1"/>
  <cols>
    <col min="1" max="1" width="6.5546875" style="27" customWidth="1"/>
    <col min="2" max="2" width="10.5546875" customWidth="1"/>
    <col min="3" max="4" width="10.33203125" customWidth="1"/>
    <col min="5" max="5" width="12.6640625" customWidth="1"/>
    <col min="6" max="8" width="10.33203125" customWidth="1"/>
    <col min="9" max="9" width="10.33203125" style="28" customWidth="1"/>
    <col min="10" max="10" width="10.33203125" style="69" customWidth="1"/>
  </cols>
  <sheetData>
    <row r="1" spans="1:29" s="29" customFormat="1" ht="12.75" customHeight="1">
      <c r="A1" s="1" t="s">
        <v>482</v>
      </c>
      <c r="B1" s="2"/>
      <c r="C1" s="2"/>
      <c r="D1" s="2"/>
      <c r="E1" s="2"/>
      <c r="F1" s="2"/>
      <c r="G1" s="2"/>
      <c r="H1" s="2"/>
      <c r="I1" s="68"/>
      <c r="J1" s="69"/>
      <c r="K1"/>
      <c r="L1"/>
      <c r="M1"/>
      <c r="N1"/>
      <c r="O1"/>
      <c r="P1"/>
      <c r="Q1"/>
      <c r="R1"/>
      <c r="S1"/>
      <c r="T1"/>
      <c r="U1"/>
      <c r="V1"/>
      <c r="W1"/>
      <c r="X1"/>
      <c r="Y1"/>
      <c r="Z1"/>
      <c r="AA1"/>
      <c r="AB1"/>
      <c r="AC1"/>
    </row>
    <row r="2" spans="1:29" s="29" customFormat="1" ht="13.2">
      <c r="A2" s="119" t="s">
        <v>494</v>
      </c>
      <c r="B2" s="2"/>
      <c r="C2" s="2"/>
      <c r="D2" s="2"/>
      <c r="E2" s="2"/>
      <c r="F2" s="2"/>
      <c r="G2" s="2"/>
      <c r="H2" s="2"/>
      <c r="I2" s="68"/>
      <c r="J2" s="69"/>
      <c r="K2"/>
      <c r="L2"/>
      <c r="M2"/>
      <c r="N2"/>
      <c r="O2"/>
      <c r="P2"/>
      <c r="Q2"/>
      <c r="R2"/>
      <c r="S2"/>
      <c r="T2"/>
      <c r="U2"/>
      <c r="V2"/>
      <c r="W2"/>
      <c r="X2"/>
      <c r="Y2"/>
      <c r="Z2"/>
      <c r="AA2"/>
      <c r="AB2"/>
      <c r="AC2"/>
    </row>
    <row r="3" spans="1:29" s="30" customFormat="1" ht="11.25" customHeight="1">
      <c r="A3" s="31"/>
      <c r="B3" s="32"/>
      <c r="C3" s="32"/>
      <c r="D3" s="32"/>
      <c r="E3" s="32"/>
      <c r="F3" s="32"/>
      <c r="G3" s="32"/>
      <c r="H3" s="32"/>
      <c r="I3" s="70"/>
      <c r="J3" s="198"/>
      <c r="K3"/>
      <c r="L3"/>
      <c r="M3"/>
      <c r="N3"/>
      <c r="O3"/>
      <c r="P3"/>
      <c r="Q3"/>
      <c r="R3"/>
      <c r="S3"/>
      <c r="T3"/>
      <c r="U3"/>
      <c r="V3"/>
      <c r="W3"/>
      <c r="X3"/>
      <c r="Y3"/>
      <c r="Z3"/>
      <c r="AA3"/>
      <c r="AB3"/>
      <c r="AC3"/>
    </row>
    <row r="4" spans="1:29" s="18" customFormat="1" ht="11.25" customHeight="1">
      <c r="A4" s="10"/>
      <c r="B4" s="17"/>
      <c r="C4" s="150" t="s">
        <v>434</v>
      </c>
      <c r="D4" s="150" t="s">
        <v>432</v>
      </c>
      <c r="E4" s="150" t="s">
        <v>433</v>
      </c>
      <c r="F4" s="150" t="s">
        <v>435</v>
      </c>
      <c r="G4" s="150" t="s">
        <v>436</v>
      </c>
      <c r="H4" s="150" t="s">
        <v>437</v>
      </c>
      <c r="I4" s="150" t="s">
        <v>76</v>
      </c>
      <c r="J4" s="149" t="s">
        <v>10</v>
      </c>
      <c r="K4"/>
      <c r="L4"/>
      <c r="M4"/>
      <c r="N4"/>
      <c r="O4"/>
      <c r="P4"/>
      <c r="Q4"/>
      <c r="R4"/>
      <c r="S4"/>
      <c r="T4"/>
      <c r="U4"/>
      <c r="V4"/>
      <c r="W4"/>
      <c r="X4"/>
      <c r="Y4"/>
      <c r="Z4"/>
      <c r="AA4"/>
      <c r="AB4"/>
      <c r="AC4"/>
    </row>
    <row r="5" spans="1:29" s="18" customFormat="1" ht="11.25" customHeight="1">
      <c r="A5" s="11"/>
      <c r="B5" s="33"/>
      <c r="C5" s="176" t="s">
        <v>428</v>
      </c>
      <c r="D5" s="176" t="s">
        <v>427</v>
      </c>
      <c r="E5" s="177" t="s">
        <v>68</v>
      </c>
      <c r="F5" s="176" t="s">
        <v>435</v>
      </c>
      <c r="G5" s="176" t="s">
        <v>436</v>
      </c>
      <c r="H5" s="176" t="s">
        <v>437</v>
      </c>
      <c r="I5" s="176" t="s">
        <v>102</v>
      </c>
      <c r="J5" s="199" t="s">
        <v>21</v>
      </c>
      <c r="K5"/>
      <c r="L5"/>
      <c r="M5"/>
      <c r="N5"/>
      <c r="O5"/>
      <c r="P5"/>
      <c r="Q5"/>
      <c r="R5"/>
      <c r="S5"/>
      <c r="T5"/>
      <c r="U5"/>
      <c r="V5"/>
      <c r="W5"/>
      <c r="X5"/>
      <c r="Y5"/>
      <c r="Z5"/>
      <c r="AA5"/>
      <c r="AB5"/>
      <c r="AC5"/>
    </row>
    <row r="6" spans="1:29" s="18" customFormat="1" ht="11.25" customHeight="1">
      <c r="A6" s="6"/>
      <c r="B6" s="36"/>
      <c r="C6" s="36"/>
      <c r="D6" s="36"/>
      <c r="E6" s="36"/>
      <c r="F6"/>
      <c r="G6" s="36"/>
      <c r="H6" s="36"/>
      <c r="I6" s="72"/>
      <c r="J6" s="69"/>
      <c r="K6"/>
      <c r="L6"/>
      <c r="M6"/>
      <c r="N6"/>
      <c r="O6"/>
      <c r="P6"/>
      <c r="Q6"/>
      <c r="R6"/>
      <c r="S6"/>
      <c r="T6"/>
      <c r="U6"/>
      <c r="V6"/>
      <c r="W6"/>
      <c r="X6"/>
      <c r="Y6"/>
      <c r="Z6"/>
      <c r="AA6"/>
      <c r="AB6"/>
      <c r="AC6"/>
    </row>
    <row r="7" spans="1:29" ht="12.75" customHeight="1">
      <c r="A7" s="10">
        <v>2012</v>
      </c>
      <c r="B7" s="17" t="s">
        <v>31</v>
      </c>
      <c r="C7" s="23" t="s">
        <v>56</v>
      </c>
      <c r="D7" s="23" t="s">
        <v>56</v>
      </c>
      <c r="E7" s="23" t="s">
        <v>56</v>
      </c>
      <c r="F7" s="23" t="s">
        <v>56</v>
      </c>
      <c r="G7" s="23" t="s">
        <v>56</v>
      </c>
      <c r="H7" s="23" t="s">
        <v>56</v>
      </c>
      <c r="I7" s="23">
        <v>3238</v>
      </c>
      <c r="J7" s="154">
        <f>SUM(C7:I7)</f>
        <v>3238</v>
      </c>
      <c r="L7" s="49"/>
    </row>
    <row r="8" spans="1:29" s="18" customFormat="1" ht="12.75" customHeight="1">
      <c r="A8" s="10"/>
      <c r="B8" s="17" t="s">
        <v>32</v>
      </c>
      <c r="C8" s="23">
        <v>50</v>
      </c>
      <c r="D8" s="23" t="s">
        <v>56</v>
      </c>
      <c r="E8" s="23" t="s">
        <v>56</v>
      </c>
      <c r="F8" s="23">
        <v>25</v>
      </c>
      <c r="G8" s="23">
        <v>673</v>
      </c>
      <c r="H8" s="23" t="s">
        <v>56</v>
      </c>
      <c r="I8" s="23">
        <v>2748</v>
      </c>
      <c r="J8" s="154">
        <f t="shared" ref="J8:J70" si="0">SUM(C8:I8)</f>
        <v>3496</v>
      </c>
      <c r="K8"/>
      <c r="L8"/>
      <c r="M8"/>
      <c r="N8"/>
      <c r="O8"/>
      <c r="P8"/>
      <c r="Q8"/>
      <c r="R8"/>
      <c r="S8"/>
      <c r="T8"/>
      <c r="U8"/>
      <c r="V8"/>
      <c r="W8"/>
      <c r="X8"/>
      <c r="Y8"/>
      <c r="Z8"/>
      <c r="AA8"/>
      <c r="AB8"/>
      <c r="AC8"/>
    </row>
    <row r="9" spans="1:29" s="18" customFormat="1" ht="12.75" customHeight="1">
      <c r="A9" s="20"/>
      <c r="B9" s="21" t="s">
        <v>33</v>
      </c>
      <c r="C9" s="23">
        <v>151</v>
      </c>
      <c r="D9" s="23">
        <v>3</v>
      </c>
      <c r="E9" s="23">
        <v>1</v>
      </c>
      <c r="F9" s="23">
        <v>54</v>
      </c>
      <c r="G9" s="23">
        <v>2242</v>
      </c>
      <c r="H9" s="23">
        <v>2</v>
      </c>
      <c r="I9" s="23">
        <v>2081</v>
      </c>
      <c r="J9" s="154">
        <f t="shared" si="0"/>
        <v>4534</v>
      </c>
      <c r="K9"/>
      <c r="L9"/>
      <c r="M9"/>
      <c r="N9"/>
      <c r="O9"/>
      <c r="P9"/>
      <c r="Q9"/>
      <c r="R9"/>
      <c r="S9"/>
      <c r="T9"/>
      <c r="U9"/>
      <c r="V9"/>
      <c r="W9"/>
      <c r="X9"/>
      <c r="Y9"/>
      <c r="Z9"/>
      <c r="AA9"/>
      <c r="AB9"/>
      <c r="AC9"/>
    </row>
    <row r="10" spans="1:29" s="22" customFormat="1" ht="12.75" customHeight="1">
      <c r="A10" s="20"/>
      <c r="B10" s="21" t="s">
        <v>34</v>
      </c>
      <c r="C10" s="23">
        <v>157</v>
      </c>
      <c r="D10" s="23">
        <v>6</v>
      </c>
      <c r="E10" s="23">
        <v>1</v>
      </c>
      <c r="F10" s="23">
        <v>44</v>
      </c>
      <c r="G10" s="23">
        <v>2562</v>
      </c>
      <c r="H10" s="23">
        <v>1</v>
      </c>
      <c r="I10" s="23">
        <v>1556</v>
      </c>
      <c r="J10" s="154">
        <f t="shared" si="0"/>
        <v>4327</v>
      </c>
      <c r="K10"/>
      <c r="L10"/>
      <c r="M10"/>
      <c r="N10"/>
      <c r="O10"/>
      <c r="P10"/>
      <c r="Q10"/>
      <c r="R10"/>
      <c r="S10"/>
      <c r="T10"/>
      <c r="U10"/>
      <c r="V10"/>
      <c r="W10"/>
      <c r="X10"/>
      <c r="Y10"/>
      <c r="Z10"/>
      <c r="AA10"/>
      <c r="AB10"/>
      <c r="AC10"/>
    </row>
    <row r="11" spans="1:29" s="22" customFormat="1" ht="12.75" customHeight="1">
      <c r="A11" s="20"/>
      <c r="B11" s="17" t="s">
        <v>35</v>
      </c>
      <c r="C11" s="23">
        <v>149</v>
      </c>
      <c r="D11" s="23">
        <v>36</v>
      </c>
      <c r="E11" s="23">
        <v>3</v>
      </c>
      <c r="F11" s="23">
        <v>30</v>
      </c>
      <c r="G11" s="23">
        <v>3137</v>
      </c>
      <c r="H11" s="23">
        <v>7</v>
      </c>
      <c r="I11" s="23">
        <v>1088</v>
      </c>
      <c r="J11" s="154">
        <f t="shared" si="0"/>
        <v>4450</v>
      </c>
      <c r="K11"/>
      <c r="L11"/>
      <c r="M11"/>
      <c r="N11"/>
      <c r="O11"/>
      <c r="P11"/>
      <c r="Q11"/>
      <c r="R11"/>
      <c r="S11"/>
      <c r="T11"/>
      <c r="U11"/>
      <c r="V11"/>
      <c r="W11"/>
      <c r="X11"/>
      <c r="Y11"/>
      <c r="Z11"/>
      <c r="AA11"/>
      <c r="AB11"/>
      <c r="AC11"/>
    </row>
    <row r="12" spans="1:29" s="22" customFormat="1" ht="12.75" customHeight="1">
      <c r="A12" s="20"/>
      <c r="B12" s="21" t="s">
        <v>36</v>
      </c>
      <c r="C12" s="23">
        <v>121</v>
      </c>
      <c r="D12" s="23">
        <v>41</v>
      </c>
      <c r="E12" s="23" t="s">
        <v>56</v>
      </c>
      <c r="F12" s="23">
        <v>36</v>
      </c>
      <c r="G12" s="23">
        <v>2971</v>
      </c>
      <c r="H12" s="23">
        <v>8</v>
      </c>
      <c r="I12" s="23">
        <v>760</v>
      </c>
      <c r="J12" s="154">
        <f t="shared" si="0"/>
        <v>3937</v>
      </c>
      <c r="K12"/>
      <c r="L12"/>
      <c r="M12"/>
      <c r="N12"/>
      <c r="O12"/>
      <c r="P12"/>
      <c r="Q12"/>
      <c r="R12"/>
      <c r="S12"/>
      <c r="T12"/>
      <c r="U12"/>
      <c r="V12"/>
      <c r="W12"/>
      <c r="X12"/>
      <c r="Y12"/>
      <c r="Z12"/>
      <c r="AA12"/>
      <c r="AB12"/>
      <c r="AC12"/>
    </row>
    <row r="13" spans="1:29" s="22" customFormat="1" ht="12.75" customHeight="1">
      <c r="A13" s="20"/>
      <c r="B13" s="21" t="s">
        <v>37</v>
      </c>
      <c r="C13" s="23">
        <v>107</v>
      </c>
      <c r="D13" s="23">
        <v>62</v>
      </c>
      <c r="E13" s="23" t="s">
        <v>56</v>
      </c>
      <c r="F13" s="23">
        <v>13</v>
      </c>
      <c r="G13" s="23">
        <v>1940</v>
      </c>
      <c r="H13" s="23">
        <v>10</v>
      </c>
      <c r="I13" s="23">
        <v>459</v>
      </c>
      <c r="J13" s="154">
        <f t="shared" si="0"/>
        <v>2591</v>
      </c>
      <c r="K13"/>
      <c r="L13"/>
      <c r="M13"/>
      <c r="N13"/>
      <c r="O13"/>
      <c r="P13"/>
      <c r="Q13"/>
      <c r="R13"/>
      <c r="S13"/>
      <c r="T13"/>
      <c r="U13"/>
      <c r="V13"/>
      <c r="W13"/>
      <c r="X13"/>
      <c r="Y13"/>
      <c r="Z13"/>
      <c r="AA13"/>
      <c r="AB13"/>
      <c r="AC13"/>
    </row>
    <row r="14" spans="1:29" s="22" customFormat="1" ht="12.75" customHeight="1">
      <c r="A14" s="20"/>
      <c r="B14" s="21" t="s">
        <v>38</v>
      </c>
      <c r="C14" s="23">
        <v>108</v>
      </c>
      <c r="D14" s="23">
        <v>41</v>
      </c>
      <c r="E14" s="23">
        <v>2</v>
      </c>
      <c r="F14" s="23">
        <v>32</v>
      </c>
      <c r="G14" s="23">
        <v>3054</v>
      </c>
      <c r="H14" s="23">
        <v>7</v>
      </c>
      <c r="I14" s="23">
        <v>545</v>
      </c>
      <c r="J14" s="154">
        <f t="shared" si="0"/>
        <v>3789</v>
      </c>
      <c r="K14"/>
      <c r="L14"/>
      <c r="M14"/>
      <c r="N14"/>
      <c r="O14"/>
      <c r="P14"/>
      <c r="Q14"/>
      <c r="R14"/>
      <c r="S14"/>
      <c r="T14"/>
      <c r="U14"/>
      <c r="V14"/>
      <c r="W14"/>
      <c r="X14"/>
      <c r="Y14"/>
      <c r="Z14"/>
      <c r="AA14"/>
      <c r="AB14"/>
      <c r="AC14"/>
    </row>
    <row r="15" spans="1:29" s="22" customFormat="1" ht="12.75" customHeight="1">
      <c r="A15" s="20"/>
      <c r="B15" s="21" t="s">
        <v>39</v>
      </c>
      <c r="C15" s="23">
        <v>160</v>
      </c>
      <c r="D15" s="23">
        <v>15</v>
      </c>
      <c r="E15" s="23">
        <v>3</v>
      </c>
      <c r="F15" s="23">
        <v>29</v>
      </c>
      <c r="G15" s="23">
        <v>3166</v>
      </c>
      <c r="H15" s="23">
        <v>11</v>
      </c>
      <c r="I15" s="23">
        <v>453</v>
      </c>
      <c r="J15" s="154">
        <f t="shared" si="0"/>
        <v>3837</v>
      </c>
      <c r="K15"/>
      <c r="L15"/>
      <c r="M15"/>
      <c r="N15"/>
      <c r="O15"/>
      <c r="P15"/>
      <c r="Q15"/>
      <c r="R15"/>
      <c r="S15"/>
      <c r="T15"/>
      <c r="U15"/>
      <c r="V15"/>
      <c r="W15"/>
      <c r="X15"/>
      <c r="Y15"/>
      <c r="Z15"/>
      <c r="AA15"/>
      <c r="AB15"/>
      <c r="AC15"/>
    </row>
    <row r="16" spans="1:29" s="22" customFormat="1" ht="12.75" customHeight="1">
      <c r="A16" s="20"/>
      <c r="B16" s="21" t="s">
        <v>70</v>
      </c>
      <c r="C16" s="23">
        <v>144</v>
      </c>
      <c r="D16" s="23">
        <v>21</v>
      </c>
      <c r="E16" s="23" t="s">
        <v>56</v>
      </c>
      <c r="F16" s="23">
        <v>45</v>
      </c>
      <c r="G16" s="23">
        <v>3635</v>
      </c>
      <c r="H16" s="23">
        <v>7</v>
      </c>
      <c r="I16" s="23">
        <v>416</v>
      </c>
      <c r="J16" s="154">
        <f t="shared" si="0"/>
        <v>4268</v>
      </c>
      <c r="K16"/>
      <c r="L16"/>
      <c r="M16"/>
      <c r="N16"/>
      <c r="O16"/>
      <c r="P16"/>
      <c r="Q16"/>
      <c r="R16"/>
      <c r="S16"/>
      <c r="T16"/>
      <c r="U16"/>
      <c r="V16"/>
      <c r="W16"/>
      <c r="X16"/>
      <c r="Y16"/>
      <c r="Z16"/>
      <c r="AA16"/>
      <c r="AB16"/>
      <c r="AC16"/>
    </row>
    <row r="17" spans="1:29" s="22" customFormat="1" ht="12.75" customHeight="1">
      <c r="A17" s="21"/>
      <c r="B17" s="21" t="s">
        <v>41</v>
      </c>
      <c r="C17" s="23">
        <v>204</v>
      </c>
      <c r="D17" s="23">
        <v>18</v>
      </c>
      <c r="E17" s="23" t="s">
        <v>56</v>
      </c>
      <c r="F17" s="23">
        <v>35</v>
      </c>
      <c r="G17" s="23">
        <v>3417</v>
      </c>
      <c r="H17" s="23">
        <v>11</v>
      </c>
      <c r="I17" s="23">
        <v>343</v>
      </c>
      <c r="J17" s="154">
        <f t="shared" si="0"/>
        <v>4028</v>
      </c>
      <c r="K17"/>
      <c r="L17"/>
      <c r="M17"/>
      <c r="N17"/>
      <c r="O17"/>
      <c r="P17"/>
      <c r="Q17"/>
      <c r="R17"/>
      <c r="S17"/>
      <c r="T17"/>
      <c r="U17"/>
      <c r="V17"/>
      <c r="W17"/>
      <c r="X17"/>
      <c r="Y17"/>
      <c r="Z17"/>
      <c r="AA17"/>
      <c r="AB17"/>
      <c r="AC17"/>
    </row>
    <row r="18" spans="1:29" s="22" customFormat="1" ht="12.75" customHeight="1">
      <c r="A18" s="21"/>
      <c r="B18" s="21" t="s">
        <v>42</v>
      </c>
      <c r="C18" s="23">
        <v>188</v>
      </c>
      <c r="D18" s="23">
        <v>25</v>
      </c>
      <c r="E18" s="23">
        <v>1</v>
      </c>
      <c r="F18" s="23">
        <v>41</v>
      </c>
      <c r="G18" s="23">
        <v>3257</v>
      </c>
      <c r="H18" s="23">
        <v>7</v>
      </c>
      <c r="I18" s="23">
        <v>295</v>
      </c>
      <c r="J18" s="154">
        <f t="shared" si="0"/>
        <v>3814</v>
      </c>
      <c r="K18"/>
      <c r="L18"/>
      <c r="M18"/>
      <c r="N18"/>
      <c r="O18"/>
      <c r="P18"/>
      <c r="Q18"/>
      <c r="R18"/>
      <c r="S18"/>
      <c r="T18"/>
      <c r="U18"/>
      <c r="V18"/>
      <c r="W18"/>
      <c r="X18"/>
      <c r="Y18"/>
      <c r="Z18"/>
      <c r="AA18"/>
      <c r="AB18"/>
      <c r="AC18"/>
    </row>
    <row r="19" spans="1:29" s="22" customFormat="1" ht="12.75" customHeight="1">
      <c r="A19" s="21"/>
      <c r="B19" s="21"/>
      <c r="C19" s="23"/>
      <c r="D19" s="23"/>
      <c r="E19" s="23"/>
      <c r="F19" s="23"/>
      <c r="G19" s="23"/>
      <c r="H19" s="23"/>
      <c r="I19" s="23"/>
      <c r="J19" s="154"/>
      <c r="K19"/>
      <c r="L19"/>
      <c r="M19"/>
      <c r="N19"/>
      <c r="O19"/>
      <c r="P19"/>
      <c r="Q19"/>
      <c r="R19"/>
      <c r="S19"/>
      <c r="T19"/>
      <c r="U19"/>
      <c r="V19"/>
      <c r="W19"/>
      <c r="X19"/>
      <c r="Y19"/>
      <c r="Z19"/>
      <c r="AA19"/>
      <c r="AB19"/>
      <c r="AC19"/>
    </row>
    <row r="20" spans="1:29" s="22" customFormat="1" ht="12.75" customHeight="1">
      <c r="A20" s="20">
        <v>2013</v>
      </c>
      <c r="B20" s="21" t="s">
        <v>31</v>
      </c>
      <c r="C20" s="23">
        <v>135</v>
      </c>
      <c r="D20" s="23">
        <v>24</v>
      </c>
      <c r="E20" s="23">
        <v>1</v>
      </c>
      <c r="F20" s="23">
        <v>19</v>
      </c>
      <c r="G20" s="23">
        <v>2801</v>
      </c>
      <c r="H20" s="23">
        <v>5</v>
      </c>
      <c r="I20" s="23">
        <v>152</v>
      </c>
      <c r="J20" s="154">
        <f t="shared" si="0"/>
        <v>3137</v>
      </c>
      <c r="K20"/>
      <c r="L20"/>
      <c r="M20"/>
      <c r="N20"/>
      <c r="O20"/>
      <c r="P20"/>
      <c r="Q20"/>
      <c r="R20"/>
      <c r="S20"/>
      <c r="T20"/>
      <c r="U20"/>
      <c r="V20"/>
      <c r="W20"/>
      <c r="X20"/>
      <c r="Y20"/>
      <c r="Z20"/>
      <c r="AA20"/>
      <c r="AB20"/>
      <c r="AC20"/>
    </row>
    <row r="21" spans="1:29" s="22" customFormat="1" ht="12.75" customHeight="1">
      <c r="A21" s="20"/>
      <c r="B21" s="21" t="s">
        <v>32</v>
      </c>
      <c r="C21" s="23">
        <v>109</v>
      </c>
      <c r="D21" s="23">
        <v>13</v>
      </c>
      <c r="E21" s="23" t="s">
        <v>56</v>
      </c>
      <c r="F21" s="23">
        <v>26</v>
      </c>
      <c r="G21" s="23">
        <v>2949</v>
      </c>
      <c r="H21" s="23">
        <v>5</v>
      </c>
      <c r="I21" s="23">
        <v>143</v>
      </c>
      <c r="J21" s="154">
        <f t="shared" si="0"/>
        <v>3245</v>
      </c>
      <c r="K21"/>
      <c r="L21"/>
      <c r="M21"/>
      <c r="N21"/>
      <c r="O21"/>
      <c r="P21"/>
      <c r="Q21"/>
      <c r="R21"/>
      <c r="S21"/>
      <c r="T21"/>
      <c r="U21"/>
      <c r="V21"/>
      <c r="W21"/>
      <c r="X21"/>
      <c r="Y21"/>
      <c r="Z21"/>
      <c r="AA21"/>
      <c r="AB21"/>
      <c r="AC21"/>
    </row>
    <row r="22" spans="1:29" s="22" customFormat="1" ht="12.75" customHeight="1">
      <c r="A22" s="20"/>
      <c r="B22" s="21" t="s">
        <v>33</v>
      </c>
      <c r="C22" s="23">
        <v>124</v>
      </c>
      <c r="D22" s="23">
        <v>12</v>
      </c>
      <c r="E22" s="23">
        <v>9</v>
      </c>
      <c r="F22" s="23">
        <v>21</v>
      </c>
      <c r="G22" s="23">
        <v>3552</v>
      </c>
      <c r="H22" s="23">
        <v>18</v>
      </c>
      <c r="I22" s="23">
        <v>176</v>
      </c>
      <c r="J22" s="154">
        <f t="shared" si="0"/>
        <v>3912</v>
      </c>
      <c r="K22"/>
      <c r="L22"/>
      <c r="M22"/>
      <c r="N22"/>
      <c r="O22"/>
      <c r="P22"/>
      <c r="Q22"/>
      <c r="R22"/>
      <c r="S22"/>
      <c r="T22"/>
      <c r="U22"/>
      <c r="V22"/>
      <c r="W22"/>
      <c r="X22"/>
      <c r="Y22"/>
      <c r="Z22"/>
      <c r="AA22"/>
      <c r="AB22"/>
      <c r="AC22"/>
    </row>
    <row r="23" spans="1:29" s="22" customFormat="1" ht="12.75" customHeight="1">
      <c r="A23" s="20"/>
      <c r="B23" s="21" t="s">
        <v>34</v>
      </c>
      <c r="C23" s="23">
        <v>133</v>
      </c>
      <c r="D23" s="23">
        <v>19</v>
      </c>
      <c r="E23" s="23">
        <v>2</v>
      </c>
      <c r="F23" s="23">
        <v>26</v>
      </c>
      <c r="G23" s="23">
        <v>3443</v>
      </c>
      <c r="H23" s="23">
        <v>37</v>
      </c>
      <c r="I23" s="23">
        <v>183</v>
      </c>
      <c r="J23" s="154">
        <f t="shared" si="0"/>
        <v>3843</v>
      </c>
      <c r="K23"/>
      <c r="L23"/>
      <c r="M23"/>
      <c r="N23"/>
      <c r="O23"/>
      <c r="P23"/>
      <c r="Q23"/>
      <c r="R23"/>
      <c r="S23"/>
      <c r="T23"/>
      <c r="U23"/>
      <c r="V23"/>
      <c r="W23"/>
      <c r="X23"/>
      <c r="Y23"/>
      <c r="Z23"/>
      <c r="AA23"/>
      <c r="AB23"/>
      <c r="AC23"/>
    </row>
    <row r="24" spans="1:29" s="22" customFormat="1" ht="12.75" customHeight="1">
      <c r="A24" s="20"/>
      <c r="B24" s="21" t="s">
        <v>35</v>
      </c>
      <c r="C24" s="23">
        <v>144</v>
      </c>
      <c r="D24" s="23">
        <v>30</v>
      </c>
      <c r="E24" s="23">
        <v>6</v>
      </c>
      <c r="F24" s="23">
        <v>15</v>
      </c>
      <c r="G24" s="23">
        <v>3493</v>
      </c>
      <c r="H24" s="23">
        <v>33</v>
      </c>
      <c r="I24" s="23">
        <v>194</v>
      </c>
      <c r="J24" s="154">
        <f t="shared" si="0"/>
        <v>3915</v>
      </c>
      <c r="K24"/>
      <c r="L24"/>
      <c r="M24"/>
      <c r="N24"/>
      <c r="O24"/>
      <c r="P24"/>
      <c r="Q24"/>
      <c r="R24"/>
      <c r="S24"/>
      <c r="T24"/>
      <c r="U24"/>
      <c r="V24"/>
      <c r="W24"/>
      <c r="X24"/>
      <c r="Y24"/>
      <c r="Z24"/>
      <c r="AA24"/>
      <c r="AB24"/>
      <c r="AC24"/>
    </row>
    <row r="25" spans="1:29" s="22" customFormat="1" ht="12.75" customHeight="1">
      <c r="A25" s="20"/>
      <c r="B25" s="21" t="s">
        <v>36</v>
      </c>
      <c r="C25" s="23">
        <v>140</v>
      </c>
      <c r="D25" s="23">
        <v>31</v>
      </c>
      <c r="E25" s="23">
        <v>3</v>
      </c>
      <c r="F25" s="23">
        <v>23</v>
      </c>
      <c r="G25" s="23">
        <v>3386</v>
      </c>
      <c r="H25" s="23">
        <v>38</v>
      </c>
      <c r="I25" s="23">
        <v>168</v>
      </c>
      <c r="J25" s="154">
        <f t="shared" si="0"/>
        <v>3789</v>
      </c>
      <c r="K25"/>
      <c r="L25"/>
      <c r="M25"/>
      <c r="N25"/>
      <c r="O25"/>
      <c r="P25"/>
      <c r="Q25"/>
      <c r="R25"/>
      <c r="S25"/>
      <c r="T25"/>
      <c r="U25"/>
      <c r="V25"/>
      <c r="W25"/>
      <c r="X25"/>
      <c r="Y25"/>
      <c r="Z25"/>
      <c r="AA25"/>
      <c r="AB25"/>
      <c r="AC25"/>
    </row>
    <row r="26" spans="1:29" s="22" customFormat="1" ht="12.75" customHeight="1">
      <c r="A26" s="20"/>
      <c r="B26" s="21" t="s">
        <v>37</v>
      </c>
      <c r="C26" s="23">
        <v>72</v>
      </c>
      <c r="D26" s="23">
        <v>6</v>
      </c>
      <c r="E26" s="23" t="s">
        <v>56</v>
      </c>
      <c r="F26" s="23">
        <v>24</v>
      </c>
      <c r="G26" s="23">
        <v>2203</v>
      </c>
      <c r="H26" s="23">
        <v>44</v>
      </c>
      <c r="I26" s="23">
        <v>170</v>
      </c>
      <c r="J26" s="154">
        <f t="shared" si="0"/>
        <v>2519</v>
      </c>
      <c r="K26"/>
      <c r="L26"/>
      <c r="M26"/>
      <c r="N26"/>
      <c r="O26"/>
      <c r="P26"/>
      <c r="Q26"/>
      <c r="R26"/>
      <c r="S26"/>
      <c r="T26"/>
      <c r="U26"/>
      <c r="V26"/>
      <c r="W26"/>
      <c r="X26"/>
      <c r="Y26"/>
      <c r="Z26"/>
      <c r="AA26"/>
      <c r="AB26"/>
      <c r="AC26"/>
    </row>
    <row r="27" spans="1:29" s="22" customFormat="1" ht="12.75" customHeight="1">
      <c r="A27" s="20"/>
      <c r="B27" s="21" t="s">
        <v>38</v>
      </c>
      <c r="C27" s="23">
        <v>70</v>
      </c>
      <c r="D27" s="23">
        <v>9</v>
      </c>
      <c r="E27" s="23">
        <v>1</v>
      </c>
      <c r="F27" s="23">
        <v>25</v>
      </c>
      <c r="G27" s="23">
        <v>3187</v>
      </c>
      <c r="H27" s="23">
        <v>30</v>
      </c>
      <c r="I27" s="23">
        <v>171</v>
      </c>
      <c r="J27" s="154">
        <f t="shared" si="0"/>
        <v>3493</v>
      </c>
      <c r="K27"/>
      <c r="L27"/>
      <c r="M27"/>
      <c r="N27"/>
      <c r="O27"/>
      <c r="P27"/>
      <c r="Q27"/>
      <c r="R27"/>
      <c r="S27"/>
      <c r="T27"/>
      <c r="U27"/>
      <c r="V27"/>
      <c r="W27"/>
      <c r="X27"/>
      <c r="Y27"/>
      <c r="Z27"/>
      <c r="AA27"/>
      <c r="AB27"/>
      <c r="AC27"/>
    </row>
    <row r="28" spans="1:29" s="22" customFormat="1" ht="12.75" customHeight="1">
      <c r="A28" s="20"/>
      <c r="B28" s="21" t="s">
        <v>39</v>
      </c>
      <c r="C28" s="23">
        <v>88</v>
      </c>
      <c r="D28" s="23">
        <v>14</v>
      </c>
      <c r="E28" s="23">
        <v>3</v>
      </c>
      <c r="F28" s="23">
        <v>23</v>
      </c>
      <c r="G28" s="23">
        <v>3662</v>
      </c>
      <c r="H28" s="23">
        <v>51</v>
      </c>
      <c r="I28" s="23">
        <v>180</v>
      </c>
      <c r="J28" s="154">
        <f t="shared" si="0"/>
        <v>4021</v>
      </c>
      <c r="K28"/>
      <c r="L28"/>
      <c r="M28"/>
      <c r="N28"/>
      <c r="O28"/>
      <c r="P28"/>
      <c r="Q28"/>
      <c r="R28"/>
      <c r="S28"/>
      <c r="T28"/>
      <c r="U28"/>
      <c r="V28"/>
      <c r="W28"/>
      <c r="X28"/>
      <c r="Y28"/>
      <c r="Z28"/>
      <c r="AA28"/>
      <c r="AB28"/>
      <c r="AC28"/>
    </row>
    <row r="29" spans="1:29" s="22" customFormat="1" ht="12.75" customHeight="1">
      <c r="A29" s="20"/>
      <c r="B29" s="21" t="s">
        <v>40</v>
      </c>
      <c r="C29" s="23">
        <v>62</v>
      </c>
      <c r="D29" s="23">
        <v>8</v>
      </c>
      <c r="E29" s="23">
        <v>3</v>
      </c>
      <c r="F29" s="23">
        <v>17</v>
      </c>
      <c r="G29" s="23">
        <v>3638</v>
      </c>
      <c r="H29" s="23">
        <v>63</v>
      </c>
      <c r="I29" s="23">
        <v>155</v>
      </c>
      <c r="J29" s="154">
        <f t="shared" si="0"/>
        <v>3946</v>
      </c>
      <c r="K29"/>
      <c r="L29"/>
      <c r="M29"/>
      <c r="N29"/>
      <c r="O29"/>
      <c r="P29"/>
      <c r="Q29"/>
      <c r="R29"/>
      <c r="S29"/>
      <c r="T29"/>
      <c r="U29"/>
      <c r="V29"/>
      <c r="W29"/>
      <c r="X29"/>
      <c r="Y29"/>
      <c r="Z29"/>
      <c r="AA29"/>
      <c r="AB29"/>
      <c r="AC29"/>
    </row>
    <row r="30" spans="1:29" s="22" customFormat="1" ht="12.75" customHeight="1">
      <c r="A30" s="20"/>
      <c r="B30" s="21" t="s">
        <v>41</v>
      </c>
      <c r="C30" s="23">
        <v>111</v>
      </c>
      <c r="D30" s="23">
        <v>20</v>
      </c>
      <c r="E30" s="23" t="s">
        <v>56</v>
      </c>
      <c r="F30" s="23">
        <v>11</v>
      </c>
      <c r="G30" s="23">
        <v>3433</v>
      </c>
      <c r="H30" s="23">
        <v>84</v>
      </c>
      <c r="I30" s="23">
        <v>134</v>
      </c>
      <c r="J30" s="154">
        <f t="shared" si="0"/>
        <v>3793</v>
      </c>
      <c r="K30"/>
      <c r="L30"/>
      <c r="M30"/>
      <c r="N30"/>
      <c r="O30"/>
      <c r="P30"/>
      <c r="Q30"/>
      <c r="R30"/>
      <c r="S30"/>
      <c r="T30"/>
      <c r="U30"/>
      <c r="V30"/>
      <c r="W30"/>
      <c r="X30"/>
      <c r="Y30"/>
      <c r="Z30"/>
      <c r="AA30"/>
      <c r="AB30"/>
      <c r="AC30"/>
    </row>
    <row r="31" spans="1:29" s="22" customFormat="1" ht="12.75" customHeight="1">
      <c r="A31" s="20"/>
      <c r="B31" s="21" t="s">
        <v>42</v>
      </c>
      <c r="C31" s="23">
        <v>100</v>
      </c>
      <c r="D31" s="23">
        <v>28</v>
      </c>
      <c r="E31" s="23">
        <v>1</v>
      </c>
      <c r="F31" s="23">
        <v>24</v>
      </c>
      <c r="G31" s="23">
        <v>4232</v>
      </c>
      <c r="H31" s="23">
        <v>120</v>
      </c>
      <c r="I31" s="23">
        <v>145</v>
      </c>
      <c r="J31" s="154">
        <f t="shared" si="0"/>
        <v>4650</v>
      </c>
      <c r="K31"/>
      <c r="L31"/>
      <c r="M31"/>
      <c r="N31"/>
      <c r="O31"/>
      <c r="P31"/>
      <c r="Q31"/>
      <c r="R31"/>
      <c r="S31"/>
      <c r="T31"/>
      <c r="U31"/>
      <c r="V31"/>
      <c r="W31"/>
      <c r="X31"/>
      <c r="Y31"/>
      <c r="Z31"/>
      <c r="AA31"/>
      <c r="AB31"/>
      <c r="AC31"/>
    </row>
    <row r="32" spans="1:29" s="22" customFormat="1" ht="12.75" customHeight="1">
      <c r="A32" s="20"/>
      <c r="B32" s="21"/>
      <c r="C32" s="23"/>
      <c r="D32" s="23"/>
      <c r="E32" s="23"/>
      <c r="F32" s="23"/>
      <c r="G32" s="23"/>
      <c r="H32" s="23"/>
      <c r="I32" s="23"/>
      <c r="J32" s="154"/>
      <c r="K32"/>
      <c r="L32"/>
      <c r="M32"/>
      <c r="N32"/>
      <c r="O32"/>
      <c r="P32"/>
      <c r="Q32"/>
      <c r="R32"/>
      <c r="S32"/>
      <c r="T32"/>
      <c r="U32"/>
      <c r="V32"/>
      <c r="W32"/>
      <c r="X32"/>
      <c r="Y32"/>
      <c r="Z32"/>
      <c r="AA32"/>
      <c r="AB32"/>
      <c r="AC32"/>
    </row>
    <row r="33" spans="1:29" s="22" customFormat="1" ht="12.75" customHeight="1">
      <c r="A33" s="20">
        <v>2014</v>
      </c>
      <c r="B33" s="21" t="s">
        <v>31</v>
      </c>
      <c r="C33" s="23">
        <v>38</v>
      </c>
      <c r="D33" s="23">
        <v>12</v>
      </c>
      <c r="E33" s="23">
        <v>1</v>
      </c>
      <c r="F33" s="23">
        <v>23</v>
      </c>
      <c r="G33" s="23">
        <v>2969</v>
      </c>
      <c r="H33" s="23">
        <v>119</v>
      </c>
      <c r="I33" s="23">
        <v>99</v>
      </c>
      <c r="J33" s="154">
        <f t="shared" si="0"/>
        <v>3261</v>
      </c>
      <c r="K33"/>
      <c r="L33"/>
      <c r="M33"/>
      <c r="N33"/>
      <c r="O33"/>
      <c r="P33"/>
      <c r="Q33"/>
      <c r="R33"/>
      <c r="S33"/>
      <c r="T33"/>
      <c r="U33"/>
      <c r="V33"/>
      <c r="W33"/>
      <c r="X33"/>
      <c r="Y33"/>
      <c r="Z33"/>
      <c r="AA33"/>
      <c r="AB33"/>
      <c r="AC33"/>
    </row>
    <row r="34" spans="1:29" s="22" customFormat="1" ht="12.75" customHeight="1">
      <c r="A34" s="20"/>
      <c r="B34" s="21" t="s">
        <v>32</v>
      </c>
      <c r="C34" s="23">
        <v>70</v>
      </c>
      <c r="D34" s="23">
        <v>44</v>
      </c>
      <c r="E34" s="23">
        <v>1</v>
      </c>
      <c r="F34" s="23">
        <v>22</v>
      </c>
      <c r="G34" s="23">
        <v>3285</v>
      </c>
      <c r="H34" s="23">
        <v>151</v>
      </c>
      <c r="I34" s="23">
        <v>111</v>
      </c>
      <c r="J34" s="154">
        <f t="shared" si="0"/>
        <v>3684</v>
      </c>
      <c r="K34"/>
      <c r="L34"/>
      <c r="M34"/>
      <c r="N34"/>
      <c r="O34"/>
      <c r="P34"/>
      <c r="Q34"/>
      <c r="R34"/>
      <c r="S34"/>
      <c r="T34"/>
      <c r="U34"/>
      <c r="V34"/>
      <c r="W34"/>
      <c r="X34"/>
      <c r="Y34"/>
      <c r="Z34"/>
      <c r="AA34"/>
      <c r="AB34"/>
      <c r="AC34"/>
    </row>
    <row r="35" spans="1:29" s="22" customFormat="1" ht="12.75" customHeight="1">
      <c r="A35" s="20"/>
      <c r="B35" s="21" t="s">
        <v>33</v>
      </c>
      <c r="C35" s="23">
        <v>46</v>
      </c>
      <c r="D35" s="23">
        <v>13</v>
      </c>
      <c r="E35" s="23" t="s">
        <v>56</v>
      </c>
      <c r="F35" s="23">
        <v>16</v>
      </c>
      <c r="G35" s="23">
        <v>4206</v>
      </c>
      <c r="H35" s="23">
        <v>290</v>
      </c>
      <c r="I35" s="23">
        <v>117</v>
      </c>
      <c r="J35" s="154">
        <f t="shared" si="0"/>
        <v>4688</v>
      </c>
      <c r="K35"/>
      <c r="L35"/>
      <c r="M35"/>
      <c r="N35"/>
      <c r="O35"/>
      <c r="P35"/>
      <c r="Q35"/>
      <c r="R35"/>
      <c r="S35"/>
      <c r="T35"/>
      <c r="U35"/>
      <c r="V35"/>
      <c r="W35"/>
      <c r="X35"/>
      <c r="Y35"/>
      <c r="Z35"/>
      <c r="AA35"/>
      <c r="AB35"/>
      <c r="AC35"/>
    </row>
    <row r="36" spans="1:29" s="22" customFormat="1" ht="12.75" customHeight="1">
      <c r="A36" s="20"/>
      <c r="B36" s="21" t="s">
        <v>34</v>
      </c>
      <c r="C36" s="23">
        <v>39</v>
      </c>
      <c r="D36" s="23">
        <v>22</v>
      </c>
      <c r="E36" s="23">
        <v>1</v>
      </c>
      <c r="F36" s="23">
        <v>25</v>
      </c>
      <c r="G36" s="23">
        <v>3683</v>
      </c>
      <c r="H36" s="23">
        <v>400</v>
      </c>
      <c r="I36" s="23">
        <v>142</v>
      </c>
      <c r="J36" s="154">
        <f t="shared" si="0"/>
        <v>4312</v>
      </c>
      <c r="K36"/>
      <c r="L36"/>
      <c r="M36"/>
      <c r="N36"/>
      <c r="O36"/>
      <c r="P36"/>
      <c r="Q36"/>
      <c r="R36"/>
      <c r="S36"/>
      <c r="T36"/>
      <c r="U36"/>
      <c r="V36"/>
      <c r="W36"/>
      <c r="X36"/>
      <c r="Y36"/>
      <c r="Z36"/>
      <c r="AA36"/>
      <c r="AB36"/>
      <c r="AC36"/>
    </row>
    <row r="37" spans="1:29" s="22" customFormat="1" ht="12.75" customHeight="1">
      <c r="A37" s="20"/>
      <c r="B37" s="21" t="s">
        <v>35</v>
      </c>
      <c r="C37" s="23">
        <v>28</v>
      </c>
      <c r="D37" s="23">
        <v>19</v>
      </c>
      <c r="E37" s="23">
        <v>2</v>
      </c>
      <c r="F37" s="23">
        <v>25</v>
      </c>
      <c r="G37" s="23">
        <v>3633</v>
      </c>
      <c r="H37" s="23">
        <v>441</v>
      </c>
      <c r="I37" s="23">
        <v>152</v>
      </c>
      <c r="J37" s="154">
        <f t="shared" si="0"/>
        <v>4300</v>
      </c>
      <c r="K37"/>
      <c r="L37"/>
      <c r="M37"/>
      <c r="N37"/>
      <c r="O37"/>
      <c r="P37"/>
      <c r="Q37"/>
      <c r="R37"/>
      <c r="S37"/>
      <c r="T37"/>
      <c r="U37"/>
      <c r="V37"/>
      <c r="W37"/>
      <c r="X37"/>
      <c r="Y37"/>
      <c r="Z37"/>
      <c r="AA37"/>
      <c r="AB37"/>
      <c r="AC37"/>
    </row>
    <row r="38" spans="1:29" s="22" customFormat="1" ht="12.75" customHeight="1">
      <c r="A38" s="20"/>
      <c r="B38" s="21" t="s">
        <v>36</v>
      </c>
      <c r="C38" s="23">
        <v>24</v>
      </c>
      <c r="D38" s="23">
        <v>25</v>
      </c>
      <c r="E38" s="23" t="s">
        <v>56</v>
      </c>
      <c r="F38" s="23">
        <v>22</v>
      </c>
      <c r="G38" s="23">
        <v>3535</v>
      </c>
      <c r="H38" s="23">
        <v>434</v>
      </c>
      <c r="I38" s="23">
        <v>133</v>
      </c>
      <c r="J38" s="154">
        <f t="shared" si="0"/>
        <v>4173</v>
      </c>
      <c r="K38"/>
      <c r="L38"/>
      <c r="M38"/>
      <c r="N38"/>
      <c r="O38"/>
      <c r="P38"/>
      <c r="Q38"/>
      <c r="R38"/>
      <c r="S38"/>
      <c r="T38"/>
      <c r="U38"/>
      <c r="V38"/>
      <c r="W38"/>
      <c r="X38"/>
      <c r="Y38"/>
      <c r="Z38"/>
      <c r="AA38"/>
      <c r="AB38"/>
      <c r="AC38"/>
    </row>
    <row r="39" spans="1:29" s="22" customFormat="1" ht="12.75" customHeight="1">
      <c r="A39" s="20"/>
      <c r="B39" s="21" t="s">
        <v>37</v>
      </c>
      <c r="C39" s="23">
        <v>18</v>
      </c>
      <c r="D39" s="23">
        <v>13</v>
      </c>
      <c r="E39" s="23" t="s">
        <v>56</v>
      </c>
      <c r="F39" s="23">
        <v>19</v>
      </c>
      <c r="G39" s="23">
        <v>2211</v>
      </c>
      <c r="H39" s="23">
        <v>278</v>
      </c>
      <c r="I39" s="23">
        <v>125</v>
      </c>
      <c r="J39" s="154">
        <f t="shared" si="0"/>
        <v>2664</v>
      </c>
      <c r="K39"/>
      <c r="L39"/>
      <c r="M39"/>
      <c r="N39"/>
      <c r="O39"/>
      <c r="P39"/>
      <c r="Q39"/>
      <c r="R39"/>
      <c r="S39"/>
      <c r="T39"/>
      <c r="U39"/>
      <c r="V39"/>
      <c r="W39"/>
      <c r="X39"/>
      <c r="Y39"/>
      <c r="Z39"/>
      <c r="AA39"/>
      <c r="AB39"/>
      <c r="AC39"/>
    </row>
    <row r="40" spans="1:29" s="22" customFormat="1" ht="12.75" customHeight="1">
      <c r="A40" s="20"/>
      <c r="B40" s="21" t="s">
        <v>38</v>
      </c>
      <c r="C40" s="23">
        <v>19</v>
      </c>
      <c r="D40" s="23">
        <v>22</v>
      </c>
      <c r="E40" s="23" t="s">
        <v>56</v>
      </c>
      <c r="F40" s="23">
        <v>16</v>
      </c>
      <c r="G40" s="23">
        <v>3187</v>
      </c>
      <c r="H40" s="23">
        <v>328</v>
      </c>
      <c r="I40" s="23">
        <v>108</v>
      </c>
      <c r="J40" s="154">
        <f t="shared" si="0"/>
        <v>3680</v>
      </c>
      <c r="K40"/>
      <c r="L40"/>
      <c r="M40"/>
      <c r="N40"/>
      <c r="O40"/>
      <c r="P40"/>
      <c r="Q40"/>
      <c r="R40"/>
      <c r="S40"/>
      <c r="T40"/>
      <c r="U40"/>
      <c r="V40"/>
      <c r="W40"/>
      <c r="X40"/>
      <c r="Y40"/>
      <c r="Z40"/>
      <c r="AA40"/>
      <c r="AB40"/>
      <c r="AC40"/>
    </row>
    <row r="41" spans="1:29" s="22" customFormat="1" ht="12.75" customHeight="1">
      <c r="A41" s="20"/>
      <c r="B41" s="21" t="s">
        <v>39</v>
      </c>
      <c r="C41" s="23">
        <v>23</v>
      </c>
      <c r="D41" s="23">
        <v>27</v>
      </c>
      <c r="E41" s="23" t="s">
        <v>56</v>
      </c>
      <c r="F41" s="23">
        <v>18</v>
      </c>
      <c r="G41" s="23">
        <v>4073</v>
      </c>
      <c r="H41" s="23">
        <v>526</v>
      </c>
      <c r="I41" s="23">
        <v>125</v>
      </c>
      <c r="J41" s="154">
        <f t="shared" si="0"/>
        <v>4792</v>
      </c>
      <c r="K41"/>
      <c r="L41"/>
      <c r="M41"/>
      <c r="N41"/>
      <c r="O41"/>
      <c r="P41"/>
      <c r="Q41"/>
      <c r="R41"/>
      <c r="S41"/>
      <c r="T41"/>
      <c r="U41"/>
      <c r="V41"/>
      <c r="W41"/>
      <c r="X41"/>
      <c r="Y41"/>
      <c r="Z41"/>
      <c r="AA41"/>
      <c r="AB41"/>
      <c r="AC41"/>
    </row>
    <row r="42" spans="1:29" s="22" customFormat="1" ht="12.75" customHeight="1">
      <c r="A42" s="20"/>
      <c r="B42" s="21" t="s">
        <v>40</v>
      </c>
      <c r="C42" s="23">
        <v>15</v>
      </c>
      <c r="D42" s="23">
        <v>13</v>
      </c>
      <c r="E42" s="23">
        <v>1</v>
      </c>
      <c r="F42" s="23">
        <v>12</v>
      </c>
      <c r="G42" s="23">
        <v>3762</v>
      </c>
      <c r="H42" s="23">
        <v>486</v>
      </c>
      <c r="I42" s="23">
        <v>113</v>
      </c>
      <c r="J42" s="154">
        <f t="shared" si="0"/>
        <v>4402</v>
      </c>
      <c r="K42"/>
      <c r="L42"/>
      <c r="M42"/>
      <c r="N42"/>
      <c r="O42"/>
      <c r="P42"/>
      <c r="Q42"/>
      <c r="R42"/>
      <c r="S42"/>
      <c r="T42"/>
      <c r="U42"/>
      <c r="V42"/>
      <c r="W42"/>
      <c r="X42"/>
      <c r="Y42"/>
      <c r="Z42"/>
      <c r="AA42"/>
      <c r="AB42"/>
      <c r="AC42"/>
    </row>
    <row r="43" spans="1:29" s="27" customFormat="1" ht="12.75" customHeight="1">
      <c r="A43" s="20"/>
      <c r="B43" s="21" t="s">
        <v>41</v>
      </c>
      <c r="C43" s="23">
        <v>9</v>
      </c>
      <c r="D43" s="23">
        <v>34</v>
      </c>
      <c r="E43" s="23">
        <v>2</v>
      </c>
      <c r="F43" s="23">
        <v>11</v>
      </c>
      <c r="G43" s="23">
        <v>3507</v>
      </c>
      <c r="H43" s="23">
        <v>484</v>
      </c>
      <c r="I43" s="23">
        <v>92</v>
      </c>
      <c r="J43" s="154">
        <f t="shared" si="0"/>
        <v>4139</v>
      </c>
      <c r="K43"/>
      <c r="L43"/>
      <c r="M43"/>
      <c r="N43"/>
      <c r="O43"/>
      <c r="P43"/>
      <c r="Q43"/>
      <c r="R43"/>
      <c r="S43"/>
      <c r="T43"/>
      <c r="U43"/>
      <c r="V43"/>
      <c r="W43"/>
      <c r="X43"/>
      <c r="Y43"/>
      <c r="Z43"/>
      <c r="AA43"/>
      <c r="AB43"/>
      <c r="AC43"/>
    </row>
    <row r="44" spans="1:29" s="27" customFormat="1" ht="12.75" customHeight="1">
      <c r="A44" s="20"/>
      <c r="B44" s="21" t="s">
        <v>42</v>
      </c>
      <c r="C44" s="23">
        <v>32</v>
      </c>
      <c r="D44" s="23">
        <v>56</v>
      </c>
      <c r="E44" s="23" t="s">
        <v>56</v>
      </c>
      <c r="F44" s="23">
        <v>10</v>
      </c>
      <c r="G44" s="23">
        <v>4268</v>
      </c>
      <c r="H44" s="23">
        <v>537</v>
      </c>
      <c r="I44" s="23">
        <v>99</v>
      </c>
      <c r="J44" s="154">
        <f t="shared" si="0"/>
        <v>5002</v>
      </c>
      <c r="K44"/>
      <c r="L44"/>
      <c r="M44"/>
      <c r="N44"/>
      <c r="O44"/>
      <c r="P44"/>
      <c r="Q44"/>
      <c r="R44"/>
      <c r="S44"/>
      <c r="T44"/>
      <c r="U44"/>
      <c r="V44"/>
      <c r="W44"/>
      <c r="X44"/>
      <c r="Y44"/>
      <c r="Z44"/>
      <c r="AA44"/>
      <c r="AB44"/>
      <c r="AC44"/>
    </row>
    <row r="45" spans="1:29" s="27" customFormat="1" ht="12.75" customHeight="1">
      <c r="A45" s="20"/>
      <c r="B45" s="21"/>
      <c r="C45" s="23"/>
      <c r="D45" s="23"/>
      <c r="E45" s="23"/>
      <c r="F45" s="23"/>
      <c r="G45" s="23"/>
      <c r="H45" s="23"/>
      <c r="I45" s="23"/>
      <c r="J45" s="154"/>
      <c r="K45"/>
      <c r="L45"/>
      <c r="M45"/>
      <c r="N45"/>
      <c r="O45"/>
      <c r="P45"/>
      <c r="Q45"/>
      <c r="R45"/>
      <c r="S45"/>
      <c r="T45"/>
      <c r="U45"/>
      <c r="V45"/>
      <c r="W45"/>
      <c r="X45"/>
      <c r="Y45"/>
      <c r="Z45"/>
      <c r="AA45"/>
      <c r="AB45"/>
      <c r="AC45"/>
    </row>
    <row r="46" spans="1:29" s="22" customFormat="1" ht="12.75" customHeight="1">
      <c r="A46" s="20">
        <v>2015</v>
      </c>
      <c r="B46" s="21" t="s">
        <v>31</v>
      </c>
      <c r="C46" s="23">
        <v>3</v>
      </c>
      <c r="D46" s="23">
        <v>22</v>
      </c>
      <c r="E46" s="23" t="s">
        <v>56</v>
      </c>
      <c r="F46" s="23">
        <v>11</v>
      </c>
      <c r="G46" s="23">
        <v>2511</v>
      </c>
      <c r="H46" s="23">
        <v>385</v>
      </c>
      <c r="I46" s="23">
        <v>73</v>
      </c>
      <c r="J46" s="154">
        <f t="shared" si="0"/>
        <v>3005</v>
      </c>
      <c r="K46"/>
      <c r="L46"/>
      <c r="M46"/>
      <c r="N46"/>
      <c r="O46"/>
      <c r="P46"/>
      <c r="Q46"/>
      <c r="R46"/>
      <c r="S46"/>
      <c r="T46"/>
      <c r="U46"/>
      <c r="V46"/>
      <c r="W46"/>
      <c r="X46"/>
      <c r="Y46"/>
      <c r="Z46"/>
      <c r="AA46"/>
      <c r="AB46"/>
      <c r="AC46"/>
    </row>
    <row r="47" spans="1:29" s="22" customFormat="1" ht="12.75" customHeight="1">
      <c r="A47" s="20"/>
      <c r="B47" s="21" t="s">
        <v>32</v>
      </c>
      <c r="C47" s="23">
        <v>9</v>
      </c>
      <c r="D47" s="23">
        <v>21</v>
      </c>
      <c r="E47" s="23" t="s">
        <v>56</v>
      </c>
      <c r="F47" s="23">
        <v>14</v>
      </c>
      <c r="G47" s="23">
        <v>3315</v>
      </c>
      <c r="H47" s="23">
        <v>392</v>
      </c>
      <c r="I47" s="23">
        <v>85</v>
      </c>
      <c r="J47" s="154">
        <f t="shared" si="0"/>
        <v>3836</v>
      </c>
      <c r="K47"/>
      <c r="L47"/>
      <c r="M47"/>
      <c r="N47"/>
      <c r="O47"/>
      <c r="P47"/>
      <c r="Q47"/>
      <c r="R47"/>
      <c r="S47"/>
      <c r="T47"/>
      <c r="U47"/>
      <c r="V47"/>
      <c r="W47"/>
      <c r="X47"/>
      <c r="Y47"/>
      <c r="Z47"/>
      <c r="AA47"/>
      <c r="AB47"/>
      <c r="AC47"/>
    </row>
    <row r="48" spans="1:29" s="22" customFormat="1" ht="12.75" customHeight="1">
      <c r="A48" s="20"/>
      <c r="B48" s="21" t="s">
        <v>33</v>
      </c>
      <c r="C48" s="23">
        <v>1</v>
      </c>
      <c r="D48" s="23">
        <v>64</v>
      </c>
      <c r="E48" s="23">
        <v>7</v>
      </c>
      <c r="F48" s="23">
        <v>10</v>
      </c>
      <c r="G48" s="23">
        <v>4238</v>
      </c>
      <c r="H48" s="23">
        <v>534</v>
      </c>
      <c r="I48" s="23">
        <v>91</v>
      </c>
      <c r="J48" s="154">
        <f t="shared" si="0"/>
        <v>4945</v>
      </c>
      <c r="K48"/>
      <c r="L48"/>
      <c r="M48"/>
      <c r="N48"/>
      <c r="O48"/>
      <c r="P48"/>
      <c r="Q48"/>
      <c r="R48"/>
      <c r="S48"/>
      <c r="T48"/>
      <c r="U48"/>
      <c r="V48"/>
      <c r="W48"/>
      <c r="X48"/>
      <c r="Y48"/>
      <c r="Z48"/>
      <c r="AA48"/>
      <c r="AB48"/>
      <c r="AC48"/>
    </row>
    <row r="49" spans="1:29" s="22" customFormat="1" ht="12.75" customHeight="1">
      <c r="A49" s="20"/>
      <c r="B49" s="21" t="s">
        <v>34</v>
      </c>
      <c r="C49" s="23">
        <v>3</v>
      </c>
      <c r="D49" s="23">
        <v>42</v>
      </c>
      <c r="E49" s="23" t="s">
        <v>56</v>
      </c>
      <c r="F49" s="23">
        <v>13</v>
      </c>
      <c r="G49" s="23">
        <v>4218</v>
      </c>
      <c r="H49" s="23">
        <v>601</v>
      </c>
      <c r="I49" s="23">
        <v>137</v>
      </c>
      <c r="J49" s="154">
        <f t="shared" si="0"/>
        <v>5014</v>
      </c>
      <c r="K49"/>
      <c r="L49"/>
      <c r="M49"/>
      <c r="N49"/>
      <c r="O49"/>
      <c r="P49"/>
      <c r="Q49"/>
      <c r="R49"/>
      <c r="S49"/>
      <c r="T49"/>
      <c r="U49"/>
      <c r="V49"/>
      <c r="W49"/>
      <c r="X49"/>
      <c r="Y49"/>
      <c r="Z49"/>
      <c r="AA49"/>
      <c r="AB49"/>
      <c r="AC49"/>
    </row>
    <row r="50" spans="1:29" s="22" customFormat="1" ht="12.75" customHeight="1">
      <c r="A50" s="20"/>
      <c r="B50" s="21" t="s">
        <v>35</v>
      </c>
      <c r="C50" s="23">
        <v>5</v>
      </c>
      <c r="D50" s="23">
        <v>54</v>
      </c>
      <c r="E50" s="23" t="s">
        <v>56</v>
      </c>
      <c r="F50" s="23">
        <v>15</v>
      </c>
      <c r="G50" s="23">
        <v>3823</v>
      </c>
      <c r="H50" s="23">
        <v>585</v>
      </c>
      <c r="I50" s="23">
        <v>133</v>
      </c>
      <c r="J50" s="154">
        <f t="shared" si="0"/>
        <v>4615</v>
      </c>
      <c r="K50"/>
      <c r="L50"/>
      <c r="M50"/>
      <c r="N50"/>
      <c r="O50"/>
      <c r="P50"/>
      <c r="Q50"/>
      <c r="R50"/>
      <c r="S50"/>
      <c r="T50"/>
      <c r="U50"/>
      <c r="V50"/>
      <c r="W50"/>
      <c r="X50"/>
      <c r="Y50"/>
      <c r="Z50"/>
      <c r="AA50"/>
      <c r="AB50"/>
      <c r="AC50"/>
    </row>
    <row r="51" spans="1:29" s="22" customFormat="1" ht="12.75" customHeight="1">
      <c r="A51" s="20"/>
      <c r="B51" s="21" t="s">
        <v>36</v>
      </c>
      <c r="C51" s="23">
        <v>4</v>
      </c>
      <c r="D51" s="23">
        <v>57</v>
      </c>
      <c r="E51" s="23" t="s">
        <v>56</v>
      </c>
      <c r="F51" s="23">
        <v>12</v>
      </c>
      <c r="G51" s="23">
        <v>3778</v>
      </c>
      <c r="H51" s="23">
        <v>703</v>
      </c>
      <c r="I51" s="23">
        <v>153</v>
      </c>
      <c r="J51" s="154">
        <f t="shared" si="0"/>
        <v>4707</v>
      </c>
      <c r="K51"/>
      <c r="L51"/>
      <c r="M51"/>
      <c r="N51"/>
      <c r="O51"/>
      <c r="P51"/>
      <c r="Q51"/>
      <c r="R51"/>
      <c r="S51"/>
      <c r="T51"/>
      <c r="U51"/>
      <c r="V51"/>
      <c r="W51"/>
      <c r="X51"/>
      <c r="Y51"/>
      <c r="Z51"/>
      <c r="AA51"/>
      <c r="AB51"/>
      <c r="AC51"/>
    </row>
    <row r="52" spans="1:29" s="22" customFormat="1" ht="12.75" customHeight="1">
      <c r="A52" s="20"/>
      <c r="B52" s="21" t="s">
        <v>37</v>
      </c>
      <c r="C52" s="23">
        <v>5</v>
      </c>
      <c r="D52" s="23">
        <v>23</v>
      </c>
      <c r="E52" s="23" t="s">
        <v>56</v>
      </c>
      <c r="F52" s="23">
        <v>11</v>
      </c>
      <c r="G52" s="23">
        <v>2054</v>
      </c>
      <c r="H52" s="23">
        <v>484</v>
      </c>
      <c r="I52" s="23">
        <v>116</v>
      </c>
      <c r="J52" s="154">
        <f t="shared" si="0"/>
        <v>2693</v>
      </c>
      <c r="K52"/>
      <c r="L52"/>
      <c r="M52"/>
      <c r="N52"/>
      <c r="O52"/>
      <c r="P52"/>
      <c r="Q52"/>
      <c r="R52"/>
      <c r="S52"/>
      <c r="T52"/>
      <c r="U52"/>
      <c r="V52"/>
      <c r="W52"/>
      <c r="X52"/>
      <c r="Y52"/>
      <c r="Z52"/>
      <c r="AA52"/>
      <c r="AB52"/>
      <c r="AC52"/>
    </row>
    <row r="53" spans="1:29" s="22" customFormat="1" ht="12.75" customHeight="1">
      <c r="A53" s="20"/>
      <c r="B53" s="21" t="s">
        <v>38</v>
      </c>
      <c r="C53" s="23">
        <v>6</v>
      </c>
      <c r="D53" s="23">
        <v>15</v>
      </c>
      <c r="E53" s="23" t="s">
        <v>56</v>
      </c>
      <c r="F53" s="23">
        <v>5</v>
      </c>
      <c r="G53" s="23">
        <v>3181</v>
      </c>
      <c r="H53" s="23">
        <v>659</v>
      </c>
      <c r="I53" s="23">
        <v>121</v>
      </c>
      <c r="J53" s="154">
        <f t="shared" si="0"/>
        <v>3987</v>
      </c>
      <c r="K53"/>
      <c r="L53"/>
      <c r="M53"/>
      <c r="N53"/>
      <c r="O53"/>
      <c r="P53"/>
      <c r="Q53"/>
      <c r="R53"/>
      <c r="S53"/>
      <c r="T53"/>
      <c r="U53"/>
      <c r="V53"/>
      <c r="W53"/>
      <c r="X53"/>
      <c r="Y53"/>
      <c r="Z53"/>
      <c r="AA53"/>
      <c r="AB53"/>
      <c r="AC53"/>
    </row>
    <row r="54" spans="1:29" s="22" customFormat="1" ht="12.75" customHeight="1">
      <c r="A54" s="20"/>
      <c r="B54" s="21" t="s">
        <v>39</v>
      </c>
      <c r="C54" s="23">
        <v>5</v>
      </c>
      <c r="D54" s="23">
        <v>38</v>
      </c>
      <c r="E54" s="23" t="s">
        <v>56</v>
      </c>
      <c r="F54" s="23">
        <v>7</v>
      </c>
      <c r="G54" s="23">
        <v>3872</v>
      </c>
      <c r="H54" s="23">
        <v>934</v>
      </c>
      <c r="I54" s="23">
        <v>102</v>
      </c>
      <c r="J54" s="154">
        <f t="shared" si="0"/>
        <v>4958</v>
      </c>
      <c r="K54"/>
      <c r="L54"/>
      <c r="M54"/>
      <c r="N54"/>
      <c r="O54"/>
      <c r="P54"/>
      <c r="Q54"/>
      <c r="R54"/>
      <c r="S54"/>
      <c r="T54"/>
      <c r="U54"/>
      <c r="V54"/>
      <c r="W54"/>
      <c r="X54"/>
      <c r="Y54"/>
      <c r="Z54"/>
      <c r="AA54"/>
      <c r="AB54"/>
      <c r="AC54"/>
    </row>
    <row r="55" spans="1:29" s="22" customFormat="1" ht="12.75" customHeight="1">
      <c r="A55" s="20"/>
      <c r="B55" s="21" t="s">
        <v>40</v>
      </c>
      <c r="C55" s="23">
        <v>5</v>
      </c>
      <c r="D55" s="23">
        <v>36</v>
      </c>
      <c r="E55" s="23" t="s">
        <v>56</v>
      </c>
      <c r="F55" s="23">
        <v>10</v>
      </c>
      <c r="G55" s="23">
        <v>3360</v>
      </c>
      <c r="H55" s="23">
        <v>1198</v>
      </c>
      <c r="I55" s="23">
        <v>86</v>
      </c>
      <c r="J55" s="154">
        <f t="shared" si="0"/>
        <v>4695</v>
      </c>
      <c r="K55"/>
      <c r="L55"/>
      <c r="M55"/>
      <c r="N55"/>
      <c r="O55"/>
      <c r="P55"/>
      <c r="Q55"/>
      <c r="R55"/>
      <c r="S55"/>
      <c r="T55"/>
      <c r="U55"/>
      <c r="V55"/>
      <c r="W55"/>
      <c r="X55"/>
      <c r="Y55"/>
      <c r="Z55"/>
      <c r="AA55"/>
      <c r="AB55"/>
      <c r="AC55"/>
    </row>
    <row r="56" spans="1:29" s="22" customFormat="1" ht="12.75" customHeight="1">
      <c r="A56" s="20"/>
      <c r="B56" s="21" t="s">
        <v>41</v>
      </c>
      <c r="C56" s="23">
        <v>3</v>
      </c>
      <c r="D56" s="23">
        <v>20</v>
      </c>
      <c r="E56" s="23" t="s">
        <v>56</v>
      </c>
      <c r="F56" s="23">
        <v>10</v>
      </c>
      <c r="G56" s="23">
        <v>3266</v>
      </c>
      <c r="H56" s="23">
        <v>1267</v>
      </c>
      <c r="I56" s="23">
        <v>80</v>
      </c>
      <c r="J56" s="154">
        <f t="shared" si="0"/>
        <v>4646</v>
      </c>
      <c r="K56"/>
      <c r="L56"/>
      <c r="M56"/>
      <c r="N56"/>
      <c r="O56"/>
      <c r="P56"/>
      <c r="Q56"/>
      <c r="R56"/>
      <c r="S56"/>
      <c r="T56"/>
      <c r="U56"/>
      <c r="V56"/>
      <c r="W56"/>
      <c r="X56"/>
      <c r="Y56"/>
      <c r="Z56"/>
      <c r="AA56"/>
      <c r="AB56"/>
      <c r="AC56"/>
    </row>
    <row r="57" spans="1:29" s="22" customFormat="1" ht="12.75" customHeight="1">
      <c r="A57" s="20"/>
      <c r="B57" s="21" t="s">
        <v>42</v>
      </c>
      <c r="C57" s="23">
        <v>3</v>
      </c>
      <c r="D57" s="23">
        <v>10</v>
      </c>
      <c r="E57" s="23">
        <v>1</v>
      </c>
      <c r="F57" s="23">
        <v>2</v>
      </c>
      <c r="G57" s="23">
        <v>3539</v>
      </c>
      <c r="H57" s="23">
        <v>1471</v>
      </c>
      <c r="I57" s="23">
        <v>70</v>
      </c>
      <c r="J57" s="154">
        <f t="shared" si="0"/>
        <v>5096</v>
      </c>
      <c r="K57"/>
      <c r="L57"/>
      <c r="M57"/>
      <c r="N57"/>
      <c r="O57"/>
      <c r="P57"/>
      <c r="Q57"/>
      <c r="R57"/>
      <c r="S57"/>
      <c r="T57"/>
      <c r="U57"/>
      <c r="V57"/>
      <c r="W57"/>
      <c r="X57"/>
      <c r="Y57"/>
      <c r="Z57"/>
      <c r="AA57"/>
      <c r="AB57"/>
      <c r="AC57"/>
    </row>
    <row r="58" spans="1:29" s="22" customFormat="1" ht="12.75" customHeight="1">
      <c r="A58" s="20"/>
      <c r="B58" s="21"/>
      <c r="C58" s="23"/>
      <c r="D58" s="23"/>
      <c r="E58" s="23"/>
      <c r="F58" s="23"/>
      <c r="G58" s="23"/>
      <c r="H58" s="23"/>
      <c r="I58" s="23"/>
      <c r="J58" s="154"/>
      <c r="K58"/>
      <c r="L58"/>
      <c r="M58"/>
      <c r="N58"/>
      <c r="O58"/>
      <c r="P58"/>
      <c r="Q58"/>
      <c r="R58"/>
      <c r="S58"/>
      <c r="T58"/>
      <c r="U58"/>
      <c r="V58"/>
      <c r="W58"/>
      <c r="X58"/>
      <c r="Y58"/>
      <c r="Z58"/>
      <c r="AA58"/>
      <c r="AB58"/>
      <c r="AC58"/>
    </row>
    <row r="59" spans="1:29" s="22" customFormat="1" ht="12.75" customHeight="1">
      <c r="A59" s="20">
        <v>2016</v>
      </c>
      <c r="B59" s="21" t="s">
        <v>31</v>
      </c>
      <c r="C59" s="23" t="s">
        <v>56</v>
      </c>
      <c r="D59" s="23">
        <v>28</v>
      </c>
      <c r="E59" s="23" t="s">
        <v>56</v>
      </c>
      <c r="F59" s="23">
        <v>9</v>
      </c>
      <c r="G59" s="23">
        <v>1983</v>
      </c>
      <c r="H59" s="23">
        <v>1332</v>
      </c>
      <c r="I59" s="23">
        <v>59</v>
      </c>
      <c r="J59" s="154">
        <f t="shared" si="0"/>
        <v>3411</v>
      </c>
      <c r="K59"/>
      <c r="L59"/>
      <c r="M59"/>
      <c r="N59"/>
      <c r="O59"/>
      <c r="P59"/>
      <c r="Q59"/>
      <c r="R59"/>
      <c r="S59"/>
      <c r="T59"/>
      <c r="U59"/>
      <c r="V59"/>
      <c r="W59"/>
      <c r="X59"/>
      <c r="Y59"/>
      <c r="Z59"/>
      <c r="AA59"/>
      <c r="AB59"/>
      <c r="AC59"/>
    </row>
    <row r="60" spans="1:29" s="22" customFormat="1" ht="12.75" customHeight="1">
      <c r="A60" s="20"/>
      <c r="B60" s="21" t="s">
        <v>32</v>
      </c>
      <c r="C60" s="23">
        <v>4</v>
      </c>
      <c r="D60" s="23">
        <v>27</v>
      </c>
      <c r="E60" s="23" t="s">
        <v>56</v>
      </c>
      <c r="F60" s="23">
        <v>11</v>
      </c>
      <c r="G60" s="23">
        <v>2790</v>
      </c>
      <c r="H60" s="23">
        <v>2047</v>
      </c>
      <c r="I60" s="23">
        <v>76</v>
      </c>
      <c r="J60" s="154">
        <f t="shared" si="0"/>
        <v>4955</v>
      </c>
      <c r="K60"/>
      <c r="L60"/>
      <c r="M60"/>
      <c r="N60"/>
      <c r="O60"/>
      <c r="P60"/>
      <c r="Q60"/>
      <c r="R60"/>
      <c r="S60"/>
      <c r="T60"/>
      <c r="U60"/>
      <c r="V60"/>
      <c r="W60"/>
      <c r="X60"/>
      <c r="Y60"/>
      <c r="Z60"/>
      <c r="AA60"/>
      <c r="AB60"/>
      <c r="AC60"/>
    </row>
    <row r="61" spans="1:29" s="22" customFormat="1" ht="12.75" customHeight="1">
      <c r="A61" s="20"/>
      <c r="B61" s="21" t="s">
        <v>33</v>
      </c>
      <c r="C61" s="23">
        <v>10</v>
      </c>
      <c r="D61" s="23">
        <v>30</v>
      </c>
      <c r="E61" s="23" t="s">
        <v>56</v>
      </c>
      <c r="F61" s="23">
        <v>8</v>
      </c>
      <c r="G61" s="23">
        <v>3232</v>
      </c>
      <c r="H61" s="23">
        <v>2054</v>
      </c>
      <c r="I61" s="23">
        <v>93</v>
      </c>
      <c r="J61" s="154">
        <f t="shared" si="0"/>
        <v>5427</v>
      </c>
      <c r="K61"/>
      <c r="L61"/>
      <c r="M61"/>
      <c r="N61"/>
      <c r="O61"/>
      <c r="P61"/>
      <c r="Q61"/>
      <c r="R61"/>
      <c r="S61"/>
      <c r="T61"/>
      <c r="U61"/>
      <c r="V61"/>
      <c r="W61"/>
      <c r="X61"/>
      <c r="Y61"/>
      <c r="Z61"/>
      <c r="AA61"/>
      <c r="AB61"/>
      <c r="AC61"/>
    </row>
    <row r="62" spans="1:29" s="22" customFormat="1" ht="12.75" customHeight="1">
      <c r="A62" s="20"/>
      <c r="B62" s="21" t="s">
        <v>34</v>
      </c>
      <c r="C62" s="23">
        <v>9</v>
      </c>
      <c r="D62" s="23">
        <v>29</v>
      </c>
      <c r="E62" s="23" t="s">
        <v>56</v>
      </c>
      <c r="F62" s="23">
        <v>14</v>
      </c>
      <c r="G62" s="23">
        <v>3194</v>
      </c>
      <c r="H62" s="23">
        <v>2279</v>
      </c>
      <c r="I62" s="23">
        <v>131</v>
      </c>
      <c r="J62" s="154">
        <f t="shared" si="0"/>
        <v>5656</v>
      </c>
      <c r="K62"/>
      <c r="L62"/>
      <c r="M62"/>
      <c r="N62"/>
      <c r="O62"/>
      <c r="P62"/>
      <c r="Q62"/>
      <c r="R62"/>
      <c r="S62"/>
      <c r="T62"/>
      <c r="U62"/>
      <c r="V62"/>
      <c r="W62"/>
      <c r="X62"/>
      <c r="Y62"/>
      <c r="Z62"/>
      <c r="AA62"/>
      <c r="AB62"/>
      <c r="AC62"/>
    </row>
    <row r="63" spans="1:29" s="22" customFormat="1" ht="12.75" customHeight="1">
      <c r="A63" s="20"/>
      <c r="B63" s="21" t="s">
        <v>35</v>
      </c>
      <c r="C63" s="23">
        <v>5</v>
      </c>
      <c r="D63" s="23">
        <v>24</v>
      </c>
      <c r="E63" s="23" t="s">
        <v>56</v>
      </c>
      <c r="F63" s="23">
        <v>8</v>
      </c>
      <c r="G63" s="23">
        <v>2980</v>
      </c>
      <c r="H63" s="23">
        <v>2119</v>
      </c>
      <c r="I63" s="23">
        <v>126</v>
      </c>
      <c r="J63" s="154">
        <f t="shared" si="0"/>
        <v>5262</v>
      </c>
      <c r="K63"/>
      <c r="L63"/>
      <c r="M63"/>
      <c r="N63"/>
      <c r="O63"/>
      <c r="P63"/>
      <c r="Q63"/>
      <c r="R63"/>
      <c r="S63"/>
      <c r="T63"/>
      <c r="U63"/>
      <c r="V63"/>
      <c r="W63"/>
      <c r="X63"/>
      <c r="Y63"/>
      <c r="Z63"/>
      <c r="AA63"/>
      <c r="AB63"/>
      <c r="AC63"/>
    </row>
    <row r="64" spans="1:29" s="22" customFormat="1" ht="12.75" customHeight="1">
      <c r="A64" s="20"/>
      <c r="B64" s="21" t="s">
        <v>36</v>
      </c>
      <c r="C64" s="23">
        <v>2</v>
      </c>
      <c r="D64" s="23">
        <v>27</v>
      </c>
      <c r="E64" s="23" t="s">
        <v>56</v>
      </c>
      <c r="F64" s="23">
        <v>7</v>
      </c>
      <c r="G64" s="23">
        <v>3132</v>
      </c>
      <c r="H64" s="23">
        <v>2169</v>
      </c>
      <c r="I64" s="23">
        <v>134</v>
      </c>
      <c r="J64" s="154">
        <f t="shared" si="0"/>
        <v>5471</v>
      </c>
      <c r="K64"/>
      <c r="L64"/>
      <c r="M64"/>
      <c r="N64"/>
      <c r="O64"/>
      <c r="P64"/>
      <c r="Q64"/>
      <c r="R64"/>
      <c r="S64"/>
      <c r="T64"/>
      <c r="U64"/>
      <c r="V64"/>
      <c r="W64"/>
      <c r="X64"/>
      <c r="Y64"/>
      <c r="Z64"/>
      <c r="AA64"/>
      <c r="AB64"/>
      <c r="AC64"/>
    </row>
    <row r="65" spans="1:31" s="22" customFormat="1" ht="12.75" customHeight="1">
      <c r="A65" s="20"/>
      <c r="B65" s="21" t="s">
        <v>37</v>
      </c>
      <c r="C65" s="23" t="s">
        <v>56</v>
      </c>
      <c r="D65" s="23">
        <v>22</v>
      </c>
      <c r="E65" s="23" t="s">
        <v>56</v>
      </c>
      <c r="F65" s="23">
        <v>11</v>
      </c>
      <c r="G65" s="23">
        <v>1501</v>
      </c>
      <c r="H65" s="23">
        <v>1644</v>
      </c>
      <c r="I65" s="23">
        <v>116</v>
      </c>
      <c r="J65" s="154">
        <f t="shared" si="0"/>
        <v>3294</v>
      </c>
      <c r="K65"/>
      <c r="L65"/>
      <c r="M65"/>
      <c r="N65"/>
      <c r="O65"/>
      <c r="P65"/>
      <c r="Q65"/>
      <c r="R65"/>
      <c r="S65"/>
      <c r="T65"/>
      <c r="U65"/>
      <c r="V65"/>
      <c r="W65"/>
      <c r="X65"/>
      <c r="Y65"/>
      <c r="Z65"/>
      <c r="AA65"/>
      <c r="AB65"/>
      <c r="AC65"/>
    </row>
    <row r="66" spans="1:31" s="22" customFormat="1" ht="12.75" customHeight="1">
      <c r="A66" s="20"/>
      <c r="B66" s="21" t="s">
        <v>38</v>
      </c>
      <c r="C66" s="23">
        <v>3</v>
      </c>
      <c r="D66" s="23">
        <v>36</v>
      </c>
      <c r="E66" s="23" t="s">
        <v>56</v>
      </c>
      <c r="F66" s="23">
        <v>2</v>
      </c>
      <c r="G66" s="23">
        <v>3031</v>
      </c>
      <c r="H66" s="23">
        <v>2802</v>
      </c>
      <c r="I66" s="23">
        <v>103</v>
      </c>
      <c r="J66" s="154">
        <f t="shared" si="0"/>
        <v>5977</v>
      </c>
      <c r="K66"/>
      <c r="L66"/>
      <c r="M66"/>
      <c r="N66"/>
      <c r="O66"/>
      <c r="P66"/>
      <c r="Q66"/>
      <c r="R66"/>
      <c r="S66"/>
      <c r="T66"/>
      <c r="U66"/>
      <c r="V66"/>
      <c r="W66"/>
      <c r="X66"/>
      <c r="Y66"/>
      <c r="Z66"/>
      <c r="AA66"/>
      <c r="AB66"/>
      <c r="AC66"/>
    </row>
    <row r="67" spans="1:31" s="22" customFormat="1" ht="12.75" customHeight="1">
      <c r="A67" s="20"/>
      <c r="B67" s="21" t="s">
        <v>39</v>
      </c>
      <c r="C67" s="23">
        <v>3</v>
      </c>
      <c r="D67" s="23">
        <v>43</v>
      </c>
      <c r="E67" s="23" t="s">
        <v>56</v>
      </c>
      <c r="F67" s="23">
        <v>11</v>
      </c>
      <c r="G67" s="23">
        <v>1652</v>
      </c>
      <c r="H67" s="23">
        <v>3688</v>
      </c>
      <c r="I67" s="23">
        <v>116</v>
      </c>
      <c r="J67" s="154">
        <f t="shared" si="0"/>
        <v>5513</v>
      </c>
      <c r="K67"/>
      <c r="L67"/>
      <c r="M67"/>
      <c r="N67"/>
      <c r="O67"/>
      <c r="P67"/>
      <c r="Q67"/>
      <c r="R67"/>
      <c r="S67"/>
      <c r="T67"/>
      <c r="U67"/>
      <c r="V67"/>
      <c r="W67"/>
      <c r="X67"/>
      <c r="Y67"/>
      <c r="Z67"/>
      <c r="AA67"/>
      <c r="AB67"/>
      <c r="AC67"/>
    </row>
    <row r="68" spans="1:31" s="22" customFormat="1" ht="12.75" customHeight="1">
      <c r="A68" s="20"/>
      <c r="B68" s="21" t="s">
        <v>40</v>
      </c>
      <c r="C68" s="23">
        <v>4</v>
      </c>
      <c r="D68" s="23">
        <v>28</v>
      </c>
      <c r="E68" s="23" t="s">
        <v>56</v>
      </c>
      <c r="F68" s="23">
        <v>20</v>
      </c>
      <c r="G68" s="23">
        <v>1147</v>
      </c>
      <c r="H68" s="23">
        <v>3628</v>
      </c>
      <c r="I68" s="23">
        <v>107</v>
      </c>
      <c r="J68" s="154">
        <f t="shared" si="0"/>
        <v>4934</v>
      </c>
      <c r="K68"/>
      <c r="L68"/>
      <c r="M68"/>
      <c r="N68"/>
      <c r="O68"/>
      <c r="P68"/>
      <c r="Q68"/>
      <c r="R68"/>
      <c r="S68"/>
      <c r="T68"/>
      <c r="U68"/>
      <c r="V68"/>
      <c r="W68"/>
      <c r="X68"/>
      <c r="Y68"/>
      <c r="Z68"/>
      <c r="AA68"/>
      <c r="AB68"/>
      <c r="AC68"/>
    </row>
    <row r="69" spans="1:31" s="22" customFormat="1" ht="12.75" customHeight="1">
      <c r="A69" s="20"/>
      <c r="B69" s="21" t="s">
        <v>41</v>
      </c>
      <c r="C69" s="23">
        <v>6</v>
      </c>
      <c r="D69" s="23">
        <v>38</v>
      </c>
      <c r="E69" s="23" t="s">
        <v>56</v>
      </c>
      <c r="F69" s="23">
        <v>5</v>
      </c>
      <c r="G69" s="23">
        <v>912</v>
      </c>
      <c r="H69" s="23">
        <v>4182</v>
      </c>
      <c r="I69" s="23">
        <v>90</v>
      </c>
      <c r="J69" s="154">
        <f t="shared" si="0"/>
        <v>5233</v>
      </c>
      <c r="K69"/>
      <c r="L69"/>
      <c r="M69"/>
      <c r="N69"/>
      <c r="O69"/>
      <c r="P69"/>
      <c r="Q69"/>
      <c r="R69"/>
      <c r="S69"/>
      <c r="T69"/>
      <c r="U69"/>
      <c r="V69"/>
      <c r="W69"/>
      <c r="X69"/>
      <c r="Y69"/>
      <c r="Z69"/>
      <c r="AA69"/>
      <c r="AB69"/>
      <c r="AC69"/>
    </row>
    <row r="70" spans="1:31" s="22" customFormat="1" ht="12.75" customHeight="1">
      <c r="A70" s="20"/>
      <c r="B70" s="21" t="s">
        <v>42</v>
      </c>
      <c r="C70" s="23">
        <v>2</v>
      </c>
      <c r="D70" s="23">
        <v>36</v>
      </c>
      <c r="E70" s="23">
        <v>2</v>
      </c>
      <c r="F70" s="23">
        <v>8</v>
      </c>
      <c r="G70" s="23">
        <v>865</v>
      </c>
      <c r="H70" s="23">
        <v>4955</v>
      </c>
      <c r="I70" s="23">
        <v>69</v>
      </c>
      <c r="J70" s="154">
        <f t="shared" si="0"/>
        <v>5937</v>
      </c>
      <c r="K70"/>
      <c r="L70"/>
      <c r="M70"/>
      <c r="N70"/>
      <c r="O70"/>
      <c r="P70"/>
      <c r="Q70"/>
      <c r="R70"/>
      <c r="S70"/>
      <c r="T70"/>
      <c r="U70"/>
      <c r="V70"/>
      <c r="W70"/>
      <c r="X70"/>
      <c r="Y70"/>
      <c r="Z70"/>
      <c r="AA70"/>
      <c r="AB70"/>
      <c r="AC70"/>
    </row>
    <row r="71" spans="1:31" s="22" customFormat="1" ht="12.75" customHeight="1">
      <c r="A71" s="20"/>
      <c r="B71" s="21"/>
      <c r="C71" s="23"/>
      <c r="D71" s="23"/>
      <c r="E71" s="23"/>
      <c r="F71" s="23"/>
      <c r="G71" s="23"/>
      <c r="H71" s="23"/>
      <c r="I71" s="23"/>
      <c r="J71" s="154"/>
      <c r="K71"/>
      <c r="L71"/>
      <c r="M71"/>
      <c r="N71"/>
      <c r="O71"/>
      <c r="P71"/>
      <c r="Q71"/>
      <c r="R71"/>
      <c r="S71"/>
      <c r="T71"/>
      <c r="U71"/>
      <c r="V71"/>
      <c r="W71"/>
      <c r="X71"/>
      <c r="Y71"/>
      <c r="Z71"/>
      <c r="AA71"/>
      <c r="AB71"/>
      <c r="AC71"/>
    </row>
    <row r="72" spans="1:31" s="22" customFormat="1" ht="12.75" customHeight="1">
      <c r="A72" s="20">
        <v>2017</v>
      </c>
      <c r="B72" s="21" t="s">
        <v>31</v>
      </c>
      <c r="C72" s="23">
        <v>1</v>
      </c>
      <c r="D72" s="23">
        <v>36</v>
      </c>
      <c r="E72" s="23" t="s">
        <v>56</v>
      </c>
      <c r="F72" s="23">
        <v>12</v>
      </c>
      <c r="G72" s="23">
        <v>528</v>
      </c>
      <c r="H72" s="23">
        <v>3635</v>
      </c>
      <c r="I72" s="23">
        <v>62</v>
      </c>
      <c r="J72" s="154">
        <f t="shared" ref="J72:J107" si="1">SUM(C72:I72)</f>
        <v>4274</v>
      </c>
      <c r="K72"/>
      <c r="L72"/>
      <c r="M72"/>
      <c r="N72"/>
      <c r="O72"/>
      <c r="P72"/>
      <c r="Q72"/>
      <c r="R72"/>
      <c r="S72"/>
      <c r="T72"/>
      <c r="U72"/>
      <c r="V72"/>
      <c r="W72"/>
      <c r="X72"/>
      <c r="Y72"/>
      <c r="Z72"/>
      <c r="AA72"/>
      <c r="AB72"/>
      <c r="AC72"/>
    </row>
    <row r="73" spans="1:31" s="22" customFormat="1" ht="12.75" customHeight="1">
      <c r="A73" s="20"/>
      <c r="B73" s="21" t="s">
        <v>32</v>
      </c>
      <c r="C73" s="23">
        <v>3</v>
      </c>
      <c r="D73" s="23">
        <v>47</v>
      </c>
      <c r="E73" s="23">
        <v>1</v>
      </c>
      <c r="F73" s="23">
        <v>10</v>
      </c>
      <c r="G73" s="23">
        <v>429</v>
      </c>
      <c r="H73" s="23">
        <v>4025</v>
      </c>
      <c r="I73" s="23">
        <v>80</v>
      </c>
      <c r="J73" s="154">
        <f t="shared" si="1"/>
        <v>4595</v>
      </c>
      <c r="K73"/>
      <c r="L73"/>
      <c r="M73"/>
      <c r="N73"/>
      <c r="O73"/>
      <c r="P73"/>
      <c r="Q73"/>
      <c r="R73"/>
      <c r="S73"/>
      <c r="T73"/>
      <c r="U73"/>
      <c r="V73"/>
      <c r="W73"/>
      <c r="X73"/>
      <c r="Y73"/>
      <c r="Z73"/>
      <c r="AA73"/>
      <c r="AB73"/>
      <c r="AC73"/>
    </row>
    <row r="74" spans="1:31" s="22" customFormat="1" ht="12.75" customHeight="1">
      <c r="A74" s="20"/>
      <c r="B74" s="21" t="s">
        <v>33</v>
      </c>
      <c r="C74" s="23">
        <v>8</v>
      </c>
      <c r="D74" s="23">
        <v>48</v>
      </c>
      <c r="E74" s="23" t="s">
        <v>56</v>
      </c>
      <c r="F74" s="23">
        <v>12</v>
      </c>
      <c r="G74" s="23">
        <v>472</v>
      </c>
      <c r="H74" s="23">
        <v>5944</v>
      </c>
      <c r="I74" s="23">
        <v>101</v>
      </c>
      <c r="J74" s="154">
        <f t="shared" si="1"/>
        <v>6585</v>
      </c>
      <c r="K74"/>
      <c r="L74"/>
      <c r="M74"/>
      <c r="N74"/>
      <c r="O74"/>
      <c r="P74"/>
      <c r="Q74"/>
      <c r="R74"/>
      <c r="S74"/>
      <c r="T74"/>
      <c r="U74"/>
      <c r="V74"/>
      <c r="W74"/>
      <c r="X74"/>
      <c r="Y74"/>
      <c r="Z74"/>
      <c r="AA74"/>
      <c r="AB74"/>
      <c r="AC74"/>
      <c r="AD74"/>
      <c r="AE74"/>
    </row>
    <row r="75" spans="1:31" s="22" customFormat="1" ht="12.75" customHeight="1">
      <c r="A75" s="20"/>
      <c r="B75" s="21" t="s">
        <v>34</v>
      </c>
      <c r="C75" s="23">
        <v>2</v>
      </c>
      <c r="D75" s="23">
        <v>30</v>
      </c>
      <c r="E75" s="23" t="s">
        <v>56</v>
      </c>
      <c r="F75" s="23">
        <v>14</v>
      </c>
      <c r="G75" s="23">
        <v>261</v>
      </c>
      <c r="H75" s="23">
        <v>4598</v>
      </c>
      <c r="I75" s="23">
        <v>96</v>
      </c>
      <c r="J75" s="154">
        <f t="shared" si="1"/>
        <v>5001</v>
      </c>
      <c r="K75"/>
      <c r="L75"/>
      <c r="M75"/>
      <c r="N75"/>
      <c r="O75"/>
      <c r="P75"/>
      <c r="Q75"/>
      <c r="R75"/>
      <c r="S75"/>
      <c r="T75"/>
      <c r="U75"/>
      <c r="V75"/>
      <c r="W75"/>
      <c r="X75"/>
      <c r="Y75"/>
      <c r="Z75"/>
      <c r="AA75"/>
      <c r="AB75"/>
      <c r="AC75"/>
      <c r="AD75"/>
      <c r="AE75"/>
    </row>
    <row r="76" spans="1:31" s="22" customFormat="1" ht="12.75" customHeight="1">
      <c r="A76" s="20"/>
      <c r="B76" s="21" t="s">
        <v>35</v>
      </c>
      <c r="C76" s="23">
        <v>4</v>
      </c>
      <c r="D76" s="23">
        <v>47</v>
      </c>
      <c r="E76" s="23" t="s">
        <v>56</v>
      </c>
      <c r="F76" s="23">
        <v>10</v>
      </c>
      <c r="G76" s="23">
        <v>245</v>
      </c>
      <c r="H76" s="23">
        <v>5425</v>
      </c>
      <c r="I76" s="23">
        <v>127</v>
      </c>
      <c r="J76" s="154">
        <f t="shared" si="1"/>
        <v>5858</v>
      </c>
      <c r="K76"/>
      <c r="L76"/>
      <c r="M76"/>
      <c r="N76"/>
      <c r="O76"/>
      <c r="P76"/>
      <c r="Q76"/>
      <c r="R76"/>
      <c r="S76"/>
      <c r="T76"/>
      <c r="U76"/>
      <c r="V76"/>
      <c r="W76"/>
      <c r="X76"/>
      <c r="Y76"/>
      <c r="Z76"/>
      <c r="AA76"/>
      <c r="AB76"/>
      <c r="AC76"/>
      <c r="AD76"/>
      <c r="AE76"/>
    </row>
    <row r="77" spans="1:31" s="22" customFormat="1" ht="12.75" customHeight="1">
      <c r="A77" s="20"/>
      <c r="B77" s="21" t="s">
        <v>36</v>
      </c>
      <c r="C77" s="23" t="s">
        <v>56</v>
      </c>
      <c r="D77" s="23">
        <v>51</v>
      </c>
      <c r="E77" s="23" t="s">
        <v>56</v>
      </c>
      <c r="F77" s="23">
        <v>12</v>
      </c>
      <c r="G77" s="23">
        <v>266</v>
      </c>
      <c r="H77" s="23">
        <v>6098</v>
      </c>
      <c r="I77" s="23">
        <v>138</v>
      </c>
      <c r="J77" s="154">
        <f t="shared" si="1"/>
        <v>6565</v>
      </c>
      <c r="K77"/>
      <c r="L77"/>
      <c r="M77"/>
      <c r="N77"/>
      <c r="O77"/>
      <c r="P77"/>
      <c r="Q77"/>
      <c r="R77"/>
      <c r="S77"/>
      <c r="T77"/>
      <c r="U77"/>
      <c r="V77"/>
      <c r="W77"/>
      <c r="X77"/>
      <c r="Y77"/>
      <c r="Z77"/>
      <c r="AA77"/>
      <c r="AB77"/>
      <c r="AC77"/>
      <c r="AD77"/>
      <c r="AE77"/>
    </row>
    <row r="78" spans="1:31" s="22" customFormat="1" ht="12.75" customHeight="1">
      <c r="A78" s="20"/>
      <c r="B78" s="21" t="s">
        <v>37</v>
      </c>
      <c r="C78" s="23">
        <v>2</v>
      </c>
      <c r="D78" s="23">
        <v>14</v>
      </c>
      <c r="E78" s="23">
        <v>3</v>
      </c>
      <c r="F78" s="23">
        <v>2</v>
      </c>
      <c r="G78" s="23">
        <v>106</v>
      </c>
      <c r="H78" s="23">
        <v>2895</v>
      </c>
      <c r="I78" s="23">
        <v>119</v>
      </c>
      <c r="J78" s="154">
        <f t="shared" si="1"/>
        <v>3141</v>
      </c>
      <c r="K78"/>
      <c r="L78"/>
      <c r="M78"/>
      <c r="N78"/>
      <c r="O78"/>
      <c r="P78"/>
      <c r="Q78"/>
      <c r="R78"/>
      <c r="S78"/>
      <c r="T78"/>
      <c r="U78"/>
      <c r="V78"/>
      <c r="W78"/>
      <c r="X78"/>
      <c r="Y78"/>
      <c r="Z78"/>
      <c r="AA78"/>
      <c r="AB78"/>
      <c r="AC78"/>
      <c r="AD78"/>
      <c r="AE78"/>
    </row>
    <row r="79" spans="1:31" s="22" customFormat="1" ht="12.75" customHeight="1">
      <c r="A79" s="20"/>
      <c r="B79" s="21" t="s">
        <v>38</v>
      </c>
      <c r="C79" s="23">
        <v>2</v>
      </c>
      <c r="D79" s="23">
        <v>48</v>
      </c>
      <c r="E79" s="23">
        <v>1</v>
      </c>
      <c r="F79" s="23">
        <v>7</v>
      </c>
      <c r="G79" s="23">
        <v>385</v>
      </c>
      <c r="H79" s="23">
        <v>4609</v>
      </c>
      <c r="I79" s="23">
        <v>126</v>
      </c>
      <c r="J79" s="154">
        <f t="shared" si="1"/>
        <v>5178</v>
      </c>
      <c r="K79"/>
      <c r="L79"/>
      <c r="M79"/>
      <c r="N79"/>
      <c r="O79"/>
      <c r="P79"/>
      <c r="Q79"/>
      <c r="R79"/>
      <c r="S79"/>
      <c r="T79"/>
      <c r="U79"/>
      <c r="V79"/>
      <c r="W79"/>
      <c r="X79"/>
      <c r="Y79"/>
      <c r="Z79"/>
      <c r="AA79"/>
      <c r="AB79"/>
      <c r="AC79"/>
      <c r="AD79"/>
      <c r="AE79"/>
    </row>
    <row r="80" spans="1:31" s="22" customFormat="1" ht="12.75" customHeight="1">
      <c r="A80" s="20"/>
      <c r="B80" s="21" t="s">
        <v>39</v>
      </c>
      <c r="C80" s="23" t="s">
        <v>56</v>
      </c>
      <c r="D80" s="23">
        <v>53</v>
      </c>
      <c r="E80" s="23">
        <v>3</v>
      </c>
      <c r="F80" s="23">
        <v>8</v>
      </c>
      <c r="G80" s="23">
        <v>50</v>
      </c>
      <c r="H80" s="23">
        <v>5366</v>
      </c>
      <c r="I80" s="23">
        <v>102</v>
      </c>
      <c r="J80" s="154">
        <f t="shared" si="1"/>
        <v>5582</v>
      </c>
      <c r="K80"/>
      <c r="L80"/>
      <c r="M80"/>
      <c r="N80"/>
      <c r="O80"/>
      <c r="P80"/>
      <c r="Q80"/>
      <c r="R80"/>
      <c r="S80"/>
      <c r="T80"/>
      <c r="U80"/>
      <c r="V80"/>
      <c r="W80"/>
      <c r="X80"/>
      <c r="Y80"/>
      <c r="Z80"/>
      <c r="AA80"/>
      <c r="AB80"/>
      <c r="AC80"/>
      <c r="AD80"/>
      <c r="AE80"/>
    </row>
    <row r="81" spans="1:36" s="22" customFormat="1" ht="12.75" customHeight="1">
      <c r="A81" s="20"/>
      <c r="B81" s="21" t="s">
        <v>40</v>
      </c>
      <c r="C81" s="23" t="s">
        <v>56</v>
      </c>
      <c r="D81" s="23">
        <v>31</v>
      </c>
      <c r="E81" s="23">
        <v>1</v>
      </c>
      <c r="F81" s="23">
        <v>9</v>
      </c>
      <c r="G81" s="23">
        <v>44</v>
      </c>
      <c r="H81" s="23">
        <v>6120</v>
      </c>
      <c r="I81" s="23">
        <v>113</v>
      </c>
      <c r="J81" s="154">
        <f t="shared" si="1"/>
        <v>6318</v>
      </c>
      <c r="K81"/>
      <c r="L81"/>
      <c r="M81"/>
      <c r="N81"/>
      <c r="O81"/>
      <c r="P81"/>
      <c r="Q81"/>
      <c r="R81"/>
      <c r="S81"/>
      <c r="T81"/>
      <c r="U81"/>
      <c r="V81"/>
      <c r="W81"/>
      <c r="X81"/>
      <c r="Y81"/>
      <c r="Z81"/>
      <c r="AA81"/>
      <c r="AB81"/>
      <c r="AC81"/>
      <c r="AD81"/>
      <c r="AE81"/>
    </row>
    <row r="82" spans="1:36" s="22" customFormat="1" ht="12.75" customHeight="1">
      <c r="A82" s="20"/>
      <c r="B82" s="21" t="s">
        <v>41</v>
      </c>
      <c r="C82" s="23" t="s">
        <v>56</v>
      </c>
      <c r="D82" s="23">
        <v>23</v>
      </c>
      <c r="E82" s="23" t="s">
        <v>56</v>
      </c>
      <c r="F82" s="23">
        <v>11</v>
      </c>
      <c r="G82" s="23">
        <v>45</v>
      </c>
      <c r="H82" s="23">
        <v>5724</v>
      </c>
      <c r="I82" s="23">
        <v>87</v>
      </c>
      <c r="J82" s="154">
        <f t="shared" si="1"/>
        <v>5890</v>
      </c>
      <c r="K82"/>
      <c r="L82"/>
      <c r="M82"/>
      <c r="N82"/>
      <c r="O82"/>
      <c r="P82"/>
      <c r="Q82"/>
      <c r="R82"/>
      <c r="S82"/>
      <c r="T82"/>
      <c r="U82"/>
      <c r="V82"/>
      <c r="W82"/>
      <c r="X82"/>
      <c r="Y82"/>
      <c r="Z82"/>
      <c r="AA82"/>
      <c r="AB82"/>
      <c r="AC82"/>
      <c r="AD82"/>
      <c r="AE82"/>
    </row>
    <row r="83" spans="1:36" s="22" customFormat="1" ht="12.75" customHeight="1">
      <c r="A83" s="20"/>
      <c r="B83" s="21" t="s">
        <v>42</v>
      </c>
      <c r="C83" s="23">
        <v>2</v>
      </c>
      <c r="D83" s="23">
        <v>47</v>
      </c>
      <c r="E83" s="23">
        <v>1</v>
      </c>
      <c r="F83" s="23">
        <v>5</v>
      </c>
      <c r="G83" s="23">
        <v>31</v>
      </c>
      <c r="H83" s="23">
        <v>5878</v>
      </c>
      <c r="I83" s="23">
        <v>79</v>
      </c>
      <c r="J83" s="154">
        <f t="shared" si="1"/>
        <v>6043</v>
      </c>
      <c r="K83"/>
      <c r="L83"/>
      <c r="M83"/>
      <c r="N83"/>
      <c r="O83"/>
      <c r="P83"/>
      <c r="Q83"/>
      <c r="R83"/>
      <c r="S83"/>
      <c r="T83"/>
      <c r="U83"/>
      <c r="V83"/>
      <c r="W83"/>
      <c r="X83"/>
      <c r="Y83"/>
      <c r="Z83"/>
      <c r="AA83"/>
      <c r="AB83"/>
      <c r="AC83"/>
      <c r="AD83"/>
      <c r="AE83"/>
    </row>
    <row r="84" spans="1:36" s="22" customFormat="1" ht="12.75" customHeight="1">
      <c r="A84" s="20"/>
      <c r="B84" s="21"/>
      <c r="C84" s="23"/>
      <c r="D84" s="23"/>
      <c r="E84" s="23"/>
      <c r="F84" s="23"/>
      <c r="G84" s="23"/>
      <c r="H84" s="23"/>
      <c r="I84" s="23"/>
      <c r="J84" s="154"/>
      <c r="K84"/>
      <c r="L84"/>
      <c r="M84"/>
      <c r="N84"/>
      <c r="O84"/>
      <c r="P84"/>
      <c r="Q84"/>
      <c r="R84"/>
      <c r="S84"/>
      <c r="T84"/>
      <c r="U84"/>
      <c r="V84"/>
      <c r="W84"/>
      <c r="X84"/>
      <c r="Y84"/>
      <c r="Z84"/>
      <c r="AA84"/>
      <c r="AB84"/>
      <c r="AC84"/>
      <c r="AD84"/>
      <c r="AE84"/>
    </row>
    <row r="85" spans="1:36" s="22" customFormat="1" ht="12.75" customHeight="1">
      <c r="A85" s="20">
        <v>2018</v>
      </c>
      <c r="B85" s="21" t="s">
        <v>31</v>
      </c>
      <c r="C85" s="23">
        <v>2</v>
      </c>
      <c r="D85" s="23">
        <v>29</v>
      </c>
      <c r="E85" s="23">
        <v>3</v>
      </c>
      <c r="F85" s="23">
        <v>6</v>
      </c>
      <c r="G85" s="23">
        <v>29</v>
      </c>
      <c r="H85" s="23">
        <v>4325</v>
      </c>
      <c r="I85" s="23">
        <v>65</v>
      </c>
      <c r="J85" s="154">
        <f t="shared" si="1"/>
        <v>4459</v>
      </c>
      <c r="K85" s="23"/>
      <c r="L85" s="23"/>
      <c r="M85" s="23"/>
      <c r="N85" s="23"/>
      <c r="O85" s="23"/>
      <c r="P85" s="23"/>
      <c r="Q85" s="23"/>
      <c r="R85" s="23"/>
      <c r="S85" s="23"/>
      <c r="T85" s="67"/>
      <c r="U85" s="23"/>
      <c r="V85" s="23"/>
      <c r="W85" s="23"/>
      <c r="X85" s="23"/>
      <c r="Y85" s="23"/>
      <c r="Z85" s="23"/>
      <c r="AA85" s="23"/>
      <c r="AB85"/>
      <c r="AC85"/>
      <c r="AD85"/>
      <c r="AE85"/>
      <c r="AF85"/>
      <c r="AG85"/>
      <c r="AH85"/>
      <c r="AI85"/>
      <c r="AJ85"/>
    </row>
    <row r="86" spans="1:36" s="22" customFormat="1" ht="12.75" customHeight="1">
      <c r="A86" s="20"/>
      <c r="B86" s="21" t="s">
        <v>32</v>
      </c>
      <c r="C86" s="23">
        <v>2</v>
      </c>
      <c r="D86" s="23">
        <v>30</v>
      </c>
      <c r="E86" s="23" t="s">
        <v>56</v>
      </c>
      <c r="F86" s="23">
        <v>2</v>
      </c>
      <c r="G86" s="23">
        <v>29</v>
      </c>
      <c r="H86" s="23">
        <v>4227</v>
      </c>
      <c r="I86" s="23">
        <v>67</v>
      </c>
      <c r="J86" s="154">
        <f t="shared" si="1"/>
        <v>4357</v>
      </c>
      <c r="K86" s="23"/>
      <c r="L86" s="23"/>
      <c r="M86" s="23"/>
      <c r="N86" s="23"/>
      <c r="O86" s="23"/>
      <c r="P86" s="23"/>
      <c r="Q86" s="23"/>
      <c r="R86" s="23"/>
      <c r="S86" s="23"/>
      <c r="T86" s="67"/>
      <c r="U86" s="23"/>
      <c r="V86" s="23"/>
      <c r="W86" s="23"/>
      <c r="X86" s="23"/>
      <c r="Y86" s="23"/>
      <c r="Z86" s="23"/>
      <c r="AA86" s="23"/>
      <c r="AB86"/>
      <c r="AC86"/>
      <c r="AD86"/>
      <c r="AE86"/>
      <c r="AF86"/>
      <c r="AG86"/>
      <c r="AH86"/>
      <c r="AI86"/>
      <c r="AJ86"/>
    </row>
    <row r="87" spans="1:36" s="22" customFormat="1" ht="12.75" customHeight="1">
      <c r="A87" s="20"/>
      <c r="B87" s="21" t="s">
        <v>33</v>
      </c>
      <c r="C87" s="124">
        <v>1</v>
      </c>
      <c r="D87" s="23">
        <v>51</v>
      </c>
      <c r="E87" s="124" t="s">
        <v>56</v>
      </c>
      <c r="F87" s="23">
        <v>1</v>
      </c>
      <c r="G87" s="23">
        <v>42</v>
      </c>
      <c r="H87" s="23">
        <v>6185</v>
      </c>
      <c r="I87" s="23">
        <v>74</v>
      </c>
      <c r="J87" s="154">
        <f t="shared" si="1"/>
        <v>6354</v>
      </c>
      <c r="K87" s="23"/>
      <c r="L87" s="23"/>
      <c r="M87" s="23"/>
      <c r="N87" s="23"/>
      <c r="O87" s="23"/>
      <c r="P87" s="23"/>
      <c r="Q87" s="23"/>
      <c r="R87" s="23"/>
      <c r="S87" s="23"/>
      <c r="T87" s="23"/>
      <c r="U87" s="23"/>
      <c r="V87" s="23"/>
      <c r="W87" s="23"/>
      <c r="X87" s="23"/>
      <c r="Y87" s="23"/>
      <c r="Z87" s="23"/>
      <c r="AA87" s="23"/>
      <c r="AB87"/>
      <c r="AC87"/>
      <c r="AD87"/>
      <c r="AE87"/>
      <c r="AF87"/>
      <c r="AG87"/>
      <c r="AH87"/>
      <c r="AI87"/>
      <c r="AJ87"/>
    </row>
    <row r="88" spans="1:36" s="22" customFormat="1" ht="12.75" customHeight="1">
      <c r="A88" s="20"/>
      <c r="B88" s="21" t="s">
        <v>34</v>
      </c>
      <c r="C88" s="124">
        <v>1</v>
      </c>
      <c r="D88" s="23">
        <v>51</v>
      </c>
      <c r="E88" s="124" t="s">
        <v>56</v>
      </c>
      <c r="F88" s="23">
        <v>8</v>
      </c>
      <c r="G88" s="23">
        <v>34</v>
      </c>
      <c r="H88" s="23">
        <v>5475</v>
      </c>
      <c r="I88" s="23">
        <v>115</v>
      </c>
      <c r="J88" s="154">
        <f t="shared" si="1"/>
        <v>5684</v>
      </c>
      <c r="K88" s="23"/>
      <c r="L88" s="23"/>
      <c r="M88" s="23"/>
      <c r="N88" s="23"/>
      <c r="O88" s="23"/>
      <c r="P88" s="23"/>
      <c r="Q88" s="23"/>
      <c r="R88" s="23"/>
      <c r="S88" s="23"/>
      <c r="T88" s="23"/>
      <c r="U88" s="23"/>
      <c r="V88" s="23"/>
      <c r="W88" s="23"/>
      <c r="X88" s="23"/>
      <c r="Y88" s="23"/>
      <c r="Z88" s="23"/>
      <c r="AA88" s="23"/>
      <c r="AB88"/>
      <c r="AC88"/>
      <c r="AD88"/>
      <c r="AE88"/>
      <c r="AF88"/>
      <c r="AG88"/>
      <c r="AH88"/>
      <c r="AI88"/>
      <c r="AJ88"/>
    </row>
    <row r="89" spans="1:36" s="22" customFormat="1" ht="12.75" customHeight="1">
      <c r="A89" s="20"/>
      <c r="B89" s="21" t="s">
        <v>35</v>
      </c>
      <c r="C89" s="124">
        <v>2</v>
      </c>
      <c r="D89" s="23">
        <v>36</v>
      </c>
      <c r="E89" s="124" t="s">
        <v>56</v>
      </c>
      <c r="F89" s="23">
        <v>8</v>
      </c>
      <c r="G89" s="23">
        <v>29</v>
      </c>
      <c r="H89" s="23">
        <v>7255</v>
      </c>
      <c r="I89" s="23">
        <v>141</v>
      </c>
      <c r="J89" s="154">
        <f t="shared" si="1"/>
        <v>7471</v>
      </c>
      <c r="K89" s="23"/>
      <c r="L89" s="23"/>
      <c r="M89" s="23"/>
      <c r="N89" s="23"/>
      <c r="O89" s="23"/>
      <c r="P89" s="23"/>
      <c r="Q89" s="23"/>
      <c r="R89" s="23"/>
      <c r="S89" s="23"/>
      <c r="T89" s="23"/>
      <c r="U89" s="23"/>
      <c r="V89" s="23"/>
      <c r="W89" s="23"/>
      <c r="X89" s="23"/>
      <c r="Y89" s="23"/>
      <c r="Z89" s="23"/>
      <c r="AA89" s="23"/>
      <c r="AB89"/>
      <c r="AC89"/>
      <c r="AD89"/>
      <c r="AE89"/>
      <c r="AF89"/>
      <c r="AG89"/>
      <c r="AH89"/>
      <c r="AI89"/>
      <c r="AJ89"/>
    </row>
    <row r="90" spans="1:36" s="22" customFormat="1" ht="12.75" customHeight="1">
      <c r="A90" s="20"/>
      <c r="B90" s="21" t="s">
        <v>36</v>
      </c>
      <c r="C90" s="124">
        <v>3</v>
      </c>
      <c r="D90" s="23">
        <v>25</v>
      </c>
      <c r="E90" s="124">
        <v>2</v>
      </c>
      <c r="F90" s="23">
        <v>2</v>
      </c>
      <c r="G90" s="23">
        <v>24</v>
      </c>
      <c r="H90" s="23">
        <v>17430</v>
      </c>
      <c r="I90" s="23">
        <v>172</v>
      </c>
      <c r="J90" s="154">
        <f t="shared" si="1"/>
        <v>17658</v>
      </c>
      <c r="K90" s="23"/>
      <c r="L90" s="23"/>
      <c r="M90" s="23"/>
      <c r="N90" s="23"/>
      <c r="O90" s="23"/>
      <c r="P90" s="23"/>
      <c r="Q90" s="23"/>
      <c r="R90" s="23"/>
      <c r="S90" s="23"/>
      <c r="T90" s="23"/>
      <c r="U90" s="23"/>
      <c r="V90" s="23"/>
      <c r="W90" s="23"/>
      <c r="X90" s="23"/>
      <c r="Y90" s="23"/>
      <c r="Z90" s="23"/>
      <c r="AA90" s="23"/>
      <c r="AB90"/>
      <c r="AC90"/>
      <c r="AD90"/>
      <c r="AE90"/>
      <c r="AF90"/>
      <c r="AG90"/>
      <c r="AH90"/>
      <c r="AI90"/>
      <c r="AJ90"/>
    </row>
    <row r="91" spans="1:36" s="22" customFormat="1" ht="12.75" customHeight="1">
      <c r="A91" s="20"/>
      <c r="B91" s="21" t="s">
        <v>37</v>
      </c>
      <c r="C91" s="124">
        <v>2</v>
      </c>
      <c r="D91" s="23">
        <v>87</v>
      </c>
      <c r="E91" s="124" t="s">
        <v>56</v>
      </c>
      <c r="F91" s="23">
        <v>2</v>
      </c>
      <c r="G91" s="23">
        <v>20</v>
      </c>
      <c r="H91" s="23">
        <v>1137</v>
      </c>
      <c r="I91" s="23">
        <v>120</v>
      </c>
      <c r="J91" s="154">
        <f t="shared" si="1"/>
        <v>1368</v>
      </c>
      <c r="K91" s="23"/>
      <c r="L91" s="23"/>
      <c r="M91" s="23"/>
      <c r="N91" s="23"/>
      <c r="O91" s="23"/>
      <c r="P91" s="23"/>
      <c r="Q91" s="23"/>
      <c r="R91" s="23"/>
      <c r="S91" s="23"/>
      <c r="T91" s="23"/>
      <c r="U91" s="23"/>
      <c r="V91" s="23"/>
      <c r="W91" s="23"/>
      <c r="X91" s="23"/>
      <c r="Y91" s="23"/>
      <c r="Z91" s="23"/>
      <c r="AA91" s="23"/>
      <c r="AB91"/>
      <c r="AC91"/>
      <c r="AD91"/>
      <c r="AE91"/>
      <c r="AF91"/>
      <c r="AG91"/>
      <c r="AH91"/>
      <c r="AI91"/>
      <c r="AJ91"/>
    </row>
    <row r="92" spans="1:36" s="22" customFormat="1" ht="12.75" customHeight="1">
      <c r="A92" s="20"/>
      <c r="B92" s="21" t="s">
        <v>38</v>
      </c>
      <c r="C92" s="124" t="s">
        <v>56</v>
      </c>
      <c r="D92" s="23">
        <v>111</v>
      </c>
      <c r="E92" s="124" t="s">
        <v>56</v>
      </c>
      <c r="F92" s="23">
        <v>3</v>
      </c>
      <c r="G92" s="23">
        <v>25</v>
      </c>
      <c r="H92" s="23">
        <v>2276</v>
      </c>
      <c r="I92" s="23">
        <v>120</v>
      </c>
      <c r="J92" s="154">
        <f t="shared" si="1"/>
        <v>2535</v>
      </c>
      <c r="K92" s="23"/>
      <c r="L92" s="23"/>
      <c r="M92" s="23"/>
      <c r="N92" s="23"/>
      <c r="O92" s="23"/>
      <c r="P92" s="23"/>
      <c r="Q92" s="23"/>
      <c r="R92" s="23"/>
      <c r="S92" s="23"/>
      <c r="T92" s="23"/>
      <c r="U92" s="23"/>
      <c r="V92" s="23"/>
      <c r="W92" s="23"/>
      <c r="X92" s="23"/>
      <c r="Y92" s="23"/>
      <c r="Z92" s="23"/>
      <c r="AA92"/>
      <c r="AB92"/>
      <c r="AC92"/>
      <c r="AD92"/>
      <c r="AE92"/>
      <c r="AF92"/>
      <c r="AG92"/>
      <c r="AH92"/>
      <c r="AI92"/>
    </row>
    <row r="93" spans="1:36" s="22" customFormat="1" ht="12.75" customHeight="1">
      <c r="A93" s="20"/>
      <c r="B93" s="21" t="s">
        <v>39</v>
      </c>
      <c r="C93" s="124" t="s">
        <v>56</v>
      </c>
      <c r="D93" s="23">
        <v>107</v>
      </c>
      <c r="E93" s="124" t="s">
        <v>56</v>
      </c>
      <c r="F93" s="23">
        <v>4</v>
      </c>
      <c r="G93" s="23">
        <v>19</v>
      </c>
      <c r="H93" s="23">
        <v>3058</v>
      </c>
      <c r="I93" s="23">
        <v>104</v>
      </c>
      <c r="J93" s="154">
        <f t="shared" si="1"/>
        <v>3292</v>
      </c>
      <c r="K93" s="23"/>
      <c r="L93" s="23"/>
      <c r="M93" s="23"/>
      <c r="N93" s="23"/>
      <c r="O93" s="23"/>
      <c r="P93" s="23"/>
      <c r="Q93" s="23"/>
      <c r="R93" s="23"/>
      <c r="S93" s="23"/>
      <c r="T93" s="23"/>
      <c r="U93" s="23"/>
      <c r="V93" s="23"/>
      <c r="W93" s="23"/>
      <c r="X93" s="23"/>
      <c r="Y93" s="23"/>
      <c r="Z93" s="23"/>
      <c r="AA93"/>
      <c r="AB93"/>
      <c r="AC93"/>
      <c r="AD93"/>
      <c r="AE93"/>
      <c r="AF93"/>
      <c r="AG93"/>
      <c r="AH93"/>
      <c r="AI93"/>
    </row>
    <row r="94" spans="1:36" s="22" customFormat="1" ht="12.75" customHeight="1">
      <c r="A94" s="20"/>
      <c r="B94" s="21" t="s">
        <v>40</v>
      </c>
      <c r="C94" s="124" t="s">
        <v>56</v>
      </c>
      <c r="D94" s="23">
        <v>72</v>
      </c>
      <c r="E94" s="124" t="s">
        <v>56</v>
      </c>
      <c r="F94" s="23">
        <v>4</v>
      </c>
      <c r="G94" s="23">
        <v>23</v>
      </c>
      <c r="H94" s="23">
        <v>4057</v>
      </c>
      <c r="I94" s="23">
        <v>88</v>
      </c>
      <c r="J94" s="154">
        <f t="shared" si="1"/>
        <v>4244</v>
      </c>
      <c r="K94" s="38"/>
      <c r="L94" s="23"/>
      <c r="M94" s="23"/>
      <c r="N94" s="23"/>
      <c r="O94" s="23"/>
      <c r="P94" s="23"/>
      <c r="Q94" s="23"/>
      <c r="R94" s="23"/>
      <c r="S94" s="23"/>
      <c r="T94" s="23"/>
      <c r="U94" s="23"/>
      <c r="V94" s="23"/>
      <c r="W94" s="23"/>
      <c r="X94" s="23"/>
      <c r="Y94" s="23"/>
      <c r="Z94" s="23"/>
      <c r="AA94"/>
      <c r="AB94"/>
      <c r="AC94"/>
      <c r="AD94"/>
      <c r="AE94"/>
      <c r="AF94"/>
      <c r="AG94"/>
      <c r="AH94"/>
      <c r="AI94"/>
    </row>
    <row r="95" spans="1:36" s="22" customFormat="1" ht="12.75" customHeight="1">
      <c r="A95" s="20"/>
      <c r="B95" s="21" t="s">
        <v>41</v>
      </c>
      <c r="C95" s="124">
        <v>2</v>
      </c>
      <c r="D95" s="23">
        <v>95</v>
      </c>
      <c r="E95" s="124" t="s">
        <v>56</v>
      </c>
      <c r="F95" s="23">
        <v>4</v>
      </c>
      <c r="G95" s="23">
        <v>23</v>
      </c>
      <c r="H95" s="23">
        <v>3987</v>
      </c>
      <c r="I95" s="23">
        <v>90</v>
      </c>
      <c r="J95" s="154">
        <f t="shared" si="1"/>
        <v>4201</v>
      </c>
      <c r="K95" s="23"/>
      <c r="L95" s="23"/>
      <c r="M95" s="23"/>
      <c r="N95" s="23"/>
      <c r="O95" s="23"/>
      <c r="P95" s="23"/>
      <c r="Q95" s="23"/>
      <c r="R95" s="23"/>
      <c r="S95" s="23"/>
      <c r="T95" s="23"/>
      <c r="U95" s="23"/>
      <c r="V95" s="23"/>
      <c r="W95" s="23"/>
      <c r="X95" s="23"/>
      <c r="Y95" s="23"/>
      <c r="Z95" s="23"/>
      <c r="AA95"/>
      <c r="AB95"/>
      <c r="AC95"/>
      <c r="AD95"/>
      <c r="AE95"/>
      <c r="AF95"/>
      <c r="AG95"/>
      <c r="AH95"/>
      <c r="AI95"/>
    </row>
    <row r="96" spans="1:36" s="22" customFormat="1" ht="12.75" customHeight="1">
      <c r="A96" s="20"/>
      <c r="B96" s="21" t="s">
        <v>42</v>
      </c>
      <c r="C96" s="124" t="s">
        <v>56</v>
      </c>
      <c r="D96" s="23">
        <v>74</v>
      </c>
      <c r="E96" s="124" t="s">
        <v>56</v>
      </c>
      <c r="F96" s="23">
        <v>5</v>
      </c>
      <c r="G96" s="23">
        <v>21</v>
      </c>
      <c r="H96" s="23">
        <v>4611</v>
      </c>
      <c r="I96" s="23">
        <v>59</v>
      </c>
      <c r="J96" s="154">
        <f t="shared" si="1"/>
        <v>4770</v>
      </c>
      <c r="K96" s="23"/>
      <c r="L96" s="23"/>
      <c r="M96" s="23"/>
      <c r="N96" s="23"/>
      <c r="O96" s="23"/>
      <c r="P96" s="23"/>
      <c r="Q96" s="23"/>
      <c r="R96" s="23"/>
      <c r="S96" s="23"/>
      <c r="T96" s="23"/>
      <c r="U96" s="23"/>
      <c r="V96" s="23"/>
      <c r="W96" s="23"/>
      <c r="X96" s="23"/>
      <c r="Y96" s="23"/>
      <c r="Z96" s="23"/>
      <c r="AA96"/>
      <c r="AB96"/>
      <c r="AC96"/>
      <c r="AD96"/>
      <c r="AE96"/>
      <c r="AF96"/>
      <c r="AG96"/>
      <c r="AH96"/>
      <c r="AI96"/>
    </row>
    <row r="97" spans="1:35" s="22" customFormat="1" ht="12.75" customHeight="1">
      <c r="A97" s="20"/>
      <c r="B97" s="21"/>
      <c r="C97" s="23"/>
      <c r="D97" s="23"/>
      <c r="E97" s="23"/>
      <c r="F97" s="23"/>
      <c r="G97" s="23"/>
      <c r="H97" s="23"/>
      <c r="I97" s="23"/>
      <c r="J97" s="154"/>
      <c r="K97" s="23"/>
      <c r="L97" s="23"/>
      <c r="M97" s="23"/>
      <c r="N97" s="23"/>
      <c r="O97" s="23"/>
      <c r="P97" s="23"/>
      <c r="Q97" s="23"/>
      <c r="R97" s="23"/>
      <c r="S97" s="23"/>
      <c r="T97" s="23"/>
      <c r="U97" s="23"/>
      <c r="V97" s="23"/>
      <c r="W97" s="23"/>
      <c r="X97" s="23"/>
      <c r="Y97" s="23"/>
      <c r="Z97" s="23"/>
      <c r="AA97"/>
      <c r="AB97"/>
      <c r="AC97"/>
      <c r="AD97"/>
      <c r="AE97"/>
      <c r="AF97"/>
      <c r="AG97"/>
      <c r="AH97"/>
      <c r="AI97"/>
    </row>
    <row r="98" spans="1:35" s="22" customFormat="1" ht="12.75" customHeight="1">
      <c r="A98" s="20">
        <v>2019</v>
      </c>
      <c r="B98" s="21" t="s">
        <v>31</v>
      </c>
      <c r="C98" s="23">
        <v>2</v>
      </c>
      <c r="D98" s="23">
        <v>93</v>
      </c>
      <c r="E98" s="23">
        <v>1</v>
      </c>
      <c r="F98" s="23">
        <v>5</v>
      </c>
      <c r="G98" s="23">
        <v>15</v>
      </c>
      <c r="H98" s="23">
        <v>3252</v>
      </c>
      <c r="I98" s="23">
        <v>74</v>
      </c>
      <c r="J98" s="154">
        <f t="shared" si="1"/>
        <v>3442</v>
      </c>
      <c r="K98" s="23"/>
      <c r="L98" s="23"/>
      <c r="M98" s="23"/>
      <c r="N98" s="23"/>
      <c r="O98" s="23"/>
      <c r="P98" s="23"/>
      <c r="Q98" s="23"/>
      <c r="R98" s="23"/>
      <c r="S98" s="23"/>
      <c r="T98" s="23"/>
      <c r="U98" s="23"/>
      <c r="V98" s="23"/>
      <c r="W98" s="23"/>
      <c r="X98" s="23"/>
      <c r="Y98" s="23"/>
      <c r="Z98" s="23"/>
      <c r="AA98"/>
      <c r="AB98"/>
      <c r="AC98"/>
      <c r="AD98"/>
      <c r="AE98"/>
      <c r="AF98"/>
      <c r="AG98"/>
      <c r="AH98"/>
      <c r="AI98"/>
    </row>
    <row r="99" spans="1:35" s="22" customFormat="1" ht="12.75" customHeight="1">
      <c r="A99" s="20"/>
      <c r="B99" s="21" t="s">
        <v>32</v>
      </c>
      <c r="C99" s="23">
        <v>1</v>
      </c>
      <c r="D99" s="23">
        <v>123</v>
      </c>
      <c r="E99" s="23">
        <v>1</v>
      </c>
      <c r="F99" s="23">
        <v>7</v>
      </c>
      <c r="G99" s="23">
        <v>17</v>
      </c>
      <c r="H99" s="23">
        <v>3655</v>
      </c>
      <c r="I99" s="23">
        <v>64</v>
      </c>
      <c r="J99" s="154">
        <f t="shared" si="1"/>
        <v>3868</v>
      </c>
      <c r="K99" s="23"/>
      <c r="L99" s="23"/>
      <c r="M99" s="23"/>
      <c r="N99" s="23"/>
      <c r="O99" s="23"/>
      <c r="P99" s="23"/>
      <c r="Q99" s="23"/>
      <c r="R99" s="23"/>
      <c r="S99" s="23"/>
      <c r="T99" s="23"/>
      <c r="U99" s="23"/>
      <c r="V99" s="23"/>
      <c r="W99" s="23"/>
      <c r="X99" s="23"/>
      <c r="Y99" s="23"/>
      <c r="Z99" s="23"/>
      <c r="AA99"/>
      <c r="AB99"/>
      <c r="AC99"/>
      <c r="AD99"/>
      <c r="AE99"/>
      <c r="AF99"/>
      <c r="AG99"/>
      <c r="AH99"/>
      <c r="AI99"/>
    </row>
    <row r="100" spans="1:35" s="22" customFormat="1" ht="12.75" customHeight="1">
      <c r="A100" s="20"/>
      <c r="B100" s="21" t="s">
        <v>33</v>
      </c>
      <c r="C100" s="124">
        <v>2</v>
      </c>
      <c r="D100" s="23">
        <v>144</v>
      </c>
      <c r="E100" s="124">
        <v>1</v>
      </c>
      <c r="F100" s="23">
        <v>6</v>
      </c>
      <c r="G100" s="23">
        <v>22</v>
      </c>
      <c r="H100" s="23">
        <v>4797</v>
      </c>
      <c r="I100" s="23">
        <v>75</v>
      </c>
      <c r="J100" s="154">
        <f t="shared" si="1"/>
        <v>5047</v>
      </c>
      <c r="K100" s="23"/>
      <c r="L100" s="23"/>
      <c r="M100" s="23"/>
      <c r="N100" s="23"/>
      <c r="O100" s="23"/>
      <c r="P100" s="23"/>
      <c r="Q100" s="23"/>
      <c r="R100" s="23"/>
      <c r="S100" s="23"/>
      <c r="T100" s="23"/>
      <c r="U100" s="23"/>
      <c r="V100" s="23"/>
      <c r="W100" s="23"/>
      <c r="X100" s="23"/>
      <c r="Y100" s="23"/>
      <c r="Z100" s="23"/>
      <c r="AA100"/>
      <c r="AB100"/>
      <c r="AC100"/>
      <c r="AD100"/>
      <c r="AE100"/>
      <c r="AF100"/>
      <c r="AG100"/>
      <c r="AH100"/>
      <c r="AI100"/>
    </row>
    <row r="101" spans="1:35" s="22" customFormat="1" ht="12.75" customHeight="1">
      <c r="A101" s="20"/>
      <c r="B101" s="21" t="s">
        <v>34</v>
      </c>
      <c r="C101" s="124" t="s">
        <v>56</v>
      </c>
      <c r="D101" s="124">
        <v>160</v>
      </c>
      <c r="E101" s="124" t="s">
        <v>56</v>
      </c>
      <c r="F101" s="23" t="s">
        <v>56</v>
      </c>
      <c r="G101" s="23">
        <v>28</v>
      </c>
      <c r="H101" s="23">
        <v>4746</v>
      </c>
      <c r="I101" s="23">
        <v>124</v>
      </c>
      <c r="J101" s="154">
        <f t="shared" si="1"/>
        <v>5058</v>
      </c>
      <c r="K101" s="23"/>
      <c r="L101" s="23"/>
      <c r="M101" s="23"/>
      <c r="N101" s="23"/>
      <c r="O101" s="23"/>
      <c r="P101" s="23"/>
      <c r="Q101" s="23"/>
      <c r="R101" s="23"/>
      <c r="S101" s="23"/>
      <c r="T101" s="23"/>
      <c r="U101" s="23"/>
      <c r="V101" s="23"/>
      <c r="W101" s="23"/>
      <c r="X101" s="23"/>
      <c r="Y101" s="23"/>
      <c r="Z101" s="23"/>
      <c r="AA101"/>
      <c r="AB101"/>
      <c r="AC101"/>
      <c r="AD101"/>
      <c r="AE101"/>
      <c r="AF101"/>
      <c r="AG101"/>
      <c r="AH101"/>
      <c r="AI101"/>
    </row>
    <row r="102" spans="1:35" s="22" customFormat="1" ht="12.75" customHeight="1">
      <c r="A102" s="20"/>
      <c r="B102" s="21" t="s">
        <v>35</v>
      </c>
      <c r="C102" s="124">
        <v>2</v>
      </c>
      <c r="D102" s="124">
        <v>145</v>
      </c>
      <c r="E102" s="124" t="s">
        <v>56</v>
      </c>
      <c r="F102" s="23">
        <v>9</v>
      </c>
      <c r="G102" s="23">
        <v>27</v>
      </c>
      <c r="H102" s="23">
        <v>5119</v>
      </c>
      <c r="I102" s="23">
        <v>142</v>
      </c>
      <c r="J102" s="154">
        <f t="shared" si="1"/>
        <v>5444</v>
      </c>
      <c r="K102" s="23"/>
      <c r="L102" s="23"/>
      <c r="M102" s="23"/>
      <c r="N102" s="23"/>
      <c r="O102" s="23"/>
      <c r="P102" s="23"/>
      <c r="Q102" s="23"/>
      <c r="R102" s="23"/>
      <c r="S102" s="23"/>
      <c r="T102" s="23"/>
      <c r="U102" s="23"/>
      <c r="V102" s="23"/>
      <c r="W102" s="23"/>
      <c r="X102" s="23"/>
      <c r="Y102" s="23"/>
      <c r="Z102" s="23"/>
      <c r="AA102"/>
      <c r="AB102"/>
      <c r="AC102"/>
      <c r="AD102"/>
      <c r="AE102"/>
      <c r="AF102"/>
      <c r="AG102"/>
      <c r="AH102"/>
      <c r="AI102"/>
    </row>
    <row r="103" spans="1:35" s="22" customFormat="1" ht="12.75" customHeight="1">
      <c r="A103" s="20"/>
      <c r="B103" s="21" t="s">
        <v>36</v>
      </c>
      <c r="C103" s="124">
        <v>1</v>
      </c>
      <c r="D103" s="124">
        <v>153</v>
      </c>
      <c r="E103" s="124">
        <v>1</v>
      </c>
      <c r="F103" s="23">
        <v>5</v>
      </c>
      <c r="G103" s="23">
        <v>19</v>
      </c>
      <c r="H103" s="23">
        <v>5754</v>
      </c>
      <c r="I103" s="23">
        <v>120</v>
      </c>
      <c r="J103" s="154">
        <f t="shared" si="1"/>
        <v>6053</v>
      </c>
      <c r="K103" s="23"/>
      <c r="L103" s="23"/>
      <c r="M103" s="23"/>
      <c r="N103" s="23"/>
      <c r="O103" s="23"/>
      <c r="P103" s="23"/>
      <c r="Q103" s="23"/>
      <c r="R103" s="23"/>
      <c r="S103" s="23"/>
      <c r="T103" s="23"/>
      <c r="U103" s="23"/>
      <c r="V103" s="23"/>
      <c r="W103" s="23"/>
      <c r="X103" s="23"/>
      <c r="Y103" s="23"/>
      <c r="Z103" s="23"/>
      <c r="AA103"/>
      <c r="AB103"/>
      <c r="AC103"/>
      <c r="AD103"/>
      <c r="AE103"/>
      <c r="AF103"/>
      <c r="AG103"/>
      <c r="AH103"/>
      <c r="AI103"/>
    </row>
    <row r="104" spans="1:35" s="22" customFormat="1" ht="12.75" customHeight="1">
      <c r="A104" s="20"/>
      <c r="B104" s="21" t="s">
        <v>37</v>
      </c>
      <c r="C104" s="124">
        <v>2</v>
      </c>
      <c r="D104" s="124">
        <v>59</v>
      </c>
      <c r="E104" s="124" t="s">
        <v>56</v>
      </c>
      <c r="F104" s="23">
        <v>5</v>
      </c>
      <c r="G104" s="23">
        <v>9</v>
      </c>
      <c r="H104" s="23">
        <v>2652</v>
      </c>
      <c r="I104" s="23">
        <v>107</v>
      </c>
      <c r="J104" s="154">
        <f t="shared" si="1"/>
        <v>2834</v>
      </c>
      <c r="K104" s="23"/>
      <c r="L104" s="23"/>
      <c r="M104" s="23"/>
      <c r="N104" s="23"/>
      <c r="O104" s="23"/>
      <c r="P104" s="23"/>
      <c r="Q104" s="23"/>
      <c r="R104" s="23"/>
      <c r="S104" s="23"/>
      <c r="T104" s="23"/>
      <c r="U104" s="23"/>
      <c r="V104" s="23"/>
      <c r="W104" s="23"/>
      <c r="X104" s="23"/>
      <c r="Y104" s="23"/>
      <c r="Z104" s="23"/>
      <c r="AA104"/>
      <c r="AB104"/>
      <c r="AC104"/>
      <c r="AD104"/>
      <c r="AE104"/>
      <c r="AF104"/>
      <c r="AG104"/>
      <c r="AH104"/>
      <c r="AI104"/>
    </row>
    <row r="105" spans="1:35" s="22" customFormat="1" ht="12.75" customHeight="1">
      <c r="A105" s="95"/>
      <c r="B105" s="21" t="s">
        <v>38</v>
      </c>
      <c r="C105" s="23" t="s">
        <v>56</v>
      </c>
      <c r="D105" s="23">
        <v>166</v>
      </c>
      <c r="E105" s="23" t="s">
        <v>56</v>
      </c>
      <c r="F105" s="23">
        <v>5</v>
      </c>
      <c r="G105" s="23">
        <v>13</v>
      </c>
      <c r="H105" s="23">
        <v>6168</v>
      </c>
      <c r="I105" s="23">
        <v>94</v>
      </c>
      <c r="J105" s="154">
        <f t="shared" si="1"/>
        <v>6446</v>
      </c>
      <c r="K105" s="23"/>
      <c r="L105" s="23"/>
      <c r="M105" s="23"/>
      <c r="N105" s="23"/>
      <c r="O105" s="23"/>
      <c r="P105" s="23"/>
      <c r="Q105" s="23"/>
      <c r="R105" s="23"/>
      <c r="S105" s="23"/>
      <c r="T105" s="23"/>
      <c r="U105" s="23"/>
      <c r="V105" s="23"/>
      <c r="W105" s="23"/>
      <c r="X105" s="23"/>
      <c r="Y105" s="23"/>
      <c r="Z105" s="23"/>
      <c r="AA105"/>
      <c r="AB105"/>
      <c r="AC105"/>
      <c r="AD105"/>
      <c r="AE105"/>
      <c r="AF105"/>
      <c r="AG105"/>
      <c r="AH105"/>
      <c r="AI105"/>
    </row>
    <row r="106" spans="1:35" s="66" customFormat="1" ht="12.75" customHeight="1">
      <c r="A106" s="10"/>
      <c r="B106" s="21" t="s">
        <v>39</v>
      </c>
      <c r="C106" s="96">
        <v>1</v>
      </c>
      <c r="D106" s="96">
        <v>67</v>
      </c>
      <c r="E106" s="96">
        <v>1</v>
      </c>
      <c r="F106" s="96">
        <v>3</v>
      </c>
      <c r="G106" s="96">
        <v>24</v>
      </c>
      <c r="H106" s="23">
        <v>4259</v>
      </c>
      <c r="I106" s="96">
        <v>105</v>
      </c>
      <c r="J106" s="154">
        <f t="shared" si="1"/>
        <v>4460</v>
      </c>
      <c r="K106"/>
      <c r="L106"/>
      <c r="M106"/>
      <c r="N106"/>
      <c r="O106"/>
      <c r="P106"/>
      <c r="Q106"/>
      <c r="R106"/>
      <c r="S106"/>
      <c r="T106"/>
      <c r="U106"/>
      <c r="V106"/>
      <c r="W106"/>
      <c r="X106"/>
      <c r="Y106"/>
      <c r="Z106"/>
      <c r="AA106"/>
      <c r="AB106"/>
      <c r="AC106"/>
    </row>
    <row r="107" spans="1:35" ht="12.75" customHeight="1">
      <c r="B107" s="21" t="s">
        <v>40</v>
      </c>
      <c r="C107" s="96" t="s">
        <v>56</v>
      </c>
      <c r="D107" s="96">
        <v>156</v>
      </c>
      <c r="E107" s="96">
        <v>2</v>
      </c>
      <c r="F107" s="96">
        <v>3</v>
      </c>
      <c r="G107" s="96">
        <v>18</v>
      </c>
      <c r="H107" s="23">
        <v>4394</v>
      </c>
      <c r="I107" s="23">
        <v>96</v>
      </c>
      <c r="J107" s="154">
        <f t="shared" si="1"/>
        <v>4669</v>
      </c>
    </row>
    <row r="108" spans="1:35" ht="12.75" customHeight="1">
      <c r="B108" s="21" t="s">
        <v>41</v>
      </c>
      <c r="C108" s="96">
        <v>5</v>
      </c>
      <c r="D108" s="96">
        <v>70</v>
      </c>
      <c r="E108" s="96">
        <v>12</v>
      </c>
      <c r="F108" s="96">
        <v>2</v>
      </c>
      <c r="G108" s="96">
        <v>29</v>
      </c>
      <c r="H108" s="23">
        <v>4751</v>
      </c>
      <c r="I108" s="96">
        <v>76</v>
      </c>
      <c r="J108" s="154">
        <v>4945</v>
      </c>
    </row>
    <row r="109" spans="1:35" ht="12.75" customHeight="1">
      <c r="B109" s="21" t="s">
        <v>42</v>
      </c>
      <c r="C109" s="96" t="s">
        <v>56</v>
      </c>
      <c r="D109" s="96">
        <v>74</v>
      </c>
      <c r="E109" s="96">
        <v>4</v>
      </c>
      <c r="F109" s="96">
        <v>4</v>
      </c>
      <c r="G109" s="96">
        <v>11</v>
      </c>
      <c r="H109" s="23">
        <v>11299</v>
      </c>
      <c r="I109" s="23">
        <v>61</v>
      </c>
      <c r="J109" s="154">
        <v>11453</v>
      </c>
    </row>
    <row r="110" spans="1:35" ht="12.75" customHeight="1">
      <c r="C110" s="28"/>
      <c r="D110" s="28"/>
      <c r="E110" s="28"/>
      <c r="F110" s="28"/>
      <c r="G110" s="28"/>
      <c r="H110" s="28"/>
    </row>
    <row r="111" spans="1:35" ht="12.75" customHeight="1">
      <c r="A111" s="20">
        <v>2020</v>
      </c>
      <c r="B111" s="21" t="s">
        <v>31</v>
      </c>
      <c r="C111" s="96" t="s">
        <v>56</v>
      </c>
      <c r="D111" s="96">
        <v>80</v>
      </c>
      <c r="E111" s="96">
        <v>1</v>
      </c>
      <c r="F111" s="96">
        <v>6</v>
      </c>
      <c r="G111" s="96">
        <v>21</v>
      </c>
      <c r="H111" s="23">
        <v>2186</v>
      </c>
      <c r="I111" s="23">
        <v>65</v>
      </c>
      <c r="J111" s="154">
        <f>SUM(C111:I111)</f>
        <v>2359</v>
      </c>
    </row>
    <row r="112" spans="1:35" ht="12.75" customHeight="1">
      <c r="B112" s="21" t="s">
        <v>32</v>
      </c>
      <c r="C112" s="96" t="s">
        <v>56</v>
      </c>
      <c r="D112" s="96">
        <v>109</v>
      </c>
      <c r="E112" s="96" t="s">
        <v>56</v>
      </c>
      <c r="F112" s="96">
        <v>6</v>
      </c>
      <c r="G112" s="96">
        <v>18</v>
      </c>
      <c r="H112" s="23">
        <v>2385</v>
      </c>
      <c r="I112" s="23">
        <v>69</v>
      </c>
      <c r="J112" s="154">
        <v>2587</v>
      </c>
      <c r="K112" s="96"/>
    </row>
    <row r="113" spans="1:35" ht="12.75" customHeight="1">
      <c r="A113" s="20"/>
      <c r="B113" s="21" t="s">
        <v>33</v>
      </c>
      <c r="C113" s="23">
        <v>1</v>
      </c>
      <c r="D113" s="23">
        <v>112</v>
      </c>
      <c r="E113" s="23">
        <v>2</v>
      </c>
      <c r="F113" s="23">
        <v>5</v>
      </c>
      <c r="G113" s="23">
        <v>15</v>
      </c>
      <c r="H113" s="23">
        <v>3160</v>
      </c>
      <c r="I113" s="23">
        <v>97</v>
      </c>
      <c r="J113" s="154">
        <f t="shared" ref="J113:J137" si="2">SUM(C113:I113)</f>
        <v>3392</v>
      </c>
    </row>
    <row r="114" spans="1:35" s="4" customFormat="1" ht="12.75" customHeight="1">
      <c r="B114" s="21" t="s">
        <v>34</v>
      </c>
      <c r="C114" s="124">
        <v>1</v>
      </c>
      <c r="D114" s="124">
        <v>85</v>
      </c>
      <c r="E114" s="124" t="s">
        <v>56</v>
      </c>
      <c r="F114" s="23">
        <v>3</v>
      </c>
      <c r="G114" s="23">
        <v>11</v>
      </c>
      <c r="H114" s="23">
        <v>2959</v>
      </c>
      <c r="I114" s="23">
        <v>114</v>
      </c>
      <c r="J114" s="154">
        <f t="shared" si="2"/>
        <v>3173</v>
      </c>
      <c r="K114" s="23"/>
      <c r="L114" s="23"/>
      <c r="N114" s="63"/>
      <c r="O114" s="63"/>
      <c r="P114" s="63"/>
      <c r="Q114" s="63"/>
      <c r="R114" s="63"/>
      <c r="S114" s="63"/>
      <c r="T114" s="63"/>
      <c r="U114" s="63"/>
      <c r="V114" s="63"/>
    </row>
    <row r="115" spans="1:35" s="4" customFormat="1" ht="12.75" customHeight="1">
      <c r="B115" s="21" t="s">
        <v>35</v>
      </c>
      <c r="C115" s="124" t="s">
        <v>56</v>
      </c>
      <c r="D115" s="124">
        <v>78</v>
      </c>
      <c r="E115" s="124" t="s">
        <v>56</v>
      </c>
      <c r="F115" s="23">
        <v>7</v>
      </c>
      <c r="G115" s="23">
        <v>11</v>
      </c>
      <c r="H115" s="23">
        <v>2531</v>
      </c>
      <c r="I115" s="23">
        <v>112</v>
      </c>
      <c r="J115" s="154">
        <f t="shared" si="2"/>
        <v>2739</v>
      </c>
      <c r="K115" s="23"/>
      <c r="L115" s="23"/>
      <c r="N115" s="63"/>
      <c r="O115" s="63"/>
      <c r="P115" s="63"/>
      <c r="Q115" s="63"/>
      <c r="R115" s="63"/>
      <c r="S115" s="63"/>
      <c r="T115" s="63"/>
      <c r="U115" s="63"/>
      <c r="V115" s="63"/>
    </row>
    <row r="116" spans="1:35" s="4" customFormat="1" ht="12.75" customHeight="1">
      <c r="A116" s="22"/>
      <c r="B116" s="21" t="s">
        <v>36</v>
      </c>
      <c r="C116" s="124">
        <v>2</v>
      </c>
      <c r="D116" s="124">
        <v>109</v>
      </c>
      <c r="E116" s="124" t="s">
        <v>56</v>
      </c>
      <c r="F116" s="124">
        <v>5</v>
      </c>
      <c r="G116" s="23">
        <v>22</v>
      </c>
      <c r="H116" s="23">
        <v>2665</v>
      </c>
      <c r="I116" s="23">
        <v>138</v>
      </c>
      <c r="J116" s="154">
        <f t="shared" si="2"/>
        <v>2941</v>
      </c>
      <c r="K116" s="23"/>
      <c r="L116" s="23"/>
      <c r="N116" s="63"/>
      <c r="O116" s="63"/>
      <c r="P116" s="63"/>
      <c r="Q116" s="63"/>
      <c r="R116" s="63"/>
      <c r="S116" s="63"/>
      <c r="T116" s="63"/>
      <c r="U116" s="63"/>
      <c r="V116" s="63"/>
    </row>
    <row r="117" spans="1:35" s="22" customFormat="1" ht="12.75" customHeight="1">
      <c r="B117" s="21" t="s">
        <v>37</v>
      </c>
      <c r="C117" s="124">
        <v>2</v>
      </c>
      <c r="D117" s="124">
        <v>61</v>
      </c>
      <c r="E117" s="124">
        <v>2</v>
      </c>
      <c r="F117" s="124">
        <v>1</v>
      </c>
      <c r="G117" s="23">
        <v>13</v>
      </c>
      <c r="H117" s="23">
        <v>1943</v>
      </c>
      <c r="I117" s="23">
        <v>113</v>
      </c>
      <c r="J117" s="154">
        <f t="shared" si="2"/>
        <v>2135</v>
      </c>
      <c r="K117" s="23"/>
      <c r="L117" s="23"/>
      <c r="M117" s="23"/>
      <c r="N117" s="23"/>
      <c r="O117" s="23"/>
      <c r="P117" s="23"/>
      <c r="Q117" s="23"/>
      <c r="R117" s="23"/>
      <c r="S117" s="23"/>
      <c r="T117" s="23"/>
      <c r="U117" s="23"/>
      <c r="V117" s="23"/>
      <c r="W117" s="23"/>
      <c r="X117" s="23"/>
      <c r="Y117" s="23"/>
      <c r="Z117" s="23"/>
      <c r="AA117" s="100"/>
      <c r="AB117"/>
      <c r="AC117"/>
      <c r="AD117"/>
      <c r="AE117"/>
      <c r="AF117"/>
      <c r="AG117"/>
      <c r="AH117"/>
      <c r="AI117"/>
    </row>
    <row r="118" spans="1:35" s="22" customFormat="1" ht="12.75" customHeight="1">
      <c r="B118" s="21" t="s">
        <v>38</v>
      </c>
      <c r="C118" s="124" t="s">
        <v>56</v>
      </c>
      <c r="D118" s="124">
        <v>129</v>
      </c>
      <c r="E118" s="124">
        <v>5</v>
      </c>
      <c r="F118" s="124">
        <v>2</v>
      </c>
      <c r="G118" s="23">
        <v>18</v>
      </c>
      <c r="H118" s="23">
        <v>3225</v>
      </c>
      <c r="I118" s="23">
        <v>65</v>
      </c>
      <c r="J118" s="154">
        <f t="shared" si="2"/>
        <v>3444</v>
      </c>
      <c r="K118" s="23"/>
      <c r="L118" s="23"/>
      <c r="M118" s="23"/>
      <c r="N118" s="23"/>
      <c r="O118" s="23"/>
      <c r="P118" s="23"/>
      <c r="Q118" s="23"/>
      <c r="R118" s="23"/>
      <c r="S118" s="23"/>
      <c r="T118" s="23"/>
      <c r="U118" s="23"/>
      <c r="V118" s="23"/>
      <c r="W118" s="23"/>
      <c r="X118" s="23"/>
      <c r="Y118" s="23"/>
      <c r="Z118" s="23"/>
      <c r="AA118" s="100"/>
      <c r="AB118"/>
      <c r="AC118"/>
      <c r="AD118"/>
      <c r="AE118"/>
      <c r="AF118"/>
      <c r="AG118"/>
      <c r="AH118"/>
      <c r="AI118"/>
    </row>
    <row r="119" spans="1:35" s="22" customFormat="1" ht="12.75" customHeight="1">
      <c r="B119" s="21" t="s">
        <v>39</v>
      </c>
      <c r="C119" s="124">
        <v>1</v>
      </c>
      <c r="D119" s="124">
        <v>145</v>
      </c>
      <c r="E119" s="124">
        <v>2</v>
      </c>
      <c r="F119" s="124">
        <v>5</v>
      </c>
      <c r="G119" s="23">
        <v>18</v>
      </c>
      <c r="H119" s="23">
        <v>4101</v>
      </c>
      <c r="I119" s="23">
        <v>107</v>
      </c>
      <c r="J119" s="154">
        <f t="shared" si="2"/>
        <v>4379</v>
      </c>
      <c r="K119" s="23"/>
      <c r="L119" s="23"/>
      <c r="M119" s="23"/>
      <c r="N119" s="23"/>
      <c r="O119" s="23"/>
      <c r="P119" s="23"/>
      <c r="Q119" s="23"/>
      <c r="R119" s="23"/>
      <c r="S119" s="23"/>
      <c r="T119" s="23"/>
      <c r="U119" s="23"/>
      <c r="V119" s="23"/>
      <c r="W119" s="23"/>
      <c r="X119" s="23"/>
      <c r="Y119" s="23"/>
      <c r="Z119" s="23"/>
      <c r="AA119" s="98"/>
      <c r="AB119" s="98"/>
      <c r="AC119"/>
      <c r="AD119"/>
      <c r="AE119"/>
      <c r="AF119"/>
      <c r="AG119"/>
      <c r="AH119"/>
      <c r="AI119"/>
    </row>
    <row r="120" spans="1:35" s="22" customFormat="1" ht="12.75" customHeight="1">
      <c r="B120" s="21" t="s">
        <v>40</v>
      </c>
      <c r="C120" s="124">
        <v>1</v>
      </c>
      <c r="D120" s="124">
        <v>109</v>
      </c>
      <c r="E120" s="124">
        <v>1</v>
      </c>
      <c r="F120" s="124">
        <v>4</v>
      </c>
      <c r="G120" s="23">
        <v>20</v>
      </c>
      <c r="H120" s="23">
        <v>3831</v>
      </c>
      <c r="I120" s="23">
        <v>94</v>
      </c>
      <c r="J120" s="154">
        <f t="shared" si="2"/>
        <v>4060</v>
      </c>
      <c r="K120" s="23"/>
      <c r="L120" s="23"/>
      <c r="M120" s="23"/>
      <c r="N120" s="23"/>
      <c r="O120" s="23"/>
      <c r="P120" s="23"/>
      <c r="Q120" s="23"/>
      <c r="R120" s="23"/>
      <c r="S120" s="23"/>
      <c r="T120" s="23"/>
      <c r="U120" s="23"/>
      <c r="V120" s="23"/>
      <c r="W120" s="23"/>
      <c r="X120" s="23"/>
      <c r="Y120" s="23"/>
      <c r="Z120" s="23"/>
      <c r="AA120" s="98"/>
      <c r="AB120" s="98"/>
      <c r="AC120"/>
      <c r="AD120"/>
      <c r="AE120"/>
      <c r="AF120"/>
      <c r="AG120"/>
      <c r="AH120"/>
      <c r="AI120"/>
    </row>
    <row r="121" spans="1:35" s="22" customFormat="1" ht="12.75" customHeight="1">
      <c r="B121" s="21" t="s">
        <v>41</v>
      </c>
      <c r="C121" s="124">
        <v>1</v>
      </c>
      <c r="D121" s="124">
        <v>146</v>
      </c>
      <c r="E121" s="124">
        <v>1</v>
      </c>
      <c r="F121" s="124">
        <v>2</v>
      </c>
      <c r="G121" s="23">
        <v>21</v>
      </c>
      <c r="H121" s="23">
        <v>3646</v>
      </c>
      <c r="I121" s="23">
        <v>90</v>
      </c>
      <c r="J121" s="154">
        <f t="shared" si="2"/>
        <v>3907</v>
      </c>
      <c r="K121" s="23"/>
      <c r="L121" s="23"/>
      <c r="M121" s="23"/>
      <c r="N121" s="23"/>
      <c r="O121" s="23"/>
      <c r="P121" s="23"/>
      <c r="Q121" s="23"/>
      <c r="R121" s="23"/>
      <c r="S121" s="23"/>
      <c r="T121" s="23"/>
      <c r="U121" s="23"/>
      <c r="V121" s="23"/>
      <c r="W121" s="23"/>
      <c r="X121" s="23"/>
      <c r="Y121" s="23"/>
      <c r="Z121" s="23"/>
      <c r="AA121" s="102"/>
      <c r="AB121" s="98"/>
      <c r="AC121"/>
      <c r="AD121"/>
      <c r="AE121"/>
      <c r="AF121"/>
      <c r="AG121"/>
      <c r="AH121"/>
      <c r="AI121"/>
    </row>
    <row r="122" spans="1:35" s="22" customFormat="1" ht="12.75" customHeight="1">
      <c r="B122" s="21" t="s">
        <v>42</v>
      </c>
      <c r="C122" s="124">
        <v>3</v>
      </c>
      <c r="D122" s="124">
        <v>828</v>
      </c>
      <c r="E122" s="124" t="s">
        <v>56</v>
      </c>
      <c r="F122" s="124">
        <v>1</v>
      </c>
      <c r="G122" s="23">
        <v>13</v>
      </c>
      <c r="H122" s="23">
        <v>3755</v>
      </c>
      <c r="I122" s="23">
        <v>69</v>
      </c>
      <c r="J122" s="154">
        <f t="shared" si="2"/>
        <v>4669</v>
      </c>
      <c r="K122" s="23"/>
      <c r="L122" s="23"/>
      <c r="M122" s="23"/>
      <c r="N122" s="23"/>
      <c r="O122" s="23"/>
      <c r="P122" s="23"/>
      <c r="Q122" s="23"/>
      <c r="R122" s="23"/>
      <c r="S122" s="23"/>
      <c r="T122" s="23"/>
      <c r="U122" s="23"/>
      <c r="V122" s="23"/>
      <c r="W122" s="23"/>
      <c r="X122" s="23"/>
      <c r="Y122" s="23"/>
      <c r="Z122" s="23"/>
      <c r="AA122" s="102"/>
      <c r="AB122" s="98"/>
      <c r="AC122"/>
      <c r="AD122"/>
      <c r="AE122"/>
      <c r="AF122"/>
      <c r="AG122"/>
      <c r="AH122"/>
      <c r="AI122"/>
    </row>
    <row r="123" spans="1:35" s="22" customFormat="1" ht="12.75" customHeight="1">
      <c r="B123" s="21"/>
      <c r="C123" s="124"/>
      <c r="D123" s="124"/>
      <c r="E123" s="124"/>
      <c r="F123" s="124"/>
      <c r="G123" s="23"/>
      <c r="H123" s="23"/>
      <c r="I123" s="23"/>
      <c r="J123" s="154"/>
      <c r="K123" s="23"/>
      <c r="L123" s="23"/>
      <c r="M123" s="23"/>
      <c r="N123" s="23"/>
      <c r="O123" s="23"/>
      <c r="P123" s="23"/>
      <c r="Q123" s="23"/>
      <c r="R123" s="23"/>
      <c r="S123" s="23"/>
      <c r="T123" s="23"/>
      <c r="U123" s="23"/>
      <c r="V123" s="23"/>
      <c r="W123" s="23"/>
      <c r="X123" s="23"/>
      <c r="Y123" s="23"/>
      <c r="Z123" s="23"/>
      <c r="AA123" s="102"/>
      <c r="AB123" s="98"/>
      <c r="AC123"/>
      <c r="AD123"/>
      <c r="AE123"/>
      <c r="AF123"/>
      <c r="AG123"/>
      <c r="AH123"/>
      <c r="AI123"/>
    </row>
    <row r="124" spans="1:35" s="22" customFormat="1" ht="12.75" customHeight="1">
      <c r="A124" s="20">
        <v>2021</v>
      </c>
      <c r="B124" s="21" t="s">
        <v>31</v>
      </c>
      <c r="C124" s="124">
        <v>2</v>
      </c>
      <c r="D124" s="124">
        <v>107</v>
      </c>
      <c r="E124" s="124">
        <v>1</v>
      </c>
      <c r="F124" s="124">
        <v>3</v>
      </c>
      <c r="G124" s="23">
        <v>14</v>
      </c>
      <c r="H124" s="23">
        <v>2572</v>
      </c>
      <c r="I124" s="23">
        <v>37</v>
      </c>
      <c r="J124" s="154">
        <f t="shared" si="2"/>
        <v>2736</v>
      </c>
      <c r="K124" s="23"/>
      <c r="L124" s="23"/>
      <c r="M124" s="23"/>
      <c r="N124" s="23"/>
      <c r="O124" s="23"/>
      <c r="P124" s="23"/>
      <c r="Q124" s="23"/>
      <c r="R124" s="23"/>
      <c r="S124" s="23"/>
      <c r="T124" s="23"/>
      <c r="U124" s="23"/>
      <c r="V124" s="23"/>
      <c r="W124" s="23"/>
      <c r="X124" s="23"/>
      <c r="Y124" s="23"/>
      <c r="Z124" s="23"/>
      <c r="AA124" s="102"/>
      <c r="AB124" s="98"/>
      <c r="AC124"/>
      <c r="AD124"/>
      <c r="AE124"/>
      <c r="AF124"/>
      <c r="AG124"/>
      <c r="AH124"/>
      <c r="AI124"/>
    </row>
    <row r="125" spans="1:35" s="22" customFormat="1" ht="12.75" customHeight="1">
      <c r="A125" s="20"/>
      <c r="B125" s="21" t="s">
        <v>32</v>
      </c>
      <c r="C125" s="124">
        <v>1</v>
      </c>
      <c r="D125" s="124">
        <v>135</v>
      </c>
      <c r="E125" s="124">
        <v>3</v>
      </c>
      <c r="F125" s="124">
        <v>3</v>
      </c>
      <c r="G125" s="23">
        <v>25</v>
      </c>
      <c r="H125" s="23">
        <v>3337</v>
      </c>
      <c r="I125" s="23">
        <v>70</v>
      </c>
      <c r="J125" s="154">
        <f t="shared" si="2"/>
        <v>3574</v>
      </c>
      <c r="K125" s="23"/>
      <c r="L125" s="23"/>
      <c r="M125" s="23"/>
      <c r="N125" s="23"/>
      <c r="O125" s="23"/>
      <c r="P125" s="23"/>
      <c r="Q125" s="23"/>
      <c r="R125" s="23"/>
      <c r="S125" s="23"/>
      <c r="T125" s="23"/>
      <c r="U125" s="23"/>
      <c r="V125" s="23"/>
      <c r="W125" s="23"/>
      <c r="X125" s="23"/>
      <c r="Y125" s="23"/>
      <c r="Z125" s="23"/>
      <c r="AA125" s="102"/>
      <c r="AB125"/>
      <c r="AC125"/>
      <c r="AD125"/>
      <c r="AE125"/>
      <c r="AF125"/>
      <c r="AG125"/>
      <c r="AH125"/>
      <c r="AI125"/>
    </row>
    <row r="126" spans="1:35" s="22" customFormat="1" ht="12.75" customHeight="1">
      <c r="A126" s="20"/>
      <c r="B126" s="21" t="s">
        <v>33</v>
      </c>
      <c r="C126" s="124" t="s">
        <v>56</v>
      </c>
      <c r="D126" s="124">
        <v>106</v>
      </c>
      <c r="E126" s="124">
        <v>7</v>
      </c>
      <c r="F126" s="124">
        <v>4</v>
      </c>
      <c r="G126" s="23">
        <v>26</v>
      </c>
      <c r="H126" s="23">
        <v>9320</v>
      </c>
      <c r="I126" s="23">
        <v>119</v>
      </c>
      <c r="J126" s="154">
        <f t="shared" si="2"/>
        <v>9582</v>
      </c>
      <c r="K126" s="23"/>
      <c r="L126" s="23"/>
      <c r="M126" s="23"/>
      <c r="N126" s="23"/>
      <c r="O126" s="23"/>
      <c r="P126" s="23"/>
      <c r="Q126" s="23"/>
      <c r="R126" s="23"/>
      <c r="S126" s="23"/>
      <c r="T126" s="23"/>
      <c r="U126" s="23"/>
      <c r="V126" s="23"/>
      <c r="W126" s="23"/>
      <c r="X126" s="23"/>
      <c r="Y126" s="23"/>
      <c r="Z126" s="23"/>
      <c r="AA126" s="102"/>
      <c r="AB126"/>
      <c r="AC126"/>
      <c r="AD126"/>
      <c r="AE126"/>
      <c r="AF126"/>
      <c r="AG126"/>
      <c r="AH126"/>
      <c r="AI126"/>
    </row>
    <row r="127" spans="1:35" s="22" customFormat="1" ht="12.75" customHeight="1">
      <c r="A127" s="20"/>
      <c r="B127" s="21" t="s">
        <v>34</v>
      </c>
      <c r="C127" s="124">
        <v>2</v>
      </c>
      <c r="D127" s="124">
        <v>356</v>
      </c>
      <c r="E127" s="124">
        <v>2</v>
      </c>
      <c r="F127" s="124">
        <v>7</v>
      </c>
      <c r="G127" s="23">
        <v>22</v>
      </c>
      <c r="H127" s="23">
        <v>2295</v>
      </c>
      <c r="I127" s="23">
        <v>91</v>
      </c>
      <c r="J127" s="154">
        <f t="shared" si="2"/>
        <v>2775</v>
      </c>
      <c r="K127" s="23"/>
      <c r="L127" s="23"/>
      <c r="M127" s="23"/>
      <c r="N127" s="23"/>
      <c r="O127" s="23"/>
      <c r="P127" s="23"/>
      <c r="Q127" s="23"/>
      <c r="R127" s="23"/>
      <c r="S127" s="23"/>
      <c r="T127" s="23"/>
      <c r="U127" s="23"/>
      <c r="V127" s="23"/>
      <c r="W127" s="23"/>
      <c r="X127" s="23"/>
      <c r="Y127" s="23"/>
      <c r="Z127" s="23"/>
      <c r="AA127" s="102"/>
      <c r="AB127"/>
      <c r="AC127"/>
      <c r="AD127"/>
      <c r="AE127"/>
      <c r="AF127"/>
      <c r="AG127"/>
      <c r="AH127"/>
      <c r="AI127"/>
    </row>
    <row r="128" spans="1:35" s="22" customFormat="1" ht="12.75" customHeight="1">
      <c r="A128" s="20"/>
      <c r="B128" s="21" t="s">
        <v>35</v>
      </c>
      <c r="C128" s="124">
        <v>1</v>
      </c>
      <c r="D128" s="124">
        <v>199</v>
      </c>
      <c r="E128" s="124">
        <v>7</v>
      </c>
      <c r="F128" s="124">
        <v>6</v>
      </c>
      <c r="G128" s="23">
        <v>24</v>
      </c>
      <c r="H128" s="23">
        <v>3316</v>
      </c>
      <c r="I128" s="23">
        <v>125</v>
      </c>
      <c r="J128" s="154">
        <f t="shared" si="2"/>
        <v>3678</v>
      </c>
      <c r="K128" s="23"/>
      <c r="L128" s="23"/>
      <c r="M128" s="23"/>
      <c r="N128" s="23"/>
      <c r="O128" s="23"/>
      <c r="P128" s="23"/>
      <c r="Q128" s="23"/>
      <c r="R128" s="23"/>
      <c r="S128" s="23"/>
      <c r="T128" s="23"/>
      <c r="U128" s="23"/>
      <c r="V128" s="23"/>
      <c r="W128" s="23"/>
      <c r="X128" s="23"/>
      <c r="Y128" s="23"/>
      <c r="Z128" s="23"/>
      <c r="AA128" s="102"/>
      <c r="AB128"/>
      <c r="AC128"/>
      <c r="AD128"/>
      <c r="AE128"/>
      <c r="AF128"/>
      <c r="AG128"/>
      <c r="AH128"/>
      <c r="AI128"/>
    </row>
    <row r="129" spans="1:35" s="22" customFormat="1" ht="12.75" customHeight="1">
      <c r="A129" s="20"/>
      <c r="B129" s="21" t="s">
        <v>36</v>
      </c>
      <c r="C129" s="124" t="s">
        <v>56</v>
      </c>
      <c r="D129" s="124">
        <v>230</v>
      </c>
      <c r="E129" s="124">
        <v>7</v>
      </c>
      <c r="F129" s="124">
        <v>5</v>
      </c>
      <c r="G129" s="23">
        <v>15</v>
      </c>
      <c r="H129" s="23">
        <v>3643</v>
      </c>
      <c r="I129" s="23">
        <v>132</v>
      </c>
      <c r="J129" s="154">
        <f t="shared" si="2"/>
        <v>4032</v>
      </c>
      <c r="K129" s="23"/>
      <c r="L129" s="23"/>
      <c r="M129" s="23"/>
      <c r="N129" s="23"/>
      <c r="O129" s="23"/>
      <c r="P129" s="23"/>
      <c r="Q129" s="23"/>
      <c r="R129" s="23"/>
      <c r="S129" s="23"/>
      <c r="T129" s="23"/>
      <c r="U129" s="23"/>
      <c r="V129" s="23"/>
      <c r="W129" s="23"/>
      <c r="X129" s="23"/>
      <c r="Y129" s="23"/>
      <c r="Z129" s="23"/>
      <c r="AA129" s="102"/>
      <c r="AB129"/>
      <c r="AC129"/>
      <c r="AD129"/>
      <c r="AE129"/>
      <c r="AF129"/>
      <c r="AG129"/>
      <c r="AH129"/>
      <c r="AI129"/>
    </row>
    <row r="130" spans="1:35" s="22" customFormat="1" ht="12.75" customHeight="1">
      <c r="A130" s="20"/>
      <c r="B130" s="21" t="s">
        <v>37</v>
      </c>
      <c r="C130" s="124" t="s">
        <v>56</v>
      </c>
      <c r="D130" s="124">
        <v>114</v>
      </c>
      <c r="E130" s="124">
        <v>16</v>
      </c>
      <c r="F130" s="124">
        <v>2</v>
      </c>
      <c r="G130" s="23">
        <v>16</v>
      </c>
      <c r="H130" s="23">
        <v>1823</v>
      </c>
      <c r="I130" s="23">
        <v>109</v>
      </c>
      <c r="J130" s="154">
        <f t="shared" si="2"/>
        <v>2080</v>
      </c>
      <c r="K130" s="23"/>
      <c r="L130" s="23"/>
      <c r="M130" s="23"/>
      <c r="N130" s="23"/>
      <c r="O130" s="23"/>
      <c r="P130" s="23"/>
      <c r="Q130" s="23"/>
      <c r="R130" s="23"/>
      <c r="S130" s="23"/>
      <c r="T130" s="23"/>
      <c r="U130" s="23"/>
      <c r="V130" s="23"/>
      <c r="W130" s="23"/>
      <c r="X130" s="23"/>
      <c r="Y130" s="23"/>
      <c r="Z130" s="23"/>
      <c r="AA130" s="102"/>
      <c r="AB130"/>
      <c r="AC130"/>
      <c r="AD130"/>
      <c r="AE130"/>
      <c r="AF130"/>
      <c r="AG130"/>
      <c r="AH130"/>
      <c r="AI130"/>
    </row>
    <row r="131" spans="1:35" s="22" customFormat="1" ht="12.75" customHeight="1">
      <c r="A131" s="20"/>
      <c r="B131" s="21" t="s">
        <v>38</v>
      </c>
      <c r="C131" s="23">
        <v>1</v>
      </c>
      <c r="D131" s="23">
        <v>183</v>
      </c>
      <c r="E131" s="23" t="s">
        <v>56</v>
      </c>
      <c r="F131" s="23">
        <v>1</v>
      </c>
      <c r="G131" s="23">
        <v>17</v>
      </c>
      <c r="H131" s="23">
        <v>2978</v>
      </c>
      <c r="I131" s="23">
        <v>91</v>
      </c>
      <c r="J131" s="154">
        <f t="shared" si="2"/>
        <v>3271</v>
      </c>
      <c r="K131" s="23"/>
      <c r="L131" s="23"/>
      <c r="M131" s="23"/>
      <c r="N131" s="23"/>
      <c r="O131" s="23"/>
      <c r="P131" s="23"/>
      <c r="Q131" s="23"/>
      <c r="R131" s="23"/>
      <c r="S131" s="23"/>
      <c r="T131" s="23"/>
      <c r="U131" s="23"/>
      <c r="V131" s="23"/>
      <c r="W131" s="23"/>
      <c r="X131" s="23"/>
      <c r="Y131" s="23"/>
      <c r="Z131" s="23"/>
      <c r="AA131" s="102"/>
      <c r="AB131"/>
      <c r="AC131"/>
      <c r="AD131"/>
      <c r="AE131"/>
      <c r="AF131"/>
      <c r="AG131"/>
      <c r="AH131"/>
      <c r="AI131"/>
    </row>
    <row r="132" spans="1:35" s="22" customFormat="1" ht="12.75" customHeight="1">
      <c r="A132" s="20"/>
      <c r="B132" s="21" t="s">
        <v>39</v>
      </c>
      <c r="C132" s="23">
        <v>5</v>
      </c>
      <c r="D132" s="23">
        <v>323</v>
      </c>
      <c r="E132" s="23">
        <v>4</v>
      </c>
      <c r="F132" s="23">
        <v>5</v>
      </c>
      <c r="G132" s="23">
        <v>16</v>
      </c>
      <c r="H132" s="23">
        <v>3247</v>
      </c>
      <c r="I132" s="23">
        <v>104</v>
      </c>
      <c r="J132" s="154">
        <f t="shared" si="2"/>
        <v>3704</v>
      </c>
      <c r="K132" s="23"/>
      <c r="L132" s="23"/>
      <c r="M132" s="23"/>
      <c r="N132" s="23"/>
      <c r="O132" s="23"/>
      <c r="P132" s="23"/>
      <c r="Q132" s="23"/>
      <c r="R132" s="23"/>
      <c r="S132" s="23"/>
      <c r="T132" s="23"/>
      <c r="U132" s="23"/>
      <c r="V132" s="23"/>
      <c r="W132" s="23"/>
      <c r="X132" s="23"/>
      <c r="Y132" s="23"/>
      <c r="Z132" s="23"/>
      <c r="AA132" s="102"/>
      <c r="AB132"/>
      <c r="AC132"/>
      <c r="AD132"/>
      <c r="AE132"/>
      <c r="AF132"/>
      <c r="AG132"/>
      <c r="AH132"/>
      <c r="AI132"/>
    </row>
    <row r="133" spans="1:35" s="22" customFormat="1" ht="12.75" customHeight="1">
      <c r="A133" s="20"/>
      <c r="B133" s="21" t="s">
        <v>40</v>
      </c>
      <c r="C133" s="124" t="s">
        <v>56</v>
      </c>
      <c r="D133" s="23">
        <v>296</v>
      </c>
      <c r="E133" s="23">
        <v>46</v>
      </c>
      <c r="F133" s="23">
        <v>3</v>
      </c>
      <c r="G133" s="23">
        <v>15</v>
      </c>
      <c r="H133" s="23">
        <v>2673</v>
      </c>
      <c r="I133" s="23">
        <v>99</v>
      </c>
      <c r="J133" s="154">
        <f t="shared" si="2"/>
        <v>3132</v>
      </c>
      <c r="K133" s="23"/>
      <c r="L133" s="23"/>
      <c r="M133" s="23"/>
      <c r="N133" s="23"/>
      <c r="O133" s="23"/>
      <c r="P133" s="23"/>
      <c r="Q133" s="23"/>
      <c r="R133" s="23"/>
      <c r="S133" s="23"/>
      <c r="T133" s="23"/>
      <c r="U133" s="23"/>
      <c r="V133" s="23"/>
      <c r="W133" s="23"/>
      <c r="X133" s="23"/>
      <c r="Y133" s="23"/>
      <c r="Z133" s="23"/>
      <c r="AA133" s="102"/>
      <c r="AB133"/>
      <c r="AC133"/>
      <c r="AD133"/>
      <c r="AE133"/>
      <c r="AF133"/>
      <c r="AG133"/>
      <c r="AH133"/>
      <c r="AI133"/>
    </row>
    <row r="134" spans="1:35" s="22" customFormat="1" ht="12.75" customHeight="1">
      <c r="A134" s="20"/>
      <c r="B134" s="21" t="s">
        <v>41</v>
      </c>
      <c r="C134" s="124" t="s">
        <v>56</v>
      </c>
      <c r="D134" s="23">
        <v>281</v>
      </c>
      <c r="E134" s="23">
        <v>34</v>
      </c>
      <c r="F134" s="23">
        <v>5</v>
      </c>
      <c r="G134" s="23">
        <v>21</v>
      </c>
      <c r="H134" s="23">
        <v>2730</v>
      </c>
      <c r="I134" s="23">
        <v>103</v>
      </c>
      <c r="J134" s="154">
        <f t="shared" si="2"/>
        <v>3174</v>
      </c>
      <c r="K134" s="23"/>
      <c r="L134" s="23"/>
      <c r="M134" s="23"/>
      <c r="N134" s="23"/>
      <c r="O134" s="23"/>
      <c r="P134" s="23"/>
      <c r="Q134" s="23"/>
      <c r="R134" s="23"/>
      <c r="S134" s="23"/>
      <c r="T134" s="23"/>
      <c r="U134" s="23"/>
      <c r="V134" s="23"/>
      <c r="W134" s="23"/>
      <c r="X134" s="23"/>
      <c r="Y134" s="23"/>
      <c r="Z134" s="23"/>
      <c r="AA134" s="102"/>
      <c r="AB134"/>
      <c r="AC134"/>
      <c r="AD134"/>
      <c r="AE134"/>
      <c r="AF134"/>
      <c r="AG134"/>
      <c r="AH134"/>
      <c r="AI134"/>
    </row>
    <row r="135" spans="1:35" s="22" customFormat="1" ht="12.75" customHeight="1">
      <c r="A135" s="20"/>
      <c r="B135" s="21" t="s">
        <v>42</v>
      </c>
      <c r="C135" s="124" t="s">
        <v>56</v>
      </c>
      <c r="D135" s="124">
        <v>444</v>
      </c>
      <c r="E135" s="124">
        <v>8</v>
      </c>
      <c r="F135" s="28">
        <v>5</v>
      </c>
      <c r="G135" s="23">
        <v>16</v>
      </c>
      <c r="H135" s="23">
        <v>3068</v>
      </c>
      <c r="I135" s="23">
        <v>66</v>
      </c>
      <c r="J135" s="154">
        <f t="shared" si="2"/>
        <v>3607</v>
      </c>
      <c r="K135" s="23"/>
      <c r="L135" s="23"/>
      <c r="M135" s="23"/>
      <c r="N135" s="23"/>
      <c r="O135" s="23"/>
      <c r="P135" s="23"/>
      <c r="Q135" s="23"/>
      <c r="R135" s="23"/>
      <c r="S135" s="23"/>
      <c r="T135" s="23"/>
      <c r="U135" s="23"/>
      <c r="V135" s="23"/>
      <c r="W135" s="23"/>
      <c r="X135" s="23"/>
      <c r="Y135" s="23"/>
      <c r="Z135" s="23"/>
      <c r="AA135" s="102"/>
      <c r="AB135"/>
      <c r="AC135"/>
      <c r="AD135"/>
      <c r="AE135"/>
      <c r="AF135"/>
      <c r="AG135"/>
      <c r="AH135"/>
      <c r="AI135"/>
    </row>
    <row r="136" spans="1:35" s="22" customFormat="1" ht="12.75" customHeight="1">
      <c r="A136" s="20"/>
      <c r="B136" s="21"/>
      <c r="C136" s="124"/>
      <c r="D136" s="124"/>
      <c r="E136" s="124"/>
      <c r="F136" s="28"/>
      <c r="G136" s="23"/>
      <c r="H136" s="23"/>
      <c r="I136" s="23"/>
      <c r="J136" s="154"/>
      <c r="K136" s="23"/>
      <c r="L136" s="23"/>
      <c r="M136" s="23"/>
      <c r="N136" s="23"/>
      <c r="O136" s="23"/>
      <c r="P136" s="23"/>
      <c r="Q136" s="23"/>
      <c r="R136" s="23"/>
      <c r="S136" s="23"/>
      <c r="T136" s="23"/>
      <c r="U136" s="23"/>
      <c r="V136" s="23"/>
      <c r="W136" s="23"/>
      <c r="X136" s="23"/>
      <c r="Y136" s="23"/>
      <c r="Z136" s="23"/>
      <c r="AA136" s="102"/>
      <c r="AB136"/>
      <c r="AC136"/>
      <c r="AD136"/>
      <c r="AE136"/>
      <c r="AF136"/>
      <c r="AG136"/>
      <c r="AH136"/>
      <c r="AI136"/>
    </row>
    <row r="137" spans="1:35" s="22" customFormat="1" ht="12.75" customHeight="1">
      <c r="A137" s="20">
        <v>2022</v>
      </c>
      <c r="B137" s="21" t="s">
        <v>31</v>
      </c>
      <c r="C137" s="124" t="s">
        <v>56</v>
      </c>
      <c r="D137" s="124">
        <v>239</v>
      </c>
      <c r="E137" s="23">
        <v>2</v>
      </c>
      <c r="F137" s="23">
        <v>4</v>
      </c>
      <c r="G137" s="23">
        <v>16</v>
      </c>
      <c r="H137" s="23">
        <v>2269</v>
      </c>
      <c r="I137" s="23">
        <v>53</v>
      </c>
      <c r="J137" s="154">
        <f t="shared" si="2"/>
        <v>2583</v>
      </c>
      <c r="K137" s="23"/>
      <c r="L137" s="23"/>
      <c r="M137" s="23"/>
      <c r="N137" s="23"/>
      <c r="O137" s="23"/>
      <c r="P137" s="23"/>
      <c r="Q137" s="23"/>
      <c r="R137" s="23"/>
      <c r="S137" s="23"/>
      <c r="T137" s="23"/>
      <c r="U137" s="23"/>
      <c r="V137" s="23"/>
      <c r="W137" s="23"/>
      <c r="X137" s="23"/>
      <c r="Y137" s="23"/>
      <c r="Z137" s="23"/>
      <c r="AA137" s="102"/>
      <c r="AB137"/>
      <c r="AC137"/>
      <c r="AD137"/>
      <c r="AE137"/>
      <c r="AF137"/>
      <c r="AG137"/>
      <c r="AH137"/>
      <c r="AI137"/>
    </row>
    <row r="138" spans="1:35" s="22" customFormat="1" ht="12.75" customHeight="1">
      <c r="A138" s="20"/>
      <c r="B138" s="21" t="s">
        <v>32</v>
      </c>
      <c r="C138" s="124" t="s">
        <v>56</v>
      </c>
      <c r="D138" s="124">
        <v>311</v>
      </c>
      <c r="E138" s="23">
        <v>2</v>
      </c>
      <c r="F138" s="23">
        <v>4</v>
      </c>
      <c r="G138" s="23">
        <v>19</v>
      </c>
      <c r="H138" s="23">
        <v>2941</v>
      </c>
      <c r="I138" s="23">
        <v>66</v>
      </c>
      <c r="J138" s="154">
        <v>3343</v>
      </c>
      <c r="K138" s="23"/>
      <c r="L138" s="23"/>
      <c r="M138" s="23"/>
      <c r="N138" s="23"/>
      <c r="O138" s="23"/>
      <c r="P138" s="23"/>
      <c r="Q138" s="23"/>
      <c r="R138" s="23"/>
      <c r="S138" s="23"/>
      <c r="T138" s="23"/>
      <c r="U138" s="23"/>
      <c r="V138" s="23"/>
      <c r="W138" s="23"/>
      <c r="X138" s="23"/>
      <c r="Y138" s="23"/>
      <c r="Z138" s="23"/>
      <c r="AA138" s="102"/>
      <c r="AB138"/>
      <c r="AC138"/>
      <c r="AD138"/>
      <c r="AE138"/>
      <c r="AF138"/>
      <c r="AG138"/>
      <c r="AH138"/>
      <c r="AI138"/>
    </row>
    <row r="139" spans="1:35" s="22" customFormat="1" ht="12.75" customHeight="1">
      <c r="A139" s="20"/>
      <c r="B139" s="21" t="s">
        <v>33</v>
      </c>
      <c r="C139" s="124" t="s">
        <v>56</v>
      </c>
      <c r="D139" s="124">
        <v>353</v>
      </c>
      <c r="E139" s="23">
        <v>6</v>
      </c>
      <c r="F139" s="23">
        <v>6</v>
      </c>
      <c r="G139" s="23">
        <v>15</v>
      </c>
      <c r="H139" s="23">
        <v>3858</v>
      </c>
      <c r="I139" s="23">
        <v>115</v>
      </c>
      <c r="J139" s="154">
        <v>4353</v>
      </c>
      <c r="K139" s="23"/>
      <c r="L139" s="23"/>
      <c r="M139" s="23"/>
      <c r="N139" s="23"/>
      <c r="O139" s="23"/>
      <c r="P139" s="23"/>
      <c r="Q139" s="23"/>
      <c r="R139" s="23"/>
      <c r="S139" s="23"/>
      <c r="T139" s="23"/>
      <c r="U139" s="23"/>
      <c r="V139" s="23"/>
      <c r="W139" s="23"/>
      <c r="X139" s="23"/>
      <c r="Y139" s="23"/>
      <c r="Z139" s="23"/>
      <c r="AA139" s="102"/>
      <c r="AB139"/>
      <c r="AC139"/>
      <c r="AD139"/>
      <c r="AE139"/>
      <c r="AF139"/>
      <c r="AG139"/>
      <c r="AH139"/>
      <c r="AI139"/>
    </row>
    <row r="140" spans="1:35" s="22" customFormat="1" ht="12.75" customHeight="1">
      <c r="A140" s="20"/>
      <c r="B140" s="21" t="s">
        <v>34</v>
      </c>
      <c r="C140" s="74">
        <v>3</v>
      </c>
      <c r="D140" s="74">
        <v>228</v>
      </c>
      <c r="E140" s="74">
        <v>5</v>
      </c>
      <c r="F140" s="23">
        <v>7</v>
      </c>
      <c r="G140" s="23">
        <v>26</v>
      </c>
      <c r="H140" s="23">
        <v>3389</v>
      </c>
      <c r="I140" s="23">
        <v>101</v>
      </c>
      <c r="J140" s="154">
        <f t="shared" ref="J140" si="3">SUM(C140:I140)</f>
        <v>3759</v>
      </c>
      <c r="K140" s="23"/>
      <c r="L140" s="23"/>
      <c r="M140" s="23"/>
      <c r="N140" s="23"/>
      <c r="O140" s="23"/>
      <c r="P140" s="23"/>
      <c r="Q140" s="23"/>
      <c r="R140" s="23"/>
      <c r="S140" s="23"/>
      <c r="T140" s="23"/>
      <c r="U140" s="23"/>
      <c r="V140" s="23"/>
      <c r="W140" s="23"/>
      <c r="X140" s="23"/>
      <c r="Y140" s="23"/>
      <c r="Z140" s="23"/>
      <c r="AA140" s="102"/>
      <c r="AB140"/>
      <c r="AC140"/>
      <c r="AD140"/>
      <c r="AE140"/>
      <c r="AF140"/>
      <c r="AG140"/>
      <c r="AH140"/>
      <c r="AI140"/>
    </row>
    <row r="141" spans="1:35" s="22" customFormat="1" ht="12.75" customHeight="1">
      <c r="A141" s="20"/>
      <c r="B141" s="21" t="s">
        <v>35</v>
      </c>
      <c r="C141" s="74">
        <v>1</v>
      </c>
      <c r="D141" s="74">
        <v>286</v>
      </c>
      <c r="E141" s="124" t="s">
        <v>56</v>
      </c>
      <c r="F141" s="23">
        <v>13</v>
      </c>
      <c r="G141" s="23">
        <v>21</v>
      </c>
      <c r="H141" s="23">
        <v>3420</v>
      </c>
      <c r="I141" s="23">
        <v>149</v>
      </c>
      <c r="J141" s="154">
        <v>3890</v>
      </c>
      <c r="K141" s="23"/>
      <c r="L141" s="23"/>
      <c r="M141" s="23"/>
      <c r="N141" s="23"/>
      <c r="O141" s="23"/>
      <c r="P141" s="23"/>
      <c r="Q141" s="23"/>
      <c r="R141" s="23"/>
      <c r="S141" s="23"/>
      <c r="T141" s="23"/>
      <c r="U141" s="23"/>
      <c r="V141" s="23"/>
      <c r="W141" s="23"/>
      <c r="X141" s="23"/>
      <c r="Y141" s="23"/>
      <c r="Z141" s="23"/>
      <c r="AA141" s="102"/>
      <c r="AB141"/>
      <c r="AC141"/>
      <c r="AD141"/>
      <c r="AE141"/>
      <c r="AF141"/>
      <c r="AG141"/>
      <c r="AH141"/>
      <c r="AI141"/>
    </row>
    <row r="142" spans="1:35" s="22" customFormat="1" ht="12.75" customHeight="1">
      <c r="A142" s="20"/>
      <c r="B142" s="21" t="s">
        <v>36</v>
      </c>
      <c r="C142" s="74">
        <v>1</v>
      </c>
      <c r="D142" s="74">
        <v>607</v>
      </c>
      <c r="E142" s="74">
        <v>2</v>
      </c>
      <c r="F142" s="74">
        <v>7</v>
      </c>
      <c r="G142" s="74">
        <v>17</v>
      </c>
      <c r="H142" s="74">
        <v>2729</v>
      </c>
      <c r="I142" s="23">
        <v>118</v>
      </c>
      <c r="J142" s="154">
        <f t="shared" ref="J142:J144" si="4">SUM(C142:I142)</f>
        <v>3481</v>
      </c>
      <c r="K142" s="23"/>
      <c r="L142" s="23"/>
      <c r="M142" s="23"/>
      <c r="N142" s="23"/>
      <c r="O142" s="23"/>
      <c r="P142" s="23"/>
      <c r="Q142" s="23"/>
      <c r="R142" s="23"/>
      <c r="S142" s="23"/>
      <c r="T142" s="23"/>
      <c r="U142" s="23"/>
      <c r="V142" s="23"/>
      <c r="W142" s="23"/>
      <c r="X142" s="23"/>
      <c r="Y142" s="23"/>
      <c r="Z142" s="23"/>
      <c r="AA142" s="102"/>
      <c r="AB142"/>
      <c r="AC142"/>
      <c r="AD142"/>
      <c r="AE142"/>
      <c r="AF142"/>
      <c r="AG142"/>
      <c r="AH142"/>
      <c r="AI142"/>
    </row>
    <row r="143" spans="1:35" s="22" customFormat="1" ht="12.75" customHeight="1">
      <c r="A143" s="20"/>
      <c r="B143" s="21" t="s">
        <v>37</v>
      </c>
      <c r="C143" s="74">
        <v>1</v>
      </c>
      <c r="D143" s="74">
        <v>240</v>
      </c>
      <c r="E143" s="74">
        <v>2</v>
      </c>
      <c r="F143" s="74">
        <v>4</v>
      </c>
      <c r="G143" s="74">
        <v>16</v>
      </c>
      <c r="H143" s="74">
        <v>1636</v>
      </c>
      <c r="I143" s="23">
        <v>124</v>
      </c>
      <c r="J143" s="154">
        <f t="shared" si="4"/>
        <v>2023</v>
      </c>
      <c r="K143" s="23"/>
      <c r="L143" s="23"/>
      <c r="M143" s="23"/>
      <c r="N143" s="23"/>
      <c r="O143" s="23"/>
      <c r="P143" s="23"/>
      <c r="Q143" s="23"/>
      <c r="R143" s="23"/>
      <c r="S143" s="23"/>
      <c r="T143" s="23"/>
      <c r="U143" s="23"/>
      <c r="V143" s="23"/>
      <c r="W143" s="23"/>
      <c r="X143" s="23"/>
      <c r="Y143" s="23"/>
      <c r="Z143" s="23"/>
      <c r="AA143" s="102"/>
      <c r="AB143"/>
      <c r="AC143"/>
      <c r="AD143"/>
      <c r="AE143"/>
      <c r="AF143"/>
      <c r="AG143"/>
      <c r="AH143"/>
      <c r="AI143"/>
    </row>
    <row r="144" spans="1:35" s="22" customFormat="1" ht="12.75" customHeight="1">
      <c r="A144" s="20"/>
      <c r="B144" s="21" t="s">
        <v>38</v>
      </c>
      <c r="C144" s="124" t="s">
        <v>56</v>
      </c>
      <c r="D144" s="74">
        <v>435</v>
      </c>
      <c r="E144" s="74">
        <v>1</v>
      </c>
      <c r="F144" s="74">
        <v>3</v>
      </c>
      <c r="G144" s="74">
        <v>9</v>
      </c>
      <c r="H144" s="23">
        <v>3150</v>
      </c>
      <c r="I144" s="23">
        <v>160</v>
      </c>
      <c r="J144" s="154">
        <f t="shared" si="4"/>
        <v>3758</v>
      </c>
      <c r="K144" s="23"/>
      <c r="L144" s="23"/>
      <c r="M144" s="23"/>
      <c r="N144" s="23"/>
      <c r="O144" s="23"/>
      <c r="P144" s="23"/>
      <c r="Q144" s="23"/>
      <c r="R144" s="23"/>
      <c r="S144" s="23"/>
      <c r="T144" s="23"/>
      <c r="U144" s="23"/>
      <c r="V144" s="23"/>
      <c r="W144" s="23"/>
      <c r="X144" s="23"/>
      <c r="Y144" s="23"/>
      <c r="Z144" s="23"/>
      <c r="AA144" s="102"/>
      <c r="AB144"/>
      <c r="AC144"/>
      <c r="AD144"/>
      <c r="AE144"/>
      <c r="AF144"/>
      <c r="AG144"/>
      <c r="AH144"/>
      <c r="AI144"/>
    </row>
    <row r="145" spans="1:35" s="22" customFormat="1" ht="12.75" customHeight="1">
      <c r="A145" s="20"/>
      <c r="B145" s="21" t="s">
        <v>39</v>
      </c>
      <c r="C145" s="124">
        <v>1</v>
      </c>
      <c r="D145" s="74">
        <v>485</v>
      </c>
      <c r="E145" s="74">
        <v>1</v>
      </c>
      <c r="F145" s="74">
        <v>5</v>
      </c>
      <c r="G145" s="74">
        <v>19</v>
      </c>
      <c r="H145" s="23">
        <v>3611</v>
      </c>
      <c r="I145" s="23">
        <v>154</v>
      </c>
      <c r="J145" s="154">
        <v>4276</v>
      </c>
      <c r="K145" s="23"/>
      <c r="L145" s="23"/>
      <c r="M145" s="23"/>
      <c r="N145" s="23"/>
      <c r="O145" s="23"/>
      <c r="P145" s="23"/>
      <c r="Q145" s="23"/>
      <c r="R145" s="23"/>
      <c r="S145" s="23"/>
      <c r="T145" s="23"/>
      <c r="U145" s="23"/>
      <c r="V145" s="23"/>
      <c r="W145" s="23"/>
      <c r="X145" s="23"/>
      <c r="Y145" s="23"/>
      <c r="Z145" s="23"/>
      <c r="AA145" s="102"/>
      <c r="AB145"/>
      <c r="AC145"/>
      <c r="AD145"/>
      <c r="AE145"/>
      <c r="AF145"/>
      <c r="AG145"/>
      <c r="AH145"/>
      <c r="AI145"/>
    </row>
    <row r="146" spans="1:35" s="22" customFormat="1" ht="12.75" customHeight="1">
      <c r="A146" s="20"/>
      <c r="B146" s="21" t="s">
        <v>40</v>
      </c>
      <c r="C146" s="74">
        <v>1</v>
      </c>
      <c r="D146" s="74">
        <v>249</v>
      </c>
      <c r="E146" s="23">
        <v>2</v>
      </c>
      <c r="F146" s="23">
        <v>8</v>
      </c>
      <c r="G146" s="23">
        <v>21</v>
      </c>
      <c r="H146" s="23">
        <v>3055</v>
      </c>
      <c r="I146" s="23">
        <v>134</v>
      </c>
      <c r="J146" s="154">
        <f t="shared" ref="J146:J148" si="5">SUM(C146:I146)</f>
        <v>3470</v>
      </c>
      <c r="K146" s="23"/>
      <c r="L146" s="23"/>
      <c r="M146" s="23"/>
      <c r="N146" s="23"/>
      <c r="O146" s="23"/>
      <c r="P146" s="23"/>
      <c r="Q146" s="23"/>
      <c r="R146" s="23"/>
      <c r="S146" s="23"/>
      <c r="T146" s="23"/>
      <c r="U146" s="23"/>
      <c r="V146" s="23"/>
      <c r="W146" s="23"/>
      <c r="X146" s="23"/>
      <c r="Y146" s="23"/>
      <c r="Z146" s="23"/>
      <c r="AA146" s="102"/>
      <c r="AB146"/>
      <c r="AC146"/>
      <c r="AD146"/>
      <c r="AE146"/>
      <c r="AF146"/>
      <c r="AG146"/>
      <c r="AH146"/>
      <c r="AI146"/>
    </row>
    <row r="147" spans="1:35" s="22" customFormat="1" ht="12.75" customHeight="1">
      <c r="A147" s="20"/>
      <c r="B147" s="21" t="s">
        <v>41</v>
      </c>
      <c r="C147" s="124" t="s">
        <v>56</v>
      </c>
      <c r="D147" s="74">
        <v>635</v>
      </c>
      <c r="E147" s="74">
        <v>4</v>
      </c>
      <c r="F147" s="74">
        <v>4</v>
      </c>
      <c r="G147" s="74">
        <v>17</v>
      </c>
      <c r="H147" s="23">
        <v>3540</v>
      </c>
      <c r="I147" s="23">
        <v>101</v>
      </c>
      <c r="J147" s="154">
        <f t="shared" si="5"/>
        <v>4301</v>
      </c>
      <c r="K147" s="23"/>
      <c r="L147" s="23"/>
      <c r="M147" s="23"/>
      <c r="N147" s="23"/>
      <c r="O147" s="23"/>
      <c r="P147" s="23"/>
      <c r="Q147" s="23"/>
      <c r="R147" s="23"/>
      <c r="S147" s="23"/>
      <c r="T147" s="23"/>
      <c r="U147" s="23"/>
      <c r="V147" s="23"/>
      <c r="W147" s="23"/>
      <c r="X147" s="23"/>
      <c r="Y147" s="23"/>
      <c r="Z147" s="23"/>
      <c r="AA147" s="102"/>
      <c r="AB147"/>
      <c r="AC147"/>
      <c r="AD147"/>
      <c r="AE147"/>
      <c r="AF147"/>
      <c r="AG147"/>
      <c r="AH147"/>
      <c r="AI147"/>
    </row>
    <row r="148" spans="1:35" ht="12.75" customHeight="1">
      <c r="A148" s="20"/>
      <c r="B148" s="21" t="s">
        <v>42</v>
      </c>
      <c r="C148" s="23">
        <v>1</v>
      </c>
      <c r="D148" s="23">
        <v>1130</v>
      </c>
      <c r="E148" s="23">
        <v>2</v>
      </c>
      <c r="F148" s="23">
        <v>5</v>
      </c>
      <c r="G148" s="23">
        <v>12</v>
      </c>
      <c r="H148" s="23">
        <v>3768</v>
      </c>
      <c r="I148" s="23">
        <v>57</v>
      </c>
      <c r="J148" s="154">
        <f t="shared" si="5"/>
        <v>4975</v>
      </c>
      <c r="K148" s="23"/>
      <c r="M148" s="23"/>
      <c r="N148" s="23"/>
      <c r="O148" s="23"/>
      <c r="P148" s="23"/>
      <c r="Q148" s="23"/>
      <c r="R148" s="23"/>
      <c r="S148" s="23"/>
      <c r="T148" s="23"/>
      <c r="U148" s="23"/>
      <c r="V148" s="23"/>
      <c r="W148" s="23"/>
      <c r="X148" s="23"/>
      <c r="Y148" s="23"/>
      <c r="AA148" s="98"/>
    </row>
    <row r="149" spans="1:35" ht="12.75" customHeight="1">
      <c r="A149" s="20"/>
      <c r="B149" s="21"/>
      <c r="C149" s="74"/>
      <c r="D149" s="74"/>
      <c r="E149" s="74"/>
      <c r="F149" s="74"/>
      <c r="G149" s="74"/>
      <c r="H149" s="23"/>
      <c r="I149" s="23"/>
      <c r="J149" s="23"/>
      <c r="K149" s="23"/>
      <c r="M149" s="23"/>
      <c r="N149" s="23"/>
      <c r="O149" s="23"/>
      <c r="P149" s="23"/>
      <c r="Q149" s="23"/>
      <c r="R149" s="23"/>
      <c r="S149" s="23"/>
      <c r="T149" s="23"/>
      <c r="U149" s="23"/>
      <c r="V149" s="23"/>
      <c r="W149" s="23"/>
      <c r="X149" s="23"/>
      <c r="Y149" s="23"/>
      <c r="AA149" s="98"/>
    </row>
    <row r="150" spans="1:35" ht="12.75" customHeight="1">
      <c r="A150" s="20">
        <v>2023</v>
      </c>
      <c r="B150" s="21" t="s">
        <v>31</v>
      </c>
      <c r="C150" s="74">
        <v>4</v>
      </c>
      <c r="D150" s="74">
        <v>193</v>
      </c>
      <c r="E150" s="74">
        <v>44</v>
      </c>
      <c r="F150" s="74">
        <v>3</v>
      </c>
      <c r="G150" s="74">
        <v>12</v>
      </c>
      <c r="H150" s="23">
        <v>2765</v>
      </c>
      <c r="I150" s="23">
        <v>47</v>
      </c>
      <c r="J150" s="154">
        <f>SUM(C150:I150)</f>
        <v>3068</v>
      </c>
      <c r="K150" s="23"/>
      <c r="M150" s="23"/>
      <c r="N150" s="23"/>
      <c r="O150" s="23"/>
      <c r="P150" s="23"/>
      <c r="Q150" s="23"/>
      <c r="R150" s="23"/>
      <c r="S150" s="23"/>
      <c r="T150" s="23"/>
      <c r="U150" s="23"/>
      <c r="V150" s="23"/>
      <c r="W150" s="23"/>
      <c r="X150" s="23"/>
      <c r="Y150" s="23"/>
      <c r="AA150" s="98"/>
    </row>
    <row r="151" spans="1:35" ht="12.75" customHeight="1">
      <c r="A151" s="20"/>
      <c r="B151" s="21" t="s">
        <v>32</v>
      </c>
      <c r="C151" s="124" t="s">
        <v>56</v>
      </c>
      <c r="D151" s="74">
        <v>350</v>
      </c>
      <c r="E151" s="74">
        <v>4</v>
      </c>
      <c r="F151" s="74">
        <v>3</v>
      </c>
      <c r="G151" s="74">
        <v>15</v>
      </c>
      <c r="H151" s="23">
        <v>3334</v>
      </c>
      <c r="I151" s="23">
        <v>59</v>
      </c>
      <c r="J151" s="154">
        <f>SUM(C151:I151)</f>
        <v>3765</v>
      </c>
      <c r="K151" s="23"/>
      <c r="M151" s="23"/>
      <c r="N151" s="23"/>
      <c r="O151" s="23"/>
      <c r="P151" s="23"/>
      <c r="Q151" s="23"/>
      <c r="R151" s="23"/>
      <c r="S151" s="23"/>
      <c r="T151" s="23"/>
      <c r="U151" s="23"/>
      <c r="V151" s="23"/>
      <c r="W151" s="23"/>
      <c r="X151" s="23"/>
      <c r="Y151" s="23"/>
      <c r="AA151" s="98"/>
    </row>
    <row r="152" spans="1:35" ht="12.75" customHeight="1">
      <c r="A152" s="20"/>
      <c r="B152" s="21" t="s">
        <v>33</v>
      </c>
      <c r="C152" s="74">
        <v>1</v>
      </c>
      <c r="D152" s="74">
        <v>727</v>
      </c>
      <c r="E152" s="74">
        <v>8</v>
      </c>
      <c r="F152" s="74">
        <v>10</v>
      </c>
      <c r="G152" s="74">
        <v>27</v>
      </c>
      <c r="H152" s="23">
        <v>3796</v>
      </c>
      <c r="I152" s="23">
        <v>81</v>
      </c>
      <c r="J152" s="154">
        <f>SUM(C152:I152)</f>
        <v>4650</v>
      </c>
      <c r="K152" s="23"/>
      <c r="M152" s="23"/>
      <c r="N152" s="23"/>
      <c r="O152" s="23"/>
      <c r="P152" s="23"/>
      <c r="Q152" s="23"/>
      <c r="R152" s="23"/>
      <c r="S152" s="23"/>
      <c r="T152" s="23"/>
      <c r="U152" s="23"/>
      <c r="V152" s="23"/>
      <c r="W152" s="23"/>
      <c r="X152" s="23"/>
      <c r="Y152" s="23"/>
      <c r="AA152" s="98"/>
    </row>
    <row r="153" spans="1:35" ht="12.75" customHeight="1">
      <c r="A153" s="20"/>
      <c r="B153" s="21" t="s">
        <v>34</v>
      </c>
      <c r="C153" s="124" t="s">
        <v>56</v>
      </c>
      <c r="D153" s="74">
        <v>518</v>
      </c>
      <c r="E153" s="74">
        <v>5</v>
      </c>
      <c r="F153" s="74">
        <v>2</v>
      </c>
      <c r="G153" s="74">
        <v>12</v>
      </c>
      <c r="H153" s="23">
        <v>3374</v>
      </c>
      <c r="I153" s="23">
        <v>68</v>
      </c>
      <c r="J153" s="154">
        <f>SUM(C153:I153)</f>
        <v>3979</v>
      </c>
      <c r="K153" s="23"/>
      <c r="M153" s="23"/>
      <c r="N153" s="23"/>
      <c r="O153" s="23"/>
      <c r="P153" s="23"/>
      <c r="Q153" s="23"/>
      <c r="R153" s="23"/>
      <c r="S153" s="23"/>
      <c r="T153" s="23"/>
      <c r="U153" s="23"/>
      <c r="V153" s="23"/>
      <c r="W153" s="23"/>
      <c r="X153" s="23"/>
      <c r="Y153" s="23"/>
      <c r="AA153" s="98"/>
    </row>
    <row r="154" spans="1:35" ht="12.75" customHeight="1">
      <c r="A154" s="20"/>
      <c r="B154" s="21" t="s">
        <v>35</v>
      </c>
      <c r="C154" s="124" t="s">
        <v>56</v>
      </c>
      <c r="D154" s="74">
        <v>715</v>
      </c>
      <c r="E154" s="74">
        <v>6</v>
      </c>
      <c r="F154" s="74">
        <v>6</v>
      </c>
      <c r="G154" s="74">
        <v>20</v>
      </c>
      <c r="H154" s="74">
        <v>4063</v>
      </c>
      <c r="I154" s="23">
        <v>122</v>
      </c>
      <c r="J154" s="154">
        <f>SUM(C154:I154)</f>
        <v>4932</v>
      </c>
      <c r="K154" s="23"/>
      <c r="M154" s="23"/>
      <c r="N154" s="23"/>
      <c r="O154" s="23"/>
      <c r="P154" s="23"/>
      <c r="Q154" s="23"/>
      <c r="R154" s="23"/>
      <c r="S154" s="23"/>
      <c r="T154" s="23"/>
      <c r="U154" s="23"/>
      <c r="V154" s="23"/>
      <c r="W154" s="23"/>
      <c r="X154" s="23"/>
      <c r="Y154" s="23"/>
      <c r="AA154" s="98"/>
    </row>
    <row r="155" spans="1:35" s="22" customFormat="1" ht="10.5" customHeight="1">
      <c r="A155" s="42"/>
      <c r="B155" s="25"/>
      <c r="C155" s="26"/>
      <c r="D155" s="26"/>
      <c r="E155" s="26"/>
      <c r="F155" s="26"/>
      <c r="G155" s="26"/>
      <c r="H155" s="26"/>
      <c r="I155" s="26"/>
      <c r="J155" s="152"/>
      <c r="K155" s="23"/>
      <c r="L155" s="23"/>
      <c r="M155" s="23"/>
      <c r="N155" s="23"/>
      <c r="O155" s="23"/>
      <c r="P155" s="23"/>
      <c r="Q155" s="23"/>
      <c r="R155" s="23"/>
      <c r="S155" s="23"/>
      <c r="T155" s="23"/>
      <c r="U155" s="23"/>
      <c r="V155" s="23"/>
      <c r="W155" s="23"/>
      <c r="X155" s="23"/>
      <c r="Y155" s="23"/>
      <c r="Z155" s="23"/>
      <c r="AA155" s="102"/>
      <c r="AB155"/>
      <c r="AC155"/>
      <c r="AD155"/>
      <c r="AE155"/>
      <c r="AF155"/>
      <c r="AG155"/>
      <c r="AH155"/>
      <c r="AI155"/>
    </row>
    <row r="156" spans="1:35" s="4" customFormat="1" ht="13.2">
      <c r="A156" s="27"/>
      <c r="B156"/>
      <c r="C156" s="28"/>
      <c r="D156" s="28"/>
      <c r="E156" s="28"/>
      <c r="F156" s="28"/>
      <c r="G156" s="28"/>
      <c r="H156" s="28"/>
      <c r="I156" s="28"/>
      <c r="J156" s="69"/>
      <c r="K156" s="23"/>
      <c r="L156" s="23"/>
      <c r="N156" s="63"/>
      <c r="O156" s="63"/>
      <c r="P156" s="63"/>
      <c r="Q156" s="63"/>
      <c r="R156" s="63"/>
      <c r="S156" s="63"/>
      <c r="T156" s="63"/>
      <c r="U156" s="63"/>
      <c r="V156" s="63"/>
    </row>
    <row r="157" spans="1:35" ht="12" customHeight="1">
      <c r="C157" s="28"/>
      <c r="D157" s="28"/>
      <c r="E157" s="28"/>
      <c r="F157" s="28"/>
      <c r="G157" s="28"/>
      <c r="H157" s="28"/>
    </row>
    <row r="158" spans="1:35" ht="12" customHeight="1">
      <c r="C158" s="28"/>
      <c r="D158" s="28"/>
      <c r="E158" s="28"/>
      <c r="F158" s="28"/>
      <c r="G158" s="28"/>
      <c r="H158" s="28"/>
    </row>
    <row r="159" spans="1:35" ht="12" customHeight="1">
      <c r="C159" s="28"/>
      <c r="D159" s="28"/>
      <c r="E159" s="28"/>
      <c r="F159" s="28"/>
      <c r="G159" s="28"/>
      <c r="H159" s="28"/>
    </row>
    <row r="160" spans="1:35" ht="12" customHeight="1">
      <c r="C160" s="28"/>
      <c r="D160" s="28"/>
      <c r="E160" s="28"/>
      <c r="F160" s="28"/>
      <c r="G160" s="28"/>
      <c r="H160" s="28"/>
    </row>
    <row r="161" spans="3:8" ht="12" customHeight="1">
      <c r="C161" s="28"/>
      <c r="D161" s="28"/>
      <c r="E161" s="28"/>
      <c r="F161" s="28"/>
      <c r="G161" s="28"/>
      <c r="H161" s="28"/>
    </row>
    <row r="162" spans="3:8" ht="12" customHeight="1">
      <c r="C162" s="28"/>
      <c r="D162" s="28"/>
      <c r="E162" s="28"/>
      <c r="F162" s="28"/>
      <c r="G162" s="28"/>
      <c r="H162" s="28"/>
    </row>
    <row r="163" spans="3:8" ht="12" customHeight="1">
      <c r="C163" s="28"/>
      <c r="D163" s="28"/>
      <c r="E163" s="28"/>
      <c r="F163" s="28"/>
      <c r="G163" s="28"/>
      <c r="H163" s="28"/>
    </row>
    <row r="164" spans="3:8" ht="12" customHeight="1">
      <c r="C164" s="28"/>
      <c r="D164" s="28"/>
      <c r="E164" s="28"/>
      <c r="F164" s="28"/>
      <c r="G164" s="28"/>
      <c r="H164" s="28"/>
    </row>
    <row r="165" spans="3:8" ht="12" customHeight="1">
      <c r="C165" s="28"/>
      <c r="D165" s="28"/>
      <c r="E165" s="28"/>
      <c r="F165" s="28"/>
      <c r="G165" s="28"/>
      <c r="H165" s="28"/>
    </row>
    <row r="166" spans="3:8" ht="12" customHeight="1">
      <c r="C166" s="28"/>
      <c r="D166" s="28"/>
      <c r="E166" s="28"/>
      <c r="F166" s="28"/>
      <c r="G166" s="28"/>
      <c r="H166" s="28"/>
    </row>
    <row r="167" spans="3:8" ht="12" customHeight="1">
      <c r="C167" s="28"/>
      <c r="D167" s="28"/>
      <c r="E167" s="28"/>
      <c r="F167" s="28"/>
      <c r="G167" s="28"/>
      <c r="H167" s="28"/>
    </row>
    <row r="168" spans="3:8" ht="12" customHeight="1">
      <c r="C168" s="28"/>
      <c r="D168" s="28"/>
      <c r="E168" s="28"/>
      <c r="F168" s="28"/>
      <c r="G168" s="28"/>
      <c r="H168" s="28"/>
    </row>
    <row r="169" spans="3:8" ht="12" customHeight="1">
      <c r="C169" s="28"/>
      <c r="D169" s="28"/>
      <c r="E169" s="28"/>
      <c r="F169" s="28"/>
      <c r="G169" s="28"/>
      <c r="H169" s="28"/>
    </row>
    <row r="170" spans="3:8" ht="12" customHeight="1">
      <c r="C170" s="28"/>
      <c r="D170" s="28"/>
      <c r="E170" s="28"/>
      <c r="F170" s="28"/>
      <c r="G170" s="28"/>
      <c r="H170" s="28"/>
    </row>
    <row r="171" spans="3:8" ht="12" customHeight="1">
      <c r="C171" s="28"/>
      <c r="D171" s="28"/>
      <c r="E171" s="28"/>
      <c r="F171" s="28"/>
      <c r="G171" s="28"/>
      <c r="H171" s="28"/>
    </row>
    <row r="172" spans="3:8" ht="12" customHeight="1">
      <c r="C172" s="28"/>
      <c r="D172" s="28"/>
      <c r="E172" s="28"/>
      <c r="F172" s="28"/>
      <c r="G172" s="28"/>
      <c r="H172" s="28"/>
    </row>
    <row r="173" spans="3:8" ht="12" customHeight="1">
      <c r="C173" s="28"/>
      <c r="D173" s="28"/>
      <c r="E173" s="28"/>
      <c r="F173" s="28"/>
      <c r="G173" s="28"/>
      <c r="H173" s="28"/>
    </row>
  </sheetData>
  <pageMargins left="0.74803149606299213" right="0.74803149606299213" top="0.98425196850393704" bottom="0.98425196850393704" header="0.51181102362204722" footer="0.51181102362204722"/>
  <pageSetup paperSize="9" scale="84" orientation="portrait" r:id="rId1"/>
  <headerFooter alignWithMargins="0"/>
  <rowBreaks count="2" manualBreakCount="2">
    <brk id="57" max="16383" man="1"/>
    <brk id="109" max="16383" man="1"/>
  </rowBreaks>
  <colBreaks count="1" manualBreakCount="1">
    <brk id="10" max="145"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Blad9">
    <tabColor rgb="FF00B050"/>
  </sheetPr>
  <dimension ref="A1:AB235"/>
  <sheetViews>
    <sheetView zoomScaleNormal="100" zoomScaleSheetLayoutView="100" workbookViewId="0">
      <pane ySplit="5" topLeftCell="A184" activePane="bottomLeft" state="frozen"/>
      <selection activeCell="A156" sqref="A156:XFD156"/>
      <selection pane="bottomLeft"/>
    </sheetView>
  </sheetViews>
  <sheetFormatPr defaultRowHeight="12" customHeight="1"/>
  <cols>
    <col min="1" max="1" width="6.5546875" style="27" customWidth="1"/>
    <col min="2" max="2" width="10.5546875" customWidth="1"/>
    <col min="3" max="3" width="7.5546875" customWidth="1"/>
    <col min="4" max="4" width="2.5546875" customWidth="1"/>
    <col min="5" max="5" width="8.5546875" bestFit="1" customWidth="1"/>
    <col min="6" max="6" width="2.5546875" customWidth="1"/>
    <col min="7" max="7" width="15.33203125" customWidth="1"/>
    <col min="8" max="8" width="2.5546875" customWidth="1"/>
    <col min="9" max="9" width="11.6640625" customWidth="1"/>
    <col min="10" max="10" width="2.5546875" customWidth="1"/>
  </cols>
  <sheetData>
    <row r="1" spans="1:13" s="29" customFormat="1" ht="13.2">
      <c r="A1" s="1" t="s">
        <v>483</v>
      </c>
      <c r="B1" s="2"/>
      <c r="C1" s="2"/>
      <c r="D1" s="2"/>
      <c r="E1" s="2"/>
      <c r="F1" s="2"/>
      <c r="G1" s="2"/>
      <c r="H1" s="2"/>
      <c r="I1" s="2"/>
      <c r="J1" s="2"/>
      <c r="K1" s="2"/>
    </row>
    <row r="2" spans="1:13" s="30" customFormat="1" ht="13.2">
      <c r="A2" s="118" t="s">
        <v>484</v>
      </c>
      <c r="B2" s="4"/>
      <c r="C2" s="4"/>
      <c r="D2" s="4"/>
      <c r="E2" s="4"/>
      <c r="F2" s="4"/>
      <c r="G2" s="4"/>
      <c r="H2" s="4"/>
      <c r="I2" s="4"/>
      <c r="J2" s="4"/>
      <c r="K2" s="4"/>
    </row>
    <row r="3" spans="1:13" s="30" customFormat="1" ht="11.25" customHeight="1">
      <c r="A3" s="3"/>
      <c r="B3" s="4"/>
      <c r="C3" s="4"/>
      <c r="D3" s="4"/>
      <c r="E3" s="4"/>
      <c r="F3" s="4"/>
      <c r="G3" s="4"/>
      <c r="H3" s="4"/>
      <c r="I3" s="4"/>
    </row>
    <row r="4" spans="1:13" s="18" customFormat="1" ht="11.25" customHeight="1">
      <c r="A4" s="178"/>
      <c r="B4" s="179"/>
      <c r="C4" s="179" t="s">
        <v>43</v>
      </c>
      <c r="D4" s="179"/>
      <c r="E4" s="179" t="s">
        <v>15</v>
      </c>
      <c r="F4" s="179"/>
      <c r="G4" s="179" t="s">
        <v>1</v>
      </c>
      <c r="H4" s="179"/>
      <c r="I4" s="179" t="s">
        <v>2</v>
      </c>
      <c r="J4" s="180"/>
    </row>
    <row r="5" spans="1:13" s="18" customFormat="1" ht="11.25" customHeight="1">
      <c r="A5" s="11"/>
      <c r="B5" s="33"/>
      <c r="C5" s="35" t="s">
        <v>19</v>
      </c>
      <c r="D5" s="35"/>
      <c r="E5" s="35" t="s">
        <v>20</v>
      </c>
      <c r="F5" s="33"/>
      <c r="G5" s="35" t="s">
        <v>16</v>
      </c>
      <c r="H5" s="35"/>
      <c r="I5" s="35" t="s">
        <v>18</v>
      </c>
      <c r="J5" s="15"/>
    </row>
    <row r="6" spans="1:13" ht="12.75" customHeight="1">
      <c r="A6" s="6"/>
      <c r="B6" s="36"/>
      <c r="C6" s="36"/>
      <c r="D6" s="36"/>
      <c r="E6" s="36"/>
      <c r="F6" s="36"/>
      <c r="G6" s="36"/>
      <c r="H6" s="36"/>
      <c r="I6" s="36"/>
    </row>
    <row r="7" spans="1:13" s="18" customFormat="1" ht="12.75" customHeight="1">
      <c r="A7" s="10">
        <v>2006</v>
      </c>
      <c r="B7" s="17" t="s">
        <v>31</v>
      </c>
      <c r="C7" s="38">
        <v>14090</v>
      </c>
      <c r="D7" s="38"/>
      <c r="E7" s="38">
        <v>5031</v>
      </c>
      <c r="F7" s="38"/>
      <c r="G7" s="38">
        <v>82</v>
      </c>
      <c r="H7" s="38"/>
      <c r="I7" s="38">
        <v>170</v>
      </c>
      <c r="J7" s="38"/>
      <c r="K7" s="38"/>
      <c r="L7" s="38"/>
      <c r="M7" s="38"/>
    </row>
    <row r="8" spans="1:13" s="18" customFormat="1" ht="12.75" customHeight="1">
      <c r="A8" s="10"/>
      <c r="B8" s="17" t="s">
        <v>32</v>
      </c>
      <c r="C8" s="38">
        <v>14115</v>
      </c>
      <c r="D8" s="38"/>
      <c r="E8" s="38">
        <v>4951</v>
      </c>
      <c r="F8" s="38"/>
      <c r="G8" s="38">
        <v>59</v>
      </c>
      <c r="H8" s="38"/>
      <c r="I8" s="38">
        <v>113</v>
      </c>
      <c r="J8" s="38"/>
      <c r="K8" s="38"/>
      <c r="L8" s="38"/>
      <c r="M8" s="38"/>
    </row>
    <row r="9" spans="1:13" s="18" customFormat="1" ht="12.75" customHeight="1">
      <c r="A9" s="10"/>
      <c r="B9" s="17" t="s">
        <v>33</v>
      </c>
      <c r="C9" s="38">
        <v>14157</v>
      </c>
      <c r="D9" s="38"/>
      <c r="E9" s="38">
        <v>4891</v>
      </c>
      <c r="F9" s="38"/>
      <c r="G9" s="38">
        <v>70</v>
      </c>
      <c r="H9" s="38"/>
      <c r="I9" s="38">
        <v>88</v>
      </c>
      <c r="J9" s="38"/>
      <c r="K9" s="38"/>
      <c r="L9" s="38"/>
      <c r="M9" s="38"/>
    </row>
    <row r="10" spans="1:13" s="18" customFormat="1" ht="12.75" customHeight="1">
      <c r="A10" s="10"/>
      <c r="B10" s="17" t="s">
        <v>34</v>
      </c>
      <c r="C10" s="38">
        <v>14293</v>
      </c>
      <c r="D10" s="38"/>
      <c r="E10" s="38">
        <v>4817</v>
      </c>
      <c r="F10" s="38"/>
      <c r="G10" s="38">
        <v>141</v>
      </c>
      <c r="H10" s="38"/>
      <c r="I10" s="38">
        <v>73</v>
      </c>
      <c r="J10" s="38"/>
      <c r="K10" s="38"/>
      <c r="L10" s="38"/>
      <c r="M10" s="38"/>
    </row>
    <row r="11" spans="1:13" s="18" customFormat="1" ht="12.75" customHeight="1">
      <c r="A11" s="10"/>
      <c r="B11" s="17" t="s">
        <v>35</v>
      </c>
      <c r="C11" s="38">
        <v>14373</v>
      </c>
      <c r="D11" s="38"/>
      <c r="E11" s="38">
        <v>4746</v>
      </c>
      <c r="F11" s="38"/>
      <c r="G11" s="38">
        <v>110</v>
      </c>
      <c r="H11" s="38"/>
      <c r="I11" s="38">
        <v>93</v>
      </c>
      <c r="J11" s="38"/>
      <c r="K11" s="38"/>
      <c r="L11" s="38"/>
      <c r="M11" s="38"/>
    </row>
    <row r="12" spans="1:13" s="18" customFormat="1" ht="12.75" customHeight="1">
      <c r="A12" s="10"/>
      <c r="B12" s="17" t="s">
        <v>36</v>
      </c>
      <c r="C12" s="38">
        <v>12940</v>
      </c>
      <c r="D12" s="38"/>
      <c r="E12" s="38">
        <v>6244</v>
      </c>
      <c r="F12" s="38"/>
      <c r="G12" s="38">
        <v>202</v>
      </c>
      <c r="H12" s="38"/>
      <c r="I12" s="38">
        <v>126</v>
      </c>
      <c r="J12" s="38"/>
      <c r="K12" s="38"/>
      <c r="L12" s="38"/>
      <c r="M12" s="38"/>
    </row>
    <row r="13" spans="1:13" s="18" customFormat="1" ht="12.75" customHeight="1">
      <c r="A13" s="10"/>
      <c r="B13" s="17" t="s">
        <v>37</v>
      </c>
      <c r="C13" s="38">
        <v>12490</v>
      </c>
      <c r="D13" s="38"/>
      <c r="E13" s="38">
        <v>6668</v>
      </c>
      <c r="F13" s="38"/>
      <c r="G13" s="38">
        <v>69</v>
      </c>
      <c r="H13" s="38"/>
      <c r="I13" s="38">
        <v>87</v>
      </c>
      <c r="J13" s="38"/>
      <c r="K13" s="38"/>
      <c r="L13" s="38"/>
      <c r="M13" s="38"/>
    </row>
    <row r="14" spans="1:13" s="18" customFormat="1" ht="12.75" customHeight="1">
      <c r="A14" s="10"/>
      <c r="B14" s="17" t="s">
        <v>38</v>
      </c>
      <c r="C14" s="38">
        <v>14415</v>
      </c>
      <c r="D14" s="38"/>
      <c r="E14" s="38">
        <v>4955</v>
      </c>
      <c r="F14" s="38"/>
      <c r="G14" s="38">
        <v>322</v>
      </c>
      <c r="H14" s="38"/>
      <c r="I14" s="38">
        <v>102</v>
      </c>
      <c r="J14" s="38"/>
      <c r="K14" s="38"/>
      <c r="L14" s="38"/>
      <c r="M14" s="38"/>
    </row>
    <row r="15" spans="1:13" s="18" customFormat="1" ht="12.75" customHeight="1">
      <c r="A15" s="10"/>
      <c r="B15" s="17" t="s">
        <v>39</v>
      </c>
      <c r="C15" s="38">
        <v>14470</v>
      </c>
      <c r="D15" s="38"/>
      <c r="E15" s="38">
        <v>4911</v>
      </c>
      <c r="F15" s="38"/>
      <c r="G15" s="38">
        <v>144</v>
      </c>
      <c r="H15" s="38"/>
      <c r="I15" s="38">
        <v>133</v>
      </c>
      <c r="J15" s="38"/>
      <c r="K15" s="38"/>
      <c r="L15" s="38"/>
      <c r="M15" s="38"/>
    </row>
    <row r="16" spans="1:13" s="18" customFormat="1" ht="12.75" customHeight="1">
      <c r="A16" s="10"/>
      <c r="B16" s="17" t="s">
        <v>40</v>
      </c>
      <c r="C16" s="38">
        <v>14255</v>
      </c>
      <c r="D16" s="38"/>
      <c r="E16" s="38">
        <v>5095</v>
      </c>
      <c r="F16" s="38"/>
      <c r="G16" s="38">
        <v>56</v>
      </c>
      <c r="H16" s="38"/>
      <c r="I16" s="38">
        <v>80</v>
      </c>
      <c r="J16" s="38"/>
      <c r="K16" s="38"/>
      <c r="L16" s="38"/>
      <c r="M16" s="38"/>
    </row>
    <row r="17" spans="1:13" s="18" customFormat="1" ht="12.75" customHeight="1">
      <c r="A17" s="10"/>
      <c r="B17" s="17" t="s">
        <v>41</v>
      </c>
      <c r="C17" s="38">
        <v>14233</v>
      </c>
      <c r="D17" s="38"/>
      <c r="E17" s="38">
        <v>5073</v>
      </c>
      <c r="F17" s="38"/>
      <c r="G17" s="38">
        <v>56</v>
      </c>
      <c r="H17" s="38"/>
      <c r="I17" s="38">
        <v>92</v>
      </c>
      <c r="J17" s="38"/>
      <c r="K17" s="38"/>
      <c r="L17" s="38"/>
      <c r="M17" s="38"/>
    </row>
    <row r="18" spans="1:13" s="18" customFormat="1" ht="12.75" customHeight="1">
      <c r="A18" s="10"/>
      <c r="B18" s="17" t="s">
        <v>42</v>
      </c>
      <c r="C18" s="38">
        <v>13657</v>
      </c>
      <c r="D18" s="38"/>
      <c r="E18" s="38">
        <v>5673</v>
      </c>
      <c r="F18" s="38"/>
      <c r="G18" s="38">
        <v>154</v>
      </c>
      <c r="H18" s="38"/>
      <c r="I18" s="38">
        <v>128</v>
      </c>
      <c r="J18" s="38"/>
      <c r="K18" s="38"/>
      <c r="L18" s="38"/>
      <c r="M18" s="38"/>
    </row>
    <row r="19" spans="1:13" s="18" customFormat="1" ht="12.75" customHeight="1">
      <c r="A19" s="10"/>
      <c r="B19" s="17"/>
      <c r="C19" s="38"/>
      <c r="D19" s="38"/>
      <c r="E19" s="38"/>
      <c r="F19" s="38"/>
      <c r="G19" s="38"/>
      <c r="H19" s="38"/>
      <c r="I19" s="38"/>
      <c r="J19" s="38"/>
      <c r="K19" s="38"/>
      <c r="L19" s="38"/>
      <c r="M19" s="38"/>
    </row>
    <row r="20" spans="1:13" s="18" customFormat="1" ht="12.75" customHeight="1">
      <c r="A20" s="10">
        <v>2007</v>
      </c>
      <c r="B20" s="17" t="s">
        <v>31</v>
      </c>
      <c r="C20" s="38">
        <v>14200</v>
      </c>
      <c r="D20" s="38"/>
      <c r="E20" s="38">
        <v>5095</v>
      </c>
      <c r="F20" s="38"/>
      <c r="G20" s="38">
        <v>110</v>
      </c>
      <c r="H20" s="38"/>
      <c r="I20" s="38">
        <v>145</v>
      </c>
      <c r="J20" s="38"/>
      <c r="K20" s="38"/>
      <c r="L20" s="38"/>
      <c r="M20" s="38"/>
    </row>
    <row r="21" spans="1:13" s="18" customFormat="1" ht="12.75" customHeight="1">
      <c r="A21" s="10"/>
      <c r="B21" s="17" t="s">
        <v>32</v>
      </c>
      <c r="C21" s="38">
        <v>14211</v>
      </c>
      <c r="D21" s="38"/>
      <c r="E21" s="38">
        <v>5023</v>
      </c>
      <c r="F21" s="38"/>
      <c r="G21" s="38">
        <v>64</v>
      </c>
      <c r="H21" s="38"/>
      <c r="I21" s="38">
        <v>122</v>
      </c>
      <c r="J21" s="38"/>
      <c r="K21" s="38"/>
      <c r="L21" s="38"/>
      <c r="M21" s="38"/>
    </row>
    <row r="22" spans="1:13" s="18" customFormat="1" ht="12.75" customHeight="1">
      <c r="A22" s="10"/>
      <c r="B22" s="17" t="s">
        <v>33</v>
      </c>
      <c r="C22" s="38">
        <v>14208</v>
      </c>
      <c r="D22" s="38"/>
      <c r="E22" s="38">
        <v>4988</v>
      </c>
      <c r="F22" s="38"/>
      <c r="G22" s="38">
        <v>70</v>
      </c>
      <c r="H22" s="38"/>
      <c r="I22" s="38">
        <v>102</v>
      </c>
      <c r="J22" s="38"/>
      <c r="K22" s="38"/>
      <c r="L22" s="38"/>
      <c r="M22" s="38"/>
    </row>
    <row r="23" spans="1:13" s="18" customFormat="1" ht="12.75" customHeight="1">
      <c r="A23" s="10"/>
      <c r="B23" s="17" t="s">
        <v>34</v>
      </c>
      <c r="C23" s="38">
        <v>14202</v>
      </c>
      <c r="D23" s="38"/>
      <c r="E23" s="38">
        <v>4982</v>
      </c>
      <c r="F23" s="38"/>
      <c r="G23" s="38">
        <v>60</v>
      </c>
      <c r="H23" s="38"/>
      <c r="I23" s="38">
        <v>63</v>
      </c>
      <c r="J23" s="38"/>
      <c r="K23" s="38"/>
      <c r="L23" s="38"/>
      <c r="M23" s="38"/>
    </row>
    <row r="24" spans="1:13" s="18" customFormat="1" ht="12.75" customHeight="1">
      <c r="A24" s="10"/>
      <c r="B24" s="17" t="s">
        <v>35</v>
      </c>
      <c r="C24" s="38">
        <v>14264</v>
      </c>
      <c r="D24" s="38"/>
      <c r="E24" s="38">
        <v>4888</v>
      </c>
      <c r="F24" s="38"/>
      <c r="G24" s="38">
        <v>87</v>
      </c>
      <c r="H24" s="38"/>
      <c r="I24" s="38">
        <v>110</v>
      </c>
      <c r="J24" s="38"/>
      <c r="K24" s="38"/>
      <c r="L24" s="38"/>
      <c r="M24" s="38"/>
    </row>
    <row r="25" spans="1:13" s="18" customFormat="1" ht="12.75" customHeight="1">
      <c r="A25" s="10"/>
      <c r="B25" s="17" t="s">
        <v>36</v>
      </c>
      <c r="C25" s="38">
        <v>12678</v>
      </c>
      <c r="D25" s="38"/>
      <c r="E25" s="38">
        <v>6379</v>
      </c>
      <c r="F25" s="38"/>
      <c r="G25" s="38">
        <v>55</v>
      </c>
      <c r="H25" s="38"/>
      <c r="I25" s="38">
        <v>129</v>
      </c>
      <c r="J25" s="38"/>
      <c r="K25" s="38"/>
      <c r="L25" s="38"/>
      <c r="M25" s="38"/>
    </row>
    <row r="26" spans="1:13" s="18" customFormat="1" ht="12.75" customHeight="1">
      <c r="A26" s="10"/>
      <c r="B26" s="17" t="s">
        <v>37</v>
      </c>
      <c r="C26" s="38">
        <v>12284</v>
      </c>
      <c r="D26" s="38"/>
      <c r="E26" s="38">
        <v>6781</v>
      </c>
      <c r="F26" s="38"/>
      <c r="G26" s="38">
        <v>108</v>
      </c>
      <c r="H26" s="38"/>
      <c r="I26" s="38">
        <v>87</v>
      </c>
      <c r="J26" s="38"/>
      <c r="K26" s="38"/>
      <c r="L26" s="38"/>
      <c r="M26" s="38"/>
    </row>
    <row r="27" spans="1:13" s="18" customFormat="1" ht="12.75" customHeight="1">
      <c r="A27" s="10"/>
      <c r="B27" s="17" t="s">
        <v>38</v>
      </c>
      <c r="C27" s="38">
        <v>14152</v>
      </c>
      <c r="D27" s="38"/>
      <c r="E27" s="38">
        <v>4971</v>
      </c>
      <c r="F27" s="38"/>
      <c r="G27" s="38">
        <v>149</v>
      </c>
      <c r="H27" s="38"/>
      <c r="I27" s="38">
        <v>79</v>
      </c>
      <c r="J27" s="38"/>
      <c r="K27" s="38"/>
      <c r="L27" s="38"/>
      <c r="M27" s="38"/>
    </row>
    <row r="28" spans="1:13" s="18" customFormat="1" ht="12.75" customHeight="1">
      <c r="A28" s="10"/>
      <c r="B28" s="17" t="s">
        <v>39</v>
      </c>
      <c r="C28" s="38">
        <v>14148</v>
      </c>
      <c r="D28" s="38"/>
      <c r="E28" s="38">
        <v>4930</v>
      </c>
      <c r="F28" s="38"/>
      <c r="G28" s="38">
        <v>90</v>
      </c>
      <c r="H28" s="38"/>
      <c r="I28" s="38">
        <v>121</v>
      </c>
      <c r="J28" s="38"/>
      <c r="K28" s="38"/>
      <c r="L28" s="38"/>
      <c r="M28" s="38"/>
    </row>
    <row r="29" spans="1:13" s="18" customFormat="1" ht="12.75" customHeight="1">
      <c r="A29" s="10"/>
      <c r="B29" s="17" t="s">
        <v>40</v>
      </c>
      <c r="C29" s="38">
        <v>14007</v>
      </c>
      <c r="D29" s="38"/>
      <c r="E29" s="38">
        <v>4661</v>
      </c>
      <c r="F29" s="38"/>
      <c r="G29" s="38">
        <v>86</v>
      </c>
      <c r="H29" s="38"/>
      <c r="I29" s="38">
        <v>480</v>
      </c>
      <c r="J29" s="38"/>
      <c r="K29" s="38"/>
      <c r="L29" s="38"/>
      <c r="M29" s="38"/>
    </row>
    <row r="30" spans="1:13" s="18" customFormat="1" ht="12.75" customHeight="1">
      <c r="A30" s="10"/>
      <c r="B30" s="17" t="s">
        <v>41</v>
      </c>
      <c r="C30" s="38">
        <v>14018</v>
      </c>
      <c r="D30" s="38"/>
      <c r="E30" s="38">
        <v>4631</v>
      </c>
      <c r="F30" s="38"/>
      <c r="G30" s="38">
        <v>75</v>
      </c>
      <c r="H30" s="38"/>
      <c r="I30" s="38">
        <v>90</v>
      </c>
      <c r="J30" s="38"/>
      <c r="K30" s="38"/>
      <c r="L30" s="38"/>
      <c r="M30" s="38"/>
    </row>
    <row r="31" spans="1:13" s="18" customFormat="1" ht="12.75" customHeight="1">
      <c r="A31" s="10"/>
      <c r="B31" s="17" t="s">
        <v>42</v>
      </c>
      <c r="C31" s="38">
        <v>13338</v>
      </c>
      <c r="D31" s="38"/>
      <c r="E31" s="38">
        <v>5348</v>
      </c>
      <c r="F31" s="38"/>
      <c r="G31" s="38">
        <v>97</v>
      </c>
      <c r="H31" s="38"/>
      <c r="I31" s="38">
        <v>53</v>
      </c>
      <c r="J31" s="38"/>
      <c r="K31" s="38"/>
      <c r="L31" s="38"/>
      <c r="M31" s="38"/>
    </row>
    <row r="32" spans="1:13" s="18" customFormat="1" ht="12.75" customHeight="1">
      <c r="A32" s="10"/>
      <c r="B32" s="17"/>
      <c r="C32" s="38"/>
      <c r="D32" s="38"/>
      <c r="E32" s="38"/>
      <c r="F32" s="38"/>
      <c r="G32" s="38"/>
      <c r="H32" s="38"/>
      <c r="I32" s="38"/>
      <c r="J32" s="38"/>
      <c r="K32" s="38"/>
      <c r="L32" s="38"/>
      <c r="M32" s="38"/>
    </row>
    <row r="33" spans="1:13" s="18" customFormat="1" ht="12.75" customHeight="1">
      <c r="A33" s="10">
        <v>2008</v>
      </c>
      <c r="B33" s="17" t="s">
        <v>31</v>
      </c>
      <c r="C33" s="38">
        <v>13881</v>
      </c>
      <c r="D33" s="38"/>
      <c r="E33" s="38">
        <v>4778</v>
      </c>
      <c r="F33" s="38"/>
      <c r="G33" s="38">
        <v>60</v>
      </c>
      <c r="H33" s="38"/>
      <c r="I33" s="38">
        <v>82</v>
      </c>
      <c r="J33" s="38"/>
      <c r="K33" s="48"/>
      <c r="L33" s="38"/>
      <c r="M33" s="38"/>
    </row>
    <row r="34" spans="1:13" s="18" customFormat="1" ht="12.75" customHeight="1">
      <c r="A34" s="10"/>
      <c r="B34" s="17" t="s">
        <v>32</v>
      </c>
      <c r="C34" s="38">
        <v>13961</v>
      </c>
      <c r="D34" s="38"/>
      <c r="E34" s="38">
        <v>4702</v>
      </c>
      <c r="F34" s="38"/>
      <c r="G34" s="38">
        <v>73</v>
      </c>
      <c r="H34" s="38"/>
      <c r="I34" s="38">
        <v>65</v>
      </c>
      <c r="J34" s="38"/>
      <c r="K34" s="48"/>
      <c r="L34" s="38"/>
      <c r="M34" s="38"/>
    </row>
    <row r="35" spans="1:13" s="18" customFormat="1" ht="12.75" customHeight="1">
      <c r="A35" s="10"/>
      <c r="B35" s="17" t="s">
        <v>33</v>
      </c>
      <c r="C35" s="38">
        <v>13998</v>
      </c>
      <c r="D35" s="38"/>
      <c r="E35" s="38">
        <v>4621</v>
      </c>
      <c r="F35" s="38"/>
      <c r="G35" s="38">
        <v>51</v>
      </c>
      <c r="H35" s="38"/>
      <c r="I35" s="38">
        <v>89</v>
      </c>
      <c r="J35" s="38"/>
      <c r="K35" s="48"/>
      <c r="L35" s="38"/>
      <c r="M35" s="38"/>
    </row>
    <row r="36" spans="1:13" s="18" customFormat="1" ht="12.75" customHeight="1">
      <c r="A36" s="10"/>
      <c r="B36" s="17" t="s">
        <v>34</v>
      </c>
      <c r="C36" s="38">
        <v>14077</v>
      </c>
      <c r="D36" s="38"/>
      <c r="E36" s="38">
        <v>4531</v>
      </c>
      <c r="F36" s="38"/>
      <c r="G36" s="38">
        <v>72</v>
      </c>
      <c r="H36" s="38"/>
      <c r="I36" s="38">
        <v>76</v>
      </c>
      <c r="J36" s="38"/>
      <c r="K36" s="48"/>
      <c r="L36" s="38"/>
      <c r="M36" s="38"/>
    </row>
    <row r="37" spans="1:13" s="18" customFormat="1" ht="12.75" customHeight="1">
      <c r="A37" s="10"/>
      <c r="B37" s="17" t="s">
        <v>35</v>
      </c>
      <c r="C37" s="38">
        <v>14193</v>
      </c>
      <c r="D37" s="38"/>
      <c r="E37" s="38">
        <v>4410</v>
      </c>
      <c r="F37" s="38"/>
      <c r="G37" s="38">
        <v>77</v>
      </c>
      <c r="H37" s="38"/>
      <c r="I37" s="38">
        <v>65</v>
      </c>
      <c r="J37" s="38"/>
      <c r="K37" s="38"/>
      <c r="L37" s="38"/>
      <c r="M37" s="38"/>
    </row>
    <row r="38" spans="1:13" s="18" customFormat="1" ht="12.75" customHeight="1">
      <c r="A38" s="10"/>
      <c r="B38" s="17" t="s">
        <v>36</v>
      </c>
      <c r="C38" s="38">
        <v>12486</v>
      </c>
      <c r="D38" s="38"/>
      <c r="E38" s="38">
        <v>6086</v>
      </c>
      <c r="F38" s="38"/>
      <c r="G38" s="38">
        <v>59</v>
      </c>
      <c r="H38" s="38"/>
      <c r="I38" s="38">
        <v>79</v>
      </c>
      <c r="J38" s="38"/>
      <c r="K38" s="38"/>
      <c r="L38" s="38"/>
      <c r="M38" s="38"/>
    </row>
    <row r="39" spans="1:13" s="18" customFormat="1" ht="12.75" customHeight="1">
      <c r="A39" s="10"/>
      <c r="B39" s="17" t="s">
        <v>37</v>
      </c>
      <c r="C39" s="38">
        <v>12236</v>
      </c>
      <c r="D39" s="38"/>
      <c r="E39" s="38">
        <v>6377</v>
      </c>
      <c r="F39" s="38"/>
      <c r="G39" s="38">
        <v>114</v>
      </c>
      <c r="H39" s="38"/>
      <c r="I39" s="38">
        <v>56</v>
      </c>
      <c r="J39" s="38"/>
      <c r="K39" s="38"/>
      <c r="L39" s="38"/>
      <c r="M39" s="38"/>
    </row>
    <row r="40" spans="1:13" s="18" customFormat="1" ht="12.75" customHeight="1">
      <c r="A40" s="10"/>
      <c r="B40" s="17" t="s">
        <v>38</v>
      </c>
      <c r="C40" s="38">
        <v>14200</v>
      </c>
      <c r="D40" s="38"/>
      <c r="E40" s="38">
        <v>4629</v>
      </c>
      <c r="F40" s="38"/>
      <c r="G40" s="38">
        <v>303</v>
      </c>
      <c r="H40" s="38"/>
      <c r="I40" s="38">
        <v>84</v>
      </c>
      <c r="J40" s="38"/>
      <c r="K40" s="38"/>
      <c r="L40" s="38"/>
      <c r="M40" s="38"/>
    </row>
    <row r="41" spans="1:13" s="18" customFormat="1" ht="12.75" customHeight="1">
      <c r="A41" s="10"/>
      <c r="B41" s="17" t="s">
        <v>39</v>
      </c>
      <c r="C41" s="23">
        <v>14206</v>
      </c>
      <c r="D41" s="23"/>
      <c r="E41" s="23">
        <v>4569</v>
      </c>
      <c r="F41" s="38"/>
      <c r="G41" s="38">
        <v>103</v>
      </c>
      <c r="H41" s="38"/>
      <c r="I41" s="38">
        <v>149</v>
      </c>
      <c r="J41" s="38"/>
      <c r="K41" s="38"/>
      <c r="L41" s="38"/>
      <c r="M41" s="38"/>
    </row>
    <row r="42" spans="1:13" s="18" customFormat="1" ht="12.75" customHeight="1">
      <c r="A42" s="10"/>
      <c r="B42" s="17" t="s">
        <v>40</v>
      </c>
      <c r="C42" s="38">
        <v>14119</v>
      </c>
      <c r="D42" s="38"/>
      <c r="E42" s="38">
        <v>4735</v>
      </c>
      <c r="F42" s="38"/>
      <c r="G42" s="38">
        <v>148</v>
      </c>
      <c r="H42" s="38"/>
      <c r="I42" s="38">
        <v>66</v>
      </c>
      <c r="J42" s="38"/>
      <c r="K42" s="38"/>
      <c r="L42" s="38"/>
      <c r="M42" s="38"/>
    </row>
    <row r="43" spans="1:13" s="18" customFormat="1" ht="12.75" customHeight="1">
      <c r="A43" s="10"/>
      <c r="B43" s="17" t="s">
        <v>41</v>
      </c>
      <c r="C43" s="38">
        <v>14114</v>
      </c>
      <c r="D43" s="38"/>
      <c r="E43" s="38">
        <v>4709</v>
      </c>
      <c r="F43" s="38"/>
      <c r="G43" s="38">
        <v>67</v>
      </c>
      <c r="H43" s="38"/>
      <c r="I43" s="38">
        <v>96</v>
      </c>
      <c r="J43" s="38"/>
      <c r="K43" s="38"/>
      <c r="L43" s="38"/>
      <c r="M43" s="38"/>
    </row>
    <row r="44" spans="1:13" s="18" customFormat="1" ht="12.75" customHeight="1">
      <c r="A44" s="10"/>
      <c r="B44" s="17" t="s">
        <v>42</v>
      </c>
      <c r="C44" s="38">
        <v>13437</v>
      </c>
      <c r="D44" s="38"/>
      <c r="E44" s="38">
        <v>5418</v>
      </c>
      <c r="F44" s="38"/>
      <c r="G44" s="38">
        <v>135</v>
      </c>
      <c r="H44" s="38"/>
      <c r="I44" s="38">
        <v>99</v>
      </c>
      <c r="J44" s="38"/>
      <c r="K44" s="38"/>
      <c r="L44" s="38"/>
      <c r="M44" s="38"/>
    </row>
    <row r="45" spans="1:13" s="18" customFormat="1" ht="12.75" customHeight="1">
      <c r="A45" s="10"/>
      <c r="B45" s="17"/>
      <c r="C45" s="38"/>
      <c r="D45" s="38"/>
      <c r="E45" s="38"/>
      <c r="F45" s="38"/>
      <c r="G45" s="38"/>
      <c r="H45" s="38"/>
      <c r="I45" s="38"/>
      <c r="J45" s="38"/>
      <c r="K45" s="38"/>
      <c r="L45" s="38"/>
      <c r="M45" s="38"/>
    </row>
    <row r="46" spans="1:13" s="18" customFormat="1" ht="12.75" customHeight="1">
      <c r="A46" s="10">
        <v>2009</v>
      </c>
      <c r="B46" s="17" t="s">
        <v>31</v>
      </c>
      <c r="C46" s="38">
        <v>14020</v>
      </c>
      <c r="D46" s="38"/>
      <c r="E46" s="38">
        <v>4838</v>
      </c>
      <c r="F46" s="38"/>
      <c r="G46" s="38">
        <v>95</v>
      </c>
      <c r="H46" s="38"/>
      <c r="I46" s="38">
        <v>90</v>
      </c>
      <c r="J46" s="38"/>
      <c r="K46" s="38"/>
      <c r="L46" s="38"/>
      <c r="M46" s="38"/>
    </row>
    <row r="47" spans="1:13" s="18" customFormat="1" ht="12.75" customHeight="1">
      <c r="A47" s="10"/>
      <c r="B47" s="17" t="s">
        <v>32</v>
      </c>
      <c r="C47" s="38">
        <v>14118</v>
      </c>
      <c r="D47" s="38"/>
      <c r="E47" s="38">
        <v>4744</v>
      </c>
      <c r="F47" s="38"/>
      <c r="G47" s="38">
        <v>85</v>
      </c>
      <c r="H47" s="38"/>
      <c r="I47" s="38">
        <v>76</v>
      </c>
      <c r="J47" s="38"/>
      <c r="K47" s="38"/>
      <c r="L47" s="38"/>
      <c r="M47" s="38"/>
    </row>
    <row r="48" spans="1:13" s="18" customFormat="1" ht="12.75" customHeight="1">
      <c r="A48" s="10"/>
      <c r="B48" s="17" t="s">
        <v>33</v>
      </c>
      <c r="C48" s="38">
        <v>14075</v>
      </c>
      <c r="D48" s="38"/>
      <c r="E48" s="38">
        <v>4746</v>
      </c>
      <c r="F48" s="38"/>
      <c r="G48" s="38">
        <v>38</v>
      </c>
      <c r="H48" s="38"/>
      <c r="I48" s="38">
        <v>74</v>
      </c>
      <c r="J48" s="38"/>
      <c r="K48" s="38"/>
      <c r="L48" s="38"/>
      <c r="M48" s="38"/>
    </row>
    <row r="49" spans="1:13" s="18" customFormat="1" ht="12.75" customHeight="1">
      <c r="A49" s="10"/>
      <c r="B49" s="17" t="s">
        <v>34</v>
      </c>
      <c r="C49" s="38">
        <v>14557</v>
      </c>
      <c r="D49" s="38"/>
      <c r="E49" s="38">
        <v>5038</v>
      </c>
      <c r="F49" s="38"/>
      <c r="G49" s="38">
        <v>57</v>
      </c>
      <c r="H49" s="38"/>
      <c r="I49" s="38">
        <v>80</v>
      </c>
      <c r="J49" s="38"/>
      <c r="K49" s="38"/>
      <c r="L49" s="38"/>
      <c r="M49" s="38"/>
    </row>
    <row r="50" spans="1:13" s="18" customFormat="1" ht="12.75" customHeight="1">
      <c r="A50" s="10"/>
      <c r="B50" s="17" t="s">
        <v>35</v>
      </c>
      <c r="C50" s="38">
        <v>14175</v>
      </c>
      <c r="D50" s="38"/>
      <c r="E50" s="38">
        <v>4606</v>
      </c>
      <c r="F50" s="38"/>
      <c r="G50" s="38">
        <v>87</v>
      </c>
      <c r="H50" s="38"/>
      <c r="I50" s="38">
        <v>85</v>
      </c>
      <c r="J50" s="38"/>
      <c r="K50" s="38"/>
      <c r="L50" s="38"/>
      <c r="M50" s="38"/>
    </row>
    <row r="51" spans="1:13" s="18" customFormat="1" ht="12.75" customHeight="1">
      <c r="A51" s="10"/>
      <c r="B51" s="17" t="s">
        <v>36</v>
      </c>
      <c r="C51" s="38">
        <v>12498</v>
      </c>
      <c r="D51" s="38"/>
      <c r="E51" s="38">
        <v>6383</v>
      </c>
      <c r="F51" s="38"/>
      <c r="G51" s="38">
        <v>212</v>
      </c>
      <c r="H51" s="38"/>
      <c r="I51" s="38">
        <v>84</v>
      </c>
      <c r="J51" s="38"/>
      <c r="K51" s="38"/>
      <c r="L51" s="38"/>
      <c r="M51" s="38"/>
    </row>
    <row r="52" spans="1:13" s="18" customFormat="1" ht="12.75" customHeight="1">
      <c r="A52" s="10"/>
      <c r="B52" s="17" t="s">
        <v>37</v>
      </c>
      <c r="C52" s="38">
        <v>12256</v>
      </c>
      <c r="D52" s="38"/>
      <c r="E52" s="38">
        <v>6615</v>
      </c>
      <c r="F52" s="38"/>
      <c r="G52" s="38">
        <v>75</v>
      </c>
      <c r="H52" s="38"/>
      <c r="I52" s="38">
        <v>78</v>
      </c>
      <c r="J52" s="38"/>
      <c r="K52" s="38"/>
      <c r="L52" s="38"/>
      <c r="M52" s="38"/>
    </row>
    <row r="53" spans="1:13" s="18" customFormat="1" ht="12.75" customHeight="1">
      <c r="A53" s="10"/>
      <c r="B53" s="17" t="s">
        <v>38</v>
      </c>
      <c r="C53" s="38">
        <v>14069</v>
      </c>
      <c r="D53" s="38"/>
      <c r="E53" s="38">
        <v>4881</v>
      </c>
      <c r="F53" s="38"/>
      <c r="G53" s="38">
        <v>164</v>
      </c>
      <c r="H53" s="38"/>
      <c r="I53" s="38">
        <v>76</v>
      </c>
      <c r="J53" s="38"/>
      <c r="K53" s="38"/>
      <c r="L53" s="38"/>
      <c r="M53" s="38"/>
    </row>
    <row r="54" spans="1:13" s="18" customFormat="1" ht="12.75" customHeight="1">
      <c r="A54" s="10"/>
      <c r="B54" s="17" t="s">
        <v>39</v>
      </c>
      <c r="C54" s="38">
        <v>14232</v>
      </c>
      <c r="D54" s="38"/>
      <c r="E54" s="38">
        <v>4783</v>
      </c>
      <c r="F54" s="38"/>
      <c r="G54" s="38">
        <v>158</v>
      </c>
      <c r="H54" s="38"/>
      <c r="I54" s="38">
        <v>91</v>
      </c>
      <c r="J54" s="38"/>
      <c r="K54" s="38"/>
      <c r="L54" s="38"/>
      <c r="M54" s="38"/>
    </row>
    <row r="55" spans="1:13" s="18" customFormat="1" ht="12.75" customHeight="1">
      <c r="A55" s="10"/>
      <c r="B55" s="17" t="s">
        <v>40</v>
      </c>
      <c r="C55" s="38">
        <v>14095</v>
      </c>
      <c r="D55" s="38"/>
      <c r="E55" s="38">
        <v>4895</v>
      </c>
      <c r="F55" s="38"/>
      <c r="G55" s="38">
        <v>71</v>
      </c>
      <c r="H55" s="38"/>
      <c r="I55" s="38">
        <v>93</v>
      </c>
      <c r="J55" s="38"/>
      <c r="K55" s="38"/>
      <c r="L55" s="38"/>
      <c r="M55" s="38"/>
    </row>
    <row r="56" spans="1:13" s="18" customFormat="1" ht="12.75" customHeight="1">
      <c r="A56" s="10"/>
      <c r="B56" s="17" t="s">
        <v>41</v>
      </c>
      <c r="C56" s="38">
        <v>14107</v>
      </c>
      <c r="D56" s="38"/>
      <c r="E56" s="38">
        <v>4883</v>
      </c>
      <c r="F56" s="38"/>
      <c r="G56" s="38">
        <v>105</v>
      </c>
      <c r="H56" s="38"/>
      <c r="I56" s="38">
        <v>102</v>
      </c>
      <c r="J56" s="38"/>
      <c r="K56" s="38"/>
      <c r="L56" s="38"/>
      <c r="M56" s="38"/>
    </row>
    <row r="57" spans="1:13" s="18" customFormat="1" ht="12.75" customHeight="1">
      <c r="A57" s="10"/>
      <c r="B57" s="17" t="s">
        <v>42</v>
      </c>
      <c r="C57" s="38">
        <v>13400</v>
      </c>
      <c r="D57" s="38"/>
      <c r="E57" s="38">
        <v>5613</v>
      </c>
      <c r="F57" s="38"/>
      <c r="G57" s="38">
        <v>78</v>
      </c>
      <c r="H57" s="38"/>
      <c r="I57" s="38">
        <v>53</v>
      </c>
      <c r="J57" s="38"/>
      <c r="K57" s="38"/>
      <c r="L57" s="38"/>
      <c r="M57" s="38"/>
    </row>
    <row r="58" spans="1:13" s="18" customFormat="1" ht="12.75" customHeight="1">
      <c r="A58" s="10"/>
      <c r="B58" s="17"/>
      <c r="C58" s="38"/>
      <c r="D58" s="38"/>
      <c r="E58" s="38"/>
      <c r="F58" s="38"/>
      <c r="G58" s="38"/>
      <c r="H58" s="38"/>
      <c r="I58" s="38"/>
      <c r="J58" s="38"/>
      <c r="K58" s="38"/>
      <c r="L58" s="38"/>
      <c r="M58" s="38"/>
    </row>
    <row r="59" spans="1:13" s="18" customFormat="1" ht="12.75" customHeight="1">
      <c r="A59" s="10">
        <v>2010</v>
      </c>
      <c r="B59" s="17" t="s">
        <v>31</v>
      </c>
      <c r="C59" s="38">
        <v>13993</v>
      </c>
      <c r="D59" s="38"/>
      <c r="E59" s="38">
        <v>5004</v>
      </c>
      <c r="F59" s="38"/>
      <c r="G59" s="38">
        <v>62</v>
      </c>
      <c r="H59" s="38"/>
      <c r="I59" s="38">
        <v>76</v>
      </c>
      <c r="J59" s="38"/>
      <c r="K59" s="38"/>
      <c r="L59" s="38"/>
      <c r="M59" s="38"/>
    </row>
    <row r="60" spans="1:13" s="18" customFormat="1" ht="12.75" customHeight="1">
      <c r="A60" s="10"/>
      <c r="B60" s="17" t="s">
        <v>32</v>
      </c>
      <c r="C60" s="38">
        <v>14083</v>
      </c>
      <c r="D60" s="38"/>
      <c r="E60" s="38">
        <v>4971</v>
      </c>
      <c r="F60" s="38"/>
      <c r="G60" s="38">
        <v>131</v>
      </c>
      <c r="H60" s="38"/>
      <c r="I60" s="38">
        <v>71</v>
      </c>
      <c r="J60" s="38"/>
      <c r="K60" s="38"/>
      <c r="L60" s="38"/>
      <c r="M60" s="38"/>
    </row>
    <row r="61" spans="1:13" s="18" customFormat="1" ht="12.75" customHeight="1">
      <c r="A61" s="10"/>
      <c r="B61" s="17" t="s">
        <v>33</v>
      </c>
      <c r="C61" s="38">
        <v>14039</v>
      </c>
      <c r="D61" s="38"/>
      <c r="E61" s="38">
        <v>4982</v>
      </c>
      <c r="F61" s="38"/>
      <c r="G61" s="38">
        <v>44</v>
      </c>
      <c r="H61" s="38"/>
      <c r="I61" s="38">
        <v>74</v>
      </c>
      <c r="J61" s="38"/>
      <c r="K61" s="38"/>
      <c r="L61" s="38"/>
      <c r="M61" s="38"/>
    </row>
    <row r="62" spans="1:13" s="18" customFormat="1" ht="12.75" customHeight="1">
      <c r="A62" s="10"/>
      <c r="B62" s="21" t="s">
        <v>34</v>
      </c>
      <c r="C62" s="23">
        <v>14097</v>
      </c>
      <c r="D62" s="23"/>
      <c r="E62" s="23">
        <v>4805</v>
      </c>
      <c r="F62" s="38"/>
      <c r="G62" s="38">
        <v>67</v>
      </c>
      <c r="H62" s="38"/>
      <c r="I62" s="38">
        <v>179</v>
      </c>
      <c r="J62" s="38"/>
      <c r="K62" s="38"/>
      <c r="L62" s="38"/>
      <c r="M62" s="38"/>
    </row>
    <row r="63" spans="1:13" s="18" customFormat="1" ht="12.75" customHeight="1">
      <c r="A63" s="10"/>
      <c r="B63" s="17" t="s">
        <v>35</v>
      </c>
      <c r="C63" s="38">
        <v>14291</v>
      </c>
      <c r="D63" s="38"/>
      <c r="E63" s="38">
        <v>4618</v>
      </c>
      <c r="F63" s="38"/>
      <c r="G63" s="38">
        <v>187</v>
      </c>
      <c r="H63" s="38"/>
      <c r="I63" s="38">
        <v>173</v>
      </c>
      <c r="J63" s="38"/>
      <c r="K63" s="38"/>
      <c r="L63" s="38"/>
      <c r="M63" s="38"/>
    </row>
    <row r="64" spans="1:13" s="18" customFormat="1" ht="12.75" customHeight="1">
      <c r="A64" s="10"/>
      <c r="B64" s="17" t="s">
        <v>36</v>
      </c>
      <c r="C64" s="38">
        <v>12896</v>
      </c>
      <c r="D64" s="38"/>
      <c r="E64" s="38">
        <v>6398</v>
      </c>
      <c r="F64" s="38"/>
      <c r="G64" s="38">
        <v>471</v>
      </c>
      <c r="H64" s="38"/>
      <c r="I64" s="38">
        <v>67</v>
      </c>
      <c r="J64" s="38"/>
      <c r="K64" s="38"/>
      <c r="L64" s="38"/>
      <c r="M64" s="38"/>
    </row>
    <row r="65" spans="1:13" s="18" customFormat="1" ht="12.75" customHeight="1">
      <c r="A65" s="10"/>
      <c r="B65" s="17" t="s">
        <v>37</v>
      </c>
      <c r="C65" s="38">
        <v>12635</v>
      </c>
      <c r="D65" s="38"/>
      <c r="E65" s="38">
        <v>6659</v>
      </c>
      <c r="F65" s="38"/>
      <c r="G65" s="38">
        <v>113</v>
      </c>
      <c r="H65" s="38"/>
      <c r="I65" s="38">
        <v>100</v>
      </c>
      <c r="J65" s="38"/>
      <c r="K65" s="38"/>
      <c r="L65" s="38"/>
      <c r="M65" s="38"/>
    </row>
    <row r="66" spans="1:13" s="18" customFormat="1" ht="12.75" customHeight="1">
      <c r="A66" s="10"/>
      <c r="B66" s="17" t="s">
        <v>38</v>
      </c>
      <c r="C66" s="38">
        <v>14341</v>
      </c>
      <c r="D66" s="38"/>
      <c r="E66" s="38">
        <v>5103</v>
      </c>
      <c r="F66" s="38"/>
      <c r="G66" s="38">
        <v>217</v>
      </c>
      <c r="H66" s="38"/>
      <c r="I66" s="38">
        <v>57</v>
      </c>
      <c r="J66" s="38"/>
      <c r="K66" s="38"/>
      <c r="L66" s="38"/>
      <c r="M66" s="38"/>
    </row>
    <row r="67" spans="1:13" s="18" customFormat="1" ht="12.75" customHeight="1">
      <c r="A67" s="10"/>
      <c r="B67" s="17" t="s">
        <v>39</v>
      </c>
      <c r="C67" s="38">
        <v>14392</v>
      </c>
      <c r="D67" s="38"/>
      <c r="E67" s="38">
        <v>5046</v>
      </c>
      <c r="F67" s="38"/>
      <c r="G67" s="38">
        <v>111</v>
      </c>
      <c r="H67" s="38"/>
      <c r="I67" s="38">
        <v>109</v>
      </c>
      <c r="J67" s="38"/>
      <c r="K67" s="38"/>
      <c r="L67" s="38"/>
      <c r="M67" s="38"/>
    </row>
    <row r="68" spans="1:13" s="18" customFormat="1" ht="12.75" customHeight="1">
      <c r="A68" s="10"/>
      <c r="B68" s="17" t="s">
        <v>40</v>
      </c>
      <c r="C68" s="38">
        <v>14308</v>
      </c>
      <c r="D68" s="38"/>
      <c r="E68" s="38">
        <v>5134</v>
      </c>
      <c r="F68" s="38"/>
      <c r="G68" s="38">
        <v>68</v>
      </c>
      <c r="H68" s="38"/>
      <c r="I68" s="38">
        <v>61</v>
      </c>
      <c r="J68" s="38"/>
      <c r="K68" s="38"/>
      <c r="L68" s="38"/>
      <c r="M68" s="38"/>
    </row>
    <row r="69" spans="1:13" s="18" customFormat="1" ht="12.75" customHeight="1">
      <c r="A69" s="10"/>
      <c r="B69" s="17" t="s">
        <v>41</v>
      </c>
      <c r="C69" s="38">
        <v>14362</v>
      </c>
      <c r="D69" s="38"/>
      <c r="E69" s="38">
        <v>5105</v>
      </c>
      <c r="F69" s="38"/>
      <c r="G69" s="38">
        <v>131</v>
      </c>
      <c r="H69" s="38"/>
      <c r="I69" s="38">
        <v>100</v>
      </c>
      <c r="J69" s="38"/>
      <c r="K69" s="38"/>
      <c r="L69" s="38"/>
      <c r="M69" s="38"/>
    </row>
    <row r="70" spans="1:13" s="18" customFormat="1" ht="12.75" customHeight="1">
      <c r="A70" s="10"/>
      <c r="B70" s="17" t="s">
        <v>42</v>
      </c>
      <c r="C70" s="38">
        <v>13867</v>
      </c>
      <c r="D70" s="38"/>
      <c r="E70" s="38">
        <v>5671</v>
      </c>
      <c r="F70" s="38"/>
      <c r="G70" s="38">
        <v>140</v>
      </c>
      <c r="H70" s="38"/>
      <c r="I70" s="38">
        <v>69</v>
      </c>
      <c r="J70" s="38"/>
      <c r="K70" s="38"/>
      <c r="L70" s="38"/>
      <c r="M70" s="38"/>
    </row>
    <row r="71" spans="1:13" s="18" customFormat="1" ht="12.75" customHeight="1">
      <c r="A71" s="10"/>
      <c r="B71" s="17"/>
      <c r="C71" s="38"/>
      <c r="D71" s="38"/>
      <c r="E71" s="38"/>
      <c r="F71" s="38"/>
      <c r="G71" s="38"/>
      <c r="H71" s="38"/>
      <c r="I71" s="38"/>
    </row>
    <row r="72" spans="1:13" ht="12.75" customHeight="1">
      <c r="A72" s="10">
        <v>2011</v>
      </c>
      <c r="B72" s="17" t="s">
        <v>31</v>
      </c>
      <c r="C72" s="38">
        <v>14345</v>
      </c>
      <c r="D72" s="38"/>
      <c r="E72" s="38">
        <v>5232</v>
      </c>
      <c r="F72" s="38"/>
      <c r="G72" s="38">
        <v>96</v>
      </c>
      <c r="H72" s="38"/>
      <c r="I72" s="38">
        <v>59</v>
      </c>
    </row>
    <row r="73" spans="1:13" ht="12.75" customHeight="1">
      <c r="A73" s="10"/>
      <c r="B73" s="17" t="s">
        <v>32</v>
      </c>
      <c r="C73" s="38">
        <v>14438</v>
      </c>
      <c r="D73" s="38"/>
      <c r="E73" s="38">
        <v>5219</v>
      </c>
      <c r="F73" s="38"/>
      <c r="G73" s="38">
        <v>170</v>
      </c>
      <c r="H73" s="38"/>
      <c r="I73" s="38">
        <v>83</v>
      </c>
    </row>
    <row r="74" spans="1:13" ht="12.75" customHeight="1">
      <c r="A74" s="10"/>
      <c r="B74" s="17" t="s">
        <v>33</v>
      </c>
      <c r="C74" s="38">
        <v>14478</v>
      </c>
      <c r="D74" s="38"/>
      <c r="E74" s="38">
        <v>5209</v>
      </c>
      <c r="F74" s="38"/>
      <c r="G74" s="38">
        <v>105</v>
      </c>
      <c r="H74" s="38"/>
      <c r="I74" s="38">
        <v>71</v>
      </c>
    </row>
    <row r="75" spans="1:13" s="18" customFormat="1" ht="12.75" customHeight="1">
      <c r="A75" s="10"/>
      <c r="B75" s="21" t="s">
        <v>34</v>
      </c>
      <c r="C75" s="23">
        <v>14534</v>
      </c>
      <c r="D75" s="23"/>
      <c r="E75" s="23">
        <v>5172</v>
      </c>
      <c r="F75" s="38"/>
      <c r="G75" s="38">
        <v>87</v>
      </c>
      <c r="H75" s="38"/>
      <c r="I75" s="38">
        <v>61</v>
      </c>
      <c r="J75" s="38"/>
      <c r="K75" s="38"/>
      <c r="L75" s="38"/>
      <c r="M75" s="38"/>
    </row>
    <row r="76" spans="1:13" s="18" customFormat="1" ht="12.75" customHeight="1">
      <c r="A76" s="10"/>
      <c r="B76" s="17" t="s">
        <v>35</v>
      </c>
      <c r="C76" s="38">
        <v>14673</v>
      </c>
      <c r="D76" s="38"/>
      <c r="E76" s="38">
        <v>5063</v>
      </c>
      <c r="F76" s="38"/>
      <c r="G76" s="38">
        <v>133</v>
      </c>
      <c r="H76" s="38"/>
      <c r="I76" s="38">
        <v>88</v>
      </c>
      <c r="J76" s="38"/>
      <c r="K76" s="38"/>
      <c r="L76" s="38"/>
      <c r="M76" s="38"/>
    </row>
    <row r="77" spans="1:13" s="18" customFormat="1" ht="12.75" customHeight="1">
      <c r="A77" s="10"/>
      <c r="B77" s="17" t="s">
        <v>36</v>
      </c>
      <c r="C77" s="38">
        <v>13538</v>
      </c>
      <c r="D77" s="38"/>
      <c r="E77" s="38">
        <v>6520</v>
      </c>
      <c r="F77" s="38"/>
      <c r="G77" s="38">
        <v>390</v>
      </c>
      <c r="H77" s="38"/>
      <c r="I77" s="38">
        <v>56</v>
      </c>
      <c r="J77" s="38"/>
      <c r="K77" s="38"/>
      <c r="L77" s="38"/>
      <c r="M77" s="38"/>
    </row>
    <row r="78" spans="1:13" s="18" customFormat="1" ht="12.75" customHeight="1">
      <c r="A78" s="10"/>
      <c r="B78" s="17" t="s">
        <v>37</v>
      </c>
      <c r="C78" s="38">
        <v>13165</v>
      </c>
      <c r="D78" s="38"/>
      <c r="E78" s="38">
        <v>6975</v>
      </c>
      <c r="F78" s="38"/>
      <c r="G78" s="38">
        <v>150</v>
      </c>
      <c r="H78" s="38"/>
      <c r="I78" s="38">
        <v>56</v>
      </c>
      <c r="J78" s="38"/>
      <c r="K78" s="38"/>
      <c r="L78" s="38"/>
      <c r="M78" s="38"/>
    </row>
    <row r="79" spans="1:13" s="18" customFormat="1" ht="12.75" customHeight="1">
      <c r="A79" s="10"/>
      <c r="B79" s="17" t="s">
        <v>38</v>
      </c>
      <c r="C79" s="38">
        <v>14734</v>
      </c>
      <c r="D79" s="38"/>
      <c r="E79" s="38">
        <v>5523</v>
      </c>
      <c r="F79" s="38"/>
      <c r="G79" s="38">
        <v>217</v>
      </c>
      <c r="H79" s="38"/>
      <c r="I79" s="38">
        <v>88</v>
      </c>
      <c r="J79" s="38"/>
      <c r="K79" s="38"/>
      <c r="L79" s="38"/>
      <c r="M79" s="38"/>
    </row>
    <row r="80" spans="1:13" s="18" customFormat="1" ht="12.75" customHeight="1">
      <c r="A80" s="10"/>
      <c r="B80" s="17" t="s">
        <v>39</v>
      </c>
      <c r="C80" s="38">
        <v>14732</v>
      </c>
      <c r="D80" s="38"/>
      <c r="E80" s="38">
        <v>5509</v>
      </c>
      <c r="F80" s="38"/>
      <c r="G80" s="38">
        <v>71</v>
      </c>
      <c r="H80" s="38"/>
      <c r="I80" s="38">
        <v>90</v>
      </c>
      <c r="J80" s="38"/>
      <c r="K80" s="38"/>
      <c r="L80" s="38"/>
      <c r="M80" s="38"/>
    </row>
    <row r="81" spans="1:20" s="4" customFormat="1" ht="12.75" customHeight="1">
      <c r="A81" s="20"/>
      <c r="B81" s="21" t="s">
        <v>40</v>
      </c>
      <c r="C81" s="38">
        <v>14644</v>
      </c>
      <c r="D81" s="38"/>
      <c r="E81" s="38">
        <v>5606</v>
      </c>
      <c r="F81" s="38"/>
      <c r="G81" s="38">
        <v>99</v>
      </c>
      <c r="H81" s="38"/>
      <c r="I81" s="38">
        <v>87</v>
      </c>
      <c r="J81" s="37"/>
      <c r="K81" s="37"/>
    </row>
    <row r="82" spans="1:20" s="4" customFormat="1" ht="12.75" customHeight="1">
      <c r="A82" s="20"/>
      <c r="B82" s="17" t="s">
        <v>41</v>
      </c>
      <c r="C82" s="38">
        <v>14598</v>
      </c>
      <c r="D82" s="38"/>
      <c r="E82" s="38">
        <v>5602</v>
      </c>
      <c r="F82" s="38"/>
      <c r="G82" s="38">
        <v>73</v>
      </c>
      <c r="H82" s="38"/>
      <c r="I82" s="38">
        <v>118</v>
      </c>
      <c r="J82" s="37"/>
      <c r="K82" s="37"/>
    </row>
    <row r="83" spans="1:20" s="4" customFormat="1" ht="12.75" customHeight="1">
      <c r="A83" s="20"/>
      <c r="B83" s="17" t="s">
        <v>42</v>
      </c>
      <c r="C83" s="38">
        <v>13964</v>
      </c>
      <c r="D83" s="38"/>
      <c r="E83" s="38">
        <v>6218</v>
      </c>
      <c r="F83" s="38"/>
      <c r="G83" s="38">
        <v>72</v>
      </c>
      <c r="H83" s="38"/>
      <c r="I83" s="38">
        <v>129</v>
      </c>
      <c r="J83" s="37"/>
      <c r="K83" s="37"/>
    </row>
    <row r="84" spans="1:20" s="18" customFormat="1" ht="12.75" customHeight="1">
      <c r="A84" s="10"/>
      <c r="B84" s="17"/>
      <c r="C84" s="38"/>
      <c r="D84" s="38"/>
      <c r="E84" s="38"/>
      <c r="F84" s="38"/>
      <c r="G84" s="38"/>
      <c r="H84" s="38"/>
      <c r="I84" s="38"/>
    </row>
    <row r="85" spans="1:20" ht="12.75" customHeight="1">
      <c r="A85" s="10">
        <v>2012</v>
      </c>
      <c r="B85" s="17" t="s">
        <v>31</v>
      </c>
      <c r="C85" s="38">
        <v>14430</v>
      </c>
      <c r="D85" s="38"/>
      <c r="E85" s="38">
        <v>5723</v>
      </c>
      <c r="F85" s="38"/>
      <c r="G85" s="38">
        <v>58</v>
      </c>
      <c r="H85" s="38"/>
      <c r="I85" s="38">
        <v>87</v>
      </c>
    </row>
    <row r="86" spans="1:20" ht="12.75" customHeight="1">
      <c r="A86" s="10"/>
      <c r="B86" s="17" t="s">
        <v>32</v>
      </c>
      <c r="C86" s="38">
        <v>14431</v>
      </c>
      <c r="D86" s="38"/>
      <c r="E86" s="38">
        <v>5660</v>
      </c>
      <c r="F86" s="38"/>
      <c r="G86" s="38">
        <v>40</v>
      </c>
      <c r="H86" s="38"/>
      <c r="I86" s="38">
        <v>95</v>
      </c>
    </row>
    <row r="87" spans="1:20" s="22" customFormat="1" ht="12.75" customHeight="1">
      <c r="A87" s="20"/>
      <c r="B87" s="21" t="s">
        <v>33</v>
      </c>
      <c r="C87" s="23">
        <v>14457</v>
      </c>
      <c r="D87" s="23"/>
      <c r="E87" s="23">
        <v>5632</v>
      </c>
      <c r="F87" s="23"/>
      <c r="G87" s="23">
        <v>79</v>
      </c>
      <c r="H87" s="23"/>
      <c r="I87" s="23">
        <v>72</v>
      </c>
      <c r="J87" s="23"/>
      <c r="K87" s="23"/>
      <c r="L87" s="23"/>
      <c r="M87" s="23"/>
      <c r="N87" s="23"/>
      <c r="O87" s="23"/>
      <c r="P87" s="23"/>
      <c r="Q87" s="23"/>
      <c r="R87" s="23"/>
      <c r="S87" s="23"/>
      <c r="T87" s="23"/>
    </row>
    <row r="88" spans="1:20" s="22" customFormat="1" ht="12.75" customHeight="1">
      <c r="A88" s="20"/>
      <c r="B88" s="21" t="s">
        <v>34</v>
      </c>
      <c r="C88" s="23">
        <v>14540</v>
      </c>
      <c r="D88" s="23"/>
      <c r="E88" s="23">
        <v>5459</v>
      </c>
      <c r="F88" s="23"/>
      <c r="G88" s="23">
        <v>105</v>
      </c>
      <c r="H88" s="23"/>
      <c r="I88" s="23">
        <v>183</v>
      </c>
      <c r="J88" s="23"/>
      <c r="K88" s="23"/>
      <c r="L88" s="23"/>
      <c r="M88" s="23"/>
      <c r="N88" s="23"/>
      <c r="O88" s="23"/>
      <c r="P88" s="23"/>
      <c r="Q88" s="23"/>
      <c r="R88" s="23"/>
      <c r="S88" s="23"/>
      <c r="T88" s="23"/>
    </row>
    <row r="89" spans="1:20" s="22" customFormat="1" ht="12.75" customHeight="1">
      <c r="A89" s="20"/>
      <c r="B89" s="17" t="s">
        <v>35</v>
      </c>
      <c r="C89" s="23">
        <v>14806</v>
      </c>
      <c r="D89" s="23"/>
      <c r="E89" s="23">
        <v>5356</v>
      </c>
      <c r="F89" s="23"/>
      <c r="G89" s="23">
        <v>268</v>
      </c>
      <c r="H89" s="23"/>
      <c r="I89" s="23">
        <v>95</v>
      </c>
      <c r="J89" s="23"/>
      <c r="K89" s="23"/>
      <c r="L89" s="23"/>
      <c r="M89" s="23"/>
      <c r="N89" s="23"/>
      <c r="O89" s="23"/>
      <c r="P89" s="23"/>
      <c r="Q89" s="23"/>
      <c r="R89" s="23"/>
      <c r="S89" s="23"/>
      <c r="T89" s="23"/>
    </row>
    <row r="90" spans="1:20" s="22" customFormat="1" ht="12.75" customHeight="1">
      <c r="A90" s="20"/>
      <c r="B90" s="21" t="s">
        <v>36</v>
      </c>
      <c r="C90" s="23">
        <v>13381</v>
      </c>
      <c r="D90" s="23"/>
      <c r="E90" s="23">
        <v>6874</v>
      </c>
      <c r="F90" s="23"/>
      <c r="G90" s="23">
        <v>223</v>
      </c>
      <c r="H90" s="23"/>
      <c r="I90" s="23">
        <v>122</v>
      </c>
      <c r="J90" s="23"/>
      <c r="K90" s="23"/>
      <c r="L90" s="23"/>
      <c r="M90" s="23"/>
      <c r="N90" s="23"/>
      <c r="O90" s="23"/>
      <c r="P90" s="23"/>
      <c r="Q90" s="23"/>
      <c r="R90" s="23"/>
      <c r="S90" s="23"/>
      <c r="T90" s="23"/>
    </row>
    <row r="91" spans="1:20" s="22" customFormat="1" ht="12.75" customHeight="1">
      <c r="A91" s="20"/>
      <c r="B91" s="21" t="s">
        <v>37</v>
      </c>
      <c r="C91" s="23">
        <v>13023</v>
      </c>
      <c r="D91" s="23"/>
      <c r="E91" s="23">
        <v>7182</v>
      </c>
      <c r="F91" s="23"/>
      <c r="G91" s="23">
        <v>52</v>
      </c>
      <c r="H91" s="23"/>
      <c r="I91" s="23">
        <v>97</v>
      </c>
      <c r="J91" s="23"/>
      <c r="K91" s="23"/>
      <c r="L91" s="23"/>
      <c r="M91" s="23"/>
      <c r="N91" s="23"/>
      <c r="O91" s="23"/>
      <c r="P91" s="23"/>
      <c r="Q91" s="23"/>
      <c r="R91" s="23"/>
      <c r="S91" s="23"/>
      <c r="T91" s="23"/>
    </row>
    <row r="92" spans="1:20" s="22" customFormat="1" ht="12.75" customHeight="1">
      <c r="A92" s="20"/>
      <c r="B92" s="21" t="s">
        <v>38</v>
      </c>
      <c r="C92" s="23">
        <v>14807</v>
      </c>
      <c r="D92" s="23"/>
      <c r="E92" s="23">
        <v>5678</v>
      </c>
      <c r="F92" s="23"/>
      <c r="G92" s="23">
        <v>380</v>
      </c>
      <c r="H92" s="23"/>
      <c r="I92" s="23">
        <v>95</v>
      </c>
      <c r="J92" s="23"/>
      <c r="K92" s="23"/>
      <c r="L92" s="23"/>
      <c r="M92" s="23"/>
      <c r="N92" s="23"/>
      <c r="O92" s="23"/>
      <c r="P92" s="23"/>
      <c r="Q92" s="23"/>
      <c r="R92" s="23"/>
      <c r="S92" s="23"/>
      <c r="T92" s="23"/>
    </row>
    <row r="93" spans="1:20" s="22" customFormat="1" ht="12.75" customHeight="1">
      <c r="A93" s="20"/>
      <c r="B93" s="21" t="s">
        <v>39</v>
      </c>
      <c r="C93" s="23">
        <v>14798</v>
      </c>
      <c r="D93" s="23"/>
      <c r="E93" s="23">
        <v>5676</v>
      </c>
      <c r="F93" s="23"/>
      <c r="G93" s="23">
        <v>100</v>
      </c>
      <c r="H93" s="23"/>
      <c r="I93" s="23">
        <v>111</v>
      </c>
      <c r="J93" s="23"/>
      <c r="K93" s="23"/>
      <c r="L93" s="23"/>
      <c r="M93" s="23"/>
      <c r="N93" s="23"/>
      <c r="O93" s="23"/>
      <c r="P93" s="23"/>
      <c r="Q93" s="23"/>
      <c r="R93" s="23"/>
      <c r="S93" s="23"/>
      <c r="T93" s="23"/>
    </row>
    <row r="94" spans="1:20" s="22" customFormat="1" ht="12.75" customHeight="1">
      <c r="A94" s="20"/>
      <c r="B94" s="21" t="s">
        <v>40</v>
      </c>
      <c r="C94" s="23">
        <v>14605</v>
      </c>
      <c r="D94" s="23"/>
      <c r="E94" s="23">
        <v>5781</v>
      </c>
      <c r="F94" s="23"/>
      <c r="G94" s="23">
        <v>106</v>
      </c>
      <c r="H94" s="23"/>
      <c r="I94" s="23">
        <v>194</v>
      </c>
      <c r="J94" s="23"/>
      <c r="K94" s="23"/>
      <c r="L94" s="23"/>
      <c r="M94" s="23"/>
      <c r="N94" s="23"/>
      <c r="O94" s="23"/>
      <c r="P94" s="23"/>
      <c r="Q94" s="23"/>
      <c r="R94" s="23"/>
      <c r="S94" s="23"/>
      <c r="T94" s="23"/>
    </row>
    <row r="95" spans="1:20" s="22" customFormat="1" ht="12.75" customHeight="1">
      <c r="A95" s="21"/>
      <c r="B95" s="21" t="s">
        <v>41</v>
      </c>
      <c r="C95" s="23">
        <v>14690</v>
      </c>
      <c r="D95" s="23"/>
      <c r="E95" s="23">
        <v>5672</v>
      </c>
      <c r="F95" s="23"/>
      <c r="G95" s="23">
        <v>83</v>
      </c>
      <c r="H95" s="23"/>
      <c r="I95" s="23">
        <v>103</v>
      </c>
      <c r="J95" s="23"/>
      <c r="K95" s="23"/>
      <c r="L95" s="23"/>
      <c r="M95" s="23"/>
      <c r="N95" s="23"/>
      <c r="O95" s="23"/>
      <c r="P95" s="23"/>
      <c r="Q95" s="23"/>
      <c r="R95" s="23"/>
      <c r="S95" s="23"/>
      <c r="T95" s="23"/>
    </row>
    <row r="96" spans="1:20" s="22" customFormat="1" ht="12.75" customHeight="1">
      <c r="A96" s="21"/>
      <c r="B96" s="21" t="s">
        <v>42</v>
      </c>
      <c r="C96" s="23">
        <v>14224</v>
      </c>
      <c r="D96" s="23"/>
      <c r="E96" s="23">
        <v>6195</v>
      </c>
      <c r="F96" s="23"/>
      <c r="G96" s="23">
        <v>218</v>
      </c>
      <c r="H96" s="23"/>
      <c r="I96" s="23">
        <v>156</v>
      </c>
      <c r="J96" s="23"/>
      <c r="K96" s="23"/>
      <c r="L96" s="23"/>
      <c r="M96" s="23"/>
      <c r="N96" s="23"/>
      <c r="O96" s="23"/>
      <c r="P96" s="23"/>
      <c r="Q96" s="23"/>
      <c r="R96" s="23"/>
      <c r="S96" s="23"/>
      <c r="T96" s="23"/>
    </row>
    <row r="97" spans="1:20" s="22" customFormat="1" ht="12.75" customHeight="1">
      <c r="A97" s="21"/>
      <c r="B97" s="21"/>
      <c r="C97" s="23"/>
      <c r="D97" s="23"/>
      <c r="E97" s="23"/>
      <c r="F97" s="23"/>
      <c r="G97" s="23"/>
      <c r="H97" s="23"/>
      <c r="I97" s="23"/>
      <c r="J97" s="23"/>
      <c r="K97" s="23"/>
      <c r="L97" s="23"/>
      <c r="M97" s="23"/>
      <c r="N97" s="23"/>
      <c r="O97" s="23"/>
      <c r="P97" s="23"/>
      <c r="Q97" s="23"/>
      <c r="R97" s="23"/>
      <c r="S97" s="23"/>
      <c r="T97" s="23"/>
    </row>
    <row r="98" spans="1:20" s="22" customFormat="1" ht="12.75" customHeight="1">
      <c r="A98" s="20">
        <v>2013</v>
      </c>
      <c r="B98" s="21" t="s">
        <v>31</v>
      </c>
      <c r="C98" s="23">
        <v>14628</v>
      </c>
      <c r="D98" s="23"/>
      <c r="E98" s="23">
        <v>5779</v>
      </c>
      <c r="F98" s="23"/>
      <c r="G98" s="23">
        <v>114</v>
      </c>
      <c r="H98" s="23"/>
      <c r="I98" s="23">
        <v>123</v>
      </c>
      <c r="J98" s="23"/>
      <c r="K98" s="23"/>
      <c r="L98" s="23"/>
      <c r="M98" s="23"/>
      <c r="N98" s="23"/>
      <c r="O98" s="23"/>
      <c r="P98" s="23"/>
      <c r="Q98" s="23"/>
      <c r="R98" s="23"/>
      <c r="S98" s="23"/>
      <c r="T98" s="23"/>
    </row>
    <row r="99" spans="1:20" s="22" customFormat="1" ht="12.75" customHeight="1">
      <c r="A99" s="20"/>
      <c r="B99" s="21" t="s">
        <v>32</v>
      </c>
      <c r="C99" s="23">
        <v>14575</v>
      </c>
      <c r="D99" s="23"/>
      <c r="E99" s="23">
        <v>5749</v>
      </c>
      <c r="F99" s="23"/>
      <c r="G99" s="23">
        <v>50</v>
      </c>
      <c r="H99" s="23"/>
      <c r="I99" s="23">
        <v>134</v>
      </c>
      <c r="J99" s="23"/>
      <c r="K99" s="23"/>
      <c r="L99" s="23"/>
      <c r="M99" s="23"/>
      <c r="N99" s="23"/>
      <c r="O99" s="23"/>
      <c r="P99" s="23"/>
      <c r="Q99" s="23"/>
      <c r="R99" s="23"/>
      <c r="S99" s="23"/>
      <c r="T99" s="23"/>
    </row>
    <row r="100" spans="1:20" s="22" customFormat="1" ht="12.75" customHeight="1">
      <c r="A100" s="20"/>
      <c r="B100" s="21" t="s">
        <v>33</v>
      </c>
      <c r="C100" s="38">
        <v>14514</v>
      </c>
      <c r="D100" s="38"/>
      <c r="E100" s="38">
        <v>5681</v>
      </c>
      <c r="F100" s="23"/>
      <c r="G100" s="23">
        <v>31</v>
      </c>
      <c r="H100" s="23"/>
      <c r="I100" s="23">
        <v>153</v>
      </c>
      <c r="J100" s="23"/>
      <c r="K100" s="23"/>
      <c r="L100" s="23"/>
      <c r="M100" s="23"/>
      <c r="N100" s="23"/>
      <c r="O100" s="23"/>
      <c r="P100" s="23"/>
      <c r="Q100" s="23"/>
      <c r="R100" s="23"/>
      <c r="S100" s="23"/>
      <c r="T100" s="23"/>
    </row>
    <row r="101" spans="1:20" s="22" customFormat="1" ht="12.75" customHeight="1">
      <c r="A101" s="20"/>
      <c r="B101" s="21" t="s">
        <v>34</v>
      </c>
      <c r="C101" s="23">
        <v>14607</v>
      </c>
      <c r="D101" s="23"/>
      <c r="E101" s="23">
        <v>5518</v>
      </c>
      <c r="F101" s="23"/>
      <c r="G101" s="23">
        <v>52</v>
      </c>
      <c r="H101" s="23"/>
      <c r="I101" s="23">
        <v>114</v>
      </c>
      <c r="J101" s="23"/>
      <c r="K101" s="23"/>
      <c r="L101" s="23"/>
      <c r="M101" s="23"/>
      <c r="N101" s="23"/>
      <c r="O101" s="23"/>
      <c r="P101" s="23"/>
      <c r="Q101" s="23"/>
      <c r="R101" s="23"/>
      <c r="S101" s="23"/>
      <c r="T101" s="23"/>
    </row>
    <row r="102" spans="1:20" s="22" customFormat="1" ht="12.75" customHeight="1">
      <c r="A102" s="20"/>
      <c r="B102" s="21" t="s">
        <v>35</v>
      </c>
      <c r="C102" s="38">
        <v>14866</v>
      </c>
      <c r="D102" s="38"/>
      <c r="E102" s="38">
        <v>5390</v>
      </c>
      <c r="F102" s="38"/>
      <c r="G102" s="38">
        <v>243</v>
      </c>
      <c r="H102" s="23"/>
      <c r="I102" s="23">
        <v>102</v>
      </c>
      <c r="J102" s="23"/>
      <c r="K102" s="23"/>
      <c r="L102" s="23"/>
      <c r="M102" s="23"/>
      <c r="N102" s="23"/>
      <c r="O102" s="23"/>
      <c r="P102" s="23"/>
      <c r="Q102" s="23"/>
      <c r="R102" s="23"/>
      <c r="S102" s="23"/>
      <c r="T102" s="23"/>
    </row>
    <row r="103" spans="1:20" s="22" customFormat="1" ht="12.75" customHeight="1">
      <c r="A103" s="20"/>
      <c r="B103" s="21" t="s">
        <v>36</v>
      </c>
      <c r="C103" s="23">
        <v>13456</v>
      </c>
      <c r="D103" s="23"/>
      <c r="E103" s="23">
        <v>6927</v>
      </c>
      <c r="F103" s="23"/>
      <c r="G103" s="23">
        <v>214</v>
      </c>
      <c r="H103" s="23"/>
      <c r="I103" s="23">
        <v>73</v>
      </c>
      <c r="J103" s="23"/>
      <c r="K103" s="23"/>
      <c r="L103" s="23"/>
      <c r="M103" s="23"/>
      <c r="N103" s="23"/>
      <c r="O103" s="23"/>
      <c r="P103" s="23"/>
      <c r="Q103" s="23"/>
      <c r="R103" s="23"/>
      <c r="S103" s="23"/>
      <c r="T103" s="23"/>
    </row>
    <row r="104" spans="1:20" s="22" customFormat="1" ht="12.75" customHeight="1">
      <c r="A104" s="20"/>
      <c r="B104" s="21" t="s">
        <v>37</v>
      </c>
      <c r="C104" s="23">
        <v>13104</v>
      </c>
      <c r="D104" s="23"/>
      <c r="E104" s="23">
        <v>7159</v>
      </c>
      <c r="F104" s="23"/>
      <c r="G104" s="23">
        <v>82</v>
      </c>
      <c r="H104" s="23"/>
      <c r="I104" s="23">
        <v>191</v>
      </c>
      <c r="J104" s="23"/>
      <c r="K104" s="23"/>
      <c r="L104" s="23"/>
      <c r="M104" s="23"/>
      <c r="N104" s="23"/>
      <c r="O104" s="23"/>
      <c r="P104" s="23"/>
      <c r="Q104" s="23"/>
      <c r="R104" s="23"/>
      <c r="S104" s="23"/>
      <c r="T104" s="23"/>
    </row>
    <row r="105" spans="1:20" s="22" customFormat="1" ht="12.75" customHeight="1">
      <c r="A105" s="20"/>
      <c r="B105" s="21" t="s">
        <v>38</v>
      </c>
      <c r="C105" s="38">
        <v>14717</v>
      </c>
      <c r="D105" s="38"/>
      <c r="E105" s="38">
        <v>5426</v>
      </c>
      <c r="F105" s="23"/>
      <c r="G105" s="23">
        <v>201</v>
      </c>
      <c r="H105" s="23"/>
      <c r="I105" s="23">
        <v>325</v>
      </c>
      <c r="J105" s="64" t="s">
        <v>79</v>
      </c>
      <c r="K105" s="23"/>
      <c r="L105" s="23"/>
      <c r="M105" s="23"/>
      <c r="N105" s="23"/>
      <c r="O105" s="23"/>
      <c r="P105" s="23"/>
      <c r="Q105" s="23"/>
      <c r="R105" s="23"/>
      <c r="S105" s="23"/>
      <c r="T105" s="23"/>
    </row>
    <row r="106" spans="1:20" s="22" customFormat="1" ht="12.75" customHeight="1">
      <c r="A106" s="20"/>
      <c r="B106" s="21" t="s">
        <v>39</v>
      </c>
      <c r="C106" s="23">
        <v>14816</v>
      </c>
      <c r="D106" s="23"/>
      <c r="E106" s="23">
        <v>5102</v>
      </c>
      <c r="F106" s="23"/>
      <c r="G106" s="23">
        <v>147</v>
      </c>
      <c r="H106" s="23"/>
      <c r="I106" s="23">
        <v>372</v>
      </c>
      <c r="J106" s="64" t="s">
        <v>79</v>
      </c>
      <c r="K106" s="23"/>
      <c r="L106" s="23"/>
      <c r="M106" s="23"/>
      <c r="N106" s="23"/>
      <c r="O106" s="23"/>
      <c r="P106" s="23"/>
      <c r="Q106" s="23"/>
      <c r="R106" s="23"/>
      <c r="S106" s="23"/>
      <c r="T106" s="23"/>
    </row>
    <row r="107" spans="1:20" s="22" customFormat="1" ht="12.75" customHeight="1">
      <c r="A107" s="20"/>
      <c r="B107" s="21" t="s">
        <v>40</v>
      </c>
      <c r="C107" s="23">
        <v>14596</v>
      </c>
      <c r="D107" s="23"/>
      <c r="E107" s="23">
        <v>5271</v>
      </c>
      <c r="F107" s="23"/>
      <c r="G107" s="23">
        <v>61</v>
      </c>
      <c r="H107" s="23"/>
      <c r="I107" s="23">
        <v>125</v>
      </c>
      <c r="J107" s="23"/>
      <c r="K107" s="23"/>
      <c r="L107" s="23"/>
      <c r="M107" s="23"/>
      <c r="N107" s="23"/>
      <c r="O107" s="23"/>
      <c r="P107" s="23"/>
      <c r="Q107" s="23"/>
      <c r="R107" s="23"/>
      <c r="S107" s="23"/>
      <c r="T107" s="23"/>
    </row>
    <row r="108" spans="1:20" s="22" customFormat="1" ht="12.75" customHeight="1">
      <c r="A108" s="20"/>
      <c r="B108" s="21" t="s">
        <v>41</v>
      </c>
      <c r="C108" s="23">
        <v>14611</v>
      </c>
      <c r="D108" s="23"/>
      <c r="E108" s="23">
        <v>5093</v>
      </c>
      <c r="F108" s="23"/>
      <c r="G108" s="23">
        <v>63</v>
      </c>
      <c r="H108" s="23"/>
      <c r="I108" s="23">
        <v>227</v>
      </c>
      <c r="J108" s="23"/>
      <c r="K108" s="23"/>
      <c r="L108" s="23"/>
      <c r="M108" s="23"/>
      <c r="N108" s="23"/>
      <c r="O108" s="23"/>
      <c r="P108" s="23"/>
      <c r="Q108" s="23"/>
      <c r="R108" s="23"/>
      <c r="S108" s="23"/>
      <c r="T108" s="23"/>
    </row>
    <row r="109" spans="1:20" s="22" customFormat="1" ht="12.75" customHeight="1">
      <c r="A109" s="20"/>
      <c r="B109" s="21" t="s">
        <v>42</v>
      </c>
      <c r="C109" s="23">
        <v>13995</v>
      </c>
      <c r="D109" s="23"/>
      <c r="E109" s="23">
        <v>5677</v>
      </c>
      <c r="F109" s="23"/>
      <c r="G109" s="23">
        <v>65</v>
      </c>
      <c r="H109" s="23"/>
      <c r="I109" s="23">
        <v>88</v>
      </c>
      <c r="J109" s="23"/>
      <c r="K109" s="23"/>
      <c r="L109" s="23"/>
      <c r="M109" s="23"/>
      <c r="N109" s="23"/>
      <c r="O109" s="23"/>
      <c r="P109" s="23"/>
      <c r="Q109" s="23"/>
      <c r="R109" s="23"/>
      <c r="S109" s="23"/>
      <c r="T109" s="23"/>
    </row>
    <row r="110" spans="1:20" s="22" customFormat="1" ht="12.75" customHeight="1">
      <c r="A110" s="20"/>
      <c r="B110" s="21"/>
      <c r="C110" s="23"/>
      <c r="D110" s="23"/>
      <c r="E110" s="23"/>
      <c r="F110" s="23"/>
      <c r="G110" s="23"/>
      <c r="H110" s="23"/>
      <c r="I110" s="23"/>
      <c r="J110" s="23"/>
      <c r="K110" s="23"/>
      <c r="L110" s="23"/>
      <c r="M110" s="23"/>
      <c r="N110" s="23"/>
      <c r="O110" s="23"/>
      <c r="P110" s="23"/>
      <c r="Q110" s="23"/>
      <c r="R110" s="23"/>
      <c r="S110" s="23"/>
      <c r="T110" s="23"/>
    </row>
    <row r="111" spans="1:20" s="22" customFormat="1" ht="12.75" customHeight="1">
      <c r="A111" s="20">
        <v>2014</v>
      </c>
      <c r="B111" s="21" t="s">
        <v>31</v>
      </c>
      <c r="C111" s="23">
        <v>14492</v>
      </c>
      <c r="D111" s="23"/>
      <c r="E111" s="23">
        <v>5136</v>
      </c>
      <c r="F111" s="23"/>
      <c r="G111" s="23">
        <v>24</v>
      </c>
      <c r="H111" s="23"/>
      <c r="I111" s="23">
        <v>70</v>
      </c>
      <c r="J111" s="23"/>
      <c r="K111" s="23"/>
      <c r="L111" s="23"/>
      <c r="M111" s="23"/>
      <c r="N111" s="23"/>
      <c r="O111" s="23"/>
      <c r="P111" s="23"/>
      <c r="Q111" s="23"/>
      <c r="R111" s="23"/>
      <c r="S111" s="23"/>
      <c r="T111" s="23"/>
    </row>
    <row r="112" spans="1:20" s="22" customFormat="1" ht="12.75" customHeight="1">
      <c r="A112" s="20"/>
      <c r="B112" s="21" t="s">
        <v>32</v>
      </c>
      <c r="C112" s="23">
        <v>14497</v>
      </c>
      <c r="D112" s="23"/>
      <c r="E112" s="23">
        <v>5113</v>
      </c>
      <c r="F112" s="23"/>
      <c r="G112" s="23">
        <v>30</v>
      </c>
      <c r="H112" s="23"/>
      <c r="I112" s="23">
        <v>46</v>
      </c>
      <c r="J112" s="23"/>
      <c r="K112" s="23"/>
      <c r="L112" s="23"/>
      <c r="M112" s="23"/>
      <c r="N112" s="23"/>
      <c r="O112" s="23"/>
      <c r="P112" s="23"/>
      <c r="Q112" s="23"/>
      <c r="R112" s="23"/>
      <c r="S112" s="23"/>
      <c r="T112" s="23"/>
    </row>
    <row r="113" spans="1:20" s="22" customFormat="1" ht="12.75" customHeight="1">
      <c r="A113" s="20"/>
      <c r="B113" s="21" t="s">
        <v>33</v>
      </c>
      <c r="C113" s="38">
        <v>14569</v>
      </c>
      <c r="D113" s="38"/>
      <c r="E113" s="38">
        <v>5029</v>
      </c>
      <c r="F113" s="23"/>
      <c r="G113" s="23">
        <v>40</v>
      </c>
      <c r="H113" s="23"/>
      <c r="I113" s="23">
        <v>51</v>
      </c>
      <c r="J113" s="23"/>
      <c r="K113" s="23"/>
      <c r="L113" s="23"/>
      <c r="M113" s="23"/>
      <c r="N113" s="23"/>
      <c r="O113" s="23"/>
      <c r="P113" s="23"/>
      <c r="Q113" s="23"/>
      <c r="R113" s="23"/>
      <c r="S113" s="23"/>
      <c r="T113" s="23"/>
    </row>
    <row r="114" spans="1:20" s="22" customFormat="1" ht="12.75" customHeight="1">
      <c r="A114" s="20"/>
      <c r="B114" s="21" t="s">
        <v>34</v>
      </c>
      <c r="C114" s="23">
        <v>14574</v>
      </c>
      <c r="D114" s="23"/>
      <c r="E114" s="23">
        <v>5006</v>
      </c>
      <c r="F114" s="23"/>
      <c r="G114" s="23">
        <v>48</v>
      </c>
      <c r="H114" s="23"/>
      <c r="I114" s="23">
        <v>57</v>
      </c>
      <c r="J114" s="23"/>
      <c r="K114" s="23"/>
      <c r="L114" s="23"/>
      <c r="M114" s="23"/>
      <c r="N114" s="23"/>
      <c r="O114" s="23"/>
      <c r="P114" s="23"/>
      <c r="Q114" s="23"/>
      <c r="R114" s="23"/>
      <c r="S114" s="23"/>
      <c r="T114" s="23"/>
    </row>
    <row r="115" spans="1:20" s="22" customFormat="1" ht="12.75" customHeight="1">
      <c r="A115" s="20"/>
      <c r="B115" s="21" t="s">
        <v>35</v>
      </c>
      <c r="C115" s="23">
        <v>14720</v>
      </c>
      <c r="D115" s="23"/>
      <c r="E115" s="23">
        <v>4879</v>
      </c>
      <c r="F115" s="23"/>
      <c r="G115" s="23">
        <v>115</v>
      </c>
      <c r="H115" s="23"/>
      <c r="I115" s="23">
        <v>84</v>
      </c>
      <c r="J115" s="23"/>
      <c r="K115" s="23"/>
      <c r="L115" s="23"/>
      <c r="M115" s="23"/>
      <c r="N115" s="23"/>
      <c r="O115" s="23"/>
      <c r="P115" s="23"/>
      <c r="Q115" s="23"/>
      <c r="R115" s="23"/>
      <c r="S115" s="23"/>
      <c r="T115" s="23"/>
    </row>
    <row r="116" spans="1:20" s="22" customFormat="1" ht="12.75" customHeight="1">
      <c r="A116" s="20"/>
      <c r="B116" s="21" t="s">
        <v>36</v>
      </c>
      <c r="C116" s="23">
        <v>13482</v>
      </c>
      <c r="D116" s="23"/>
      <c r="E116" s="23">
        <v>6228</v>
      </c>
      <c r="F116" s="23"/>
      <c r="G116" s="23">
        <v>300</v>
      </c>
      <c r="H116" s="23"/>
      <c r="I116" s="23">
        <v>168</v>
      </c>
      <c r="J116" s="23"/>
      <c r="K116"/>
      <c r="L116"/>
      <c r="M116" s="23"/>
      <c r="N116" s="23"/>
      <c r="O116" s="23"/>
      <c r="P116" s="23"/>
      <c r="Q116" s="23"/>
      <c r="R116" s="23"/>
      <c r="S116" s="23"/>
      <c r="T116" s="23"/>
    </row>
    <row r="117" spans="1:20" s="22" customFormat="1" ht="12.75" customHeight="1">
      <c r="A117" s="20"/>
      <c r="B117" s="21" t="s">
        <v>37</v>
      </c>
      <c r="C117" s="23">
        <v>13250</v>
      </c>
      <c r="D117" s="23"/>
      <c r="E117" s="23">
        <v>6578</v>
      </c>
      <c r="F117" s="23"/>
      <c r="G117" s="23">
        <v>193</v>
      </c>
      <c r="H117" s="23"/>
      <c r="I117" s="23">
        <v>68</v>
      </c>
      <c r="J117" s="23"/>
      <c r="K117"/>
      <c r="L117"/>
      <c r="M117" s="23"/>
      <c r="N117" s="23"/>
      <c r="O117" s="23"/>
      <c r="P117" s="23"/>
      <c r="Q117" s="23"/>
      <c r="R117" s="23"/>
      <c r="S117" s="23"/>
      <c r="T117" s="23"/>
    </row>
    <row r="118" spans="1:20" s="22" customFormat="1" ht="12.75" customHeight="1">
      <c r="A118" s="20"/>
      <c r="B118" s="21" t="s">
        <v>38</v>
      </c>
      <c r="C118" s="23">
        <v>14722</v>
      </c>
      <c r="D118" s="23"/>
      <c r="E118" s="23">
        <v>5284</v>
      </c>
      <c r="F118" s="23"/>
      <c r="G118" s="23">
        <v>222</v>
      </c>
      <c r="H118" s="23"/>
      <c r="I118" s="23">
        <v>44</v>
      </c>
      <c r="J118" s="23"/>
      <c r="K118" s="23"/>
      <c r="L118" s="23"/>
      <c r="M118" s="23"/>
      <c r="N118" s="23"/>
      <c r="O118" s="23"/>
      <c r="P118" s="23"/>
      <c r="Q118" s="23"/>
      <c r="R118" s="23"/>
      <c r="S118" s="23"/>
      <c r="T118" s="23"/>
    </row>
    <row r="119" spans="1:20" s="22" customFormat="1" ht="12.75" customHeight="1">
      <c r="A119" s="20"/>
      <c r="B119" s="21" t="s">
        <v>39</v>
      </c>
      <c r="C119" s="23">
        <v>14727</v>
      </c>
      <c r="D119" s="23"/>
      <c r="E119" s="23">
        <v>5259</v>
      </c>
      <c r="F119" s="23"/>
      <c r="G119" s="23">
        <v>102</v>
      </c>
      <c r="H119" s="23"/>
      <c r="I119" s="23">
        <v>122</v>
      </c>
      <c r="J119" s="23"/>
      <c r="K119" s="23"/>
      <c r="L119" s="23"/>
      <c r="M119" s="23"/>
      <c r="N119" s="23"/>
      <c r="O119" s="23"/>
      <c r="P119" s="23"/>
      <c r="Q119" s="23"/>
      <c r="R119" s="23"/>
      <c r="S119" s="23"/>
      <c r="T119" s="23"/>
    </row>
    <row r="120" spans="1:20" s="27" customFormat="1" ht="12.75" customHeight="1">
      <c r="A120" s="20"/>
      <c r="B120" s="21" t="s">
        <v>40</v>
      </c>
      <c r="C120" s="23">
        <v>14696</v>
      </c>
      <c r="D120" s="23"/>
      <c r="E120" s="23">
        <v>5294</v>
      </c>
      <c r="G120" s="23">
        <v>144</v>
      </c>
      <c r="H120" s="23"/>
      <c r="I120" s="23">
        <v>138</v>
      </c>
    </row>
    <row r="121" spans="1:20" s="27" customFormat="1" ht="12.75" customHeight="1">
      <c r="A121" s="20"/>
      <c r="B121" s="21" t="s">
        <v>41</v>
      </c>
      <c r="C121" s="23">
        <v>14726</v>
      </c>
      <c r="D121" s="23"/>
      <c r="E121" s="23">
        <v>5255</v>
      </c>
      <c r="F121" s="23"/>
      <c r="G121" s="23">
        <v>91</v>
      </c>
      <c r="H121" s="23"/>
      <c r="I121" s="23">
        <v>99</v>
      </c>
      <c r="J121" s="23"/>
    </row>
    <row r="122" spans="1:20" s="27" customFormat="1" ht="12.75" customHeight="1">
      <c r="A122" s="20"/>
      <c r="B122" s="21" t="s">
        <v>42</v>
      </c>
      <c r="C122" s="23">
        <v>13961</v>
      </c>
      <c r="D122" s="23"/>
      <c r="E122" s="23">
        <v>5899</v>
      </c>
      <c r="F122" s="23"/>
      <c r="G122" s="23">
        <v>105</v>
      </c>
      <c r="H122" s="23"/>
      <c r="I122" s="23">
        <v>225</v>
      </c>
      <c r="J122" s="23"/>
      <c r="K122" s="23"/>
      <c r="L122" s="23"/>
      <c r="M122" s="23"/>
      <c r="N122" s="23"/>
      <c r="O122" s="23"/>
      <c r="P122" s="23"/>
      <c r="Q122" s="23"/>
    </row>
    <row r="123" spans="1:20" s="22" customFormat="1" ht="12.75" customHeight="1">
      <c r="A123" s="20"/>
      <c r="B123" s="21"/>
      <c r="C123" s="23"/>
      <c r="D123" s="23"/>
      <c r="E123" s="23"/>
      <c r="F123" s="23"/>
      <c r="G123" s="23"/>
      <c r="H123" s="23"/>
      <c r="I123" s="23"/>
      <c r="J123" s="23"/>
      <c r="K123" s="23"/>
      <c r="L123" s="23"/>
      <c r="M123" s="23"/>
      <c r="N123" s="23"/>
      <c r="O123" s="23"/>
      <c r="P123" s="23"/>
      <c r="Q123" s="23"/>
      <c r="R123" s="23"/>
      <c r="S123" s="23"/>
      <c r="T123" s="23"/>
    </row>
    <row r="124" spans="1:20" s="22" customFormat="1" ht="12.75" customHeight="1">
      <c r="A124" s="20">
        <v>2015</v>
      </c>
      <c r="B124" s="21" t="s">
        <v>31</v>
      </c>
      <c r="C124" s="23">
        <v>14563</v>
      </c>
      <c r="D124" s="23"/>
      <c r="E124" s="23">
        <v>5275</v>
      </c>
      <c r="F124" s="23"/>
      <c r="G124" s="23">
        <v>76</v>
      </c>
      <c r="H124" s="23"/>
      <c r="I124" s="23">
        <v>94</v>
      </c>
      <c r="J124" s="23"/>
      <c r="K124" s="23"/>
      <c r="L124" s="23"/>
      <c r="M124" s="23"/>
      <c r="N124" s="23"/>
      <c r="O124" s="23"/>
      <c r="P124" s="23"/>
      <c r="Q124" s="23"/>
      <c r="R124" s="23"/>
      <c r="S124" s="23"/>
      <c r="T124" s="23"/>
    </row>
    <row r="125" spans="1:20" s="22" customFormat="1" ht="12.75" customHeight="1">
      <c r="A125" s="20"/>
      <c r="B125" s="21" t="s">
        <v>32</v>
      </c>
      <c r="C125" s="23">
        <v>14599</v>
      </c>
      <c r="D125" s="23"/>
      <c r="E125" s="23">
        <v>5202</v>
      </c>
      <c r="F125" s="23"/>
      <c r="G125" s="23">
        <v>72</v>
      </c>
      <c r="H125" s="23"/>
      <c r="I125" s="23">
        <v>107</v>
      </c>
      <c r="J125" s="23"/>
      <c r="K125" s="23"/>
      <c r="L125" s="23"/>
      <c r="M125" s="23"/>
      <c r="N125" s="23"/>
      <c r="O125" s="23"/>
      <c r="P125" s="23"/>
      <c r="Q125" s="23"/>
      <c r="R125" s="23"/>
      <c r="S125" s="23"/>
      <c r="T125" s="23"/>
    </row>
    <row r="126" spans="1:20" s="22" customFormat="1" ht="12.75" customHeight="1">
      <c r="A126" s="20"/>
      <c r="B126" s="21" t="s">
        <v>33</v>
      </c>
      <c r="C126" s="23">
        <v>14578</v>
      </c>
      <c r="D126" s="23"/>
      <c r="E126" s="23">
        <v>5206</v>
      </c>
      <c r="F126" s="23"/>
      <c r="G126" s="23">
        <v>84</v>
      </c>
      <c r="H126" s="23"/>
      <c r="I126" s="23">
        <v>98</v>
      </c>
      <c r="J126" s="23"/>
      <c r="K126" s="23"/>
      <c r="L126" s="23"/>
      <c r="M126" s="23"/>
      <c r="N126" s="23"/>
      <c r="O126" s="23"/>
      <c r="P126" s="23"/>
      <c r="Q126" s="23"/>
      <c r="R126" s="23"/>
      <c r="S126" s="23"/>
      <c r="T126" s="23"/>
    </row>
    <row r="127" spans="1:20" s="22" customFormat="1" ht="12.75" customHeight="1">
      <c r="A127" s="20"/>
      <c r="B127" s="21" t="s">
        <v>34</v>
      </c>
      <c r="C127" s="23">
        <v>14712</v>
      </c>
      <c r="D127" s="23"/>
      <c r="E127" s="23">
        <v>5012</v>
      </c>
      <c r="F127" s="23"/>
      <c r="G127" s="23">
        <v>77</v>
      </c>
      <c r="H127" s="23"/>
      <c r="I127" s="23">
        <v>133</v>
      </c>
      <c r="J127" s="23"/>
      <c r="K127" s="23"/>
      <c r="L127" s="23"/>
      <c r="M127" s="23"/>
      <c r="N127" s="23"/>
      <c r="O127" s="23"/>
      <c r="P127" s="23"/>
      <c r="Q127" s="23"/>
      <c r="R127" s="23"/>
      <c r="S127" s="23"/>
      <c r="T127" s="23"/>
    </row>
    <row r="128" spans="1:20" s="22" customFormat="1" ht="12.75" customHeight="1">
      <c r="A128" s="20"/>
      <c r="B128" s="21" t="s">
        <v>35</v>
      </c>
      <c r="C128" s="23">
        <v>14861</v>
      </c>
      <c r="D128" s="23"/>
      <c r="E128" s="23">
        <v>4906</v>
      </c>
      <c r="F128" s="23"/>
      <c r="G128" s="23">
        <v>161</v>
      </c>
      <c r="H128" s="23"/>
      <c r="I128" s="23">
        <v>117</v>
      </c>
      <c r="J128" s="23"/>
      <c r="K128" s="23"/>
      <c r="L128" s="23"/>
      <c r="M128" s="23"/>
      <c r="N128" s="23"/>
      <c r="O128" s="23"/>
      <c r="P128" s="23"/>
      <c r="Q128" s="23"/>
      <c r="R128" s="23"/>
      <c r="S128" s="23"/>
      <c r="T128" s="23"/>
    </row>
    <row r="129" spans="1:20" s="22" customFormat="1" ht="12.75" customHeight="1">
      <c r="A129" s="20"/>
      <c r="B129" s="21" t="s">
        <v>36</v>
      </c>
      <c r="C129" s="23">
        <v>13527</v>
      </c>
      <c r="D129" s="23"/>
      <c r="E129" s="23">
        <v>6220</v>
      </c>
      <c r="F129" s="23"/>
      <c r="G129" s="23">
        <v>113</v>
      </c>
      <c r="H129" s="23"/>
      <c r="I129" s="23">
        <v>122</v>
      </c>
      <c r="J129" s="23"/>
      <c r="K129" s="23"/>
      <c r="L129" s="23"/>
      <c r="M129" s="23"/>
      <c r="N129" s="23"/>
      <c r="O129" s="23"/>
      <c r="P129" s="23"/>
      <c r="Q129" s="23"/>
      <c r="R129" s="23"/>
      <c r="S129" s="23"/>
      <c r="T129" s="23"/>
    </row>
    <row r="130" spans="1:20" s="22" customFormat="1" ht="12.75" customHeight="1">
      <c r="A130" s="20"/>
      <c r="B130" s="21" t="s">
        <v>37</v>
      </c>
      <c r="C130" s="23">
        <v>13383</v>
      </c>
      <c r="D130" s="23"/>
      <c r="E130" s="23">
        <v>6396</v>
      </c>
      <c r="F130" s="23"/>
      <c r="G130" s="23">
        <v>115</v>
      </c>
      <c r="H130" s="23"/>
      <c r="I130" s="23">
        <v>71</v>
      </c>
      <c r="J130" s="23"/>
      <c r="K130" s="23"/>
      <c r="L130" s="23"/>
      <c r="M130" s="23"/>
      <c r="N130" s="23"/>
      <c r="O130" s="23"/>
      <c r="P130" s="23"/>
      <c r="Q130" s="23"/>
      <c r="R130" s="23"/>
      <c r="S130" s="23"/>
      <c r="T130" s="23"/>
    </row>
    <row r="131" spans="1:20" s="22" customFormat="1" ht="12.75" customHeight="1">
      <c r="A131" s="20"/>
      <c r="B131" s="21" t="s">
        <v>38</v>
      </c>
      <c r="C131" s="23">
        <v>14810</v>
      </c>
      <c r="D131" s="23"/>
      <c r="E131" s="23">
        <v>5069</v>
      </c>
      <c r="F131" s="23"/>
      <c r="G131" s="23">
        <v>186</v>
      </c>
      <c r="H131" s="23"/>
      <c r="I131" s="23">
        <v>85</v>
      </c>
      <c r="J131" s="23"/>
      <c r="K131" s="23"/>
      <c r="L131" s="23"/>
      <c r="M131" s="23"/>
      <c r="N131" s="23"/>
      <c r="O131" s="23"/>
      <c r="P131" s="23"/>
      <c r="Q131" s="23"/>
      <c r="R131" s="23"/>
      <c r="S131" s="23"/>
      <c r="T131" s="23"/>
    </row>
    <row r="132" spans="1:20" s="22" customFormat="1" ht="12.75" customHeight="1">
      <c r="A132" s="20"/>
      <c r="B132" s="21" t="s">
        <v>39</v>
      </c>
      <c r="C132" s="23">
        <v>14812</v>
      </c>
      <c r="D132" s="23"/>
      <c r="E132" s="23">
        <v>5079</v>
      </c>
      <c r="F132" s="23"/>
      <c r="G132" s="23">
        <v>71</v>
      </c>
      <c r="H132" s="23"/>
      <c r="I132" s="23">
        <v>54</v>
      </c>
      <c r="J132" s="23"/>
      <c r="K132" s="23"/>
      <c r="L132" s="23"/>
      <c r="M132" s="23"/>
      <c r="N132" s="23"/>
      <c r="O132" s="23"/>
      <c r="P132" s="23"/>
      <c r="Q132" s="23"/>
      <c r="R132" s="23"/>
      <c r="S132" s="23"/>
      <c r="T132" s="23"/>
    </row>
    <row r="133" spans="1:20" s="22" customFormat="1" ht="12.75" customHeight="1">
      <c r="A133" s="20"/>
      <c r="B133" s="21" t="s">
        <v>40</v>
      </c>
      <c r="C133" s="23">
        <v>14736</v>
      </c>
      <c r="D133" s="23"/>
      <c r="E133" s="23">
        <v>5054</v>
      </c>
      <c r="F133" s="23"/>
      <c r="G133" s="23">
        <v>110</v>
      </c>
      <c r="H133" s="23"/>
      <c r="I133" s="23">
        <v>206</v>
      </c>
      <c r="J133" s="23"/>
      <c r="K133" s="23"/>
      <c r="L133" s="23"/>
      <c r="M133" s="23"/>
      <c r="N133" s="23"/>
      <c r="O133" s="23"/>
      <c r="P133" s="23"/>
      <c r="Q133" s="23"/>
      <c r="R133" s="23"/>
      <c r="S133" s="23"/>
      <c r="T133" s="23"/>
    </row>
    <row r="134" spans="1:20" s="22" customFormat="1" ht="12.75" customHeight="1">
      <c r="A134" s="20"/>
      <c r="B134" s="21" t="s">
        <v>41</v>
      </c>
      <c r="C134" s="23">
        <v>14937</v>
      </c>
      <c r="D134" s="23"/>
      <c r="E134" s="23">
        <v>4840</v>
      </c>
      <c r="F134" s="23"/>
      <c r="G134" s="23">
        <v>200</v>
      </c>
      <c r="H134" s="23"/>
      <c r="I134" s="23">
        <v>214</v>
      </c>
      <c r="J134" s="23"/>
      <c r="K134" s="23"/>
      <c r="L134" s="23"/>
      <c r="M134" s="23"/>
      <c r="N134" s="23"/>
      <c r="O134" s="23"/>
      <c r="P134" s="23"/>
      <c r="Q134" s="23"/>
      <c r="R134" s="23"/>
      <c r="S134" s="23"/>
      <c r="T134" s="23"/>
    </row>
    <row r="135" spans="1:20" s="22" customFormat="1" ht="12.75" customHeight="1">
      <c r="A135" s="20"/>
      <c r="B135" s="21" t="s">
        <v>42</v>
      </c>
      <c r="C135" s="23">
        <v>14104</v>
      </c>
      <c r="D135" s="23"/>
      <c r="E135" s="23">
        <v>5644</v>
      </c>
      <c r="F135" s="23"/>
      <c r="G135" s="23">
        <v>158</v>
      </c>
      <c r="H135" s="23"/>
      <c r="I135" s="23">
        <v>187</v>
      </c>
      <c r="J135" s="23"/>
      <c r="K135" s="23"/>
      <c r="L135" s="23"/>
      <c r="M135" s="23"/>
      <c r="N135" s="23"/>
      <c r="O135" s="23"/>
      <c r="P135" s="23"/>
      <c r="Q135" s="23"/>
      <c r="R135" s="23"/>
      <c r="S135" s="23"/>
      <c r="T135" s="23"/>
    </row>
    <row r="136" spans="1:20" s="22" customFormat="1" ht="12.75" customHeight="1">
      <c r="A136" s="20"/>
      <c r="B136" s="21"/>
      <c r="C136" s="23"/>
      <c r="D136" s="23"/>
      <c r="E136" s="23"/>
      <c r="F136" s="23"/>
      <c r="G136" s="23"/>
      <c r="H136" s="23"/>
      <c r="I136" s="23"/>
      <c r="J136" s="23"/>
      <c r="K136" s="23"/>
      <c r="L136" s="23"/>
      <c r="M136" s="23"/>
      <c r="N136" s="23"/>
      <c r="O136" s="23"/>
      <c r="P136" s="23"/>
      <c r="Q136" s="23"/>
      <c r="R136" s="23"/>
      <c r="S136" s="23"/>
      <c r="T136" s="23"/>
    </row>
    <row r="137" spans="1:20" s="22" customFormat="1" ht="12.75" customHeight="1">
      <c r="A137" s="20">
        <v>2016</v>
      </c>
      <c r="B137" s="21" t="s">
        <v>31</v>
      </c>
      <c r="C137" s="23">
        <v>14746</v>
      </c>
      <c r="D137" s="23"/>
      <c r="E137" s="23">
        <v>4950</v>
      </c>
      <c r="F137" s="23"/>
      <c r="G137" s="23">
        <v>53</v>
      </c>
      <c r="H137" s="23"/>
      <c r="I137" s="23">
        <v>109</v>
      </c>
      <c r="J137" s="23"/>
      <c r="K137" s="23"/>
      <c r="L137" s="23"/>
      <c r="M137" s="23"/>
      <c r="N137" s="23"/>
      <c r="O137" s="23"/>
      <c r="P137" s="23"/>
      <c r="Q137" s="23"/>
      <c r="R137" s="23"/>
      <c r="S137" s="23"/>
      <c r="T137" s="23"/>
    </row>
    <row r="138" spans="1:20" s="22" customFormat="1" ht="12.75" customHeight="1">
      <c r="A138" s="20"/>
      <c r="B138" s="21" t="s">
        <v>32</v>
      </c>
      <c r="C138" s="23">
        <v>14724</v>
      </c>
      <c r="D138" s="23"/>
      <c r="E138" s="23">
        <v>4913</v>
      </c>
      <c r="F138" s="23"/>
      <c r="G138" s="23">
        <v>64</v>
      </c>
      <c r="H138" s="23"/>
      <c r="I138" s="23">
        <v>120</v>
      </c>
      <c r="J138" s="23"/>
      <c r="K138" s="23"/>
      <c r="L138" s="23"/>
      <c r="M138" s="23"/>
      <c r="N138" s="23"/>
      <c r="O138" s="23"/>
      <c r="P138" s="23"/>
      <c r="Q138" s="23"/>
      <c r="R138" s="23"/>
      <c r="S138" s="23"/>
      <c r="T138" s="23"/>
    </row>
    <row r="139" spans="1:20" s="22" customFormat="1" ht="12.75" customHeight="1">
      <c r="A139" s="20"/>
      <c r="B139" s="21" t="s">
        <v>33</v>
      </c>
      <c r="C139" s="23">
        <v>14628</v>
      </c>
      <c r="D139" s="23"/>
      <c r="E139" s="23">
        <v>4953</v>
      </c>
      <c r="F139" s="23"/>
      <c r="G139" s="23">
        <v>43</v>
      </c>
      <c r="H139" s="23"/>
      <c r="I139" s="23">
        <v>99</v>
      </c>
      <c r="J139" s="23"/>
      <c r="K139" s="23"/>
      <c r="L139" s="23"/>
      <c r="M139" s="23"/>
      <c r="N139" s="23"/>
      <c r="O139" s="23"/>
      <c r="P139" s="23"/>
      <c r="Q139" s="23"/>
      <c r="R139" s="23"/>
      <c r="S139" s="23"/>
      <c r="T139" s="23"/>
    </row>
    <row r="140" spans="1:20" s="22" customFormat="1" ht="12.75" customHeight="1">
      <c r="A140" s="20"/>
      <c r="B140" s="21" t="s">
        <v>34</v>
      </c>
      <c r="C140" s="23">
        <v>14798</v>
      </c>
      <c r="D140" s="23"/>
      <c r="E140" s="23">
        <v>4740</v>
      </c>
      <c r="F140" s="23"/>
      <c r="G140" s="23">
        <v>75</v>
      </c>
      <c r="H140" s="23"/>
      <c r="I140" s="23">
        <v>109</v>
      </c>
      <c r="J140" s="23"/>
      <c r="K140" s="23"/>
      <c r="L140" s="23"/>
      <c r="M140" s="23"/>
      <c r="N140" s="23"/>
      <c r="O140" s="23"/>
      <c r="P140" s="23"/>
      <c r="Q140" s="23"/>
      <c r="R140" s="23"/>
      <c r="S140" s="23"/>
      <c r="T140" s="23"/>
    </row>
    <row r="141" spans="1:20" s="22" customFormat="1" ht="12.75" customHeight="1">
      <c r="A141" s="20"/>
      <c r="B141" s="21" t="s">
        <v>35</v>
      </c>
      <c r="C141" s="23">
        <v>14949</v>
      </c>
      <c r="D141" s="23"/>
      <c r="E141" s="23">
        <v>4677</v>
      </c>
      <c r="F141" s="23"/>
      <c r="G141" s="23">
        <v>157</v>
      </c>
      <c r="H141" s="23"/>
      <c r="I141" s="23">
        <v>51</v>
      </c>
      <c r="J141" s="23"/>
      <c r="K141" s="23"/>
      <c r="L141" s="23"/>
      <c r="M141" s="23"/>
      <c r="N141" s="23"/>
      <c r="O141" s="23"/>
      <c r="P141" s="23"/>
      <c r="Q141" s="23"/>
      <c r="R141" s="23"/>
      <c r="S141" s="23"/>
      <c r="T141" s="23"/>
    </row>
    <row r="142" spans="1:20" s="22" customFormat="1" ht="12.75" customHeight="1">
      <c r="A142" s="20"/>
      <c r="B142" s="21" t="s">
        <v>36</v>
      </c>
      <c r="C142" s="23">
        <v>13678</v>
      </c>
      <c r="D142" s="23"/>
      <c r="E142" s="23">
        <v>5989</v>
      </c>
      <c r="F142" s="23"/>
      <c r="G142" s="23">
        <v>166</v>
      </c>
      <c r="H142" s="23"/>
      <c r="I142" s="23">
        <v>113</v>
      </c>
      <c r="J142" s="23"/>
      <c r="K142" s="23"/>
      <c r="L142" s="23"/>
      <c r="M142" s="23"/>
      <c r="N142" s="23"/>
      <c r="O142" s="23"/>
      <c r="P142" s="23"/>
      <c r="Q142" s="23"/>
      <c r="R142" s="23"/>
      <c r="S142" s="23"/>
      <c r="T142" s="23"/>
    </row>
    <row r="143" spans="1:20" s="22" customFormat="1" ht="12.75" customHeight="1">
      <c r="A143" s="20"/>
      <c r="B143" s="21" t="s">
        <v>37</v>
      </c>
      <c r="C143" s="23">
        <v>13476</v>
      </c>
      <c r="D143" s="23"/>
      <c r="E143" s="23">
        <v>6209</v>
      </c>
      <c r="F143" s="23"/>
      <c r="G143" s="23">
        <v>117</v>
      </c>
      <c r="H143" s="23"/>
      <c r="I143" s="23">
        <v>94</v>
      </c>
      <c r="J143" s="23"/>
      <c r="K143" s="23"/>
      <c r="L143" s="23"/>
      <c r="M143" s="23"/>
      <c r="N143" s="23"/>
      <c r="O143" s="23"/>
      <c r="P143" s="23"/>
      <c r="Q143" s="23"/>
      <c r="R143" s="23"/>
      <c r="S143" s="23"/>
      <c r="T143" s="23"/>
    </row>
    <row r="144" spans="1:20" s="22" customFormat="1" ht="12.75" customHeight="1">
      <c r="A144" s="20"/>
      <c r="B144" s="21" t="s">
        <v>38</v>
      </c>
      <c r="C144" s="23">
        <v>14975</v>
      </c>
      <c r="D144" s="23"/>
      <c r="E144" s="23">
        <v>4834</v>
      </c>
      <c r="F144" s="23"/>
      <c r="G144" s="23">
        <v>209</v>
      </c>
      <c r="H144" s="23"/>
      <c r="I144" s="23">
        <v>77</v>
      </c>
      <c r="J144" s="23"/>
      <c r="K144" s="23"/>
      <c r="L144" s="23"/>
      <c r="M144" s="23"/>
      <c r="N144" s="23"/>
      <c r="O144" s="23"/>
      <c r="P144" s="23"/>
      <c r="Q144" s="23"/>
      <c r="R144" s="23"/>
      <c r="S144" s="23"/>
      <c r="T144" s="23"/>
    </row>
    <row r="145" spans="1:26" s="22" customFormat="1" ht="12.75" customHeight="1">
      <c r="A145" s="20"/>
      <c r="B145" s="21" t="s">
        <v>39</v>
      </c>
      <c r="C145" s="23">
        <v>14980</v>
      </c>
      <c r="D145" s="23"/>
      <c r="E145" s="23">
        <v>4927</v>
      </c>
      <c r="F145" s="23"/>
      <c r="G145" s="23">
        <v>144</v>
      </c>
      <c r="H145" s="23"/>
      <c r="I145" s="23">
        <v>43</v>
      </c>
      <c r="J145" s="23"/>
      <c r="K145" s="23"/>
      <c r="L145" s="23"/>
      <c r="M145" s="23"/>
      <c r="N145" s="23"/>
      <c r="O145" s="23"/>
      <c r="P145" s="23"/>
      <c r="Q145" s="23"/>
      <c r="R145" s="23"/>
      <c r="S145" s="23"/>
      <c r="T145" s="23"/>
    </row>
    <row r="146" spans="1:26" s="22" customFormat="1" ht="12.75" customHeight="1">
      <c r="A146" s="20"/>
      <c r="B146" s="21" t="s">
        <v>40</v>
      </c>
      <c r="C146" s="23">
        <v>14736</v>
      </c>
      <c r="D146" s="23"/>
      <c r="E146" s="23">
        <v>5051</v>
      </c>
      <c r="F146" s="23"/>
      <c r="G146" s="23">
        <v>62</v>
      </c>
      <c r="H146" s="23"/>
      <c r="I146" s="23">
        <v>177</v>
      </c>
      <c r="J146" s="23"/>
      <c r="K146" s="23"/>
      <c r="L146" s="23"/>
      <c r="M146" s="23"/>
      <c r="N146" s="23"/>
      <c r="O146" s="23"/>
      <c r="P146" s="23"/>
      <c r="Q146" s="23"/>
      <c r="R146" s="23"/>
      <c r="S146" s="23"/>
      <c r="T146" s="23"/>
    </row>
    <row r="147" spans="1:26" s="22" customFormat="1" ht="12.75" customHeight="1">
      <c r="A147" s="20"/>
      <c r="B147" s="21" t="s">
        <v>41</v>
      </c>
      <c r="C147" s="23">
        <v>14857</v>
      </c>
      <c r="D147" s="23"/>
      <c r="E147" s="23">
        <v>4928</v>
      </c>
      <c r="F147" s="23"/>
      <c r="G147" s="23">
        <v>124</v>
      </c>
      <c r="H147" s="23"/>
      <c r="I147" s="23">
        <v>127</v>
      </c>
      <c r="J147" s="23"/>
      <c r="K147" s="23"/>
      <c r="L147" s="23"/>
      <c r="M147" s="23"/>
      <c r="N147" s="23"/>
      <c r="O147" s="23"/>
      <c r="P147" s="23"/>
      <c r="Q147" s="23"/>
      <c r="R147" s="23"/>
      <c r="S147" s="23"/>
      <c r="T147" s="23"/>
    </row>
    <row r="148" spans="1:26" s="22" customFormat="1" ht="12.75" customHeight="1">
      <c r="A148" s="20"/>
      <c r="B148" s="21" t="s">
        <v>42</v>
      </c>
      <c r="C148" s="23">
        <v>13882</v>
      </c>
      <c r="D148" s="23"/>
      <c r="E148" s="23">
        <v>5931</v>
      </c>
      <c r="F148" s="23"/>
      <c r="G148" s="23">
        <v>168</v>
      </c>
      <c r="H148" s="23"/>
      <c r="I148" s="23">
        <v>138</v>
      </c>
      <c r="J148" s="23"/>
      <c r="K148" s="23"/>
      <c r="L148" s="23"/>
      <c r="M148" s="23"/>
      <c r="N148" s="23"/>
      <c r="O148" s="23"/>
      <c r="P148" s="23"/>
      <c r="Q148" s="23"/>
      <c r="R148" s="23"/>
      <c r="S148" s="23"/>
      <c r="T148" s="23"/>
    </row>
    <row r="149" spans="1:26" s="22" customFormat="1" ht="12.75" customHeight="1">
      <c r="A149" s="20"/>
      <c r="B149" s="21"/>
      <c r="C149" s="23"/>
      <c r="D149" s="23"/>
      <c r="E149" s="23"/>
      <c r="F149" s="23"/>
      <c r="G149" s="23"/>
      <c r="H149" s="23"/>
      <c r="I149" s="23"/>
      <c r="J149" s="23"/>
      <c r="K149" s="23"/>
      <c r="L149" s="23"/>
      <c r="M149" s="23"/>
      <c r="N149" s="23"/>
      <c r="O149" s="23"/>
      <c r="P149" s="23"/>
      <c r="Q149" s="23"/>
      <c r="R149" s="23"/>
      <c r="S149" s="23"/>
      <c r="T149" s="23"/>
    </row>
    <row r="150" spans="1:26" s="22" customFormat="1" ht="12.75" customHeight="1">
      <c r="A150" s="20">
        <v>2017</v>
      </c>
      <c r="B150" s="21" t="s">
        <v>31</v>
      </c>
      <c r="C150" s="23">
        <v>14823</v>
      </c>
      <c r="D150" s="23"/>
      <c r="E150" s="23">
        <v>4968</v>
      </c>
      <c r="F150" s="23"/>
      <c r="G150" s="23">
        <v>58</v>
      </c>
      <c r="H150" s="23"/>
      <c r="I150" s="23">
        <v>78</v>
      </c>
      <c r="J150" s="23"/>
      <c r="K150" s="23"/>
      <c r="L150" s="23"/>
      <c r="M150" s="23"/>
      <c r="N150" s="23"/>
      <c r="O150" s="23"/>
      <c r="P150" s="23"/>
      <c r="Q150" s="23"/>
      <c r="R150" s="23"/>
      <c r="S150" s="23"/>
      <c r="T150" s="23"/>
    </row>
    <row r="151" spans="1:26" s="22" customFormat="1" ht="12.75" customHeight="1">
      <c r="A151" s="20"/>
      <c r="B151" s="21" t="s">
        <v>32</v>
      </c>
      <c r="C151" s="23">
        <v>14800</v>
      </c>
      <c r="D151" s="23"/>
      <c r="E151" s="23">
        <v>4925</v>
      </c>
      <c r="F151" s="23"/>
      <c r="G151" s="23">
        <v>41</v>
      </c>
      <c r="H151" s="23"/>
      <c r="I151" s="23">
        <v>110</v>
      </c>
      <c r="J151" s="23"/>
      <c r="K151" s="23"/>
      <c r="L151" s="23"/>
      <c r="M151" s="23"/>
      <c r="N151" s="23"/>
      <c r="O151" s="23"/>
      <c r="P151" s="23"/>
      <c r="Q151" s="23"/>
      <c r="R151" s="23"/>
      <c r="S151"/>
      <c r="T151"/>
      <c r="U151"/>
      <c r="V151"/>
      <c r="W151"/>
      <c r="X151"/>
      <c r="Y151"/>
      <c r="Z151"/>
    </row>
    <row r="152" spans="1:26" s="22" customFormat="1" ht="12.75" customHeight="1">
      <c r="A152" s="20"/>
      <c r="B152" s="21" t="s">
        <v>33</v>
      </c>
      <c r="C152" s="23">
        <v>14932</v>
      </c>
      <c r="D152" s="23"/>
      <c r="E152" s="23">
        <v>4734</v>
      </c>
      <c r="F152" s="23"/>
      <c r="G152" s="23">
        <v>94</v>
      </c>
      <c r="H152" s="23"/>
      <c r="I152" s="23">
        <v>151</v>
      </c>
      <c r="J152" s="23"/>
      <c r="K152" s="23"/>
      <c r="L152" s="23"/>
      <c r="M152" s="23"/>
      <c r="N152" s="23"/>
      <c r="O152" s="23"/>
      <c r="P152" s="23"/>
      <c r="Q152" s="23"/>
      <c r="R152" s="23"/>
      <c r="S152"/>
      <c r="T152"/>
      <c r="U152"/>
      <c r="V152"/>
      <c r="W152"/>
      <c r="X152"/>
      <c r="Y152"/>
      <c r="Z152"/>
    </row>
    <row r="153" spans="1:26" s="22" customFormat="1" ht="12.75" customHeight="1">
      <c r="A153" s="20"/>
      <c r="B153" s="21" t="s">
        <v>34</v>
      </c>
      <c r="C153" s="23">
        <v>14944</v>
      </c>
      <c r="D153" s="23"/>
      <c r="E153" s="23">
        <v>4703</v>
      </c>
      <c r="F153" s="23"/>
      <c r="G153" s="23">
        <v>65</v>
      </c>
      <c r="H153" s="23"/>
      <c r="I153" s="23">
        <v>87</v>
      </c>
      <c r="J153" s="23"/>
      <c r="K153" s="23"/>
      <c r="L153" s="23"/>
      <c r="M153" s="23"/>
      <c r="N153" s="23"/>
      <c r="O153" s="23"/>
      <c r="P153" s="23"/>
      <c r="Q153" s="23"/>
      <c r="R153" s="23"/>
      <c r="S153"/>
      <c r="T153"/>
      <c r="U153"/>
      <c r="V153"/>
      <c r="W153"/>
      <c r="X153"/>
      <c r="Y153"/>
      <c r="Z153"/>
    </row>
    <row r="154" spans="1:26" s="22" customFormat="1" ht="12.75" customHeight="1">
      <c r="A154" s="20"/>
      <c r="B154" s="21" t="s">
        <v>35</v>
      </c>
      <c r="C154" s="23">
        <v>15056</v>
      </c>
      <c r="D154" s="23"/>
      <c r="E154" s="23">
        <v>4568</v>
      </c>
      <c r="F154" s="23"/>
      <c r="G154" s="23">
        <v>77</v>
      </c>
      <c r="H154" s="23"/>
      <c r="I154" s="23">
        <v>85</v>
      </c>
      <c r="J154" s="23"/>
      <c r="K154" s="23"/>
      <c r="L154" s="23"/>
      <c r="M154" s="23"/>
      <c r="N154" s="23"/>
      <c r="O154" s="23"/>
      <c r="P154" s="23"/>
      <c r="Q154" s="23"/>
      <c r="R154" s="23"/>
      <c r="S154"/>
      <c r="T154"/>
      <c r="U154"/>
      <c r="V154"/>
      <c r="W154"/>
      <c r="X154"/>
      <c r="Y154"/>
      <c r="Z154"/>
    </row>
    <row r="155" spans="1:26" s="22" customFormat="1" ht="12.75" customHeight="1">
      <c r="A155" s="20"/>
      <c r="B155" s="21" t="s">
        <v>36</v>
      </c>
      <c r="C155" s="23">
        <v>13808</v>
      </c>
      <c r="D155" s="23"/>
      <c r="E155" s="23">
        <v>5789</v>
      </c>
      <c r="F155" s="23"/>
      <c r="G155" s="23">
        <v>37</v>
      </c>
      <c r="H155" s="23"/>
      <c r="I155" s="23">
        <v>55</v>
      </c>
      <c r="J155" s="23"/>
      <c r="K155" s="23"/>
      <c r="L155" s="23"/>
      <c r="M155" s="23"/>
      <c r="N155" s="23"/>
      <c r="O155" s="23"/>
      <c r="P155" s="23"/>
      <c r="Q155" s="23"/>
      <c r="R155" s="23"/>
      <c r="S155"/>
      <c r="T155"/>
      <c r="U155"/>
      <c r="V155"/>
      <c r="W155"/>
      <c r="X155"/>
      <c r="Y155"/>
      <c r="Z155"/>
    </row>
    <row r="156" spans="1:26" s="22" customFormat="1" ht="12.75" customHeight="1">
      <c r="A156" s="20"/>
      <c r="B156" s="21" t="s">
        <v>37</v>
      </c>
      <c r="C156" s="23">
        <v>13610</v>
      </c>
      <c r="D156" s="23"/>
      <c r="E156" s="23">
        <v>6083</v>
      </c>
      <c r="F156" s="23"/>
      <c r="G156" s="23">
        <v>150</v>
      </c>
      <c r="H156" s="23"/>
      <c r="I156" s="23">
        <v>47</v>
      </c>
      <c r="J156" s="23"/>
      <c r="K156" s="23"/>
      <c r="L156" s="23"/>
      <c r="M156" s="23"/>
      <c r="N156" s="23"/>
      <c r="O156" s="23"/>
      <c r="P156" s="23"/>
      <c r="Q156" s="23"/>
      <c r="R156" s="23"/>
      <c r="S156"/>
      <c r="T156"/>
      <c r="U156"/>
      <c r="V156"/>
      <c r="W156"/>
      <c r="X156"/>
      <c r="Y156"/>
      <c r="Z156"/>
    </row>
    <row r="157" spans="1:26" s="22" customFormat="1" ht="12.75" customHeight="1">
      <c r="A157" s="20"/>
      <c r="B157" s="21" t="s">
        <v>38</v>
      </c>
      <c r="C157" s="23">
        <v>15232</v>
      </c>
      <c r="D157" s="23"/>
      <c r="E157" s="23">
        <v>4842</v>
      </c>
      <c r="F157" s="23"/>
      <c r="G157" s="23">
        <v>499</v>
      </c>
      <c r="H157" s="23"/>
      <c r="I157" s="23">
        <v>115</v>
      </c>
      <c r="J157" s="23"/>
      <c r="K157" s="23"/>
      <c r="L157" s="23"/>
      <c r="M157" s="23"/>
      <c r="N157" s="23"/>
      <c r="O157" s="23"/>
      <c r="P157" s="23"/>
      <c r="Q157" s="23"/>
      <c r="R157" s="23"/>
      <c r="S157"/>
      <c r="T157"/>
      <c r="U157"/>
      <c r="V157"/>
      <c r="W157"/>
      <c r="X157"/>
      <c r="Y157"/>
      <c r="Z157"/>
    </row>
    <row r="158" spans="1:26" s="22" customFormat="1" ht="12.75" customHeight="1">
      <c r="A158" s="20"/>
      <c r="B158" s="21" t="s">
        <v>39</v>
      </c>
      <c r="C158" s="23">
        <v>15184</v>
      </c>
      <c r="D158" s="23"/>
      <c r="E158" s="23">
        <v>4812</v>
      </c>
      <c r="F158" s="23"/>
      <c r="G158" s="23">
        <v>87</v>
      </c>
      <c r="H158" s="23"/>
      <c r="I158" s="23">
        <v>160</v>
      </c>
      <c r="J158" s="23"/>
      <c r="K158" s="23"/>
      <c r="L158" s="23"/>
      <c r="M158" s="23"/>
      <c r="N158" s="23"/>
      <c r="O158" s="23"/>
      <c r="P158" s="23"/>
      <c r="Q158" s="23"/>
      <c r="R158" s="23"/>
      <c r="S158"/>
      <c r="T158"/>
      <c r="U158"/>
      <c r="V158"/>
      <c r="W158"/>
      <c r="X158"/>
      <c r="Y158"/>
      <c r="Z158"/>
    </row>
    <row r="159" spans="1:26" s="22" customFormat="1" ht="12.75" customHeight="1">
      <c r="A159" s="20"/>
      <c r="B159" s="21" t="s">
        <v>40</v>
      </c>
      <c r="C159" s="23">
        <v>15039</v>
      </c>
      <c r="D159" s="23"/>
      <c r="E159" s="23">
        <v>4980</v>
      </c>
      <c r="F159" s="23"/>
      <c r="G159" s="23">
        <v>103</v>
      </c>
      <c r="H159" s="23"/>
      <c r="I159" s="23">
        <v>79</v>
      </c>
      <c r="J159" s="23"/>
      <c r="K159" s="23"/>
      <c r="L159" s="23"/>
      <c r="M159" s="23"/>
      <c r="N159" s="23"/>
      <c r="O159" s="23"/>
      <c r="P159" s="23"/>
      <c r="Q159" s="23"/>
      <c r="R159" s="23"/>
      <c r="S159"/>
      <c r="T159"/>
      <c r="U159"/>
      <c r="V159"/>
      <c r="W159"/>
      <c r="X159"/>
      <c r="Y159"/>
      <c r="Z159"/>
    </row>
    <row r="160" spans="1:26" s="22" customFormat="1" ht="12.75" customHeight="1">
      <c r="A160" s="20"/>
      <c r="B160" s="21" t="s">
        <v>41</v>
      </c>
      <c r="C160" s="23">
        <v>15086</v>
      </c>
      <c r="D160" s="23"/>
      <c r="E160" s="23">
        <v>4921</v>
      </c>
      <c r="F160" s="23"/>
      <c r="G160" s="23">
        <v>63</v>
      </c>
      <c r="H160" s="23"/>
      <c r="I160" s="23">
        <v>75</v>
      </c>
      <c r="J160" s="23"/>
      <c r="K160" s="23"/>
      <c r="L160" s="23"/>
      <c r="M160" s="23"/>
      <c r="N160" s="23"/>
      <c r="O160" s="23"/>
      <c r="P160" s="23"/>
      <c r="Q160" s="23"/>
      <c r="R160" s="23"/>
      <c r="S160"/>
      <c r="T160"/>
      <c r="U160"/>
      <c r="V160"/>
      <c r="W160"/>
      <c r="X160"/>
      <c r="Y160"/>
      <c r="Z160"/>
    </row>
    <row r="161" spans="1:28" s="22" customFormat="1" ht="12.75" customHeight="1">
      <c r="A161" s="20"/>
      <c r="B161" s="21" t="s">
        <v>42</v>
      </c>
      <c r="C161" s="23">
        <v>14418</v>
      </c>
      <c r="D161" s="23"/>
      <c r="E161" s="23">
        <v>5631</v>
      </c>
      <c r="F161" s="23"/>
      <c r="G161" s="23">
        <v>99</v>
      </c>
      <c r="H161" s="23"/>
      <c r="I161" s="23">
        <v>56</v>
      </c>
      <c r="J161" s="23"/>
      <c r="K161" s="23"/>
      <c r="L161" s="23"/>
      <c r="M161" s="23"/>
      <c r="N161" s="23"/>
      <c r="O161" s="23"/>
      <c r="P161" s="23"/>
      <c r="Q161" s="23"/>
      <c r="R161" s="23"/>
      <c r="S161"/>
      <c r="T161"/>
      <c r="U161"/>
      <c r="V161"/>
      <c r="W161"/>
      <c r="X161"/>
      <c r="Y161"/>
      <c r="Z161"/>
    </row>
    <row r="162" spans="1:28" s="22" customFormat="1" ht="12.75" customHeight="1">
      <c r="A162" s="20"/>
      <c r="B162" s="21"/>
      <c r="C162" s="23"/>
      <c r="D162" s="23"/>
      <c r="E162" s="23"/>
      <c r="F162" s="23"/>
      <c r="G162" s="23"/>
      <c r="H162" s="23"/>
      <c r="I162" s="23"/>
      <c r="J162" s="23"/>
      <c r="K162" s="23"/>
      <c r="L162" s="23"/>
      <c r="M162" s="23"/>
      <c r="N162" s="23"/>
      <c r="O162" s="23"/>
      <c r="P162" s="23"/>
      <c r="Q162" s="23"/>
      <c r="R162" s="23"/>
      <c r="S162" s="23"/>
      <c r="T162"/>
      <c r="U162"/>
      <c r="V162"/>
      <c r="W162"/>
      <c r="X162"/>
      <c r="Y162"/>
      <c r="Z162"/>
      <c r="AA162"/>
      <c r="AB162"/>
    </row>
    <row r="163" spans="1:28" s="22" customFormat="1" ht="12.75" customHeight="1">
      <c r="A163" s="20">
        <v>2018</v>
      </c>
      <c r="B163" s="21" t="s">
        <v>31</v>
      </c>
      <c r="C163" s="74">
        <v>15035</v>
      </c>
      <c r="D163" s="23"/>
      <c r="E163" s="74">
        <v>4966</v>
      </c>
      <c r="F163" s="23"/>
      <c r="G163" s="23">
        <v>50</v>
      </c>
      <c r="H163" s="23"/>
      <c r="I163" s="23">
        <v>101</v>
      </c>
      <c r="J163" s="23"/>
      <c r="K163" s="23"/>
      <c r="L163" s="23"/>
      <c r="M163" s="23"/>
      <c r="N163" s="23"/>
      <c r="O163" s="23"/>
      <c r="P163" s="23"/>
      <c r="Q163" s="23"/>
      <c r="R163" s="23"/>
      <c r="S163" s="23"/>
      <c r="T163"/>
      <c r="U163"/>
      <c r="V163"/>
      <c r="W163"/>
      <c r="X163"/>
      <c r="Y163"/>
      <c r="Z163"/>
      <c r="AA163"/>
      <c r="AB163"/>
    </row>
    <row r="164" spans="1:28" s="22" customFormat="1" ht="12.75" customHeight="1">
      <c r="A164" s="20"/>
      <c r="B164" s="21" t="s">
        <v>32</v>
      </c>
      <c r="C164" s="74">
        <v>15056</v>
      </c>
      <c r="D164" s="23"/>
      <c r="E164" s="74">
        <v>4874</v>
      </c>
      <c r="F164" s="23"/>
      <c r="G164" s="23">
        <v>51</v>
      </c>
      <c r="H164" s="23"/>
      <c r="I164" s="23">
        <v>121</v>
      </c>
      <c r="J164" s="23"/>
      <c r="K164" s="23"/>
      <c r="L164" s="23"/>
      <c r="M164" s="23"/>
      <c r="N164" s="23"/>
      <c r="O164" s="23"/>
      <c r="P164" s="23"/>
      <c r="Q164" s="23"/>
      <c r="R164" s="23"/>
      <c r="S164" s="23"/>
      <c r="T164"/>
      <c r="U164"/>
      <c r="V164"/>
      <c r="W164"/>
      <c r="X164"/>
      <c r="Y164"/>
      <c r="Z164"/>
      <c r="AA164"/>
      <c r="AB164"/>
    </row>
    <row r="165" spans="1:28" s="22" customFormat="1" ht="12.75" customHeight="1">
      <c r="A165" s="20"/>
      <c r="B165" s="21" t="s">
        <v>33</v>
      </c>
      <c r="C165" s="74">
        <v>15068</v>
      </c>
      <c r="D165" s="23"/>
      <c r="E165" s="74">
        <v>4848</v>
      </c>
      <c r="F165" s="23"/>
      <c r="G165" s="23">
        <v>65</v>
      </c>
      <c r="H165" s="23"/>
      <c r="I165" s="23">
        <v>76</v>
      </c>
      <c r="J165" s="23"/>
      <c r="K165" s="23"/>
      <c r="L165" s="23"/>
      <c r="M165" s="23"/>
      <c r="N165" s="23"/>
      <c r="O165" s="23"/>
      <c r="P165" s="23"/>
      <c r="Q165" s="23"/>
      <c r="R165" s="23"/>
      <c r="S165" s="23"/>
      <c r="T165"/>
      <c r="U165"/>
      <c r="V165"/>
      <c r="W165"/>
      <c r="X165"/>
      <c r="Y165"/>
      <c r="Z165"/>
      <c r="AA165"/>
      <c r="AB165"/>
    </row>
    <row r="166" spans="1:28" s="22" customFormat="1" ht="12.75" customHeight="1">
      <c r="A166" s="20"/>
      <c r="B166" s="21" t="s">
        <v>34</v>
      </c>
      <c r="C166" s="74">
        <v>15126</v>
      </c>
      <c r="D166" s="23"/>
      <c r="E166" s="74">
        <v>4768</v>
      </c>
      <c r="F166" s="23"/>
      <c r="G166" s="23">
        <v>41</v>
      </c>
      <c r="H166" s="23"/>
      <c r="I166" s="23">
        <v>63</v>
      </c>
      <c r="J166" s="23"/>
      <c r="K166" s="23"/>
      <c r="L166" s="23"/>
      <c r="M166" s="23"/>
      <c r="N166" s="23"/>
      <c r="O166" s="23"/>
      <c r="P166" s="23"/>
      <c r="Q166" s="23"/>
      <c r="R166" s="23"/>
      <c r="S166" s="23"/>
      <c r="T166"/>
      <c r="U166"/>
      <c r="V166"/>
      <c r="W166"/>
      <c r="X166"/>
      <c r="Y166"/>
      <c r="Z166"/>
      <c r="AA166"/>
      <c r="AB166"/>
    </row>
    <row r="167" spans="1:28" s="22" customFormat="1" ht="12.75" customHeight="1">
      <c r="A167" s="20"/>
      <c r="B167" s="21" t="s">
        <v>35</v>
      </c>
      <c r="C167" s="74">
        <v>15204</v>
      </c>
      <c r="D167" s="23"/>
      <c r="E167" s="74">
        <v>4685</v>
      </c>
      <c r="F167" s="23"/>
      <c r="G167" s="23">
        <v>76</v>
      </c>
      <c r="H167" s="23"/>
      <c r="I167" s="23">
        <v>77</v>
      </c>
      <c r="J167" s="23"/>
      <c r="K167" s="23"/>
      <c r="L167" s="23"/>
      <c r="M167" s="23"/>
      <c r="N167" s="23"/>
      <c r="O167" s="23"/>
      <c r="P167" s="23"/>
      <c r="Q167" s="23"/>
      <c r="R167" s="23"/>
      <c r="S167" s="23"/>
      <c r="T167"/>
      <c r="U167"/>
      <c r="V167"/>
      <c r="W167"/>
      <c r="X167"/>
      <c r="Y167"/>
      <c r="Z167"/>
      <c r="AA167"/>
      <c r="AB167"/>
    </row>
    <row r="168" spans="1:28" s="22" customFormat="1" ht="12.75" customHeight="1">
      <c r="A168" s="20"/>
      <c r="B168" s="21" t="s">
        <v>36</v>
      </c>
      <c r="C168" s="74">
        <v>14022</v>
      </c>
      <c r="D168" s="23"/>
      <c r="E168" s="74">
        <v>5892</v>
      </c>
      <c r="F168" s="23"/>
      <c r="G168" s="23">
        <v>102</v>
      </c>
      <c r="H168" s="23"/>
      <c r="I168" s="23">
        <v>73</v>
      </c>
      <c r="J168" s="23"/>
      <c r="K168" s="23"/>
      <c r="L168" s="23"/>
      <c r="M168" s="23"/>
      <c r="N168" s="23"/>
      <c r="O168" s="23"/>
      <c r="P168" s="23"/>
      <c r="Q168" s="23"/>
      <c r="R168" s="23"/>
      <c r="S168" s="23"/>
      <c r="T168"/>
      <c r="U168"/>
      <c r="V168"/>
      <c r="W168"/>
      <c r="X168"/>
      <c r="Y168"/>
      <c r="Z168"/>
      <c r="AA168"/>
      <c r="AB168"/>
    </row>
    <row r="169" spans="1:28" s="22" customFormat="1" ht="12.75" customHeight="1">
      <c r="A169" s="20"/>
      <c r="B169" s="21" t="s">
        <v>37</v>
      </c>
      <c r="C169" s="74">
        <v>13751</v>
      </c>
      <c r="D169" s="23"/>
      <c r="E169" s="74">
        <v>6118</v>
      </c>
      <c r="F169" s="23"/>
      <c r="G169" s="23">
        <v>48</v>
      </c>
      <c r="H169" s="23"/>
      <c r="I169" s="23">
        <v>90</v>
      </c>
      <c r="J169" s="23"/>
      <c r="K169" s="23"/>
      <c r="L169" s="23"/>
      <c r="M169" s="23"/>
      <c r="N169" s="23"/>
      <c r="O169" s="23"/>
      <c r="P169" s="23"/>
      <c r="Q169" s="23"/>
      <c r="R169" s="23"/>
      <c r="S169"/>
      <c r="T169"/>
      <c r="U169"/>
      <c r="V169"/>
      <c r="W169"/>
      <c r="X169"/>
      <c r="Y169"/>
      <c r="Z169"/>
      <c r="AA169"/>
    </row>
    <row r="170" spans="1:28" s="22" customFormat="1" ht="12.75" customHeight="1">
      <c r="A170" s="20"/>
      <c r="B170" s="21" t="s">
        <v>38</v>
      </c>
      <c r="C170" s="74">
        <v>15193</v>
      </c>
      <c r="D170" s="23"/>
      <c r="E170" s="74">
        <v>4758</v>
      </c>
      <c r="F170" s="23"/>
      <c r="G170" s="23">
        <v>183</v>
      </c>
      <c r="H170" s="23"/>
      <c r="I170" s="23">
        <v>97</v>
      </c>
      <c r="J170" s="23"/>
      <c r="K170" s="23"/>
      <c r="L170" s="23"/>
      <c r="M170" s="23"/>
      <c r="N170" s="23"/>
      <c r="O170" s="23"/>
      <c r="P170" s="23"/>
      <c r="Q170" s="23"/>
      <c r="R170" s="23"/>
      <c r="S170"/>
      <c r="T170"/>
      <c r="U170"/>
      <c r="V170"/>
      <c r="W170"/>
      <c r="X170"/>
      <c r="Y170"/>
      <c r="Z170"/>
      <c r="AA170"/>
    </row>
    <row r="171" spans="1:28" s="22" customFormat="1" ht="12.75" customHeight="1">
      <c r="A171" s="20"/>
      <c r="B171" s="21" t="s">
        <v>39</v>
      </c>
      <c r="C171" s="74">
        <v>15185</v>
      </c>
      <c r="D171" s="23"/>
      <c r="E171" s="74">
        <v>4747</v>
      </c>
      <c r="F171" s="23"/>
      <c r="G171" s="23">
        <v>68</v>
      </c>
      <c r="H171" s="23"/>
      <c r="I171" s="23">
        <v>87</v>
      </c>
      <c r="J171" s="23"/>
      <c r="K171" s="38"/>
      <c r="L171" s="23"/>
      <c r="M171" s="23"/>
      <c r="N171" s="23"/>
      <c r="O171" s="23"/>
      <c r="P171" s="23"/>
      <c r="Q171" s="23"/>
      <c r="R171" s="23"/>
      <c r="S171"/>
      <c r="T171"/>
      <c r="U171"/>
      <c r="V171"/>
      <c r="W171"/>
      <c r="X171"/>
      <c r="Y171"/>
      <c r="Z171"/>
      <c r="AA171"/>
    </row>
    <row r="172" spans="1:28" s="22" customFormat="1" ht="12.75" customHeight="1">
      <c r="A172" s="20"/>
      <c r="B172" s="21" t="s">
        <v>40</v>
      </c>
      <c r="C172" s="74">
        <v>15082</v>
      </c>
      <c r="D172" s="23"/>
      <c r="E172" s="74">
        <v>4797</v>
      </c>
      <c r="F172" s="23"/>
      <c r="G172" s="23">
        <v>71</v>
      </c>
      <c r="H172" s="23"/>
      <c r="I172" s="23">
        <v>125</v>
      </c>
      <c r="J172" s="23"/>
      <c r="K172" s="23"/>
      <c r="L172" s="23"/>
      <c r="M172" s="23"/>
      <c r="N172" s="23"/>
      <c r="O172" s="23"/>
      <c r="P172" s="23"/>
      <c r="Q172" s="23"/>
      <c r="R172" s="23"/>
      <c r="S172"/>
      <c r="T172"/>
      <c r="U172"/>
      <c r="V172"/>
      <c r="W172"/>
      <c r="X172"/>
      <c r="Y172"/>
      <c r="Z172"/>
      <c r="AA172"/>
    </row>
    <row r="173" spans="1:28" s="22" customFormat="1" ht="12.75" customHeight="1">
      <c r="A173" s="20"/>
      <c r="B173" s="21" t="s">
        <v>41</v>
      </c>
      <c r="C173" s="74">
        <v>15171</v>
      </c>
      <c r="D173" s="23"/>
      <c r="E173" s="74">
        <v>4692</v>
      </c>
      <c r="F173" s="23"/>
      <c r="G173" s="23">
        <v>103</v>
      </c>
      <c r="H173" s="23"/>
      <c r="I173" s="23">
        <v>119</v>
      </c>
      <c r="J173" s="23"/>
      <c r="K173" s="23"/>
      <c r="L173" s="23"/>
      <c r="M173" s="23"/>
      <c r="N173" s="23"/>
      <c r="O173" s="23"/>
      <c r="P173" s="23"/>
      <c r="Q173" s="23"/>
      <c r="R173" s="23"/>
      <c r="S173"/>
      <c r="T173"/>
      <c r="U173"/>
      <c r="V173"/>
      <c r="W173"/>
      <c r="X173"/>
      <c r="Y173"/>
      <c r="Z173"/>
      <c r="AA173"/>
    </row>
    <row r="174" spans="1:28" s="22" customFormat="1" ht="12.75" customHeight="1">
      <c r="A174" s="20"/>
      <c r="B174" s="21" t="s">
        <v>42</v>
      </c>
      <c r="C174" s="74">
        <v>14392</v>
      </c>
      <c r="D174" s="23"/>
      <c r="E174" s="74">
        <v>5523</v>
      </c>
      <c r="F174" s="23"/>
      <c r="G174" s="23">
        <v>145</v>
      </c>
      <c r="H174" s="23"/>
      <c r="I174" s="23">
        <v>92</v>
      </c>
      <c r="J174" s="23"/>
      <c r="K174" s="23"/>
      <c r="L174" s="23"/>
      <c r="M174" s="23"/>
      <c r="N174" s="23"/>
      <c r="O174" s="23"/>
      <c r="P174" s="23"/>
      <c r="Q174" s="23"/>
      <c r="R174" s="23"/>
      <c r="S174"/>
      <c r="T174"/>
      <c r="U174"/>
      <c r="V174"/>
      <c r="W174"/>
      <c r="X174"/>
      <c r="Y174"/>
      <c r="Z174"/>
      <c r="AA174"/>
    </row>
    <row r="175" spans="1:28" s="22" customFormat="1" ht="12.75" customHeight="1">
      <c r="A175" s="20"/>
      <c r="B175" s="21"/>
      <c r="C175" s="23"/>
      <c r="D175" s="23"/>
      <c r="E175" s="23"/>
      <c r="F175" s="23"/>
      <c r="G175" s="23"/>
      <c r="H175" s="23"/>
      <c r="I175" s="23"/>
      <c r="J175" s="23"/>
      <c r="K175" s="23"/>
      <c r="L175" s="23"/>
      <c r="M175" s="23"/>
      <c r="N175" s="23"/>
      <c r="O175" s="23"/>
      <c r="P175" s="23"/>
      <c r="Q175" s="23"/>
      <c r="R175" s="23"/>
      <c r="S175"/>
      <c r="T175"/>
      <c r="U175"/>
      <c r="V175"/>
      <c r="W175"/>
      <c r="X175"/>
      <c r="Y175"/>
      <c r="Z175"/>
      <c r="AA175"/>
    </row>
    <row r="176" spans="1:28" s="22" customFormat="1" ht="12.75" customHeight="1">
      <c r="A176" s="20">
        <v>2019</v>
      </c>
      <c r="B176" s="21" t="s">
        <v>31</v>
      </c>
      <c r="C176" s="74">
        <v>15112</v>
      </c>
      <c r="D176" s="23"/>
      <c r="E176" s="74">
        <v>4735</v>
      </c>
      <c r="F176" s="23"/>
      <c r="G176" s="23">
        <v>68</v>
      </c>
      <c r="H176" s="23"/>
      <c r="I176" s="23">
        <v>136</v>
      </c>
      <c r="J176" s="23"/>
      <c r="K176" s="23"/>
      <c r="L176" s="23"/>
      <c r="M176" s="23"/>
      <c r="N176" s="23"/>
      <c r="O176" s="23"/>
      <c r="P176" s="23"/>
      <c r="Q176" s="23"/>
      <c r="R176" s="23"/>
      <c r="S176"/>
      <c r="T176"/>
      <c r="U176"/>
      <c r="V176"/>
      <c r="W176"/>
      <c r="X176"/>
      <c r="Y176"/>
      <c r="Z176"/>
      <c r="AA176"/>
    </row>
    <row r="177" spans="1:27" s="22" customFormat="1" ht="12.75" customHeight="1">
      <c r="A177" s="20"/>
      <c r="B177" s="21" t="s">
        <v>32</v>
      </c>
      <c r="C177" s="74">
        <v>15133</v>
      </c>
      <c r="D177" s="23"/>
      <c r="E177" s="74">
        <v>4613</v>
      </c>
      <c r="F177" s="23"/>
      <c r="G177" s="23">
        <v>66</v>
      </c>
      <c r="H177" s="23"/>
      <c r="I177" s="23">
        <v>166</v>
      </c>
      <c r="J177" s="23"/>
      <c r="K177" s="23"/>
      <c r="L177" s="23"/>
      <c r="M177" s="23"/>
      <c r="N177" s="23"/>
      <c r="O177" s="23"/>
      <c r="P177" s="23"/>
      <c r="Q177" s="23"/>
      <c r="R177" s="23"/>
      <c r="S177"/>
      <c r="T177"/>
      <c r="U177"/>
      <c r="V177"/>
      <c r="W177"/>
      <c r="X177"/>
      <c r="Y177"/>
      <c r="Z177"/>
      <c r="AA177"/>
    </row>
    <row r="178" spans="1:27" s="22" customFormat="1" ht="12.75" customHeight="1">
      <c r="A178" s="20"/>
      <c r="B178" s="21" t="s">
        <v>33</v>
      </c>
      <c r="C178" s="74">
        <v>15179</v>
      </c>
      <c r="D178" s="23"/>
      <c r="E178" s="74">
        <v>4553</v>
      </c>
      <c r="F178" s="23"/>
      <c r="G178" s="23">
        <v>69</v>
      </c>
      <c r="H178" s="23"/>
      <c r="I178" s="23">
        <v>82</v>
      </c>
      <c r="J178" s="23"/>
      <c r="K178" s="23"/>
      <c r="L178" s="23"/>
      <c r="M178" s="23"/>
      <c r="N178" s="23"/>
      <c r="O178" s="23"/>
      <c r="P178" s="23"/>
      <c r="Q178" s="23"/>
      <c r="R178" s="23"/>
      <c r="S178"/>
      <c r="T178"/>
      <c r="U178"/>
      <c r="V178"/>
      <c r="W178"/>
      <c r="X178"/>
      <c r="Y178"/>
      <c r="Z178"/>
      <c r="AA178"/>
    </row>
    <row r="179" spans="1:27" s="22" customFormat="1" ht="12.75" customHeight="1">
      <c r="A179" s="20"/>
      <c r="B179" s="21" t="s">
        <v>34</v>
      </c>
      <c r="C179" s="74">
        <v>15202</v>
      </c>
      <c r="D179" s="74"/>
      <c r="E179" s="74">
        <v>4440</v>
      </c>
      <c r="F179" s="23"/>
      <c r="G179" s="23">
        <v>74</v>
      </c>
      <c r="H179" s="23"/>
      <c r="I179" s="23">
        <v>163</v>
      </c>
      <c r="J179" s="23"/>
      <c r="K179" s="23"/>
      <c r="L179" s="23"/>
      <c r="M179" s="23"/>
      <c r="N179" s="23"/>
      <c r="O179" s="23"/>
      <c r="P179" s="23"/>
      <c r="Q179" s="23"/>
      <c r="R179" s="23"/>
      <c r="S179"/>
      <c r="T179"/>
      <c r="U179"/>
      <c r="V179"/>
      <c r="W179"/>
      <c r="X179"/>
      <c r="Y179"/>
      <c r="Z179"/>
      <c r="AA179"/>
    </row>
    <row r="180" spans="1:27" s="22" customFormat="1" ht="12.75" customHeight="1">
      <c r="A180" s="20"/>
      <c r="B180" s="21" t="s">
        <v>35</v>
      </c>
      <c r="C180" s="74">
        <v>15395</v>
      </c>
      <c r="D180" s="74"/>
      <c r="E180" s="74">
        <v>4300</v>
      </c>
      <c r="F180" s="23"/>
      <c r="G180" s="23">
        <v>154</v>
      </c>
      <c r="H180" s="23"/>
      <c r="I180" s="23">
        <v>98</v>
      </c>
      <c r="J180" s="23"/>
      <c r="K180" s="23"/>
      <c r="L180" s="23"/>
      <c r="M180" s="23"/>
      <c r="N180" s="23"/>
      <c r="O180" s="23"/>
      <c r="P180" s="23"/>
      <c r="Q180" s="23"/>
      <c r="R180" s="23"/>
      <c r="S180"/>
      <c r="T180"/>
      <c r="U180"/>
      <c r="V180"/>
      <c r="W180"/>
      <c r="X180"/>
      <c r="Y180"/>
      <c r="Z180"/>
      <c r="AA180"/>
    </row>
    <row r="181" spans="1:27" s="22" customFormat="1" ht="12.75" customHeight="1">
      <c r="A181" s="20"/>
      <c r="B181" s="21" t="s">
        <v>36</v>
      </c>
      <c r="C181" s="74">
        <v>14410</v>
      </c>
      <c r="D181" s="74"/>
      <c r="E181" s="74">
        <v>5667</v>
      </c>
      <c r="F181" s="23"/>
      <c r="G181" s="23">
        <v>457</v>
      </c>
      <c r="H181" s="23"/>
      <c r="I181" s="23">
        <v>69</v>
      </c>
      <c r="J181" s="23"/>
      <c r="K181" s="23"/>
      <c r="L181" s="23"/>
      <c r="M181" s="23"/>
      <c r="N181" s="23"/>
      <c r="O181" s="23"/>
      <c r="P181" s="23"/>
      <c r="Q181" s="23"/>
      <c r="R181" s="23"/>
      <c r="S181"/>
      <c r="T181"/>
      <c r="U181"/>
      <c r="V181"/>
      <c r="W181"/>
      <c r="X181"/>
      <c r="Y181"/>
      <c r="Z181"/>
      <c r="AA181"/>
    </row>
    <row r="182" spans="1:27" s="22" customFormat="1" ht="12.75" customHeight="1">
      <c r="A182" s="20"/>
      <c r="B182" s="21" t="s">
        <v>37</v>
      </c>
      <c r="C182" s="74">
        <v>13965</v>
      </c>
      <c r="D182" s="74"/>
      <c r="E182" s="74">
        <v>6105</v>
      </c>
      <c r="F182" s="23"/>
      <c r="G182" s="23">
        <v>100</v>
      </c>
      <c r="H182" s="23"/>
      <c r="I182" s="23">
        <v>104</v>
      </c>
      <c r="J182" s="23"/>
      <c r="K182" s="23"/>
      <c r="L182" s="23"/>
      <c r="M182" s="23"/>
      <c r="N182" s="23"/>
      <c r="O182" s="23"/>
      <c r="P182" s="23"/>
      <c r="Q182" s="23"/>
      <c r="R182" s="23"/>
      <c r="S182"/>
      <c r="T182"/>
      <c r="U182"/>
      <c r="V182"/>
      <c r="W182"/>
      <c r="X182"/>
      <c r="Y182"/>
      <c r="Z182"/>
      <c r="AA182"/>
    </row>
    <row r="183" spans="1:27" s="22" customFormat="1" ht="12.75" customHeight="1">
      <c r="A183" s="20"/>
      <c r="B183" s="21" t="s">
        <v>38</v>
      </c>
      <c r="C183" s="74">
        <v>15511</v>
      </c>
      <c r="D183" s="23"/>
      <c r="E183" s="74">
        <v>4592</v>
      </c>
      <c r="F183" s="23"/>
      <c r="G183" s="23">
        <v>143</v>
      </c>
      <c r="H183" s="23"/>
      <c r="I183" s="23">
        <v>103</v>
      </c>
      <c r="J183" s="23"/>
      <c r="K183"/>
      <c r="L183"/>
      <c r="M183"/>
      <c r="N183" s="23"/>
      <c r="O183" s="23"/>
      <c r="P183" s="23"/>
      <c r="Q183" s="23"/>
      <c r="R183" s="23"/>
      <c r="S183"/>
      <c r="T183"/>
      <c r="U183"/>
      <c r="V183"/>
      <c r="W183"/>
      <c r="X183"/>
      <c r="Y183"/>
      <c r="Z183"/>
      <c r="AA183"/>
    </row>
    <row r="184" spans="1:27" s="22" customFormat="1" ht="12.75" customHeight="1">
      <c r="A184" s="20"/>
      <c r="B184" s="21" t="s">
        <v>90</v>
      </c>
      <c r="C184" s="74">
        <v>15439</v>
      </c>
      <c r="D184" s="23"/>
      <c r="E184" s="74">
        <v>4595</v>
      </c>
      <c r="F184" s="23"/>
      <c r="G184" s="23">
        <v>56</v>
      </c>
      <c r="H184" s="23"/>
      <c r="I184" s="23">
        <v>129</v>
      </c>
      <c r="J184" s="23"/>
      <c r="K184"/>
      <c r="L184"/>
      <c r="M184"/>
      <c r="N184" s="23"/>
      <c r="O184" s="23"/>
      <c r="P184" s="23"/>
      <c r="Q184" s="23"/>
      <c r="R184" s="23"/>
      <c r="S184"/>
      <c r="T184"/>
      <c r="U184"/>
      <c r="V184"/>
      <c r="W184"/>
      <c r="X184"/>
      <c r="Y184"/>
      <c r="Z184"/>
      <c r="AA184"/>
    </row>
    <row r="185" spans="1:27" s="22" customFormat="1" ht="12.75" customHeight="1">
      <c r="A185" s="20"/>
      <c r="B185" s="21" t="s">
        <v>40</v>
      </c>
      <c r="C185" s="74">
        <v>15242</v>
      </c>
      <c r="D185" s="74"/>
      <c r="E185" s="74">
        <v>4753</v>
      </c>
      <c r="F185" s="23"/>
      <c r="G185" s="23">
        <v>49</v>
      </c>
      <c r="H185" s="23"/>
      <c r="I185" s="23">
        <v>87</v>
      </c>
      <c r="J185" s="23"/>
      <c r="K185"/>
      <c r="L185"/>
      <c r="M185"/>
      <c r="N185" s="23"/>
      <c r="O185" s="23"/>
      <c r="P185" s="23"/>
      <c r="Q185" s="23"/>
      <c r="R185" s="23"/>
      <c r="S185"/>
      <c r="T185"/>
      <c r="U185"/>
      <c r="V185"/>
      <c r="W185"/>
      <c r="X185"/>
      <c r="Y185"/>
      <c r="Z185"/>
      <c r="AA185"/>
    </row>
    <row r="186" spans="1:27" s="22" customFormat="1" ht="12.75" customHeight="1">
      <c r="A186" s="20"/>
      <c r="B186" s="21" t="s">
        <v>41</v>
      </c>
      <c r="C186" s="74">
        <v>15352</v>
      </c>
      <c r="D186" s="74"/>
      <c r="E186" s="74">
        <v>4513</v>
      </c>
      <c r="F186" s="23"/>
      <c r="G186" s="23">
        <v>44</v>
      </c>
      <c r="H186" s="23"/>
      <c r="I186" s="23">
        <v>177</v>
      </c>
      <c r="J186" s="23"/>
      <c r="K186"/>
      <c r="L186"/>
      <c r="M186"/>
      <c r="N186" s="23"/>
      <c r="O186" s="23"/>
      <c r="P186" s="23"/>
      <c r="Q186" s="23"/>
      <c r="R186" s="23"/>
      <c r="S186"/>
      <c r="T186"/>
      <c r="U186"/>
      <c r="V186"/>
      <c r="W186"/>
      <c r="X186"/>
      <c r="Y186"/>
      <c r="Z186"/>
      <c r="AA186"/>
    </row>
    <row r="187" spans="1:27" s="22" customFormat="1" ht="12.75" customHeight="1">
      <c r="A187" s="20"/>
      <c r="B187" s="21" t="s">
        <v>42</v>
      </c>
      <c r="C187" s="74">
        <v>14587</v>
      </c>
      <c r="D187" s="74"/>
      <c r="E187" s="74">
        <v>5393</v>
      </c>
      <c r="F187" s="23"/>
      <c r="G187" s="23">
        <v>187</v>
      </c>
      <c r="H187" s="23"/>
      <c r="I187" s="23">
        <v>73</v>
      </c>
      <c r="J187" s="23"/>
      <c r="K187"/>
      <c r="L187"/>
      <c r="M187"/>
      <c r="N187" s="23"/>
      <c r="O187" s="23"/>
      <c r="P187" s="23"/>
      <c r="Q187" s="23"/>
      <c r="R187" s="23"/>
      <c r="S187"/>
      <c r="T187"/>
      <c r="U187"/>
      <c r="V187"/>
      <c r="W187"/>
      <c r="X187"/>
      <c r="Y187"/>
      <c r="Z187"/>
      <c r="AA187"/>
    </row>
    <row r="188" spans="1:27" s="22" customFormat="1" ht="12.75" customHeight="1">
      <c r="A188" s="20"/>
      <c r="B188" s="21"/>
      <c r="C188" s="74"/>
      <c r="D188" s="74"/>
      <c r="E188" s="74"/>
      <c r="F188" s="23"/>
      <c r="G188" s="23"/>
      <c r="H188" s="23"/>
      <c r="I188" s="23"/>
      <c r="J188" s="23"/>
      <c r="K188"/>
      <c r="L188"/>
      <c r="M188"/>
      <c r="N188" s="23"/>
      <c r="O188" s="23"/>
      <c r="P188" s="23"/>
      <c r="Q188" s="23"/>
      <c r="R188" s="23"/>
      <c r="S188"/>
      <c r="T188"/>
      <c r="U188"/>
      <c r="V188"/>
      <c r="W188"/>
      <c r="X188"/>
      <c r="Y188"/>
      <c r="Z188"/>
      <c r="AA188"/>
    </row>
    <row r="189" spans="1:27" s="22" customFormat="1" ht="12.75" customHeight="1">
      <c r="A189" s="20">
        <v>2020</v>
      </c>
      <c r="B189" s="21" t="s">
        <v>31</v>
      </c>
      <c r="C189" s="74">
        <v>15340</v>
      </c>
      <c r="D189" s="74"/>
      <c r="E189" s="74">
        <v>4578</v>
      </c>
      <c r="F189" s="23"/>
      <c r="G189" s="23">
        <v>42</v>
      </c>
      <c r="H189" s="23"/>
      <c r="I189" s="23">
        <v>101</v>
      </c>
      <c r="J189" s="23"/>
      <c r="K189"/>
      <c r="L189"/>
      <c r="M189"/>
      <c r="N189" s="23"/>
      <c r="O189" s="23"/>
      <c r="P189" s="23"/>
      <c r="Q189" s="23"/>
      <c r="R189" s="23"/>
      <c r="S189"/>
      <c r="T189"/>
      <c r="U189"/>
      <c r="V189"/>
      <c r="W189"/>
      <c r="X189"/>
      <c r="Y189"/>
      <c r="Z189"/>
      <c r="AA189"/>
    </row>
    <row r="190" spans="1:27" s="22" customFormat="1" ht="12.75" customHeight="1">
      <c r="A190" s="20"/>
      <c r="B190" s="21" t="s">
        <v>32</v>
      </c>
      <c r="C190" s="74">
        <v>15282</v>
      </c>
      <c r="D190" s="74"/>
      <c r="E190" s="74">
        <v>4517</v>
      </c>
      <c r="F190" s="23"/>
      <c r="G190" s="23">
        <v>44</v>
      </c>
      <c r="H190" s="23"/>
      <c r="I190" s="23">
        <v>166</v>
      </c>
      <c r="J190" s="23"/>
      <c r="K190"/>
      <c r="L190"/>
      <c r="M190"/>
      <c r="N190" s="23"/>
      <c r="O190" s="23"/>
      <c r="P190" s="23"/>
      <c r="Q190" s="23"/>
      <c r="R190" s="23"/>
      <c r="S190"/>
      <c r="T190"/>
      <c r="U190"/>
      <c r="V190"/>
      <c r="W190"/>
      <c r="X190"/>
      <c r="Y190"/>
      <c r="Z190"/>
      <c r="AA190"/>
    </row>
    <row r="191" spans="1:27" s="4" customFormat="1" ht="12.75" customHeight="1">
      <c r="A191" s="20"/>
      <c r="B191" s="21" t="s">
        <v>33</v>
      </c>
      <c r="C191" s="23">
        <v>14105</v>
      </c>
      <c r="D191" s="23"/>
      <c r="E191" s="23">
        <v>5492</v>
      </c>
      <c r="F191" s="23"/>
      <c r="G191" s="23">
        <v>68</v>
      </c>
      <c r="H191" s="23"/>
      <c r="I191" s="23">
        <v>265</v>
      </c>
      <c r="J191" s="23"/>
      <c r="K191" s="23"/>
      <c r="L191" s="23"/>
      <c r="N191" s="63"/>
    </row>
    <row r="192" spans="1:27" s="4" customFormat="1" ht="12.75" customHeight="1">
      <c r="B192" s="21" t="s">
        <v>34</v>
      </c>
      <c r="C192" s="74">
        <v>14025</v>
      </c>
      <c r="D192" s="74"/>
      <c r="E192" s="74">
        <v>5650</v>
      </c>
      <c r="F192" s="23"/>
      <c r="G192" s="23">
        <v>143</v>
      </c>
      <c r="H192" s="23"/>
      <c r="I192" s="23">
        <v>68</v>
      </c>
      <c r="J192" s="23"/>
      <c r="K192" s="23"/>
      <c r="L192" s="23"/>
      <c r="N192" s="63"/>
    </row>
    <row r="193" spans="1:27" s="4" customFormat="1" ht="12.75" customHeight="1">
      <c r="B193" s="21" t="s">
        <v>35</v>
      </c>
      <c r="C193" s="74">
        <v>14324</v>
      </c>
      <c r="D193" s="74"/>
      <c r="E193" s="74">
        <v>5476</v>
      </c>
      <c r="F193" s="23"/>
      <c r="G193" s="23">
        <v>229</v>
      </c>
      <c r="H193" s="23"/>
      <c r="I193" s="23">
        <v>101</v>
      </c>
      <c r="J193" s="23"/>
      <c r="K193" s="23"/>
      <c r="L193" s="23"/>
      <c r="N193" s="63"/>
    </row>
    <row r="194" spans="1:27" s="22" customFormat="1" ht="12.75" customHeight="1">
      <c r="B194" s="21" t="s">
        <v>36</v>
      </c>
      <c r="C194" s="74">
        <v>12304</v>
      </c>
      <c r="D194" s="74"/>
      <c r="E194" s="74">
        <v>7649</v>
      </c>
      <c r="F194" s="74"/>
      <c r="G194" s="23">
        <v>240</v>
      </c>
      <c r="H194" s="23"/>
      <c r="I194" s="23">
        <v>80</v>
      </c>
      <c r="J194" s="23"/>
      <c r="K194" s="23"/>
      <c r="L194" s="23"/>
      <c r="M194" s="23"/>
      <c r="N194" s="23"/>
      <c r="O194" s="23"/>
      <c r="P194" s="23"/>
      <c r="Q194" s="23"/>
      <c r="R194" s="23"/>
      <c r="S194" s="100"/>
      <c r="T194"/>
      <c r="U194"/>
      <c r="V194"/>
      <c r="W194"/>
      <c r="X194"/>
      <c r="Y194"/>
      <c r="Z194"/>
      <c r="AA194"/>
    </row>
    <row r="195" spans="1:27" s="22" customFormat="1" ht="12.75" customHeight="1">
      <c r="B195" s="21" t="s">
        <v>37</v>
      </c>
      <c r="C195" s="74">
        <v>12177</v>
      </c>
      <c r="D195" s="74"/>
      <c r="E195" s="74">
        <v>7815</v>
      </c>
      <c r="F195" s="74"/>
      <c r="G195" s="23">
        <v>96</v>
      </c>
      <c r="H195" s="23"/>
      <c r="I195" s="23">
        <v>56</v>
      </c>
      <c r="J195" s="23"/>
      <c r="K195" s="23"/>
      <c r="L195" s="23"/>
      <c r="M195" s="23"/>
      <c r="N195" s="23"/>
      <c r="O195" s="23"/>
      <c r="P195" s="23"/>
      <c r="Q195" s="23"/>
      <c r="R195" s="23"/>
      <c r="S195" s="100"/>
      <c r="T195"/>
      <c r="U195"/>
      <c r="V195"/>
      <c r="W195"/>
      <c r="X195"/>
      <c r="Y195"/>
      <c r="Z195"/>
      <c r="AA195"/>
    </row>
    <row r="196" spans="1:27" s="22" customFormat="1" ht="12.75" customHeight="1">
      <c r="B196" s="21" t="s">
        <v>38</v>
      </c>
      <c r="C196" s="74">
        <v>14791</v>
      </c>
      <c r="D196" s="74"/>
      <c r="E196" s="74">
        <v>5301</v>
      </c>
      <c r="F196" s="74"/>
      <c r="G196" s="23">
        <v>237</v>
      </c>
      <c r="H196" s="23"/>
      <c r="I196" s="23">
        <v>135</v>
      </c>
      <c r="J196" s="23"/>
      <c r="K196" s="23"/>
      <c r="L196" s="23"/>
      <c r="M196" s="23"/>
      <c r="N196" s="23"/>
      <c r="O196" s="23"/>
      <c r="P196" s="23"/>
      <c r="Q196" s="23"/>
      <c r="R196" s="23"/>
      <c r="S196" s="98"/>
      <c r="T196" s="98"/>
      <c r="U196"/>
      <c r="V196"/>
      <c r="W196"/>
      <c r="X196"/>
      <c r="Y196"/>
      <c r="Z196"/>
      <c r="AA196"/>
    </row>
    <row r="197" spans="1:27" s="22" customFormat="1" ht="12.75" customHeight="1">
      <c r="B197" s="21" t="s">
        <v>39</v>
      </c>
      <c r="C197" s="74">
        <v>14797</v>
      </c>
      <c r="D197" s="74"/>
      <c r="E197" s="74">
        <v>5127</v>
      </c>
      <c r="F197" s="74"/>
      <c r="G197" s="23">
        <v>42</v>
      </c>
      <c r="H197" s="23"/>
      <c r="I197" s="23">
        <v>213</v>
      </c>
      <c r="J197" s="23"/>
      <c r="K197" s="23"/>
      <c r="L197" s="23"/>
      <c r="M197" s="23"/>
      <c r="N197" s="23"/>
      <c r="O197" s="23"/>
      <c r="P197" s="23"/>
      <c r="Q197" s="23"/>
      <c r="R197" s="23"/>
      <c r="S197" s="98"/>
      <c r="T197" s="98"/>
      <c r="U197"/>
      <c r="V197"/>
      <c r="W197"/>
      <c r="X197"/>
      <c r="Y197"/>
      <c r="Z197"/>
      <c r="AA197"/>
    </row>
    <row r="198" spans="1:27" s="22" customFormat="1" ht="12.75" customHeight="1">
      <c r="B198" s="21" t="s">
        <v>40</v>
      </c>
      <c r="C198" s="74">
        <v>14608</v>
      </c>
      <c r="D198" s="74"/>
      <c r="E198" s="74">
        <v>5271</v>
      </c>
      <c r="F198" s="74"/>
      <c r="G198" s="23">
        <v>73</v>
      </c>
      <c r="H198" s="23"/>
      <c r="I198" s="23">
        <v>118</v>
      </c>
      <c r="J198" s="23"/>
      <c r="K198" s="23"/>
      <c r="L198" s="23"/>
      <c r="M198" s="23"/>
      <c r="N198" s="23"/>
      <c r="O198" s="23"/>
      <c r="P198" s="23"/>
      <c r="Q198" s="23"/>
      <c r="R198" s="23"/>
      <c r="S198" s="102"/>
      <c r="T198" s="98"/>
      <c r="U198"/>
      <c r="V198"/>
      <c r="W198"/>
      <c r="X198"/>
      <c r="Y198"/>
      <c r="Z198"/>
      <c r="AA198"/>
    </row>
    <row r="199" spans="1:27" s="22" customFormat="1" ht="12.75" customHeight="1">
      <c r="B199" s="21" t="s">
        <v>41</v>
      </c>
      <c r="C199" s="74">
        <v>14592</v>
      </c>
      <c r="D199" s="74"/>
      <c r="E199" s="74">
        <v>5342</v>
      </c>
      <c r="F199" s="74"/>
      <c r="G199" s="23">
        <v>166</v>
      </c>
      <c r="H199" s="23"/>
      <c r="I199" s="23">
        <v>112</v>
      </c>
      <c r="J199" s="23"/>
      <c r="K199" s="23"/>
      <c r="L199" s="23"/>
      <c r="M199" s="23"/>
      <c r="N199" s="23"/>
      <c r="O199" s="23"/>
      <c r="P199" s="23"/>
      <c r="Q199" s="23"/>
      <c r="R199" s="23"/>
      <c r="S199" s="102"/>
      <c r="T199" s="98"/>
      <c r="U199"/>
      <c r="V199"/>
      <c r="W199"/>
      <c r="X199"/>
      <c r="Y199"/>
      <c r="Z199"/>
      <c r="AA199"/>
    </row>
    <row r="200" spans="1:27" s="22" customFormat="1" ht="12.75" customHeight="1">
      <c r="B200" s="21" t="s">
        <v>42</v>
      </c>
      <c r="C200" s="74">
        <v>13528</v>
      </c>
      <c r="D200" s="74"/>
      <c r="E200" s="74">
        <v>6795</v>
      </c>
      <c r="F200" s="74"/>
      <c r="G200" s="23">
        <v>459</v>
      </c>
      <c r="H200" s="23"/>
      <c r="I200" s="23">
        <v>72</v>
      </c>
      <c r="J200" s="23"/>
      <c r="K200" s="23"/>
      <c r="L200" s="23"/>
      <c r="M200" s="23"/>
      <c r="N200" s="23"/>
      <c r="O200" s="23"/>
      <c r="P200" s="23"/>
      <c r="Q200" s="23"/>
      <c r="R200" s="23"/>
      <c r="S200" s="102"/>
      <c r="T200" s="98"/>
      <c r="U200"/>
      <c r="V200"/>
      <c r="W200"/>
      <c r="X200"/>
      <c r="Y200"/>
      <c r="Z200"/>
      <c r="AA200"/>
    </row>
    <row r="201" spans="1:27" s="22" customFormat="1" ht="12.75" customHeight="1">
      <c r="B201" s="21"/>
      <c r="C201" s="74"/>
      <c r="D201" s="74"/>
      <c r="E201" s="74"/>
      <c r="F201" s="74"/>
      <c r="G201" s="23"/>
      <c r="H201" s="23"/>
      <c r="I201" s="23"/>
      <c r="J201" s="23"/>
      <c r="K201" s="23"/>
      <c r="L201" s="23"/>
      <c r="M201" s="23"/>
      <c r="N201" s="23"/>
      <c r="O201" s="23"/>
      <c r="P201" s="23"/>
      <c r="Q201" s="23"/>
      <c r="R201" s="23"/>
      <c r="S201" s="102"/>
      <c r="T201" s="98"/>
      <c r="U201"/>
      <c r="V201"/>
      <c r="W201"/>
      <c r="X201"/>
      <c r="Y201"/>
      <c r="Z201"/>
      <c r="AA201"/>
    </row>
    <row r="202" spans="1:27" s="22" customFormat="1" ht="12.75" customHeight="1">
      <c r="A202" s="20">
        <v>2021</v>
      </c>
      <c r="B202" s="21" t="s">
        <v>31</v>
      </c>
      <c r="C202" s="74">
        <v>14723</v>
      </c>
      <c r="D202" s="74"/>
      <c r="E202" s="74">
        <v>5607</v>
      </c>
      <c r="F202" s="74"/>
      <c r="G202" s="23">
        <v>112</v>
      </c>
      <c r="H202" s="23"/>
      <c r="I202" s="23">
        <v>105</v>
      </c>
      <c r="J202" s="23"/>
      <c r="K202" s="23"/>
      <c r="L202" s="23"/>
      <c r="M202" s="23"/>
      <c r="N202" s="23"/>
      <c r="O202" s="23"/>
      <c r="P202" s="23"/>
      <c r="Q202" s="23"/>
      <c r="R202" s="23"/>
      <c r="S202" s="102"/>
      <c r="T202"/>
      <c r="U202"/>
      <c r="V202"/>
      <c r="W202"/>
      <c r="X202"/>
      <c r="Y202"/>
      <c r="Z202"/>
      <c r="AA202"/>
    </row>
    <row r="203" spans="1:27" s="22" customFormat="1" ht="12.75" customHeight="1">
      <c r="A203" s="20"/>
      <c r="B203" s="21" t="s">
        <v>32</v>
      </c>
      <c r="C203" s="74">
        <v>14519</v>
      </c>
      <c r="D203" s="74"/>
      <c r="E203" s="74">
        <v>5773</v>
      </c>
      <c r="F203" s="74"/>
      <c r="G203" s="23">
        <v>37</v>
      </c>
      <c r="H203" s="23"/>
      <c r="I203" s="23">
        <v>82</v>
      </c>
      <c r="J203" s="23"/>
      <c r="K203" s="23"/>
      <c r="L203" s="23"/>
      <c r="M203" s="23"/>
      <c r="N203" s="23"/>
      <c r="O203" s="23"/>
      <c r="P203" s="23"/>
      <c r="Q203" s="23"/>
      <c r="R203" s="23"/>
      <c r="S203" s="102"/>
      <c r="T203"/>
      <c r="U203"/>
      <c r="V203"/>
      <c r="W203"/>
      <c r="X203"/>
      <c r="Y203"/>
      <c r="Z203"/>
      <c r="AA203"/>
    </row>
    <row r="204" spans="1:27" s="22" customFormat="1" ht="12.75" customHeight="1">
      <c r="A204" s="20"/>
      <c r="B204" s="21" t="s">
        <v>33</v>
      </c>
      <c r="C204" s="74">
        <v>14515</v>
      </c>
      <c r="D204" s="74"/>
      <c r="E204" s="74">
        <v>5162</v>
      </c>
      <c r="F204" s="74"/>
      <c r="G204" s="23">
        <v>25</v>
      </c>
      <c r="H204" s="23"/>
      <c r="I204" s="23">
        <v>643</v>
      </c>
      <c r="J204" s="23"/>
      <c r="K204" s="23"/>
      <c r="L204" s="23"/>
      <c r="M204" s="23"/>
      <c r="N204" s="23"/>
      <c r="O204" s="23"/>
      <c r="P204" s="23"/>
      <c r="Q204" s="23"/>
      <c r="R204" s="23"/>
      <c r="S204" s="102"/>
      <c r="T204"/>
      <c r="U204"/>
      <c r="V204"/>
      <c r="W204"/>
      <c r="X204"/>
      <c r="Y204"/>
      <c r="Z204"/>
      <c r="AA204"/>
    </row>
    <row r="205" spans="1:27" s="22" customFormat="1" ht="12.75" customHeight="1">
      <c r="A205" s="20"/>
      <c r="B205" s="21" t="s">
        <v>34</v>
      </c>
      <c r="C205" s="74">
        <v>14494</v>
      </c>
      <c r="D205" s="74"/>
      <c r="E205" s="74">
        <v>5149</v>
      </c>
      <c r="F205" s="74"/>
      <c r="G205" s="23">
        <v>107</v>
      </c>
      <c r="H205" s="23"/>
      <c r="I205" s="23">
        <v>136</v>
      </c>
      <c r="J205" s="23"/>
      <c r="K205" s="23"/>
      <c r="L205" s="23"/>
      <c r="M205" s="23"/>
      <c r="N205" s="23"/>
      <c r="O205" s="23"/>
      <c r="P205" s="23"/>
      <c r="Q205" s="23"/>
      <c r="R205" s="23"/>
      <c r="S205" s="102"/>
      <c r="T205"/>
      <c r="U205"/>
      <c r="V205"/>
      <c r="W205"/>
      <c r="X205"/>
      <c r="Y205"/>
      <c r="Z205"/>
      <c r="AA205"/>
    </row>
    <row r="206" spans="1:27" s="22" customFormat="1" ht="12.75" customHeight="1">
      <c r="A206" s="20"/>
      <c r="B206" s="21" t="s">
        <v>35</v>
      </c>
      <c r="C206" s="74">
        <v>14696</v>
      </c>
      <c r="D206" s="74"/>
      <c r="E206" s="74">
        <v>4928</v>
      </c>
      <c r="F206" s="74"/>
      <c r="G206" s="23">
        <v>94</v>
      </c>
      <c r="H206" s="23"/>
      <c r="I206" s="23">
        <v>105</v>
      </c>
      <c r="J206" s="23"/>
      <c r="K206" s="23"/>
      <c r="L206" s="23"/>
      <c r="M206" s="23"/>
      <c r="N206" s="23"/>
      <c r="O206" s="23"/>
      <c r="P206" s="23"/>
      <c r="Q206" s="23"/>
      <c r="R206" s="23"/>
      <c r="S206" s="102"/>
      <c r="T206"/>
      <c r="U206"/>
      <c r="V206"/>
      <c r="W206"/>
      <c r="X206"/>
      <c r="Y206"/>
      <c r="Z206"/>
      <c r="AA206"/>
    </row>
    <row r="207" spans="1:27" s="22" customFormat="1" ht="12.75" customHeight="1">
      <c r="A207" s="20"/>
      <c r="B207" s="21" t="s">
        <v>36</v>
      </c>
      <c r="C207" s="74">
        <v>12764</v>
      </c>
      <c r="D207" s="74"/>
      <c r="E207" s="74">
        <v>6830</v>
      </c>
      <c r="F207" s="74"/>
      <c r="G207" s="23">
        <v>64</v>
      </c>
      <c r="H207" s="23"/>
      <c r="I207" s="23">
        <v>85</v>
      </c>
      <c r="J207" s="23"/>
      <c r="K207" s="23"/>
      <c r="L207" s="23"/>
      <c r="M207" s="23"/>
      <c r="N207" s="23"/>
      <c r="O207" s="23"/>
      <c r="P207" s="23"/>
      <c r="Q207" s="23"/>
      <c r="R207" s="23"/>
      <c r="S207" s="102"/>
      <c r="T207"/>
      <c r="U207"/>
      <c r="V207"/>
      <c r="W207"/>
      <c r="X207"/>
      <c r="Y207"/>
      <c r="Z207"/>
      <c r="AA207"/>
    </row>
    <row r="208" spans="1:27" s="22" customFormat="1" ht="12.75" customHeight="1">
      <c r="A208" s="20"/>
      <c r="B208" s="21" t="s">
        <v>37</v>
      </c>
      <c r="C208" s="74">
        <v>12628</v>
      </c>
      <c r="D208" s="74"/>
      <c r="E208" s="74">
        <v>6939</v>
      </c>
      <c r="F208" s="74"/>
      <c r="G208" s="23">
        <v>21</v>
      </c>
      <c r="H208" s="23"/>
      <c r="I208" s="23">
        <v>45</v>
      </c>
      <c r="J208" s="23"/>
      <c r="K208" s="23"/>
      <c r="L208" s="23"/>
      <c r="M208" s="23"/>
      <c r="N208" s="23"/>
      <c r="O208" s="23"/>
      <c r="P208" s="23"/>
      <c r="Q208" s="23"/>
      <c r="R208" s="23"/>
      <c r="S208" s="102"/>
      <c r="T208"/>
      <c r="U208"/>
      <c r="V208"/>
      <c r="W208"/>
      <c r="X208"/>
      <c r="Y208"/>
      <c r="Z208"/>
      <c r="AA208"/>
    </row>
    <row r="209" spans="1:27" s="22" customFormat="1" ht="12.75" customHeight="1">
      <c r="A209" s="20"/>
      <c r="B209" s="21" t="s">
        <v>38</v>
      </c>
      <c r="C209" s="74">
        <v>14864</v>
      </c>
      <c r="D209" s="74"/>
      <c r="E209" s="74">
        <v>4732</v>
      </c>
      <c r="F209"/>
      <c r="G209" s="23">
        <v>88</v>
      </c>
      <c r="H209"/>
      <c r="I209" s="23">
        <v>56</v>
      </c>
      <c r="J209" s="23"/>
      <c r="K209" s="23"/>
      <c r="L209" s="23"/>
      <c r="M209" s="23"/>
      <c r="N209" s="23"/>
      <c r="O209" s="23"/>
      <c r="P209" s="23"/>
      <c r="Q209" s="23"/>
      <c r="R209" s="23"/>
      <c r="S209" s="102"/>
      <c r="T209"/>
      <c r="U209"/>
      <c r="V209"/>
      <c r="W209"/>
      <c r="X209"/>
      <c r="Y209"/>
      <c r="Z209"/>
      <c r="AA209"/>
    </row>
    <row r="210" spans="1:27" s="22" customFormat="1" ht="12.75" customHeight="1">
      <c r="A210" s="20"/>
      <c r="B210" s="21" t="s">
        <v>39</v>
      </c>
      <c r="C210" s="74">
        <v>14910</v>
      </c>
      <c r="D210" s="74"/>
      <c r="E210" s="74">
        <v>4635</v>
      </c>
      <c r="F210"/>
      <c r="G210" s="23">
        <v>34</v>
      </c>
      <c r="H210"/>
      <c r="I210" s="23">
        <v>83</v>
      </c>
      <c r="J210" s="23"/>
      <c r="K210" s="23"/>
      <c r="L210" s="23"/>
      <c r="M210" s="23"/>
      <c r="N210" s="23"/>
      <c r="O210" s="23"/>
      <c r="P210" s="23"/>
      <c r="Q210" s="23"/>
      <c r="R210" s="23"/>
      <c r="S210" s="102"/>
      <c r="T210"/>
      <c r="U210"/>
      <c r="V210"/>
      <c r="W210"/>
      <c r="X210"/>
      <c r="Y210"/>
      <c r="Z210"/>
      <c r="AA210"/>
    </row>
    <row r="211" spans="1:27" s="22" customFormat="1" ht="12.75" customHeight="1">
      <c r="A211" s="20"/>
      <c r="B211" s="21" t="s">
        <v>40</v>
      </c>
      <c r="C211" s="74">
        <v>14842</v>
      </c>
      <c r="D211" s="74"/>
      <c r="E211" s="74">
        <v>4622</v>
      </c>
      <c r="F211"/>
      <c r="G211" s="23">
        <v>40</v>
      </c>
      <c r="H211"/>
      <c r="I211" s="23">
        <v>119</v>
      </c>
      <c r="J211" s="23"/>
      <c r="K211" s="23"/>
      <c r="L211" s="23"/>
      <c r="M211" s="23"/>
      <c r="N211" s="23"/>
      <c r="O211" s="23"/>
      <c r="P211" s="23"/>
      <c r="Q211" s="23"/>
      <c r="R211" s="23"/>
      <c r="S211" s="102"/>
      <c r="T211"/>
      <c r="U211"/>
      <c r="V211"/>
      <c r="W211"/>
      <c r="X211"/>
      <c r="Y211"/>
      <c r="Z211"/>
      <c r="AA211"/>
    </row>
    <row r="212" spans="1:27" s="22" customFormat="1" ht="12.75" customHeight="1">
      <c r="A212" s="20"/>
      <c r="B212" s="21" t="s">
        <v>41</v>
      </c>
      <c r="C212" s="74">
        <v>14915</v>
      </c>
      <c r="D212" s="74"/>
      <c r="E212" s="74">
        <v>4553</v>
      </c>
      <c r="F212"/>
      <c r="G212" s="23">
        <v>57</v>
      </c>
      <c r="H212"/>
      <c r="I212" s="23">
        <v>52</v>
      </c>
      <c r="J212" s="23"/>
      <c r="K212" s="23"/>
      <c r="L212" s="23"/>
      <c r="M212" s="23"/>
      <c r="N212" s="23"/>
      <c r="O212" s="23"/>
      <c r="P212" s="23"/>
      <c r="Q212" s="23"/>
      <c r="R212" s="23"/>
      <c r="S212" s="102"/>
      <c r="T212"/>
      <c r="U212"/>
      <c r="V212"/>
      <c r="W212"/>
      <c r="X212"/>
      <c r="Y212"/>
      <c r="Z212"/>
      <c r="AA212"/>
    </row>
    <row r="213" spans="1:27" s="22" customFormat="1" ht="12.75" customHeight="1">
      <c r="A213" s="20"/>
      <c r="B213" s="21" t="s">
        <v>42</v>
      </c>
      <c r="C213" s="74">
        <v>13638</v>
      </c>
      <c r="D213" s="74"/>
      <c r="E213" s="74">
        <v>5904</v>
      </c>
      <c r="F213"/>
      <c r="G213" s="23">
        <v>153</v>
      </c>
      <c r="H213"/>
      <c r="I213" s="23">
        <v>78</v>
      </c>
      <c r="J213" s="23"/>
      <c r="K213" s="75"/>
      <c r="L213" s="23"/>
      <c r="M213" s="23"/>
      <c r="N213" s="23"/>
      <c r="O213" s="23"/>
      <c r="P213" s="23"/>
      <c r="Q213" s="23"/>
      <c r="R213" s="23"/>
      <c r="S213" s="102"/>
      <c r="T213"/>
      <c r="U213"/>
      <c r="V213"/>
      <c r="W213"/>
      <c r="X213"/>
      <c r="Y213"/>
      <c r="Z213"/>
      <c r="AA213"/>
    </row>
    <row r="214" spans="1:27" s="22" customFormat="1" ht="12.75" customHeight="1">
      <c r="A214" s="20"/>
      <c r="B214" s="21"/>
      <c r="C214" s="74"/>
      <c r="D214" s="74"/>
      <c r="E214" s="74"/>
      <c r="F214"/>
      <c r="G214" s="23"/>
      <c r="H214"/>
      <c r="I214" s="23"/>
      <c r="J214" s="23"/>
      <c r="K214" s="75"/>
      <c r="L214" s="23"/>
      <c r="M214" s="23"/>
      <c r="N214" s="23"/>
      <c r="O214" s="23"/>
      <c r="P214" s="23"/>
      <c r="Q214" s="23"/>
      <c r="R214" s="23"/>
      <c r="S214" s="102"/>
      <c r="T214"/>
      <c r="U214"/>
      <c r="V214"/>
      <c r="W214"/>
      <c r="X214"/>
      <c r="Y214"/>
      <c r="Z214"/>
      <c r="AA214"/>
    </row>
    <row r="215" spans="1:27" s="22" customFormat="1" ht="12.75" customHeight="1">
      <c r="A215" s="20">
        <v>2022</v>
      </c>
      <c r="B215" s="21" t="s">
        <v>31</v>
      </c>
      <c r="C215" s="74">
        <v>14669</v>
      </c>
      <c r="D215" s="74"/>
      <c r="E215" s="74">
        <v>4862</v>
      </c>
      <c r="F215"/>
      <c r="G215" s="23">
        <v>71</v>
      </c>
      <c r="H215"/>
      <c r="I215" s="23">
        <v>80</v>
      </c>
      <c r="J215" s="23"/>
      <c r="K215" s="75"/>
      <c r="L215" s="23"/>
      <c r="M215" s="23"/>
      <c r="N215" s="23"/>
      <c r="O215" s="23"/>
      <c r="P215" s="23"/>
      <c r="Q215" s="23"/>
      <c r="R215" s="23"/>
      <c r="S215" s="102"/>
      <c r="T215"/>
      <c r="U215"/>
      <c r="V215"/>
      <c r="W215"/>
      <c r="X215"/>
      <c r="Y215"/>
      <c r="Z215"/>
      <c r="AA215"/>
    </row>
    <row r="216" spans="1:27" s="22" customFormat="1" ht="12.75" customHeight="1">
      <c r="A216" s="20"/>
      <c r="B216" s="21" t="s">
        <v>32</v>
      </c>
      <c r="C216" s="74">
        <v>14740</v>
      </c>
      <c r="D216" s="74"/>
      <c r="E216" s="74">
        <v>4685</v>
      </c>
      <c r="F216"/>
      <c r="G216" s="23">
        <v>33</v>
      </c>
      <c r="H216"/>
      <c r="I216" s="23">
        <v>140</v>
      </c>
      <c r="J216" s="164"/>
      <c r="K216" s="75"/>
      <c r="L216" s="23"/>
      <c r="M216" s="23"/>
      <c r="N216" s="23"/>
      <c r="O216" s="23"/>
      <c r="P216" s="23"/>
      <c r="Q216" s="23"/>
      <c r="R216" s="23"/>
      <c r="S216" s="102"/>
      <c r="T216"/>
      <c r="U216"/>
      <c r="V216"/>
      <c r="W216"/>
      <c r="X216"/>
      <c r="Y216"/>
      <c r="Z216"/>
      <c r="AA216"/>
    </row>
    <row r="217" spans="1:27" s="22" customFormat="1" ht="12.75" customHeight="1">
      <c r="A217" s="20"/>
      <c r="B217" s="21" t="s">
        <v>33</v>
      </c>
      <c r="C217" s="74">
        <v>14888</v>
      </c>
      <c r="D217" s="74"/>
      <c r="E217" s="74">
        <v>4473</v>
      </c>
      <c r="F217"/>
      <c r="G217" s="23">
        <v>34</v>
      </c>
      <c r="H217" s="23"/>
      <c r="I217" s="23">
        <v>95</v>
      </c>
      <c r="J217" s="23"/>
      <c r="K217" s="75"/>
      <c r="L217" s="23"/>
      <c r="M217" s="23"/>
      <c r="N217" s="23"/>
      <c r="O217" s="23"/>
      <c r="P217" s="23"/>
      <c r="Q217" s="23"/>
      <c r="R217" s="23"/>
      <c r="S217" s="102"/>
      <c r="T217"/>
      <c r="U217"/>
      <c r="V217"/>
      <c r="W217"/>
      <c r="X217"/>
      <c r="Y217"/>
      <c r="Z217"/>
      <c r="AA217"/>
    </row>
    <row r="218" spans="1:27" s="22" customFormat="1" ht="12.75" customHeight="1">
      <c r="A218" s="20"/>
      <c r="B218" s="21" t="s">
        <v>34</v>
      </c>
      <c r="C218" s="74">
        <v>14990</v>
      </c>
      <c r="D218" s="74"/>
      <c r="E218" s="74">
        <v>4418</v>
      </c>
      <c r="F218"/>
      <c r="G218" s="23">
        <v>87</v>
      </c>
      <c r="H218"/>
      <c r="I218" s="23">
        <v>30</v>
      </c>
      <c r="J218" s="23"/>
      <c r="K218" s="75"/>
      <c r="L218" s="23"/>
      <c r="M218" s="23"/>
      <c r="N218" s="23"/>
      <c r="O218" s="23"/>
      <c r="P218" s="23"/>
      <c r="Q218" s="23"/>
      <c r="R218" s="23"/>
      <c r="S218" s="102"/>
      <c r="T218"/>
      <c r="U218"/>
      <c r="V218"/>
      <c r="W218"/>
      <c r="X218"/>
      <c r="Y218"/>
      <c r="Z218"/>
      <c r="AA218"/>
    </row>
    <row r="219" spans="1:27" s="22" customFormat="1" ht="12.75" customHeight="1">
      <c r="A219" s="20"/>
      <c r="B219" s="21" t="s">
        <v>35</v>
      </c>
      <c r="C219" s="74">
        <v>15281</v>
      </c>
      <c r="D219" s="74"/>
      <c r="E219" s="74">
        <v>4319</v>
      </c>
      <c r="F219"/>
      <c r="G219" s="23">
        <v>277</v>
      </c>
      <c r="H219"/>
      <c r="I219" s="23">
        <v>79</v>
      </c>
      <c r="J219" s="164"/>
      <c r="K219" s="75"/>
      <c r="L219" s="23"/>
      <c r="M219" s="23"/>
      <c r="N219" s="23"/>
      <c r="O219" s="23"/>
      <c r="P219" s="23"/>
      <c r="Q219" s="23"/>
      <c r="R219" s="23"/>
      <c r="S219" s="102"/>
      <c r="T219"/>
      <c r="U219"/>
      <c r="V219"/>
      <c r="W219"/>
      <c r="X219"/>
      <c r="Y219"/>
      <c r="Z219"/>
      <c r="AA219"/>
    </row>
    <row r="220" spans="1:27" s="22" customFormat="1" ht="12.75" customHeight="1">
      <c r="A220" s="20"/>
      <c r="B220" s="21" t="s">
        <v>36</v>
      </c>
      <c r="C220" s="74">
        <v>13824</v>
      </c>
      <c r="D220" s="74"/>
      <c r="E220" s="74">
        <v>5764</v>
      </c>
      <c r="F220"/>
      <c r="G220" s="23">
        <v>129</v>
      </c>
      <c r="H220"/>
      <c r="I220" s="23">
        <v>133</v>
      </c>
      <c r="J220" s="23"/>
      <c r="K220" s="75"/>
      <c r="L220" s="23"/>
      <c r="M220" s="23"/>
      <c r="N220" s="23"/>
      <c r="O220" s="23"/>
      <c r="P220" s="23"/>
      <c r="Q220" s="23"/>
      <c r="R220" s="23"/>
      <c r="S220" s="102"/>
      <c r="T220"/>
      <c r="U220"/>
      <c r="V220"/>
      <c r="W220"/>
      <c r="X220"/>
      <c r="Y220"/>
      <c r="Z220"/>
      <c r="AA220"/>
    </row>
    <row r="221" spans="1:27" s="22" customFormat="1" ht="12.75" customHeight="1">
      <c r="A221" s="20"/>
      <c r="B221" s="21" t="s">
        <v>37</v>
      </c>
      <c r="C221" s="74">
        <v>13513</v>
      </c>
      <c r="D221" s="74"/>
      <c r="E221" s="74">
        <v>6061</v>
      </c>
      <c r="F221"/>
      <c r="G221" s="23">
        <v>39</v>
      </c>
      <c r="H221" s="23"/>
      <c r="I221" s="23">
        <v>51</v>
      </c>
      <c r="J221" s="23"/>
      <c r="K221" s="75"/>
      <c r="L221" s="23"/>
      <c r="M221" s="23"/>
      <c r="N221" s="23"/>
      <c r="O221" s="23"/>
      <c r="P221" s="23"/>
      <c r="Q221" s="23"/>
      <c r="R221" s="23"/>
      <c r="S221" s="102"/>
      <c r="T221"/>
      <c r="U221"/>
      <c r="V221"/>
      <c r="W221"/>
      <c r="X221"/>
      <c r="Y221"/>
      <c r="Z221"/>
      <c r="AA221"/>
    </row>
    <row r="222" spans="1:27" s="22" customFormat="1" ht="12.75" customHeight="1">
      <c r="A222" s="20"/>
      <c r="B222" s="21" t="s">
        <v>38</v>
      </c>
      <c r="C222" s="74">
        <v>15197</v>
      </c>
      <c r="D222" s="74"/>
      <c r="E222" s="74">
        <v>4544</v>
      </c>
      <c r="F222" s="74"/>
      <c r="G222" s="74">
        <v>219</v>
      </c>
      <c r="H222"/>
      <c r="I222" s="23">
        <v>47</v>
      </c>
      <c r="J222" s="23"/>
      <c r="K222" s="75"/>
      <c r="L222" s="23"/>
      <c r="M222" s="23"/>
      <c r="N222" s="23"/>
      <c r="O222" s="23"/>
      <c r="P222" s="23"/>
      <c r="Q222" s="23"/>
      <c r="R222" s="23"/>
      <c r="S222" s="102"/>
      <c r="T222"/>
      <c r="U222"/>
      <c r="V222"/>
      <c r="W222"/>
      <c r="X222"/>
      <c r="Y222"/>
      <c r="Z222"/>
      <c r="AA222"/>
    </row>
    <row r="223" spans="1:27" s="22" customFormat="1" ht="12.75" customHeight="1">
      <c r="A223" s="20"/>
      <c r="B223" s="21" t="s">
        <v>39</v>
      </c>
      <c r="C223" s="74">
        <v>15171</v>
      </c>
      <c r="D223" s="74"/>
      <c r="E223" s="74">
        <v>4320</v>
      </c>
      <c r="F223" s="74"/>
      <c r="G223" s="74">
        <v>52</v>
      </c>
      <c r="H223"/>
      <c r="I223" s="23">
        <v>302</v>
      </c>
      <c r="J223" s="23"/>
      <c r="K223" s="75"/>
      <c r="L223" s="23"/>
      <c r="M223" s="23"/>
      <c r="N223" s="23"/>
      <c r="O223" s="23"/>
      <c r="P223" s="23"/>
      <c r="Q223" s="23"/>
      <c r="R223" s="23"/>
      <c r="S223" s="102"/>
      <c r="T223"/>
      <c r="U223"/>
      <c r="V223"/>
      <c r="W223"/>
      <c r="X223"/>
      <c r="Y223"/>
      <c r="Z223"/>
      <c r="AA223"/>
    </row>
    <row r="224" spans="1:27" s="22" customFormat="1" ht="12.75" customHeight="1">
      <c r="A224" s="20"/>
      <c r="B224" s="21" t="s">
        <v>40</v>
      </c>
      <c r="C224" s="74">
        <v>15165</v>
      </c>
      <c r="D224" s="74"/>
      <c r="E224" s="23">
        <v>4454</v>
      </c>
      <c r="F224" s="23"/>
      <c r="G224" s="23">
        <v>219</v>
      </c>
      <c r="H224" s="23"/>
      <c r="I224" s="23">
        <v>92</v>
      </c>
      <c r="J224" s="23"/>
      <c r="K224" s="75"/>
      <c r="L224" s="23"/>
      <c r="M224" s="23"/>
      <c r="N224" s="23"/>
      <c r="O224" s="23"/>
      <c r="P224" s="23"/>
      <c r="Q224" s="23"/>
      <c r="R224" s="23"/>
      <c r="S224" s="102"/>
      <c r="T224"/>
      <c r="U224"/>
      <c r="V224"/>
      <c r="W224"/>
      <c r="X224"/>
      <c r="Y224"/>
      <c r="Z224"/>
      <c r="AA224"/>
    </row>
    <row r="225" spans="1:27" s="22" customFormat="1" ht="12.75" customHeight="1">
      <c r="A225" s="20"/>
      <c r="B225" s="21" t="s">
        <v>41</v>
      </c>
      <c r="C225" s="74">
        <v>15259</v>
      </c>
      <c r="D225" s="74"/>
      <c r="E225" s="74">
        <v>4363</v>
      </c>
      <c r="F225" s="74"/>
      <c r="G225" s="74">
        <v>133</v>
      </c>
      <c r="H225"/>
      <c r="I225" s="23">
        <v>132</v>
      </c>
      <c r="J225" s="23"/>
      <c r="K225" s="75"/>
      <c r="L225" s="23"/>
      <c r="M225" s="23"/>
      <c r="N225" s="23"/>
      <c r="O225" s="23"/>
      <c r="P225" s="23"/>
      <c r="Q225" s="23"/>
      <c r="R225" s="23"/>
      <c r="S225" s="102"/>
      <c r="T225"/>
      <c r="U225"/>
      <c r="V225"/>
      <c r="W225"/>
      <c r="X225"/>
      <c r="Y225"/>
      <c r="Z225"/>
      <c r="AA225"/>
    </row>
    <row r="226" spans="1:27" ht="12.75" customHeight="1">
      <c r="A226" s="20"/>
      <c r="B226" s="21" t="s">
        <v>42</v>
      </c>
      <c r="C226" s="74">
        <v>14249</v>
      </c>
      <c r="D226" s="74"/>
      <c r="E226" s="74">
        <v>5369</v>
      </c>
      <c r="F226" s="74"/>
      <c r="G226" s="74">
        <v>77</v>
      </c>
      <c r="I226" s="23">
        <v>84</v>
      </c>
      <c r="J226" s="23"/>
      <c r="K226" s="23"/>
      <c r="M226" s="23"/>
      <c r="N226" s="23"/>
      <c r="O226" s="23"/>
      <c r="P226" s="23"/>
      <c r="Q226" s="23"/>
      <c r="R226" s="23"/>
      <c r="S226" s="23"/>
      <c r="T226" s="23"/>
      <c r="U226" s="23"/>
      <c r="V226" s="23"/>
      <c r="W226" s="23"/>
      <c r="X226" s="23"/>
      <c r="Y226" s="23"/>
      <c r="AA226" s="98"/>
    </row>
    <row r="227" spans="1:27" ht="12.75" customHeight="1">
      <c r="A227" s="20"/>
      <c r="B227" s="21"/>
      <c r="C227" s="74"/>
      <c r="D227" s="74"/>
      <c r="E227" s="74"/>
      <c r="F227" s="74"/>
      <c r="G227" s="74"/>
      <c r="I227" s="23"/>
      <c r="J227" s="23"/>
      <c r="K227" s="23"/>
      <c r="M227" s="23"/>
      <c r="N227" s="23"/>
      <c r="O227" s="23"/>
      <c r="P227" s="23"/>
      <c r="Q227" s="23"/>
      <c r="R227" s="23"/>
      <c r="S227" s="23"/>
      <c r="T227" s="23"/>
      <c r="U227" s="23"/>
      <c r="V227" s="23"/>
      <c r="W227" s="23"/>
      <c r="X227" s="23"/>
      <c r="Y227" s="23"/>
      <c r="AA227" s="98"/>
    </row>
    <row r="228" spans="1:27" ht="12.75" customHeight="1">
      <c r="A228" s="20">
        <v>2023</v>
      </c>
      <c r="B228" s="21" t="s">
        <v>31</v>
      </c>
      <c r="C228" s="74">
        <v>15044</v>
      </c>
      <c r="D228" s="74"/>
      <c r="E228" s="74">
        <v>4525</v>
      </c>
      <c r="F228" s="74"/>
      <c r="G228" s="74">
        <v>56</v>
      </c>
      <c r="I228" s="23">
        <v>102</v>
      </c>
      <c r="J228" s="23"/>
      <c r="K228" s="23"/>
      <c r="M228" s="23"/>
      <c r="N228" s="23"/>
      <c r="O228" s="23"/>
      <c r="P228" s="23"/>
      <c r="Q228" s="23"/>
      <c r="R228" s="23"/>
      <c r="S228" s="23"/>
      <c r="T228" s="23"/>
      <c r="U228" s="23"/>
      <c r="V228" s="23"/>
      <c r="W228" s="23"/>
      <c r="X228" s="23"/>
      <c r="Y228" s="23"/>
      <c r="AA228" s="98"/>
    </row>
    <row r="229" spans="1:27" ht="12.75" customHeight="1">
      <c r="A229" s="20"/>
      <c r="B229" s="21" t="s">
        <v>32</v>
      </c>
      <c r="C229" s="74">
        <v>15066</v>
      </c>
      <c r="D229" s="74"/>
      <c r="E229" s="74">
        <v>4492</v>
      </c>
      <c r="F229" s="74"/>
      <c r="G229" s="74">
        <v>71</v>
      </c>
      <c r="I229" s="23">
        <v>83</v>
      </c>
      <c r="J229" s="23"/>
      <c r="K229" s="23"/>
      <c r="M229" s="23"/>
      <c r="N229" s="23"/>
      <c r="O229" s="23"/>
      <c r="P229" s="23"/>
      <c r="Q229" s="23"/>
      <c r="R229" s="23"/>
      <c r="S229" s="23"/>
      <c r="T229" s="23"/>
      <c r="U229" s="23"/>
      <c r="V229" s="23"/>
      <c r="W229" s="23"/>
      <c r="X229" s="23"/>
      <c r="Y229" s="23"/>
      <c r="AA229" s="98"/>
    </row>
    <row r="230" spans="1:27" ht="12.75" customHeight="1">
      <c r="A230" s="20"/>
      <c r="B230" s="21" t="s">
        <v>33</v>
      </c>
      <c r="C230" s="74">
        <v>15033</v>
      </c>
      <c r="D230" s="74"/>
      <c r="E230" s="74">
        <v>4475</v>
      </c>
      <c r="F230" s="74"/>
      <c r="G230" s="74">
        <v>45</v>
      </c>
      <c r="H230" s="23"/>
      <c r="I230" s="23">
        <v>96</v>
      </c>
      <c r="J230" s="23"/>
      <c r="K230" s="23"/>
      <c r="M230" s="23"/>
      <c r="N230" s="23"/>
      <c r="O230" s="23"/>
      <c r="P230" s="23"/>
      <c r="Q230" s="23"/>
      <c r="R230" s="23"/>
      <c r="S230" s="23"/>
      <c r="T230" s="23"/>
      <c r="U230" s="23"/>
      <c r="V230" s="23"/>
      <c r="W230" s="23"/>
      <c r="X230" s="23"/>
      <c r="Y230" s="23"/>
      <c r="AA230" s="98"/>
    </row>
    <row r="231" spans="1:27" ht="12.75" customHeight="1">
      <c r="A231" s="20"/>
      <c r="B231" s="21" t="s">
        <v>34</v>
      </c>
      <c r="C231" s="74">
        <v>15139</v>
      </c>
      <c r="D231" s="74"/>
      <c r="E231" s="74">
        <v>4356</v>
      </c>
      <c r="F231" s="74"/>
      <c r="G231" s="74">
        <v>96</v>
      </c>
      <c r="I231" s="23">
        <v>105</v>
      </c>
      <c r="J231" s="23"/>
      <c r="K231" s="23"/>
      <c r="M231" s="23"/>
      <c r="N231" s="23"/>
      <c r="O231" s="23"/>
      <c r="P231" s="23"/>
      <c r="Q231" s="23"/>
      <c r="R231" s="23"/>
      <c r="S231" s="23"/>
      <c r="T231" s="23"/>
      <c r="U231" s="23"/>
      <c r="V231" s="23"/>
      <c r="W231" s="23"/>
      <c r="X231" s="23"/>
      <c r="Y231" s="23"/>
      <c r="AA231" s="98"/>
    </row>
    <row r="232" spans="1:27" ht="12.75" customHeight="1">
      <c r="A232" s="20"/>
      <c r="B232" s="21" t="s">
        <v>35</v>
      </c>
      <c r="C232" s="74">
        <v>15225</v>
      </c>
      <c r="D232" s="74"/>
      <c r="E232" s="74">
        <v>4242</v>
      </c>
      <c r="F232" s="74"/>
      <c r="G232" s="74">
        <v>96</v>
      </c>
      <c r="H232" s="74"/>
      <c r="I232" s="23">
        <v>122</v>
      </c>
      <c r="J232" s="23"/>
      <c r="K232" s="23"/>
      <c r="M232" s="23"/>
      <c r="N232" s="23"/>
      <c r="O232" s="23"/>
      <c r="P232" s="23"/>
      <c r="Q232" s="23"/>
      <c r="R232" s="23"/>
      <c r="S232" s="23"/>
      <c r="T232" s="23"/>
      <c r="U232" s="23"/>
      <c r="V232" s="23"/>
      <c r="W232" s="23"/>
      <c r="X232" s="23"/>
      <c r="Y232" s="23"/>
      <c r="AA232" s="98"/>
    </row>
    <row r="233" spans="1:27" s="4" customFormat="1" ht="12.75" customHeight="1">
      <c r="A233" s="42"/>
      <c r="B233" s="25"/>
      <c r="C233" s="26"/>
      <c r="D233" s="26"/>
      <c r="E233" s="26"/>
      <c r="F233" s="26"/>
      <c r="G233" s="169"/>
      <c r="H233" s="26"/>
      <c r="I233" s="26"/>
      <c r="J233" s="26"/>
      <c r="K233" s="23"/>
      <c r="L233" s="23"/>
      <c r="N233" s="63"/>
    </row>
    <row r="234" spans="1:27" s="22" customFormat="1" ht="11.25" customHeight="1">
      <c r="A234" s="10" t="s">
        <v>77</v>
      </c>
      <c r="B234" s="21"/>
      <c r="C234" s="74"/>
      <c r="D234" s="23"/>
      <c r="E234" s="74"/>
      <c r="F234" s="23"/>
      <c r="G234" s="23"/>
      <c r="H234" s="23"/>
      <c r="I234" s="23"/>
      <c r="J234" s="23"/>
      <c r="K234"/>
      <c r="L234"/>
      <c r="M234"/>
      <c r="N234" s="23"/>
      <c r="O234" s="23"/>
      <c r="P234" s="23"/>
      <c r="Q234" s="23"/>
      <c r="R234" s="23"/>
      <c r="S234"/>
      <c r="T234"/>
      <c r="U234"/>
      <c r="V234"/>
      <c r="W234"/>
      <c r="X234"/>
      <c r="Y234"/>
      <c r="Z234"/>
      <c r="AA234"/>
    </row>
    <row r="235" spans="1:27" ht="12" customHeight="1">
      <c r="A235"/>
    </row>
  </sheetData>
  <phoneticPr fontId="14" type="noConversion"/>
  <pageMargins left="0.74803149606299213" right="0.74803149606299213" top="0.98425196850393704" bottom="0.98425196850393704" header="0.51181102362204722" footer="0.51181102362204722"/>
  <pageSetup paperSize="9" scale="70" orientation="portrait" r:id="rId1"/>
  <headerFooter alignWithMargins="0"/>
  <rowBreaks count="2" manualBreakCount="2">
    <brk id="83" max="12" man="1"/>
    <brk id="161" max="12"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Blad10">
    <tabColor rgb="FF00B050"/>
  </sheetPr>
  <dimension ref="A1:AA299"/>
  <sheetViews>
    <sheetView zoomScaleNormal="100" zoomScaleSheetLayoutView="100" workbookViewId="0">
      <pane ySplit="7" topLeftCell="A194" activePane="bottomLeft" state="frozen"/>
      <selection activeCell="A156" sqref="A156:XFD156"/>
      <selection pane="bottomLeft"/>
    </sheetView>
  </sheetViews>
  <sheetFormatPr defaultRowHeight="11.25" customHeight="1"/>
  <cols>
    <col min="1" max="1" width="6.5546875" style="27" customWidth="1"/>
    <col min="2" max="2" width="10.5546875" customWidth="1"/>
    <col min="3" max="3" width="11.33203125" customWidth="1"/>
    <col min="4" max="4" width="2.5546875" customWidth="1"/>
    <col min="5" max="5" width="12.5546875" bestFit="1" customWidth="1"/>
    <col min="6" max="6" width="2.5546875" customWidth="1"/>
    <col min="7" max="7" width="11" customWidth="1"/>
    <col min="8" max="8" width="2.5546875" customWidth="1"/>
    <col min="9" max="9" width="12.5546875" bestFit="1" customWidth="1"/>
    <col min="10" max="10" width="2.5546875" customWidth="1"/>
    <col min="11" max="11" width="10.6640625" customWidth="1"/>
    <col min="12" max="12" width="2.5546875" customWidth="1"/>
    <col min="13" max="13" width="12.5546875" bestFit="1" customWidth="1"/>
    <col min="14" max="14" width="2.5546875" customWidth="1"/>
    <col min="15" max="15" width="10.6640625" customWidth="1"/>
    <col min="16" max="16" width="2.5546875" customWidth="1"/>
    <col min="17" max="17" width="12.6640625" bestFit="1" customWidth="1"/>
    <col min="18" max="18" width="2.5546875" customWidth="1"/>
  </cols>
  <sheetData>
    <row r="1" spans="1:18" ht="12.75" customHeight="1">
      <c r="A1" s="1" t="s">
        <v>485</v>
      </c>
    </row>
    <row r="2" spans="1:18" ht="12.75" customHeight="1">
      <c r="A2" s="118" t="s">
        <v>495</v>
      </c>
    </row>
    <row r="3" spans="1:18" s="8" customFormat="1" ht="11.25" customHeight="1">
      <c r="A3" s="31"/>
      <c r="B3" s="31"/>
      <c r="C3" s="31"/>
      <c r="D3" s="31"/>
      <c r="E3" s="31"/>
      <c r="F3" s="31"/>
      <c r="G3" s="31"/>
      <c r="H3" s="31"/>
      <c r="I3" s="31"/>
      <c r="J3" s="31"/>
      <c r="K3" s="31"/>
      <c r="L3" s="31"/>
      <c r="M3" s="31"/>
      <c r="N3" s="31"/>
      <c r="O3" s="31"/>
      <c r="P3" s="31"/>
      <c r="Q3" s="31"/>
      <c r="R3"/>
    </row>
    <row r="4" spans="1:18" s="12" customFormat="1" ht="11.25" customHeight="1">
      <c r="A4" s="10"/>
      <c r="B4" s="10"/>
      <c r="C4" s="10" t="s">
        <v>43</v>
      </c>
      <c r="D4" s="10"/>
      <c r="E4" s="10"/>
      <c r="F4" s="10"/>
      <c r="G4" s="10" t="s">
        <v>15</v>
      </c>
      <c r="H4" s="10"/>
      <c r="I4" s="10"/>
      <c r="J4" s="10"/>
      <c r="K4" s="10" t="s">
        <v>1</v>
      </c>
      <c r="L4" s="10"/>
      <c r="M4" s="10"/>
      <c r="N4" s="10"/>
      <c r="O4" s="10" t="s">
        <v>2</v>
      </c>
      <c r="P4" s="10"/>
      <c r="R4" s="181"/>
    </row>
    <row r="5" spans="1:18" s="12" customFormat="1" ht="11.25" customHeight="1">
      <c r="A5" s="10"/>
      <c r="B5" s="10"/>
      <c r="C5" s="13" t="s">
        <v>19</v>
      </c>
      <c r="D5" s="13"/>
      <c r="E5" s="13"/>
      <c r="F5" s="16"/>
      <c r="G5" s="13" t="s">
        <v>20</v>
      </c>
      <c r="H5" s="11"/>
      <c r="I5" s="11"/>
      <c r="J5" s="10"/>
      <c r="K5" s="13" t="s">
        <v>16</v>
      </c>
      <c r="L5" s="11"/>
      <c r="M5" s="11"/>
      <c r="N5" s="10"/>
      <c r="O5" s="45" t="s">
        <v>18</v>
      </c>
      <c r="P5" s="11"/>
      <c r="Q5" s="42"/>
      <c r="R5"/>
    </row>
    <row r="6" spans="1:18" s="58" customFormat="1" ht="24.75" customHeight="1">
      <c r="A6" s="55"/>
      <c r="B6" s="56"/>
      <c r="C6" s="55" t="s">
        <v>67</v>
      </c>
      <c r="D6" s="57"/>
      <c r="E6" s="57" t="s">
        <v>53</v>
      </c>
      <c r="F6" s="64" t="s">
        <v>79</v>
      </c>
      <c r="G6" s="55" t="s">
        <v>67</v>
      </c>
      <c r="H6" s="57"/>
      <c r="I6" s="57" t="s">
        <v>53</v>
      </c>
      <c r="J6" s="64" t="s">
        <v>79</v>
      </c>
      <c r="K6" s="55" t="s">
        <v>67</v>
      </c>
      <c r="L6" s="57"/>
      <c r="M6" s="57" t="s">
        <v>53</v>
      </c>
      <c r="N6" s="57"/>
      <c r="O6" s="55" t="s">
        <v>67</v>
      </c>
      <c r="Q6" s="57" t="s">
        <v>53</v>
      </c>
      <c r="R6"/>
    </row>
    <row r="7" spans="1:18" s="12" customFormat="1" ht="20.25" customHeight="1">
      <c r="A7" s="11"/>
      <c r="B7" s="15"/>
      <c r="C7" s="43" t="s">
        <v>54</v>
      </c>
      <c r="D7" s="43"/>
      <c r="E7" s="44" t="s">
        <v>55</v>
      </c>
      <c r="F7" s="15"/>
      <c r="G7" s="43" t="s">
        <v>54</v>
      </c>
      <c r="H7" s="43"/>
      <c r="I7" s="44" t="s">
        <v>55</v>
      </c>
      <c r="J7" s="15"/>
      <c r="K7" s="43" t="s">
        <v>54</v>
      </c>
      <c r="L7" s="43"/>
      <c r="M7" s="44" t="s">
        <v>55</v>
      </c>
      <c r="N7" s="43"/>
      <c r="O7" s="43" t="s">
        <v>54</v>
      </c>
      <c r="P7" s="42"/>
      <c r="Q7" s="44" t="s">
        <v>55</v>
      </c>
      <c r="R7"/>
    </row>
    <row r="8" spans="1:18" ht="11.25" customHeight="1">
      <c r="A8" s="10"/>
      <c r="B8" s="17"/>
      <c r="C8" s="19"/>
      <c r="D8" s="19"/>
      <c r="E8" s="19"/>
      <c r="F8" s="19"/>
      <c r="G8" s="19"/>
      <c r="H8" s="19"/>
      <c r="I8" s="19"/>
      <c r="J8" s="19"/>
      <c r="K8" s="19"/>
      <c r="L8" s="19"/>
      <c r="M8" s="19"/>
      <c r="N8" s="19"/>
      <c r="O8" s="19"/>
      <c r="P8" s="19"/>
      <c r="Q8" s="18"/>
    </row>
    <row r="9" spans="1:18" ht="12.75" customHeight="1">
      <c r="A9" s="10">
        <v>2006</v>
      </c>
      <c r="B9" s="17" t="s">
        <v>31</v>
      </c>
      <c r="C9" s="47">
        <v>280704</v>
      </c>
      <c r="D9" s="47"/>
      <c r="E9" s="23" t="s">
        <v>404</v>
      </c>
      <c r="F9" s="47"/>
      <c r="G9" s="47">
        <v>202355</v>
      </c>
      <c r="H9" s="47"/>
      <c r="I9" s="23" t="s">
        <v>404</v>
      </c>
      <c r="J9" s="38"/>
      <c r="K9" s="38">
        <v>617</v>
      </c>
      <c r="L9" s="38"/>
      <c r="M9" s="38">
        <v>498</v>
      </c>
      <c r="N9" s="38"/>
      <c r="O9" s="38">
        <v>218</v>
      </c>
      <c r="P9" s="38"/>
      <c r="Q9" s="23" t="s">
        <v>404</v>
      </c>
    </row>
    <row r="10" spans="1:18" ht="12.75" customHeight="1">
      <c r="A10" s="10"/>
      <c r="B10" s="17" t="s">
        <v>32</v>
      </c>
      <c r="C10" s="47">
        <v>280511</v>
      </c>
      <c r="D10" s="47"/>
      <c r="E10" s="23" t="s">
        <v>404</v>
      </c>
      <c r="F10" s="47"/>
      <c r="G10" s="47">
        <v>203814</v>
      </c>
      <c r="H10" s="47"/>
      <c r="I10" s="23" t="s">
        <v>404</v>
      </c>
      <c r="J10" s="38"/>
      <c r="K10" s="38">
        <v>765</v>
      </c>
      <c r="L10" s="38"/>
      <c r="M10" s="38">
        <v>676</v>
      </c>
      <c r="N10" s="38"/>
      <c r="O10" s="38">
        <v>192</v>
      </c>
      <c r="P10" s="38"/>
      <c r="Q10" s="23" t="s">
        <v>404</v>
      </c>
    </row>
    <row r="11" spans="1:18" ht="12.75" customHeight="1">
      <c r="A11" s="10"/>
      <c r="B11" s="17" t="s">
        <v>33</v>
      </c>
      <c r="C11" s="47">
        <v>284597</v>
      </c>
      <c r="D11" s="47"/>
      <c r="E11" s="23" t="s">
        <v>404</v>
      </c>
      <c r="F11" s="47"/>
      <c r="G11" s="47">
        <v>202842</v>
      </c>
      <c r="H11" s="47"/>
      <c r="I11" s="23" t="s">
        <v>404</v>
      </c>
      <c r="J11" s="38"/>
      <c r="K11" s="38">
        <v>1694</v>
      </c>
      <c r="L11" s="38"/>
      <c r="M11" s="38">
        <v>1569</v>
      </c>
      <c r="N11" s="38"/>
      <c r="O11" s="38">
        <v>180</v>
      </c>
      <c r="P11" s="38"/>
      <c r="Q11" s="23" t="s">
        <v>404</v>
      </c>
    </row>
    <row r="12" spans="1:18" ht="12.75" customHeight="1">
      <c r="A12" s="10"/>
      <c r="B12" s="17" t="s">
        <v>34</v>
      </c>
      <c r="C12" s="47">
        <v>317860</v>
      </c>
      <c r="D12" s="47"/>
      <c r="E12" s="23" t="s">
        <v>404</v>
      </c>
      <c r="F12" s="47"/>
      <c r="G12" s="47">
        <v>178608</v>
      </c>
      <c r="H12" s="47"/>
      <c r="I12" s="23" t="s">
        <v>404</v>
      </c>
      <c r="J12" s="38"/>
      <c r="K12" s="38">
        <v>4853</v>
      </c>
      <c r="L12" s="38"/>
      <c r="M12" s="38">
        <v>4303</v>
      </c>
      <c r="N12" s="38"/>
      <c r="O12" s="38">
        <v>134</v>
      </c>
      <c r="P12" s="38"/>
      <c r="Q12" s="23" t="s">
        <v>404</v>
      </c>
    </row>
    <row r="13" spans="1:18" ht="12.75" customHeight="1">
      <c r="A13" s="10"/>
      <c r="B13" s="17" t="s">
        <v>35</v>
      </c>
      <c r="C13" s="47">
        <v>347666</v>
      </c>
      <c r="D13" s="47"/>
      <c r="E13" s="23" t="s">
        <v>404</v>
      </c>
      <c r="F13" s="47"/>
      <c r="G13" s="47">
        <v>160097</v>
      </c>
      <c r="H13" s="47"/>
      <c r="I13" s="23" t="s">
        <v>404</v>
      </c>
      <c r="J13" s="38"/>
      <c r="K13" s="38">
        <v>5279</v>
      </c>
      <c r="L13" s="38"/>
      <c r="M13" s="38">
        <v>6230</v>
      </c>
      <c r="N13" s="38"/>
      <c r="O13" s="38">
        <v>235</v>
      </c>
      <c r="P13" s="38"/>
      <c r="Q13" s="23" t="s">
        <v>404</v>
      </c>
    </row>
    <row r="14" spans="1:18" ht="12.75" customHeight="1">
      <c r="A14" s="10"/>
      <c r="B14" s="17" t="s">
        <v>36</v>
      </c>
      <c r="C14" s="47">
        <v>362931</v>
      </c>
      <c r="D14" s="47"/>
      <c r="E14" s="23" t="s">
        <v>404</v>
      </c>
      <c r="F14" s="47"/>
      <c r="G14" s="47">
        <v>153978</v>
      </c>
      <c r="H14" s="47"/>
      <c r="I14" s="23" t="s">
        <v>404</v>
      </c>
      <c r="J14" s="38"/>
      <c r="K14" s="38">
        <v>3820</v>
      </c>
      <c r="L14" s="38"/>
      <c r="M14" s="38">
        <v>5492</v>
      </c>
      <c r="N14" s="38"/>
      <c r="O14" s="38">
        <v>203</v>
      </c>
      <c r="P14" s="38"/>
      <c r="Q14" s="23" t="s">
        <v>404</v>
      </c>
    </row>
    <row r="15" spans="1:18" ht="12.75" customHeight="1">
      <c r="A15" s="10"/>
      <c r="B15" s="17" t="s">
        <v>37</v>
      </c>
      <c r="C15" s="47">
        <v>372120</v>
      </c>
      <c r="D15" s="47"/>
      <c r="E15" s="23" t="s">
        <v>404</v>
      </c>
      <c r="F15" s="47"/>
      <c r="G15" s="47">
        <v>152203</v>
      </c>
      <c r="H15" s="47"/>
      <c r="I15" s="23" t="s">
        <v>404</v>
      </c>
      <c r="J15" s="38"/>
      <c r="K15" s="38">
        <v>2917</v>
      </c>
      <c r="L15" s="38"/>
      <c r="M15" s="38">
        <v>4795</v>
      </c>
      <c r="N15" s="38"/>
      <c r="O15" s="38">
        <v>286</v>
      </c>
      <c r="P15" s="38"/>
      <c r="Q15" s="23" t="s">
        <v>404</v>
      </c>
    </row>
    <row r="16" spans="1:18" ht="12.75" customHeight="1">
      <c r="A16" s="10"/>
      <c r="B16" s="17" t="s">
        <v>38</v>
      </c>
      <c r="C16" s="47">
        <v>374704</v>
      </c>
      <c r="D16" s="47"/>
      <c r="E16" s="23" t="s">
        <v>404</v>
      </c>
      <c r="F16" s="47"/>
      <c r="G16" s="47">
        <v>155683</v>
      </c>
      <c r="H16" s="47"/>
      <c r="I16" s="23" t="s">
        <v>404</v>
      </c>
      <c r="J16" s="38"/>
      <c r="K16" s="38">
        <v>2295</v>
      </c>
      <c r="L16" s="38"/>
      <c r="M16" s="38">
        <v>4048</v>
      </c>
      <c r="N16" s="38"/>
      <c r="O16" s="38">
        <v>338</v>
      </c>
      <c r="P16" s="38"/>
      <c r="Q16" s="23" t="s">
        <v>404</v>
      </c>
    </row>
    <row r="17" spans="1:17" ht="12.75" customHeight="1">
      <c r="A17" s="10"/>
      <c r="B17" s="17" t="s">
        <v>39</v>
      </c>
      <c r="C17" s="47">
        <v>369006</v>
      </c>
      <c r="D17" s="47"/>
      <c r="E17" s="23" t="s">
        <v>404</v>
      </c>
      <c r="F17" s="47"/>
      <c r="G17" s="47">
        <v>166152</v>
      </c>
      <c r="H17" s="47"/>
      <c r="I17" s="23" t="s">
        <v>404</v>
      </c>
      <c r="J17" s="38"/>
      <c r="K17" s="38">
        <v>1986</v>
      </c>
      <c r="L17" s="38"/>
      <c r="M17" s="38">
        <v>3126</v>
      </c>
      <c r="N17" s="38"/>
      <c r="O17" s="38">
        <v>361</v>
      </c>
      <c r="P17" s="38"/>
      <c r="Q17" s="23" t="s">
        <v>404</v>
      </c>
    </row>
    <row r="18" spans="1:17" ht="12.75" customHeight="1">
      <c r="A18" s="10"/>
      <c r="B18" s="17" t="s">
        <v>40</v>
      </c>
      <c r="C18" s="47">
        <v>343574</v>
      </c>
      <c r="D18" s="47"/>
      <c r="E18" s="23" t="s">
        <v>404</v>
      </c>
      <c r="F18" s="47"/>
      <c r="G18" s="47">
        <v>194778</v>
      </c>
      <c r="H18" s="47"/>
      <c r="I18" s="23" t="s">
        <v>404</v>
      </c>
      <c r="J18" s="38"/>
      <c r="K18" s="38">
        <v>1334</v>
      </c>
      <c r="L18" s="38"/>
      <c r="M18" s="38">
        <v>2201</v>
      </c>
      <c r="N18" s="38"/>
      <c r="O18" s="38">
        <v>414</v>
      </c>
      <c r="P18" s="38"/>
      <c r="Q18" s="23" t="s">
        <v>404</v>
      </c>
    </row>
    <row r="19" spans="1:17" ht="12.75" customHeight="1">
      <c r="A19" s="10"/>
      <c r="B19" s="17" t="s">
        <v>41</v>
      </c>
      <c r="C19" s="47">
        <v>326033</v>
      </c>
      <c r="D19" s="47"/>
      <c r="E19" s="23" t="s">
        <v>404</v>
      </c>
      <c r="F19" s="47"/>
      <c r="G19" s="47">
        <v>213698</v>
      </c>
      <c r="H19" s="47"/>
      <c r="I19" s="23" t="s">
        <v>404</v>
      </c>
      <c r="J19" s="38"/>
      <c r="K19" s="38">
        <v>767</v>
      </c>
      <c r="L19" s="38"/>
      <c r="M19" s="38">
        <v>972</v>
      </c>
      <c r="N19" s="38"/>
      <c r="O19" s="38">
        <v>428</v>
      </c>
      <c r="P19" s="38"/>
      <c r="Q19" s="23" t="s">
        <v>404</v>
      </c>
    </row>
    <row r="20" spans="1:17" ht="12.75" customHeight="1">
      <c r="A20" s="10"/>
      <c r="B20" s="17" t="s">
        <v>42</v>
      </c>
      <c r="C20" s="47">
        <v>320679</v>
      </c>
      <c r="D20" s="47"/>
      <c r="E20" s="23" t="s">
        <v>404</v>
      </c>
      <c r="F20" s="47"/>
      <c r="G20" s="47">
        <v>220357</v>
      </c>
      <c r="H20" s="47"/>
      <c r="I20" s="23" t="s">
        <v>404</v>
      </c>
      <c r="J20" s="38"/>
      <c r="K20" s="38">
        <v>893</v>
      </c>
      <c r="L20" s="38"/>
      <c r="M20" s="38">
        <v>731</v>
      </c>
      <c r="N20" s="38"/>
      <c r="O20" s="38">
        <v>372</v>
      </c>
      <c r="P20" s="38"/>
      <c r="Q20" s="23" t="s">
        <v>404</v>
      </c>
    </row>
    <row r="21" spans="1:17" ht="12.75" customHeight="1">
      <c r="A21" s="10"/>
      <c r="B21" s="18"/>
      <c r="C21" s="38"/>
      <c r="D21" s="38"/>
      <c r="E21" s="38"/>
      <c r="F21" s="38"/>
      <c r="G21" s="38"/>
      <c r="H21" s="38"/>
      <c r="I21" s="38"/>
      <c r="J21" s="38"/>
      <c r="K21" s="38"/>
      <c r="L21" s="38"/>
      <c r="M21" s="38"/>
      <c r="N21" s="38"/>
      <c r="O21" s="38"/>
      <c r="P21" s="38"/>
      <c r="Q21" s="38"/>
    </row>
    <row r="22" spans="1:17" ht="12.75" customHeight="1">
      <c r="A22" s="10">
        <v>2007</v>
      </c>
      <c r="B22" s="17" t="s">
        <v>31</v>
      </c>
      <c r="C22" s="47">
        <v>244052</v>
      </c>
      <c r="D22" s="47"/>
      <c r="E22" s="47">
        <v>73295</v>
      </c>
      <c r="F22" s="47"/>
      <c r="G22" s="47">
        <v>163879</v>
      </c>
      <c r="H22" s="47"/>
      <c r="I22" s="47">
        <v>61212</v>
      </c>
      <c r="J22" s="38"/>
      <c r="K22" s="38">
        <v>819</v>
      </c>
      <c r="L22" s="38"/>
      <c r="M22" s="38">
        <v>806</v>
      </c>
      <c r="N22" s="38"/>
      <c r="O22" s="38">
        <v>268</v>
      </c>
      <c r="P22" s="38"/>
      <c r="Q22" s="23" t="s">
        <v>404</v>
      </c>
    </row>
    <row r="23" spans="1:17" ht="12.75" customHeight="1">
      <c r="A23" s="10"/>
      <c r="B23" s="17" t="s">
        <v>32</v>
      </c>
      <c r="C23" s="47">
        <v>243830</v>
      </c>
      <c r="D23" s="47"/>
      <c r="E23" s="47">
        <v>72960</v>
      </c>
      <c r="F23" s="47"/>
      <c r="G23" s="47">
        <v>164860</v>
      </c>
      <c r="H23" s="47"/>
      <c r="I23" s="47">
        <v>62307</v>
      </c>
      <c r="J23" s="38"/>
      <c r="K23" s="38">
        <v>874</v>
      </c>
      <c r="L23" s="38"/>
      <c r="M23" s="38">
        <v>806</v>
      </c>
      <c r="N23" s="38"/>
      <c r="O23" s="38">
        <v>176</v>
      </c>
      <c r="P23" s="38"/>
      <c r="Q23" s="23" t="s">
        <v>404</v>
      </c>
    </row>
    <row r="24" spans="1:17" ht="12.75" customHeight="1">
      <c r="A24" s="10"/>
      <c r="B24" s="17" t="s">
        <v>33</v>
      </c>
      <c r="C24" s="47">
        <v>253217</v>
      </c>
      <c r="D24" s="47"/>
      <c r="E24" s="47">
        <v>84989</v>
      </c>
      <c r="F24" s="47"/>
      <c r="G24" s="47">
        <v>158697</v>
      </c>
      <c r="H24" s="47"/>
      <c r="I24" s="47">
        <v>53310</v>
      </c>
      <c r="J24" s="38"/>
      <c r="K24" s="38">
        <v>3331</v>
      </c>
      <c r="L24" s="38"/>
      <c r="M24" s="38">
        <v>3066</v>
      </c>
      <c r="N24" s="38"/>
      <c r="O24" s="38">
        <v>165</v>
      </c>
      <c r="P24" s="38"/>
      <c r="Q24" s="23" t="s">
        <v>404</v>
      </c>
    </row>
    <row r="25" spans="1:17" ht="12.75" customHeight="1">
      <c r="A25" s="10"/>
      <c r="B25" s="17" t="s">
        <v>34</v>
      </c>
      <c r="C25" s="47">
        <v>269686</v>
      </c>
      <c r="D25" s="47"/>
      <c r="E25" s="47">
        <v>100808</v>
      </c>
      <c r="F25" s="47"/>
      <c r="G25" s="47">
        <v>146901</v>
      </c>
      <c r="H25" s="47"/>
      <c r="I25" s="47">
        <v>42837</v>
      </c>
      <c r="J25" s="38"/>
      <c r="K25" s="38">
        <v>4810</v>
      </c>
      <c r="L25" s="38"/>
      <c r="M25" s="38">
        <v>5411</v>
      </c>
      <c r="N25" s="38"/>
      <c r="O25" s="38">
        <v>219</v>
      </c>
      <c r="P25" s="38"/>
      <c r="Q25" s="23" t="s">
        <v>404</v>
      </c>
    </row>
    <row r="26" spans="1:17" ht="12.75" customHeight="1">
      <c r="A26" s="10"/>
      <c r="B26" s="17" t="s">
        <v>35</v>
      </c>
      <c r="C26" s="47">
        <v>280048</v>
      </c>
      <c r="D26" s="47"/>
      <c r="E26" s="47">
        <v>110255</v>
      </c>
      <c r="F26" s="47"/>
      <c r="G26" s="47">
        <v>140673</v>
      </c>
      <c r="H26" s="47"/>
      <c r="I26" s="47">
        <v>38871</v>
      </c>
      <c r="J26" s="38"/>
      <c r="K26" s="38">
        <v>4354</v>
      </c>
      <c r="L26" s="38"/>
      <c r="M26" s="38">
        <v>5553</v>
      </c>
      <c r="N26" s="38"/>
      <c r="O26" s="38">
        <v>345</v>
      </c>
      <c r="P26" s="38"/>
      <c r="Q26" s="23" t="s">
        <v>404</v>
      </c>
    </row>
    <row r="27" spans="1:17" ht="12.75" customHeight="1">
      <c r="A27" s="10"/>
      <c r="B27" s="17" t="s">
        <v>36</v>
      </c>
      <c r="C27" s="47">
        <v>286867</v>
      </c>
      <c r="D27" s="47"/>
      <c r="E27" s="47">
        <v>117530</v>
      </c>
      <c r="F27" s="47"/>
      <c r="G27" s="47">
        <v>137246</v>
      </c>
      <c r="H27" s="47"/>
      <c r="I27" s="47">
        <v>36705</v>
      </c>
      <c r="J27" s="38"/>
      <c r="K27" s="38">
        <v>3573</v>
      </c>
      <c r="L27" s="38"/>
      <c r="M27" s="38">
        <v>5152</v>
      </c>
      <c r="N27" s="38"/>
      <c r="O27" s="38">
        <v>282</v>
      </c>
      <c r="P27" s="38"/>
      <c r="Q27" s="23" t="s">
        <v>404</v>
      </c>
    </row>
    <row r="28" spans="1:17" ht="12.75" customHeight="1">
      <c r="A28" s="10"/>
      <c r="B28" s="17" t="s">
        <v>37</v>
      </c>
      <c r="C28" s="47">
        <v>289226</v>
      </c>
      <c r="D28" s="47"/>
      <c r="E28" s="47">
        <v>121305</v>
      </c>
      <c r="F28" s="47"/>
      <c r="G28" s="47">
        <v>137328</v>
      </c>
      <c r="H28" s="47"/>
      <c r="I28" s="47">
        <v>37076</v>
      </c>
      <c r="J28" s="38"/>
      <c r="K28" s="38">
        <v>2691</v>
      </c>
      <c r="L28" s="38"/>
      <c r="M28" s="38">
        <v>4252</v>
      </c>
      <c r="N28" s="38"/>
      <c r="O28" s="38">
        <v>425</v>
      </c>
      <c r="P28" s="38"/>
      <c r="Q28" s="23" t="s">
        <v>404</v>
      </c>
    </row>
    <row r="29" spans="1:17" ht="12.75" customHeight="1">
      <c r="A29" s="10"/>
      <c r="B29" s="17" t="s">
        <v>38</v>
      </c>
      <c r="C29" s="47">
        <v>288054</v>
      </c>
      <c r="D29" s="47"/>
      <c r="E29" s="47">
        <v>122323</v>
      </c>
      <c r="F29" s="47"/>
      <c r="G29" s="47">
        <v>140449</v>
      </c>
      <c r="H29" s="47"/>
      <c r="I29" s="47">
        <v>39531</v>
      </c>
      <c r="J29" s="38"/>
      <c r="K29" s="38">
        <v>2218</v>
      </c>
      <c r="L29" s="38"/>
      <c r="M29" s="38">
        <v>3602</v>
      </c>
      <c r="N29" s="38"/>
      <c r="O29" s="38">
        <v>442</v>
      </c>
      <c r="P29" s="38"/>
      <c r="Q29" s="23" t="s">
        <v>404</v>
      </c>
    </row>
    <row r="30" spans="1:17" ht="12.75" customHeight="1">
      <c r="A30" s="10"/>
      <c r="B30" s="17" t="s">
        <v>39</v>
      </c>
      <c r="C30" s="47">
        <v>280977</v>
      </c>
      <c r="D30" s="47"/>
      <c r="E30" s="47">
        <v>117996</v>
      </c>
      <c r="F30" s="47"/>
      <c r="G30" s="47">
        <v>148790</v>
      </c>
      <c r="H30" s="47"/>
      <c r="I30" s="47">
        <v>46262</v>
      </c>
      <c r="J30" s="38"/>
      <c r="K30" s="38">
        <v>1580</v>
      </c>
      <c r="L30" s="38"/>
      <c r="M30" s="38">
        <v>2524</v>
      </c>
      <c r="N30" s="38"/>
      <c r="O30" s="38">
        <v>515</v>
      </c>
      <c r="P30" s="38"/>
      <c r="Q30" s="23" t="s">
        <v>404</v>
      </c>
    </row>
    <row r="31" spans="1:17" ht="12.75" customHeight="1">
      <c r="A31" s="10"/>
      <c r="B31" s="17" t="s">
        <v>40</v>
      </c>
      <c r="C31" s="47">
        <v>266632</v>
      </c>
      <c r="D31" s="47"/>
      <c r="E31" s="47">
        <v>104274</v>
      </c>
      <c r="F31" s="47"/>
      <c r="G31" s="47">
        <v>164098</v>
      </c>
      <c r="H31" s="47"/>
      <c r="I31" s="47">
        <v>61899</v>
      </c>
      <c r="J31" s="38"/>
      <c r="K31" s="38">
        <v>1266</v>
      </c>
      <c r="L31" s="38"/>
      <c r="M31" s="38">
        <v>2103</v>
      </c>
      <c r="N31" s="38"/>
      <c r="O31" s="38">
        <v>566</v>
      </c>
      <c r="P31" s="38"/>
      <c r="Q31" s="23" t="s">
        <v>404</v>
      </c>
    </row>
    <row r="32" spans="1:17" ht="12.75" customHeight="1">
      <c r="A32" s="10"/>
      <c r="B32" s="17" t="s">
        <v>41</v>
      </c>
      <c r="C32" s="47">
        <v>259602</v>
      </c>
      <c r="D32" s="47"/>
      <c r="E32" s="47">
        <v>89940</v>
      </c>
      <c r="F32" s="47"/>
      <c r="G32" s="47">
        <v>172269</v>
      </c>
      <c r="H32" s="47"/>
      <c r="I32" s="47">
        <v>77115</v>
      </c>
      <c r="J32" s="38"/>
      <c r="K32" s="38">
        <v>1392</v>
      </c>
      <c r="L32" s="38"/>
      <c r="M32" s="38">
        <v>1019</v>
      </c>
      <c r="N32" s="38"/>
      <c r="O32" s="38">
        <v>420</v>
      </c>
      <c r="P32" s="38"/>
      <c r="Q32" s="23" t="s">
        <v>404</v>
      </c>
    </row>
    <row r="33" spans="1:17" ht="12.75" customHeight="1">
      <c r="A33" s="10"/>
      <c r="B33" s="17" t="s">
        <v>42</v>
      </c>
      <c r="C33" s="47">
        <v>259114</v>
      </c>
      <c r="D33" s="47"/>
      <c r="E33" s="47">
        <v>85088</v>
      </c>
      <c r="F33" s="47"/>
      <c r="G33" s="47">
        <v>176495</v>
      </c>
      <c r="H33" s="47"/>
      <c r="I33" s="47">
        <v>82479</v>
      </c>
      <c r="J33" s="38"/>
      <c r="K33" s="38">
        <v>3915</v>
      </c>
      <c r="L33" s="38"/>
      <c r="M33" s="38">
        <v>627</v>
      </c>
      <c r="N33" s="38"/>
      <c r="O33" s="38">
        <v>341</v>
      </c>
      <c r="P33" s="38"/>
      <c r="Q33" s="23" t="s">
        <v>404</v>
      </c>
    </row>
    <row r="34" spans="1:17" ht="12.75" customHeight="1">
      <c r="A34" s="10"/>
      <c r="B34" s="18"/>
      <c r="C34" s="38"/>
      <c r="D34" s="38"/>
      <c r="E34" s="38"/>
      <c r="F34" s="38"/>
      <c r="G34" s="38"/>
      <c r="H34" s="38"/>
      <c r="I34" s="38"/>
      <c r="J34" s="38"/>
      <c r="K34" s="38"/>
      <c r="L34" s="38"/>
      <c r="M34" s="38"/>
      <c r="N34" s="38"/>
      <c r="O34" s="38"/>
      <c r="P34" s="38"/>
      <c r="Q34" s="38"/>
    </row>
    <row r="35" spans="1:17" ht="12.75" customHeight="1">
      <c r="A35" s="10">
        <v>2008</v>
      </c>
      <c r="B35" s="17" t="s">
        <v>31</v>
      </c>
      <c r="C35" s="38">
        <v>255861</v>
      </c>
      <c r="D35" s="38"/>
      <c r="E35" s="38">
        <v>82741</v>
      </c>
      <c r="F35" s="38"/>
      <c r="G35" s="38">
        <v>180295</v>
      </c>
      <c r="H35" s="38"/>
      <c r="I35" s="38">
        <v>85514</v>
      </c>
      <c r="J35" s="38"/>
      <c r="K35" s="38">
        <v>769</v>
      </c>
      <c r="L35" s="38"/>
      <c r="M35" s="38">
        <v>783</v>
      </c>
      <c r="N35" s="38"/>
      <c r="O35" s="38">
        <v>364</v>
      </c>
      <c r="P35" s="38"/>
      <c r="Q35" s="23" t="s">
        <v>404</v>
      </c>
    </row>
    <row r="36" spans="1:17" ht="12.75" customHeight="1">
      <c r="A36" s="10"/>
      <c r="B36" s="17" t="s">
        <v>32</v>
      </c>
      <c r="C36" s="38">
        <v>256899</v>
      </c>
      <c r="D36" s="38"/>
      <c r="E36" s="38">
        <v>85201</v>
      </c>
      <c r="F36" s="38"/>
      <c r="G36" s="38">
        <v>180286</v>
      </c>
      <c r="H36" s="38"/>
      <c r="I36" s="38">
        <v>84398</v>
      </c>
      <c r="J36" s="38"/>
      <c r="K36" s="38">
        <v>1184</v>
      </c>
      <c r="L36" s="38"/>
      <c r="M36" s="38">
        <v>1399</v>
      </c>
      <c r="N36" s="38"/>
      <c r="O36" s="38">
        <v>227</v>
      </c>
      <c r="P36" s="38"/>
      <c r="Q36" s="23" t="s">
        <v>404</v>
      </c>
    </row>
    <row r="37" spans="1:17" ht="12.75" customHeight="1">
      <c r="A37" s="10"/>
      <c r="B37" s="17" t="s">
        <v>33</v>
      </c>
      <c r="C37" s="38">
        <v>260577</v>
      </c>
      <c r="D37" s="38"/>
      <c r="E37" s="38">
        <v>90628</v>
      </c>
      <c r="F37" s="38"/>
      <c r="G37" s="38">
        <v>178418</v>
      </c>
      <c r="H37" s="38"/>
      <c r="I37" s="38">
        <v>81007</v>
      </c>
      <c r="J37" s="38"/>
      <c r="K37" s="38">
        <v>1821</v>
      </c>
      <c r="L37" s="38"/>
      <c r="M37" s="38">
        <v>2110</v>
      </c>
      <c r="N37" s="38"/>
      <c r="O37" s="38">
        <v>199</v>
      </c>
      <c r="P37" s="38"/>
      <c r="Q37" s="23" t="s">
        <v>404</v>
      </c>
    </row>
    <row r="38" spans="1:17" ht="12.75" customHeight="1">
      <c r="A38" s="10"/>
      <c r="B38" s="17" t="s">
        <v>34</v>
      </c>
      <c r="C38" s="38">
        <v>277218</v>
      </c>
      <c r="D38" s="38"/>
      <c r="E38" s="38">
        <v>108856</v>
      </c>
      <c r="F38" s="38"/>
      <c r="G38" s="38">
        <v>165597</v>
      </c>
      <c r="H38" s="38"/>
      <c r="I38" s="38">
        <v>67190</v>
      </c>
      <c r="J38" s="38"/>
      <c r="K38" s="38">
        <v>4041</v>
      </c>
      <c r="L38" s="38"/>
      <c r="M38" s="38">
        <v>4499</v>
      </c>
      <c r="N38" s="38"/>
      <c r="O38" s="38">
        <v>409</v>
      </c>
      <c r="P38" s="38"/>
      <c r="Q38" s="23" t="s">
        <v>404</v>
      </c>
    </row>
    <row r="39" spans="1:17" ht="12.75" customHeight="1">
      <c r="A39" s="10"/>
      <c r="B39" s="17" t="s">
        <v>35</v>
      </c>
      <c r="C39" s="38">
        <v>290649</v>
      </c>
      <c r="D39" s="38"/>
      <c r="E39" s="38">
        <v>122094</v>
      </c>
      <c r="F39" s="38"/>
      <c r="G39" s="38">
        <v>155381</v>
      </c>
      <c r="H39" s="38"/>
      <c r="I39" s="38">
        <v>59114</v>
      </c>
      <c r="J39" s="38"/>
      <c r="K39" s="38">
        <v>3470</v>
      </c>
      <c r="L39" s="38"/>
      <c r="M39" s="38">
        <v>5252</v>
      </c>
      <c r="N39" s="38"/>
      <c r="O39" s="38">
        <v>409</v>
      </c>
      <c r="P39" s="38"/>
      <c r="Q39" s="23" t="s">
        <v>404</v>
      </c>
    </row>
    <row r="40" spans="1:17" ht="12.75" customHeight="1">
      <c r="A40" s="10"/>
      <c r="B40" s="17" t="s">
        <v>36</v>
      </c>
      <c r="C40" s="38">
        <v>296782</v>
      </c>
      <c r="D40" s="38"/>
      <c r="E40" s="38">
        <v>129923</v>
      </c>
      <c r="F40" s="38"/>
      <c r="G40" s="38">
        <v>151717</v>
      </c>
      <c r="H40" s="38"/>
      <c r="I40" s="38">
        <v>55936</v>
      </c>
      <c r="J40" s="38"/>
      <c r="K40" s="38">
        <v>2734</v>
      </c>
      <c r="L40" s="38"/>
      <c r="M40" s="38">
        <v>4752</v>
      </c>
      <c r="N40" s="38"/>
      <c r="O40" s="38">
        <v>416</v>
      </c>
      <c r="P40" s="38"/>
      <c r="Q40" s="23" t="s">
        <v>404</v>
      </c>
    </row>
    <row r="41" spans="1:17" ht="12.75" customHeight="1">
      <c r="A41" s="10"/>
      <c r="B41" s="17" t="s">
        <v>37</v>
      </c>
      <c r="C41" s="38">
        <v>300057</v>
      </c>
      <c r="D41" s="38"/>
      <c r="E41" s="38">
        <v>134435</v>
      </c>
      <c r="F41" s="38"/>
      <c r="G41" s="38">
        <v>150365</v>
      </c>
      <c r="H41" s="38"/>
      <c r="I41" s="38">
        <v>55272</v>
      </c>
      <c r="J41" s="38"/>
      <c r="K41" s="38">
        <v>2221</v>
      </c>
      <c r="L41" s="38"/>
      <c r="M41" s="38">
        <v>3992</v>
      </c>
      <c r="N41" s="38"/>
      <c r="O41" s="38">
        <v>473</v>
      </c>
      <c r="P41" s="38"/>
      <c r="Q41" s="23" t="s">
        <v>404</v>
      </c>
    </row>
    <row r="42" spans="1:17" ht="12.75" customHeight="1">
      <c r="A42" s="10"/>
      <c r="B42" s="17" t="s">
        <v>38</v>
      </c>
      <c r="C42" s="38">
        <v>298893</v>
      </c>
      <c r="D42" s="38"/>
      <c r="E42" s="38">
        <v>135126</v>
      </c>
      <c r="F42" s="38"/>
      <c r="G42" s="38">
        <v>152792</v>
      </c>
      <c r="H42" s="38"/>
      <c r="I42" s="38">
        <v>57651</v>
      </c>
      <c r="J42" s="38"/>
      <c r="K42" s="38">
        <v>1537</v>
      </c>
      <c r="L42" s="38"/>
      <c r="M42" s="38">
        <v>3213</v>
      </c>
      <c r="N42" s="38"/>
      <c r="O42" s="38">
        <v>461</v>
      </c>
      <c r="P42" s="38"/>
      <c r="Q42" s="23" t="s">
        <v>404</v>
      </c>
    </row>
    <row r="43" spans="1:17" ht="12.75" customHeight="1">
      <c r="A43" s="10"/>
      <c r="B43" s="17" t="s">
        <v>39</v>
      </c>
      <c r="C43" s="23">
        <v>290287</v>
      </c>
      <c r="D43" s="23"/>
      <c r="E43" s="23">
        <v>128097</v>
      </c>
      <c r="F43" s="23"/>
      <c r="G43" s="23">
        <v>162401</v>
      </c>
      <c r="H43" s="23"/>
      <c r="I43" s="23">
        <v>67007</v>
      </c>
      <c r="J43" s="38"/>
      <c r="K43" s="38">
        <v>1336</v>
      </c>
      <c r="L43" s="38"/>
      <c r="M43" s="38">
        <v>2528</v>
      </c>
      <c r="N43" s="38"/>
      <c r="O43" s="38">
        <v>599</v>
      </c>
      <c r="P43" s="38"/>
      <c r="Q43" s="23" t="s">
        <v>404</v>
      </c>
    </row>
    <row r="44" spans="1:17" ht="12.75" customHeight="1">
      <c r="A44" s="10"/>
      <c r="B44" s="17" t="s">
        <v>40</v>
      </c>
      <c r="C44" s="38">
        <v>278882</v>
      </c>
      <c r="D44" s="38"/>
      <c r="E44" s="38">
        <v>114394</v>
      </c>
      <c r="F44" s="38"/>
      <c r="G44" s="38">
        <v>174416</v>
      </c>
      <c r="H44" s="38"/>
      <c r="I44" s="38">
        <v>82133</v>
      </c>
      <c r="J44" s="38"/>
      <c r="K44" s="38">
        <v>959</v>
      </c>
      <c r="L44" s="38"/>
      <c r="M44" s="38">
        <v>1681</v>
      </c>
      <c r="N44" s="38"/>
      <c r="O44" s="38">
        <v>643</v>
      </c>
      <c r="P44" s="38"/>
      <c r="Q44" s="23" t="s">
        <v>404</v>
      </c>
    </row>
    <row r="45" spans="1:17" ht="12.75" customHeight="1">
      <c r="A45" s="10"/>
      <c r="B45" s="17" t="s">
        <v>41</v>
      </c>
      <c r="C45" s="38">
        <v>272502</v>
      </c>
      <c r="D45" s="38"/>
      <c r="E45" s="38">
        <v>100280</v>
      </c>
      <c r="F45" s="38"/>
      <c r="G45" s="38">
        <v>181064</v>
      </c>
      <c r="H45" s="38"/>
      <c r="I45" s="38">
        <v>96806</v>
      </c>
      <c r="J45" s="38"/>
      <c r="K45" s="38">
        <v>498</v>
      </c>
      <c r="L45" s="38"/>
      <c r="M45" s="38">
        <v>707</v>
      </c>
      <c r="N45" s="38"/>
      <c r="O45" s="38">
        <v>467</v>
      </c>
      <c r="P45" s="38"/>
      <c r="Q45" s="23" t="s">
        <v>404</v>
      </c>
    </row>
    <row r="46" spans="1:17" ht="12.75" customHeight="1">
      <c r="A46" s="10"/>
      <c r="B46" s="17" t="s">
        <v>42</v>
      </c>
      <c r="C46" s="38">
        <v>269567</v>
      </c>
      <c r="D46" s="38"/>
      <c r="E46" s="38">
        <v>93479</v>
      </c>
      <c r="F46" s="38"/>
      <c r="G46" s="38">
        <v>184138</v>
      </c>
      <c r="H46" s="38"/>
      <c r="I46" s="38">
        <v>103987</v>
      </c>
      <c r="J46" s="38"/>
      <c r="K46" s="38">
        <v>482</v>
      </c>
      <c r="L46" s="38"/>
      <c r="M46" s="38">
        <v>564</v>
      </c>
      <c r="N46" s="38"/>
      <c r="O46" s="38">
        <v>612</v>
      </c>
      <c r="P46" s="38"/>
      <c r="Q46" s="23" t="s">
        <v>404</v>
      </c>
    </row>
    <row r="47" spans="1:17" ht="12.75" customHeight="1">
      <c r="A47" s="10"/>
      <c r="B47" s="17"/>
      <c r="C47" s="38"/>
      <c r="D47" s="38"/>
      <c r="E47" s="38"/>
      <c r="F47" s="38"/>
      <c r="G47" s="38"/>
      <c r="H47" s="38"/>
      <c r="I47" s="38"/>
      <c r="J47" s="38"/>
      <c r="K47" s="38"/>
      <c r="L47" s="38"/>
      <c r="M47" s="38"/>
      <c r="N47" s="38"/>
      <c r="O47" s="38"/>
      <c r="P47" s="38"/>
      <c r="Q47" s="23"/>
    </row>
    <row r="48" spans="1:17" ht="12.75" customHeight="1">
      <c r="A48" s="10">
        <v>2009</v>
      </c>
      <c r="B48" s="17" t="s">
        <v>31</v>
      </c>
      <c r="C48" s="38">
        <v>268053</v>
      </c>
      <c r="D48" s="38"/>
      <c r="E48" s="38">
        <v>90549</v>
      </c>
      <c r="F48" s="38"/>
      <c r="G48" s="38">
        <v>185903</v>
      </c>
      <c r="H48" s="38"/>
      <c r="I48" s="38">
        <v>107372</v>
      </c>
      <c r="J48" s="38"/>
      <c r="K48" s="38">
        <v>446</v>
      </c>
      <c r="L48" s="38"/>
      <c r="M48" s="38">
        <v>530</v>
      </c>
      <c r="N48" s="38"/>
      <c r="O48" s="38">
        <v>302</v>
      </c>
      <c r="P48" s="38"/>
      <c r="Q48" s="23" t="s">
        <v>404</v>
      </c>
    </row>
    <row r="49" spans="1:17" ht="12.75" customHeight="1">
      <c r="A49" s="10"/>
      <c r="B49" s="17" t="s">
        <v>32</v>
      </c>
      <c r="C49" s="38">
        <v>267392</v>
      </c>
      <c r="D49" s="38"/>
      <c r="E49" s="38">
        <v>89632</v>
      </c>
      <c r="F49" s="38"/>
      <c r="G49" s="38">
        <v>186964</v>
      </c>
      <c r="H49" s="38"/>
      <c r="I49" s="38">
        <v>108928</v>
      </c>
      <c r="J49" s="38"/>
      <c r="K49" s="38">
        <v>541</v>
      </c>
      <c r="L49" s="38"/>
      <c r="M49" s="38">
        <v>699</v>
      </c>
      <c r="N49" s="38"/>
      <c r="O49" s="38">
        <v>232</v>
      </c>
      <c r="P49" s="38"/>
      <c r="Q49" s="23" t="s">
        <v>404</v>
      </c>
    </row>
    <row r="50" spans="1:17" ht="12.75" customHeight="1">
      <c r="A50" s="10"/>
      <c r="B50" s="17" t="s">
        <v>33</v>
      </c>
      <c r="C50" s="38">
        <v>270050</v>
      </c>
      <c r="D50" s="38"/>
      <c r="E50" s="38">
        <v>94701</v>
      </c>
      <c r="F50" s="38"/>
      <c r="G50" s="38">
        <v>185529</v>
      </c>
      <c r="H50" s="38"/>
      <c r="I50" s="38">
        <v>105489</v>
      </c>
      <c r="J50" s="38"/>
      <c r="K50" s="38">
        <v>1364</v>
      </c>
      <c r="L50" s="38"/>
      <c r="M50" s="38">
        <v>1747</v>
      </c>
      <c r="N50" s="38"/>
      <c r="O50" s="38">
        <v>295</v>
      </c>
      <c r="P50" s="38"/>
      <c r="Q50" s="23" t="s">
        <v>404</v>
      </c>
    </row>
    <row r="51" spans="1:17" ht="12.75" customHeight="1">
      <c r="A51" s="10"/>
      <c r="B51" s="21" t="s">
        <v>499</v>
      </c>
      <c r="C51" s="23" t="s">
        <v>0</v>
      </c>
      <c r="D51" s="23"/>
      <c r="E51" s="23" t="s">
        <v>0</v>
      </c>
      <c r="F51" s="23"/>
      <c r="G51" s="23" t="s">
        <v>0</v>
      </c>
      <c r="H51" s="23"/>
      <c r="I51" s="23" t="s">
        <v>0</v>
      </c>
      <c r="J51" s="38"/>
      <c r="K51" s="38">
        <v>3269</v>
      </c>
      <c r="L51" s="38"/>
      <c r="M51" s="38">
        <v>3956</v>
      </c>
      <c r="N51" s="38"/>
      <c r="O51" s="38">
        <v>240</v>
      </c>
      <c r="P51" s="38"/>
      <c r="Q51" s="23">
        <v>87</v>
      </c>
    </row>
    <row r="52" spans="1:17" ht="12.75" customHeight="1">
      <c r="A52" s="10"/>
      <c r="B52" s="17" t="s">
        <v>35</v>
      </c>
      <c r="C52" s="38">
        <v>297467</v>
      </c>
      <c r="D52" s="38"/>
      <c r="E52" s="38">
        <v>128270</v>
      </c>
      <c r="F52" s="38"/>
      <c r="G52" s="38">
        <v>162258</v>
      </c>
      <c r="H52" s="38"/>
      <c r="I52" s="23">
        <v>79142</v>
      </c>
      <c r="J52" s="38"/>
      <c r="K52" s="38">
        <v>2450</v>
      </c>
      <c r="L52" s="38"/>
      <c r="M52" s="38">
        <v>3463</v>
      </c>
      <c r="N52" s="38"/>
      <c r="O52" s="38">
        <v>1361</v>
      </c>
      <c r="P52" s="38"/>
      <c r="Q52" s="23">
        <v>150</v>
      </c>
    </row>
    <row r="53" spans="1:17" ht="12.75" customHeight="1">
      <c r="A53" s="10"/>
      <c r="B53" s="17" t="s">
        <v>36</v>
      </c>
      <c r="C53" s="38">
        <v>302675</v>
      </c>
      <c r="D53" s="38"/>
      <c r="E53" s="38">
        <v>135201</v>
      </c>
      <c r="F53" s="38"/>
      <c r="G53" s="38">
        <v>158685</v>
      </c>
      <c r="H53" s="38"/>
      <c r="I53" s="23">
        <v>75164</v>
      </c>
      <c r="J53" s="38"/>
      <c r="K53" s="38">
        <v>2044</v>
      </c>
      <c r="L53" s="38"/>
      <c r="M53" s="38">
        <v>3100</v>
      </c>
      <c r="N53" s="38"/>
      <c r="O53" s="38">
        <v>450</v>
      </c>
      <c r="P53" s="38"/>
      <c r="Q53" s="23">
        <v>170</v>
      </c>
    </row>
    <row r="54" spans="1:17" ht="12.75" customHeight="1">
      <c r="A54" s="10"/>
      <c r="B54" s="17" t="s">
        <v>37</v>
      </c>
      <c r="C54" s="38">
        <v>305159</v>
      </c>
      <c r="D54" s="38"/>
      <c r="E54" s="38">
        <v>138285</v>
      </c>
      <c r="F54" s="38"/>
      <c r="G54" s="38">
        <v>157508</v>
      </c>
      <c r="H54" s="38"/>
      <c r="I54" s="23">
        <v>74418</v>
      </c>
      <c r="J54" s="38"/>
      <c r="K54" s="38">
        <v>1651</v>
      </c>
      <c r="L54" s="38"/>
      <c r="M54" s="38">
        <v>2515</v>
      </c>
      <c r="N54" s="38"/>
      <c r="O54" s="38">
        <v>358</v>
      </c>
      <c r="P54" s="38"/>
      <c r="Q54" s="23">
        <v>200</v>
      </c>
    </row>
    <row r="55" spans="1:17" ht="12.75" customHeight="1">
      <c r="A55" s="10"/>
      <c r="B55" s="17" t="s">
        <v>38</v>
      </c>
      <c r="C55" s="38">
        <v>304166</v>
      </c>
      <c r="D55" s="38"/>
      <c r="E55" s="38">
        <v>137893</v>
      </c>
      <c r="F55" s="38"/>
      <c r="G55" s="38">
        <v>159249</v>
      </c>
      <c r="H55" s="38"/>
      <c r="I55" s="23">
        <v>76700</v>
      </c>
      <c r="J55" s="38"/>
      <c r="K55" s="38">
        <v>1205</v>
      </c>
      <c r="L55" s="38"/>
      <c r="M55" s="38">
        <v>2115</v>
      </c>
      <c r="N55" s="38"/>
      <c r="O55" s="38">
        <v>496</v>
      </c>
      <c r="P55" s="38"/>
      <c r="Q55" s="23">
        <v>254</v>
      </c>
    </row>
    <row r="56" spans="1:17" ht="12.75" customHeight="1">
      <c r="A56" s="10"/>
      <c r="B56" s="17" t="s">
        <v>39</v>
      </c>
      <c r="C56" s="38">
        <v>297617</v>
      </c>
      <c r="D56" s="38"/>
      <c r="E56" s="38">
        <v>130934</v>
      </c>
      <c r="F56" s="38"/>
      <c r="G56" s="38">
        <v>166501</v>
      </c>
      <c r="H56" s="38"/>
      <c r="I56" s="38">
        <v>85286</v>
      </c>
      <c r="J56" s="38"/>
      <c r="K56" s="38">
        <v>1044</v>
      </c>
      <c r="L56" s="38"/>
      <c r="M56" s="38">
        <v>1789</v>
      </c>
      <c r="N56" s="38"/>
      <c r="O56" s="38">
        <v>353</v>
      </c>
      <c r="P56" s="38"/>
      <c r="Q56" s="23">
        <v>208</v>
      </c>
    </row>
    <row r="57" spans="1:17" ht="12.75" customHeight="1">
      <c r="A57" s="10"/>
      <c r="B57" s="17" t="s">
        <v>40</v>
      </c>
      <c r="C57" s="38">
        <v>286144</v>
      </c>
      <c r="D57" s="38"/>
      <c r="E57" s="38">
        <v>113511</v>
      </c>
      <c r="F57" s="38"/>
      <c r="G57" s="38">
        <v>178286</v>
      </c>
      <c r="H57" s="38"/>
      <c r="I57" s="38">
        <v>103447</v>
      </c>
      <c r="J57" s="38"/>
      <c r="K57" s="38">
        <v>671</v>
      </c>
      <c r="L57" s="38"/>
      <c r="M57" s="38">
        <v>993</v>
      </c>
      <c r="N57" s="38"/>
      <c r="O57" s="38">
        <v>381</v>
      </c>
      <c r="P57" s="38"/>
      <c r="Q57" s="23">
        <v>275</v>
      </c>
    </row>
    <row r="58" spans="1:17" ht="12.75" customHeight="1">
      <c r="A58" s="10"/>
      <c r="B58" s="17" t="s">
        <v>41</v>
      </c>
      <c r="C58" s="38">
        <v>280273</v>
      </c>
      <c r="D58" s="38"/>
      <c r="E58" s="38">
        <v>100157</v>
      </c>
      <c r="F58" s="38"/>
      <c r="G58" s="38">
        <v>184225</v>
      </c>
      <c r="H58" s="38"/>
      <c r="I58" s="38">
        <v>116947</v>
      </c>
      <c r="J58" s="38"/>
      <c r="K58" s="38">
        <v>434</v>
      </c>
      <c r="L58" s="38"/>
      <c r="M58" s="38">
        <v>430</v>
      </c>
      <c r="N58" s="38"/>
      <c r="O58" s="38">
        <v>388</v>
      </c>
      <c r="P58" s="38"/>
      <c r="Q58" s="23">
        <v>314</v>
      </c>
    </row>
    <row r="59" spans="1:17" ht="12.75" customHeight="1">
      <c r="A59" s="10"/>
      <c r="B59" s="17" t="s">
        <v>42</v>
      </c>
      <c r="C59" s="38">
        <v>277929</v>
      </c>
      <c r="D59" s="38"/>
      <c r="E59" s="38">
        <v>92436</v>
      </c>
      <c r="F59" s="38"/>
      <c r="G59" s="38">
        <v>186697</v>
      </c>
      <c r="H59" s="38"/>
      <c r="I59" s="38">
        <v>124811</v>
      </c>
      <c r="J59" s="38"/>
      <c r="K59" s="38">
        <v>390</v>
      </c>
      <c r="L59" s="38"/>
      <c r="M59" s="38">
        <v>299</v>
      </c>
      <c r="N59" s="38"/>
      <c r="O59" s="38">
        <v>275</v>
      </c>
      <c r="P59" s="38"/>
      <c r="Q59" s="23">
        <v>172</v>
      </c>
    </row>
    <row r="60" spans="1:17" ht="12.75" customHeight="1">
      <c r="A60" s="10"/>
      <c r="B60" s="17"/>
      <c r="C60" s="38"/>
      <c r="D60" s="38"/>
      <c r="E60" s="38"/>
      <c r="F60" s="38"/>
      <c r="G60" s="38"/>
      <c r="H60" s="38"/>
      <c r="I60" s="38"/>
      <c r="J60" s="38"/>
      <c r="K60" s="38"/>
      <c r="L60" s="38"/>
      <c r="M60" s="38"/>
      <c r="N60" s="38"/>
      <c r="O60" s="38"/>
      <c r="P60" s="38"/>
      <c r="Q60" s="23"/>
    </row>
    <row r="61" spans="1:17" ht="12.75" customHeight="1">
      <c r="A61" s="10">
        <v>2010</v>
      </c>
      <c r="B61" s="17" t="s">
        <v>31</v>
      </c>
      <c r="C61" s="38">
        <v>276206</v>
      </c>
      <c r="D61" s="38"/>
      <c r="E61" s="38">
        <v>87971</v>
      </c>
      <c r="F61" s="38"/>
      <c r="G61" s="38">
        <v>188625</v>
      </c>
      <c r="H61" s="38"/>
      <c r="I61" s="38">
        <v>129372</v>
      </c>
      <c r="J61" s="38"/>
      <c r="K61" s="38">
        <v>401</v>
      </c>
      <c r="L61" s="38"/>
      <c r="M61" s="38">
        <v>191</v>
      </c>
      <c r="N61" s="38"/>
      <c r="O61" s="38">
        <v>212</v>
      </c>
      <c r="P61" s="38"/>
      <c r="Q61" s="23">
        <v>104</v>
      </c>
    </row>
    <row r="62" spans="1:17" ht="12.75" customHeight="1">
      <c r="A62" s="10"/>
      <c r="B62" s="17" t="s">
        <v>32</v>
      </c>
      <c r="C62" s="38">
        <v>275248</v>
      </c>
      <c r="D62" s="38"/>
      <c r="E62" s="38">
        <v>85587</v>
      </c>
      <c r="F62" s="38"/>
      <c r="G62" s="38">
        <v>189619</v>
      </c>
      <c r="H62" s="38"/>
      <c r="I62" s="38">
        <v>131824</v>
      </c>
      <c r="J62" s="38"/>
      <c r="K62" s="38">
        <v>533</v>
      </c>
      <c r="L62" s="38"/>
      <c r="M62" s="38">
        <v>200</v>
      </c>
      <c r="N62" s="38"/>
      <c r="O62" s="38">
        <v>615</v>
      </c>
      <c r="P62" s="38"/>
      <c r="Q62" s="23">
        <v>351</v>
      </c>
    </row>
    <row r="63" spans="1:17" ht="12.75" customHeight="1">
      <c r="A63" s="10"/>
      <c r="B63" s="17" t="s">
        <v>33</v>
      </c>
      <c r="C63" s="38">
        <v>276761</v>
      </c>
      <c r="D63" s="38"/>
      <c r="E63" s="38">
        <v>88433</v>
      </c>
      <c r="F63" s="38"/>
      <c r="G63" s="38">
        <v>189196</v>
      </c>
      <c r="H63" s="38"/>
      <c r="I63" s="38">
        <v>129608</v>
      </c>
      <c r="J63" s="38"/>
      <c r="K63" s="38">
        <v>1404</v>
      </c>
      <c r="L63" s="38"/>
      <c r="M63" s="38">
        <v>741</v>
      </c>
      <c r="N63" s="38"/>
      <c r="O63" s="38">
        <v>330</v>
      </c>
      <c r="P63" s="38"/>
      <c r="Q63" s="23">
        <v>121</v>
      </c>
    </row>
    <row r="64" spans="1:17" ht="12.75" customHeight="1">
      <c r="A64" s="10"/>
      <c r="B64" s="21" t="s">
        <v>34</v>
      </c>
      <c r="C64" s="23">
        <v>289101</v>
      </c>
      <c r="D64" s="23"/>
      <c r="E64" s="23">
        <v>108513</v>
      </c>
      <c r="F64" s="23"/>
      <c r="G64" s="23">
        <v>179277</v>
      </c>
      <c r="H64" s="23"/>
      <c r="I64" s="23">
        <v>111822</v>
      </c>
      <c r="J64" s="38"/>
      <c r="K64" s="38">
        <v>2904</v>
      </c>
      <c r="L64" s="38"/>
      <c r="M64" s="38">
        <v>2412</v>
      </c>
      <c r="N64" s="38"/>
      <c r="O64" s="38">
        <v>500</v>
      </c>
      <c r="P64" s="38"/>
      <c r="Q64" s="23">
        <v>127</v>
      </c>
    </row>
    <row r="65" spans="1:17" ht="12.75" customHeight="1">
      <c r="A65" s="10"/>
      <c r="B65" s="17" t="s">
        <v>35</v>
      </c>
      <c r="C65" s="38">
        <v>298728</v>
      </c>
      <c r="D65" s="38"/>
      <c r="E65" s="38">
        <v>119325</v>
      </c>
      <c r="F65" s="38"/>
      <c r="G65" s="38">
        <v>171449</v>
      </c>
      <c r="H65" s="38"/>
      <c r="I65" s="23">
        <v>102854</v>
      </c>
      <c r="J65" s="38"/>
      <c r="K65" s="38">
        <v>2291</v>
      </c>
      <c r="L65" s="38"/>
      <c r="M65" s="38">
        <v>2159</v>
      </c>
      <c r="N65" s="38"/>
      <c r="O65" s="38">
        <v>530</v>
      </c>
      <c r="P65" s="38"/>
      <c r="Q65" s="23">
        <v>337</v>
      </c>
    </row>
    <row r="66" spans="1:17" ht="12.75" customHeight="1">
      <c r="A66" s="10"/>
      <c r="B66" s="17" t="s">
        <v>36</v>
      </c>
      <c r="C66" s="38">
        <v>303793</v>
      </c>
      <c r="D66" s="38"/>
      <c r="E66" s="38">
        <v>126833</v>
      </c>
      <c r="F66" s="38"/>
      <c r="G66" s="38">
        <v>167838</v>
      </c>
      <c r="H66" s="38"/>
      <c r="I66" s="23">
        <v>97506</v>
      </c>
      <c r="J66" s="38"/>
      <c r="K66" s="38">
        <v>1878</v>
      </c>
      <c r="L66" s="38"/>
      <c r="M66" s="38">
        <v>2348</v>
      </c>
      <c r="N66" s="38"/>
      <c r="O66" s="38">
        <v>457</v>
      </c>
      <c r="P66" s="38"/>
      <c r="Q66" s="23">
        <v>210</v>
      </c>
    </row>
    <row r="67" spans="1:17" ht="12.75" customHeight="1">
      <c r="A67" s="10"/>
      <c r="B67" s="17" t="s">
        <v>37</v>
      </c>
      <c r="C67" s="38">
        <v>306177</v>
      </c>
      <c r="D67" s="38"/>
      <c r="E67" s="38">
        <v>130238</v>
      </c>
      <c r="F67" s="38"/>
      <c r="G67" s="38">
        <v>166481</v>
      </c>
      <c r="H67" s="38"/>
      <c r="I67" s="38">
        <v>95445</v>
      </c>
      <c r="J67" s="38"/>
      <c r="K67" s="38">
        <v>1527</v>
      </c>
      <c r="L67" s="38"/>
      <c r="M67" s="38">
        <v>1746</v>
      </c>
      <c r="N67" s="38"/>
      <c r="O67" s="38">
        <v>528</v>
      </c>
      <c r="P67" s="38"/>
      <c r="Q67" s="23">
        <v>449</v>
      </c>
    </row>
    <row r="68" spans="1:17" ht="12.75" customHeight="1">
      <c r="A68" s="10"/>
      <c r="B68" s="17" t="s">
        <v>38</v>
      </c>
      <c r="C68" s="38">
        <v>303756</v>
      </c>
      <c r="D68" s="38"/>
      <c r="E68" s="38">
        <v>128156</v>
      </c>
      <c r="F68" s="38"/>
      <c r="G68" s="38">
        <v>169565</v>
      </c>
      <c r="H68" s="38"/>
      <c r="I68" s="23">
        <v>98586</v>
      </c>
      <c r="J68" s="38"/>
      <c r="K68" s="38">
        <v>1084</v>
      </c>
      <c r="L68" s="38"/>
      <c r="M68" s="38">
        <v>1343</v>
      </c>
      <c r="N68" s="38"/>
      <c r="O68" s="38">
        <v>433</v>
      </c>
      <c r="P68" s="38"/>
      <c r="Q68" s="23">
        <v>307</v>
      </c>
    </row>
    <row r="69" spans="1:17" ht="12.75" customHeight="1">
      <c r="A69" s="10"/>
      <c r="B69" s="17" t="s">
        <v>39</v>
      </c>
      <c r="C69" s="38">
        <v>296045</v>
      </c>
      <c r="D69" s="38"/>
      <c r="E69" s="38">
        <v>118655</v>
      </c>
      <c r="F69" s="38"/>
      <c r="G69" s="38">
        <v>177599</v>
      </c>
      <c r="H69" s="38"/>
      <c r="I69" s="38">
        <v>108881</v>
      </c>
      <c r="J69" s="38"/>
      <c r="K69" s="38">
        <v>931</v>
      </c>
      <c r="L69" s="38"/>
      <c r="M69" s="38">
        <v>1052</v>
      </c>
      <c r="N69" s="38"/>
      <c r="O69" s="38">
        <v>625</v>
      </c>
      <c r="P69" s="38"/>
      <c r="Q69" s="23">
        <v>270</v>
      </c>
    </row>
    <row r="70" spans="1:17" ht="12.75" customHeight="1">
      <c r="A70" s="10"/>
      <c r="B70" s="17" t="s">
        <v>40</v>
      </c>
      <c r="C70" s="38">
        <v>286014</v>
      </c>
      <c r="D70" s="38"/>
      <c r="E70" s="38">
        <v>102555</v>
      </c>
      <c r="F70" s="38"/>
      <c r="G70" s="38">
        <v>187928</v>
      </c>
      <c r="H70" s="38"/>
      <c r="I70" s="38">
        <v>125405</v>
      </c>
      <c r="J70" s="38"/>
      <c r="K70" s="38">
        <v>693</v>
      </c>
      <c r="L70" s="38"/>
      <c r="M70" s="38">
        <v>657</v>
      </c>
      <c r="N70" s="38"/>
      <c r="O70" s="38">
        <v>398</v>
      </c>
      <c r="P70" s="38"/>
      <c r="Q70" s="23">
        <v>249</v>
      </c>
    </row>
    <row r="71" spans="1:17" ht="12.75" customHeight="1">
      <c r="A71" s="10"/>
      <c r="B71" s="17" t="s">
        <v>41</v>
      </c>
      <c r="C71" s="38">
        <v>280121</v>
      </c>
      <c r="D71" s="38"/>
      <c r="E71" s="38">
        <v>86185</v>
      </c>
      <c r="F71" s="38"/>
      <c r="G71" s="38">
        <v>193614</v>
      </c>
      <c r="H71" s="38"/>
      <c r="I71" s="38">
        <v>141320</v>
      </c>
      <c r="J71" s="38"/>
      <c r="K71" s="38">
        <v>571</v>
      </c>
      <c r="L71" s="38"/>
      <c r="M71" s="38">
        <v>291</v>
      </c>
      <c r="N71" s="38"/>
      <c r="O71" s="38">
        <v>802</v>
      </c>
      <c r="P71" s="38"/>
      <c r="Q71" s="23">
        <v>800</v>
      </c>
    </row>
    <row r="72" spans="1:17" ht="12.75" customHeight="1">
      <c r="A72" s="10"/>
      <c r="B72" s="17" t="s">
        <v>42</v>
      </c>
      <c r="C72" s="38">
        <v>277940</v>
      </c>
      <c r="D72" s="38"/>
      <c r="E72" s="38">
        <v>78806</v>
      </c>
      <c r="F72" s="38"/>
      <c r="G72" s="38">
        <v>195977</v>
      </c>
      <c r="H72" s="38"/>
      <c r="I72" s="38">
        <v>148270</v>
      </c>
      <c r="J72" s="38"/>
      <c r="K72" s="38">
        <v>594</v>
      </c>
      <c r="L72" s="38"/>
      <c r="M72" s="38">
        <v>113</v>
      </c>
      <c r="N72" s="38"/>
      <c r="O72" s="38">
        <v>433</v>
      </c>
      <c r="P72" s="38"/>
      <c r="Q72" s="23">
        <v>581</v>
      </c>
    </row>
    <row r="73" spans="1:17" ht="12.75" customHeight="1">
      <c r="A73" s="10"/>
      <c r="B73" s="17"/>
      <c r="C73" s="38"/>
      <c r="D73" s="38"/>
      <c r="E73" s="38"/>
      <c r="F73" s="38"/>
      <c r="G73" s="38"/>
      <c r="H73" s="38"/>
      <c r="I73" s="38"/>
      <c r="J73" s="38"/>
      <c r="K73" s="38"/>
      <c r="L73" s="38"/>
      <c r="M73" s="38"/>
      <c r="N73" s="38"/>
      <c r="O73" s="38"/>
      <c r="P73" s="38"/>
      <c r="Q73" s="23"/>
    </row>
    <row r="74" spans="1:17" ht="12.75" customHeight="1">
      <c r="A74" s="10">
        <v>2011</v>
      </c>
      <c r="B74" s="17" t="s">
        <v>31</v>
      </c>
      <c r="C74" s="38">
        <v>276670</v>
      </c>
      <c r="D74" s="38"/>
      <c r="E74" s="38">
        <v>75798</v>
      </c>
      <c r="F74" s="38"/>
      <c r="G74" s="38">
        <v>197532</v>
      </c>
      <c r="H74" s="38"/>
      <c r="I74" s="38">
        <v>151272</v>
      </c>
      <c r="J74" s="38"/>
      <c r="K74" s="38">
        <v>491</v>
      </c>
      <c r="L74" s="38"/>
      <c r="M74" s="38">
        <v>146</v>
      </c>
      <c r="N74" s="38"/>
      <c r="O74" s="38">
        <v>232</v>
      </c>
      <c r="P74" s="38"/>
      <c r="Q74" s="23">
        <v>150</v>
      </c>
    </row>
    <row r="75" spans="1:17" ht="12.75" customHeight="1">
      <c r="A75" s="10"/>
      <c r="B75" s="17" t="s">
        <v>32</v>
      </c>
      <c r="C75" s="38">
        <v>276102</v>
      </c>
      <c r="D75" s="38"/>
      <c r="E75" s="38">
        <v>74849</v>
      </c>
      <c r="F75" s="38"/>
      <c r="G75" s="38">
        <v>198575</v>
      </c>
      <c r="H75" s="38"/>
      <c r="I75" s="38">
        <v>152355</v>
      </c>
      <c r="J75" s="38"/>
      <c r="K75" s="38">
        <v>651</v>
      </c>
      <c r="L75" s="38"/>
      <c r="M75" s="38">
        <v>200</v>
      </c>
      <c r="N75" s="38"/>
      <c r="O75" s="38">
        <v>171</v>
      </c>
      <c r="P75" s="38"/>
      <c r="Q75" s="23">
        <v>79</v>
      </c>
    </row>
    <row r="76" spans="1:17" ht="12.75" customHeight="1">
      <c r="A76" s="10"/>
      <c r="B76" s="17" t="s">
        <v>33</v>
      </c>
      <c r="C76" s="38">
        <v>278341</v>
      </c>
      <c r="D76" s="38"/>
      <c r="E76" s="38">
        <v>80425</v>
      </c>
      <c r="F76" s="38"/>
      <c r="G76" s="38">
        <v>197507</v>
      </c>
      <c r="H76" s="38"/>
      <c r="I76" s="38">
        <v>147593</v>
      </c>
      <c r="J76" s="38"/>
      <c r="K76" s="38">
        <v>1391</v>
      </c>
      <c r="L76" s="38"/>
      <c r="M76" s="38">
        <v>855</v>
      </c>
      <c r="N76" s="38"/>
      <c r="O76" s="38">
        <v>197</v>
      </c>
      <c r="P76" s="38"/>
      <c r="Q76" s="23">
        <v>98</v>
      </c>
    </row>
    <row r="77" spans="1:17" ht="12.75" customHeight="1">
      <c r="A77" s="10"/>
      <c r="B77" s="21" t="s">
        <v>34</v>
      </c>
      <c r="C77" s="23">
        <v>292782</v>
      </c>
      <c r="D77" s="23"/>
      <c r="E77" s="23">
        <v>100832</v>
      </c>
      <c r="F77" s="23"/>
      <c r="G77" s="23">
        <v>185642</v>
      </c>
      <c r="H77" s="23"/>
      <c r="I77" s="23">
        <v>128918</v>
      </c>
      <c r="J77" s="38"/>
      <c r="K77" s="38">
        <v>2763</v>
      </c>
      <c r="L77" s="38"/>
      <c r="M77" s="38">
        <v>1821</v>
      </c>
      <c r="N77" s="38"/>
      <c r="O77" s="38">
        <v>200</v>
      </c>
      <c r="P77" s="38"/>
      <c r="Q77" s="23">
        <v>101</v>
      </c>
    </row>
    <row r="78" spans="1:17" ht="12.75" customHeight="1">
      <c r="A78" s="10"/>
      <c r="B78" s="17" t="s">
        <v>35</v>
      </c>
      <c r="C78" s="38">
        <v>301052</v>
      </c>
      <c r="D78" s="38"/>
      <c r="E78" s="38">
        <v>110568</v>
      </c>
      <c r="F78" s="38"/>
      <c r="G78" s="38">
        <v>179414</v>
      </c>
      <c r="H78" s="38"/>
      <c r="I78" s="23">
        <v>120740</v>
      </c>
      <c r="J78" s="38"/>
      <c r="K78" s="38">
        <v>2370</v>
      </c>
      <c r="L78" s="38"/>
      <c r="M78" s="38">
        <v>1739</v>
      </c>
      <c r="N78" s="38"/>
      <c r="O78" s="38">
        <v>360</v>
      </c>
      <c r="P78" s="38"/>
      <c r="Q78" s="23">
        <v>203</v>
      </c>
    </row>
    <row r="79" spans="1:17" ht="12.75" customHeight="1">
      <c r="A79" s="10"/>
      <c r="B79" s="17" t="s">
        <v>36</v>
      </c>
      <c r="C79" s="38">
        <v>305324</v>
      </c>
      <c r="D79" s="38"/>
      <c r="E79" s="38">
        <v>116922</v>
      </c>
      <c r="F79" s="38"/>
      <c r="G79" s="38">
        <v>176530</v>
      </c>
      <c r="H79" s="38"/>
      <c r="I79" s="23">
        <v>115517</v>
      </c>
      <c r="J79" s="38"/>
      <c r="K79" s="38">
        <v>1673</v>
      </c>
      <c r="L79" s="38"/>
      <c r="M79" s="38">
        <v>1333</v>
      </c>
      <c r="N79" s="38"/>
      <c r="O79" s="38">
        <v>305</v>
      </c>
      <c r="P79" s="38"/>
      <c r="Q79" s="23">
        <v>217</v>
      </c>
    </row>
    <row r="80" spans="1:17" ht="12.75" customHeight="1">
      <c r="A80" s="10"/>
      <c r="B80" s="17" t="s">
        <v>37</v>
      </c>
      <c r="C80" s="38">
        <v>307192</v>
      </c>
      <c r="D80" s="38"/>
      <c r="E80" s="38">
        <v>119565</v>
      </c>
      <c r="F80" s="38"/>
      <c r="G80" s="38">
        <v>175714</v>
      </c>
      <c r="H80" s="38"/>
      <c r="I80" s="23">
        <v>113829</v>
      </c>
      <c r="J80" s="38"/>
      <c r="K80" s="38">
        <v>1347</v>
      </c>
      <c r="L80" s="38"/>
      <c r="M80" s="38">
        <v>1164</v>
      </c>
      <c r="N80" s="38"/>
      <c r="O80" s="38">
        <v>315</v>
      </c>
      <c r="P80" s="38"/>
      <c r="Q80" s="23">
        <v>226</v>
      </c>
    </row>
    <row r="81" spans="1:18" ht="12.75" customHeight="1">
      <c r="A81" s="10"/>
      <c r="B81" s="17" t="s">
        <v>38</v>
      </c>
      <c r="C81" s="38">
        <v>305133</v>
      </c>
      <c r="D81" s="38"/>
      <c r="E81" s="38">
        <v>117772</v>
      </c>
      <c r="F81" s="38"/>
      <c r="G81" s="38">
        <v>178490</v>
      </c>
      <c r="H81" s="38"/>
      <c r="I81" s="23">
        <v>116414</v>
      </c>
      <c r="J81" s="38"/>
      <c r="K81" s="38">
        <v>1059</v>
      </c>
      <c r="L81" s="38"/>
      <c r="M81" s="38">
        <v>1067</v>
      </c>
      <c r="N81" s="38"/>
      <c r="O81" s="38">
        <v>356</v>
      </c>
      <c r="P81" s="38"/>
      <c r="Q81" s="23">
        <v>300</v>
      </c>
    </row>
    <row r="82" spans="1:18" ht="12.75" customHeight="1">
      <c r="A82" s="10"/>
      <c r="B82" s="17" t="s">
        <v>39</v>
      </c>
      <c r="C82" s="38">
        <v>298772</v>
      </c>
      <c r="D82" s="38"/>
      <c r="E82" s="38">
        <v>109729</v>
      </c>
      <c r="F82" s="38"/>
      <c r="G82" s="38">
        <v>185504</v>
      </c>
      <c r="H82" s="38"/>
      <c r="I82" s="38">
        <v>124902</v>
      </c>
      <c r="J82" s="38"/>
      <c r="K82" s="38">
        <v>1054</v>
      </c>
      <c r="L82" s="38"/>
      <c r="M82" s="38">
        <v>700</v>
      </c>
      <c r="N82" s="38"/>
      <c r="O82" s="38">
        <v>408</v>
      </c>
      <c r="P82" s="38"/>
      <c r="Q82" s="23">
        <v>284</v>
      </c>
    </row>
    <row r="83" spans="1:18" s="4" customFormat="1" ht="12.75" customHeight="1">
      <c r="A83" s="20"/>
      <c r="B83" s="21" t="s">
        <v>40</v>
      </c>
      <c r="C83" s="38">
        <v>288244</v>
      </c>
      <c r="D83" s="38"/>
      <c r="E83" s="38">
        <v>94518</v>
      </c>
      <c r="F83" s="38"/>
      <c r="G83" s="38">
        <v>196314</v>
      </c>
      <c r="H83" s="38"/>
      <c r="I83" s="38">
        <v>140283</v>
      </c>
      <c r="J83" s="38"/>
      <c r="K83" s="38">
        <v>791</v>
      </c>
      <c r="L83" s="38"/>
      <c r="M83" s="38">
        <v>447</v>
      </c>
      <c r="N83" s="38"/>
      <c r="O83" s="38">
        <v>504</v>
      </c>
      <c r="P83" s="38"/>
      <c r="Q83" s="38">
        <v>297</v>
      </c>
      <c r="R83"/>
    </row>
    <row r="84" spans="1:18" s="4" customFormat="1" ht="12.75" customHeight="1">
      <c r="A84" s="20"/>
      <c r="B84" s="17" t="s">
        <v>41</v>
      </c>
      <c r="C84" s="38">
        <v>283067</v>
      </c>
      <c r="D84" s="38"/>
      <c r="E84" s="38">
        <v>82941</v>
      </c>
      <c r="F84" s="38"/>
      <c r="G84" s="38">
        <v>201713</v>
      </c>
      <c r="H84" s="38"/>
      <c r="I84" s="38">
        <v>151826</v>
      </c>
      <c r="J84" s="38"/>
      <c r="K84" s="38">
        <v>589</v>
      </c>
      <c r="L84" s="38"/>
      <c r="M84" s="38">
        <v>282</v>
      </c>
      <c r="N84" s="38"/>
      <c r="O84" s="38">
        <v>378</v>
      </c>
      <c r="P84" s="38"/>
      <c r="Q84" s="38">
        <v>343</v>
      </c>
      <c r="R84"/>
    </row>
    <row r="85" spans="1:18" s="4" customFormat="1" ht="12.75" customHeight="1">
      <c r="A85" s="20"/>
      <c r="B85" s="17" t="s">
        <v>42</v>
      </c>
      <c r="C85" s="38">
        <v>280746</v>
      </c>
      <c r="D85" s="38"/>
      <c r="E85" s="38">
        <v>75517</v>
      </c>
      <c r="F85" s="38"/>
      <c r="G85" s="38">
        <v>204254</v>
      </c>
      <c r="H85" s="38"/>
      <c r="I85" s="38">
        <v>159220</v>
      </c>
      <c r="J85" s="38"/>
      <c r="K85" s="38">
        <v>523</v>
      </c>
      <c r="L85" s="38"/>
      <c r="M85" s="38">
        <v>148</v>
      </c>
      <c r="N85" s="38"/>
      <c r="O85" s="38">
        <v>316</v>
      </c>
      <c r="P85" s="38"/>
      <c r="Q85" s="38">
        <v>194</v>
      </c>
      <c r="R85"/>
    </row>
    <row r="86" spans="1:18" ht="12.75" customHeight="1">
      <c r="A86" s="10"/>
      <c r="B86" s="17"/>
      <c r="C86" s="38"/>
      <c r="D86" s="38"/>
      <c r="E86" s="38"/>
      <c r="F86" s="38"/>
      <c r="G86" s="38"/>
      <c r="H86" s="38"/>
      <c r="I86" s="38"/>
      <c r="J86" s="38"/>
      <c r="K86" s="38"/>
      <c r="L86" s="38"/>
      <c r="M86" s="38"/>
      <c r="N86" s="38"/>
      <c r="O86" s="23"/>
      <c r="P86" s="23"/>
      <c r="Q86" s="23"/>
    </row>
    <row r="87" spans="1:18" ht="12.75" customHeight="1">
      <c r="A87" s="10">
        <v>2012</v>
      </c>
      <c r="B87" s="17" t="s">
        <v>31</v>
      </c>
      <c r="C87" s="38">
        <v>279421</v>
      </c>
      <c r="D87" s="38"/>
      <c r="E87" s="38">
        <v>72330</v>
      </c>
      <c r="F87" s="38"/>
      <c r="G87" s="38">
        <v>205796</v>
      </c>
      <c r="H87" s="38"/>
      <c r="I87" s="38">
        <v>162438</v>
      </c>
      <c r="J87" s="38"/>
      <c r="K87" s="38">
        <v>450</v>
      </c>
      <c r="L87" s="38"/>
      <c r="M87" s="38">
        <v>169</v>
      </c>
      <c r="N87" s="38"/>
      <c r="O87" s="23">
        <v>233</v>
      </c>
      <c r="P87" s="23"/>
      <c r="Q87" s="23">
        <v>157</v>
      </c>
    </row>
    <row r="88" spans="1:18" ht="12.75" customHeight="1">
      <c r="A88" s="10"/>
      <c r="B88" s="17" t="s">
        <v>32</v>
      </c>
      <c r="C88" s="38">
        <v>279005</v>
      </c>
      <c r="D88" s="38"/>
      <c r="E88" s="38">
        <v>71624</v>
      </c>
      <c r="F88" s="38"/>
      <c r="G88" s="38">
        <v>206613</v>
      </c>
      <c r="H88" s="38"/>
      <c r="I88" s="38">
        <v>163230</v>
      </c>
      <c r="J88" s="38"/>
      <c r="K88" s="38">
        <v>627</v>
      </c>
      <c r="L88" s="38"/>
      <c r="M88" s="38">
        <v>214</v>
      </c>
      <c r="N88" s="38"/>
      <c r="O88" s="23">
        <v>235</v>
      </c>
      <c r="P88" s="23"/>
      <c r="Q88" s="23">
        <v>139</v>
      </c>
    </row>
    <row r="89" spans="1:18" s="22" customFormat="1" ht="12.75" customHeight="1">
      <c r="A89" s="20"/>
      <c r="B89" s="21" t="s">
        <v>33</v>
      </c>
      <c r="C89" s="38">
        <v>285424</v>
      </c>
      <c r="D89" s="38"/>
      <c r="E89" s="38">
        <v>82201</v>
      </c>
      <c r="F89" s="38"/>
      <c r="G89" s="38">
        <v>201799</v>
      </c>
      <c r="H89" s="38"/>
      <c r="I89" s="38">
        <v>153458</v>
      </c>
      <c r="J89" s="23"/>
      <c r="K89" s="23">
        <v>1820</v>
      </c>
      <c r="L89" s="23"/>
      <c r="M89" s="23">
        <v>928</v>
      </c>
      <c r="N89" s="23"/>
      <c r="O89" s="23">
        <v>221</v>
      </c>
      <c r="P89" s="23"/>
      <c r="Q89" s="23">
        <v>135</v>
      </c>
      <c r="R89"/>
    </row>
    <row r="90" spans="1:18" s="22" customFormat="1" ht="12.75" customHeight="1">
      <c r="A90" s="20"/>
      <c r="B90" s="21" t="s">
        <v>34</v>
      </c>
      <c r="C90" s="38">
        <v>293580</v>
      </c>
      <c r="D90" s="38"/>
      <c r="E90" s="38">
        <v>92453</v>
      </c>
      <c r="F90" s="38"/>
      <c r="G90" s="38">
        <v>195388</v>
      </c>
      <c r="H90" s="38"/>
      <c r="I90" s="38">
        <v>144329</v>
      </c>
      <c r="J90" s="23"/>
      <c r="K90" s="23">
        <v>2011</v>
      </c>
      <c r="L90" s="23"/>
      <c r="M90" s="23">
        <v>1264</v>
      </c>
      <c r="N90" s="23"/>
      <c r="O90" s="23">
        <v>281</v>
      </c>
      <c r="P90" s="23"/>
      <c r="Q90" s="23">
        <v>165</v>
      </c>
      <c r="R90"/>
    </row>
    <row r="91" spans="1:18" s="22" customFormat="1" ht="12.75" customHeight="1">
      <c r="A91" s="20"/>
      <c r="B91" s="17" t="s">
        <v>35</v>
      </c>
      <c r="C91" s="38">
        <v>302958</v>
      </c>
      <c r="D91" s="38"/>
      <c r="E91" s="38">
        <v>102991</v>
      </c>
      <c r="F91" s="38"/>
      <c r="G91" s="38">
        <v>187834</v>
      </c>
      <c r="H91" s="38"/>
      <c r="I91" s="38">
        <v>135048</v>
      </c>
      <c r="J91" s="23"/>
      <c r="K91" s="23">
        <v>2123</v>
      </c>
      <c r="L91" s="23"/>
      <c r="M91" s="23">
        <v>1468</v>
      </c>
      <c r="N91" s="23"/>
      <c r="O91" s="23">
        <v>311</v>
      </c>
      <c r="P91" s="23"/>
      <c r="Q91" s="23">
        <v>223</v>
      </c>
      <c r="R91"/>
    </row>
    <row r="92" spans="1:18" s="22" customFormat="1" ht="12.75" customHeight="1">
      <c r="A92" s="20"/>
      <c r="B92" s="21" t="s">
        <v>36</v>
      </c>
      <c r="C92" s="23">
        <v>307209</v>
      </c>
      <c r="D92" s="23"/>
      <c r="E92" s="23">
        <v>109150</v>
      </c>
      <c r="F92" s="23"/>
      <c r="G92" s="23">
        <v>184825</v>
      </c>
      <c r="H92" s="23"/>
      <c r="I92" s="23">
        <v>129864</v>
      </c>
      <c r="J92" s="23"/>
      <c r="K92" s="23">
        <v>1565</v>
      </c>
      <c r="L92" s="23"/>
      <c r="M92" s="23">
        <v>1195</v>
      </c>
      <c r="N92" s="23"/>
      <c r="O92" s="23">
        <v>339</v>
      </c>
      <c r="P92" s="23"/>
      <c r="Q92" s="23">
        <v>236</v>
      </c>
      <c r="R92"/>
    </row>
    <row r="93" spans="1:18" s="22" customFormat="1" ht="12.75" customHeight="1">
      <c r="A93" s="20"/>
      <c r="B93" s="21" t="s">
        <v>37</v>
      </c>
      <c r="C93" s="23">
        <v>309698</v>
      </c>
      <c r="D93" s="23"/>
      <c r="E93" s="23">
        <v>112817</v>
      </c>
      <c r="F93" s="23"/>
      <c r="G93" s="23">
        <v>183347</v>
      </c>
      <c r="H93" s="23"/>
      <c r="I93" s="23">
        <v>127089</v>
      </c>
      <c r="J93" s="23"/>
      <c r="K93" s="23">
        <v>1350</v>
      </c>
      <c r="L93" s="23"/>
      <c r="M93" s="23">
        <v>1129</v>
      </c>
      <c r="N93" s="23"/>
      <c r="O93" s="23">
        <v>363</v>
      </c>
      <c r="P93" s="23"/>
      <c r="Q93" s="23">
        <v>260</v>
      </c>
      <c r="R93"/>
    </row>
    <row r="94" spans="1:18" s="22" customFormat="1" ht="12.75" customHeight="1">
      <c r="A94" s="20"/>
      <c r="B94" s="21" t="s">
        <v>38</v>
      </c>
      <c r="C94" s="23">
        <v>308449</v>
      </c>
      <c r="D94" s="23"/>
      <c r="E94" s="23">
        <v>112011</v>
      </c>
      <c r="F94" s="23"/>
      <c r="G94" s="23">
        <v>185350</v>
      </c>
      <c r="H94" s="23"/>
      <c r="I94" s="23">
        <v>128499</v>
      </c>
      <c r="J94" s="23"/>
      <c r="K94" s="23">
        <v>1158</v>
      </c>
      <c r="L94" s="23"/>
      <c r="M94" s="23">
        <v>995</v>
      </c>
      <c r="N94" s="23"/>
      <c r="O94" s="23">
        <v>420</v>
      </c>
      <c r="P94" s="23"/>
      <c r="Q94" s="23">
        <v>424</v>
      </c>
      <c r="R94"/>
    </row>
    <row r="95" spans="1:18" s="22" customFormat="1" ht="12.75" customHeight="1">
      <c r="A95" s="20"/>
      <c r="B95" s="21" t="s">
        <v>39</v>
      </c>
      <c r="C95" s="23">
        <v>301967</v>
      </c>
      <c r="D95" s="23"/>
      <c r="E95" s="23">
        <v>105813</v>
      </c>
      <c r="F95" s="23"/>
      <c r="G95" s="23">
        <v>192320</v>
      </c>
      <c r="H95" s="23"/>
      <c r="I95" s="23">
        <v>135018</v>
      </c>
      <c r="J95" s="23"/>
      <c r="K95" s="23">
        <v>773</v>
      </c>
      <c r="L95" s="23"/>
      <c r="M95" s="23">
        <v>605</v>
      </c>
      <c r="N95" s="23"/>
      <c r="O95" s="23">
        <v>298</v>
      </c>
      <c r="P95" s="23"/>
      <c r="Q95" s="23">
        <v>318</v>
      </c>
      <c r="R95"/>
    </row>
    <row r="96" spans="1:18" s="22" customFormat="1" ht="12.75" customHeight="1">
      <c r="A96" s="20"/>
      <c r="B96" s="21" t="s">
        <v>40</v>
      </c>
      <c r="C96" s="23">
        <v>290794</v>
      </c>
      <c r="D96" s="23"/>
      <c r="E96" s="23">
        <v>90077</v>
      </c>
      <c r="F96" s="23"/>
      <c r="G96" s="23">
        <v>203789</v>
      </c>
      <c r="H96" s="23"/>
      <c r="I96" s="23">
        <v>150809</v>
      </c>
      <c r="J96" s="23"/>
      <c r="K96" s="23">
        <v>705</v>
      </c>
      <c r="L96" s="23"/>
      <c r="M96" s="23">
        <v>451</v>
      </c>
      <c r="N96" s="23"/>
      <c r="O96" s="23">
        <v>411</v>
      </c>
      <c r="P96" s="23"/>
      <c r="Q96" s="23">
        <v>435</v>
      </c>
      <c r="R96"/>
    </row>
    <row r="97" spans="1:18" s="22" customFormat="1" ht="12.75" customHeight="1">
      <c r="A97" s="21"/>
      <c r="B97" s="21" t="s">
        <v>41</v>
      </c>
      <c r="C97" s="23">
        <v>286095</v>
      </c>
      <c r="D97" s="23"/>
      <c r="E97" s="23">
        <v>80272</v>
      </c>
      <c r="F97" s="23"/>
      <c r="G97" s="23">
        <v>208739</v>
      </c>
      <c r="H97" s="23"/>
      <c r="I97" s="23">
        <v>160581</v>
      </c>
      <c r="J97" s="23"/>
      <c r="K97" s="23">
        <v>581</v>
      </c>
      <c r="L97" s="23"/>
      <c r="M97" s="23">
        <v>258</v>
      </c>
      <c r="N97" s="23"/>
      <c r="O97" s="23">
        <v>353</v>
      </c>
      <c r="P97" s="23"/>
      <c r="Q97" s="23">
        <v>326</v>
      </c>
      <c r="R97"/>
    </row>
    <row r="98" spans="1:18" s="22" customFormat="1" ht="12.75" customHeight="1">
      <c r="A98" s="21"/>
      <c r="B98" s="21" t="s">
        <v>42</v>
      </c>
      <c r="C98" s="23">
        <v>284212</v>
      </c>
      <c r="D98" s="23"/>
      <c r="E98" s="23">
        <v>73661</v>
      </c>
      <c r="F98" s="23"/>
      <c r="G98" s="23">
        <v>210935</v>
      </c>
      <c r="H98" s="23"/>
      <c r="I98" s="23">
        <v>167136</v>
      </c>
      <c r="J98" s="23"/>
      <c r="K98" s="23">
        <v>526</v>
      </c>
      <c r="L98" s="23"/>
      <c r="M98" s="23">
        <v>100</v>
      </c>
      <c r="N98" s="23"/>
      <c r="O98" s="23">
        <v>223</v>
      </c>
      <c r="P98" s="23"/>
      <c r="Q98" s="23">
        <v>209</v>
      </c>
      <c r="R98"/>
    </row>
    <row r="99" spans="1:18" s="22" customFormat="1" ht="12.75" customHeight="1">
      <c r="A99" s="21"/>
      <c r="B99" s="21"/>
      <c r="C99" s="23"/>
      <c r="D99" s="23"/>
      <c r="E99" s="23"/>
      <c r="F99" s="23"/>
      <c r="G99" s="23"/>
      <c r="H99" s="23"/>
      <c r="I99" s="23"/>
      <c r="J99" s="23"/>
      <c r="K99" s="23"/>
      <c r="L99" s="23"/>
      <c r="M99" s="23"/>
      <c r="N99" s="23"/>
      <c r="O99" s="23"/>
      <c r="P99" s="23"/>
      <c r="Q99" s="23"/>
      <c r="R99"/>
    </row>
    <row r="100" spans="1:18" s="22" customFormat="1" ht="12.75" customHeight="1">
      <c r="A100" s="20">
        <v>2013</v>
      </c>
      <c r="B100" s="21" t="s">
        <v>31</v>
      </c>
      <c r="C100" s="23">
        <v>282704</v>
      </c>
      <c r="D100" s="23"/>
      <c r="E100" s="23">
        <v>70905</v>
      </c>
      <c r="F100" s="23"/>
      <c r="G100" s="23">
        <v>212690</v>
      </c>
      <c r="H100" s="23"/>
      <c r="I100" s="23">
        <v>169885</v>
      </c>
      <c r="J100" s="23"/>
      <c r="K100" s="23">
        <v>518</v>
      </c>
      <c r="L100" s="23"/>
      <c r="M100" s="23">
        <v>136</v>
      </c>
      <c r="N100" s="23"/>
      <c r="O100" s="23">
        <v>288</v>
      </c>
      <c r="P100" s="23"/>
      <c r="Q100" s="23">
        <v>166</v>
      </c>
      <c r="R100"/>
    </row>
    <row r="101" spans="1:18" s="22" customFormat="1" ht="12.75" customHeight="1">
      <c r="A101" s="20"/>
      <c r="B101" s="21" t="s">
        <v>32</v>
      </c>
      <c r="C101" s="23">
        <v>282102</v>
      </c>
      <c r="D101" s="23"/>
      <c r="E101" s="23">
        <v>70605</v>
      </c>
      <c r="F101" s="23"/>
      <c r="G101" s="23">
        <v>213590</v>
      </c>
      <c r="H101" s="23"/>
      <c r="I101" s="23">
        <v>170762</v>
      </c>
      <c r="J101" s="23"/>
      <c r="K101" s="23">
        <v>502</v>
      </c>
      <c r="L101" s="23"/>
      <c r="M101" s="23">
        <v>179</v>
      </c>
      <c r="N101" s="23"/>
      <c r="O101" s="23">
        <v>212</v>
      </c>
      <c r="P101" s="23"/>
      <c r="Q101" s="23">
        <v>157</v>
      </c>
      <c r="R101"/>
    </row>
    <row r="102" spans="1:18" s="22" customFormat="1" ht="12.75" customHeight="1">
      <c r="A102" s="20"/>
      <c r="B102" s="21" t="s">
        <v>33</v>
      </c>
      <c r="C102" s="38">
        <v>283006</v>
      </c>
      <c r="D102" s="38"/>
      <c r="E102" s="38">
        <v>72005</v>
      </c>
      <c r="F102" s="38"/>
      <c r="G102" s="38">
        <v>213500</v>
      </c>
      <c r="H102" s="38"/>
      <c r="I102" s="38">
        <v>169117</v>
      </c>
      <c r="J102" s="23"/>
      <c r="K102" s="23">
        <v>963</v>
      </c>
      <c r="L102" s="23"/>
      <c r="M102" s="23">
        <v>409</v>
      </c>
      <c r="N102" s="23"/>
      <c r="O102" s="23">
        <v>159</v>
      </c>
      <c r="P102" s="23"/>
      <c r="Q102" s="23">
        <v>129</v>
      </c>
      <c r="R102"/>
    </row>
    <row r="103" spans="1:18" s="22" customFormat="1" ht="12.75" customHeight="1">
      <c r="A103" s="20"/>
      <c r="B103" s="21" t="s">
        <v>34</v>
      </c>
      <c r="C103" s="23">
        <v>293942</v>
      </c>
      <c r="D103" s="23"/>
      <c r="E103" s="23">
        <v>86697</v>
      </c>
      <c r="F103" s="23"/>
      <c r="G103" s="23">
        <v>204702</v>
      </c>
      <c r="H103" s="23"/>
      <c r="I103" s="23">
        <v>155332</v>
      </c>
      <c r="J103" s="23"/>
      <c r="K103" s="23">
        <v>2338</v>
      </c>
      <c r="L103" s="23"/>
      <c r="M103" s="23">
        <v>1107</v>
      </c>
      <c r="N103" s="23"/>
      <c r="O103" s="23">
        <v>216</v>
      </c>
      <c r="P103" s="23"/>
      <c r="Q103" s="23">
        <v>220</v>
      </c>
      <c r="R103"/>
    </row>
    <row r="104" spans="1:18" s="22" customFormat="1" ht="12.75" customHeight="1">
      <c r="A104" s="20"/>
      <c r="B104" s="21" t="s">
        <v>35</v>
      </c>
      <c r="C104" s="23">
        <v>305496</v>
      </c>
      <c r="D104" s="23"/>
      <c r="E104" s="23">
        <v>98758</v>
      </c>
      <c r="F104" s="23"/>
      <c r="G104" s="23">
        <v>195209</v>
      </c>
      <c r="H104" s="23"/>
      <c r="I104" s="23">
        <v>144337</v>
      </c>
      <c r="J104" s="23"/>
      <c r="K104" s="23">
        <v>2317</v>
      </c>
      <c r="L104" s="23"/>
      <c r="M104" s="23">
        <v>1306</v>
      </c>
      <c r="N104" s="23"/>
      <c r="O104" s="23">
        <v>279</v>
      </c>
      <c r="P104" s="23"/>
      <c r="Q104" s="23">
        <v>311</v>
      </c>
      <c r="R104"/>
    </row>
    <row r="105" spans="1:18" s="22" customFormat="1" ht="12.75" customHeight="1">
      <c r="A105" s="20"/>
      <c r="B105" s="21" t="s">
        <v>36</v>
      </c>
      <c r="C105" s="23">
        <v>309924</v>
      </c>
      <c r="D105" s="23"/>
      <c r="E105" s="23">
        <v>105113</v>
      </c>
      <c r="F105" s="23"/>
      <c r="G105" s="23">
        <v>192001</v>
      </c>
      <c r="H105" s="23"/>
      <c r="I105" s="23">
        <v>138886</v>
      </c>
      <c r="J105" s="23"/>
      <c r="K105" s="23">
        <v>1499</v>
      </c>
      <c r="L105" s="23"/>
      <c r="M105" s="23">
        <v>1133</v>
      </c>
      <c r="N105" s="23"/>
      <c r="O105" s="23">
        <v>294</v>
      </c>
      <c r="P105" s="23"/>
      <c r="Q105" s="23">
        <v>259</v>
      </c>
      <c r="R105"/>
    </row>
    <row r="106" spans="1:18" s="22" customFormat="1" ht="12.75" customHeight="1">
      <c r="A106" s="20"/>
      <c r="B106" s="21" t="s">
        <v>37</v>
      </c>
      <c r="C106" s="38">
        <v>312377</v>
      </c>
      <c r="D106" s="38"/>
      <c r="E106" s="38">
        <v>108804</v>
      </c>
      <c r="F106" s="38"/>
      <c r="G106" s="38">
        <v>190530</v>
      </c>
      <c r="H106" s="38"/>
      <c r="I106" s="38">
        <v>135960</v>
      </c>
      <c r="J106" s="23"/>
      <c r="K106" s="23">
        <v>1322</v>
      </c>
      <c r="L106" s="23"/>
      <c r="M106" s="23">
        <v>1062</v>
      </c>
      <c r="N106" s="23"/>
      <c r="O106" s="23">
        <v>360</v>
      </c>
      <c r="P106" s="23"/>
      <c r="Q106" s="23">
        <v>323</v>
      </c>
      <c r="R106"/>
    </row>
    <row r="107" spans="1:18" s="22" customFormat="1" ht="12.75" customHeight="1">
      <c r="A107" s="20"/>
      <c r="B107" s="21" t="s">
        <v>38</v>
      </c>
      <c r="C107" s="23">
        <v>311288</v>
      </c>
      <c r="D107" s="23"/>
      <c r="E107" s="23">
        <v>108830</v>
      </c>
      <c r="F107" s="23"/>
      <c r="G107" s="23">
        <v>190503</v>
      </c>
      <c r="H107" s="23"/>
      <c r="I107" s="23">
        <v>136579</v>
      </c>
      <c r="J107" s="23"/>
      <c r="K107" s="23">
        <v>1049</v>
      </c>
      <c r="L107" s="23"/>
      <c r="M107" s="23">
        <v>993</v>
      </c>
      <c r="N107" s="23"/>
      <c r="O107" s="23">
        <v>2177</v>
      </c>
      <c r="P107" s="64" t="s">
        <v>78</v>
      </c>
      <c r="Q107" s="23">
        <v>379</v>
      </c>
      <c r="R107"/>
    </row>
    <row r="108" spans="1:18" s="22" customFormat="1" ht="12.75" customHeight="1">
      <c r="A108" s="20"/>
      <c r="B108" s="21" t="s">
        <v>39</v>
      </c>
      <c r="C108" s="23">
        <v>302850</v>
      </c>
      <c r="D108" s="23"/>
      <c r="E108" s="23">
        <v>101426</v>
      </c>
      <c r="F108" s="23"/>
      <c r="G108" s="23">
        <v>196568</v>
      </c>
      <c r="H108" s="23"/>
      <c r="I108" s="23">
        <v>144246</v>
      </c>
      <c r="J108" s="23"/>
      <c r="K108" s="23">
        <v>957</v>
      </c>
      <c r="L108" s="23"/>
      <c r="M108" s="23">
        <v>761</v>
      </c>
      <c r="N108" s="23"/>
      <c r="O108" s="23">
        <v>3367</v>
      </c>
      <c r="P108" s="64" t="s">
        <v>78</v>
      </c>
      <c r="Q108" s="23">
        <v>481</v>
      </c>
      <c r="R108"/>
    </row>
    <row r="109" spans="1:18" s="22" customFormat="1" ht="12.75" customHeight="1">
      <c r="A109" s="20"/>
      <c r="B109" s="21" t="s">
        <v>40</v>
      </c>
      <c r="C109" s="38">
        <v>292468</v>
      </c>
      <c r="D109" s="38"/>
      <c r="E109" s="38">
        <v>88959</v>
      </c>
      <c r="F109" s="38"/>
      <c r="G109" s="38">
        <v>207167</v>
      </c>
      <c r="H109" s="38"/>
      <c r="I109" s="38">
        <v>156769</v>
      </c>
      <c r="J109" s="23"/>
      <c r="K109" s="23">
        <v>593</v>
      </c>
      <c r="L109" s="23"/>
      <c r="M109" s="23">
        <v>473</v>
      </c>
      <c r="N109" s="23"/>
      <c r="O109" s="23">
        <v>402</v>
      </c>
      <c r="P109" s="23"/>
      <c r="Q109" s="23">
        <v>442</v>
      </c>
      <c r="R109"/>
    </row>
    <row r="110" spans="1:18" s="22" customFormat="1" ht="12.75" customHeight="1">
      <c r="A110" s="20"/>
      <c r="B110" s="21" t="s">
        <v>41</v>
      </c>
      <c r="C110" s="38">
        <v>287536</v>
      </c>
      <c r="D110" s="38"/>
      <c r="E110" s="38">
        <v>79334</v>
      </c>
      <c r="F110" s="38"/>
      <c r="G110" s="38">
        <v>212267</v>
      </c>
      <c r="H110" s="38"/>
      <c r="I110" s="38">
        <v>166328</v>
      </c>
      <c r="J110" s="23"/>
      <c r="K110" s="23">
        <v>477</v>
      </c>
      <c r="L110" s="23"/>
      <c r="M110" s="23">
        <v>236</v>
      </c>
      <c r="N110" s="23"/>
      <c r="O110" s="23">
        <v>328</v>
      </c>
      <c r="P110" s="23"/>
      <c r="Q110" s="23">
        <v>335</v>
      </c>
      <c r="R110"/>
    </row>
    <row r="111" spans="1:18" s="22" customFormat="1" ht="12.75" customHeight="1">
      <c r="A111" s="20"/>
      <c r="B111" s="21" t="s">
        <v>42</v>
      </c>
      <c r="C111" s="38">
        <v>285149</v>
      </c>
      <c r="D111" s="38"/>
      <c r="E111" s="38">
        <v>73465</v>
      </c>
      <c r="F111" s="38"/>
      <c r="G111" s="38">
        <v>214866</v>
      </c>
      <c r="H111" s="38"/>
      <c r="I111" s="38">
        <v>172056</v>
      </c>
      <c r="J111" s="23"/>
      <c r="K111" s="23">
        <v>455</v>
      </c>
      <c r="L111" s="23"/>
      <c r="M111" s="23">
        <v>121</v>
      </c>
      <c r="N111" s="23"/>
      <c r="O111" s="23">
        <v>278</v>
      </c>
      <c r="P111" s="23"/>
      <c r="Q111" s="23">
        <v>329</v>
      </c>
      <c r="R111"/>
    </row>
    <row r="112" spans="1:18" s="22" customFormat="1" ht="12.75" customHeight="1">
      <c r="A112" s="20"/>
      <c r="B112" s="21"/>
      <c r="C112" s="23"/>
      <c r="D112" s="23"/>
      <c r="E112" s="23"/>
      <c r="F112" s="23"/>
      <c r="G112" s="23"/>
      <c r="H112" s="23"/>
      <c r="I112" s="23"/>
      <c r="J112" s="23"/>
      <c r="K112" s="23"/>
      <c r="L112" s="23"/>
      <c r="M112" s="23"/>
      <c r="N112" s="23"/>
      <c r="O112" s="23"/>
      <c r="P112" s="23"/>
      <c r="Q112" s="23"/>
      <c r="R112"/>
    </row>
    <row r="113" spans="1:18" s="22" customFormat="1" ht="12.75" customHeight="1">
      <c r="A113" s="20">
        <v>2014</v>
      </c>
      <c r="B113" s="21" t="s">
        <v>31</v>
      </c>
      <c r="C113" s="23">
        <v>283631</v>
      </c>
      <c r="D113" s="23"/>
      <c r="E113" s="23">
        <v>70448</v>
      </c>
      <c r="F113" s="23"/>
      <c r="G113" s="23">
        <v>216555</v>
      </c>
      <c r="H113" s="23"/>
      <c r="I113" s="23">
        <v>175016</v>
      </c>
      <c r="J113" s="23"/>
      <c r="K113" s="23">
        <v>418</v>
      </c>
      <c r="L113" s="23"/>
      <c r="M113" s="23">
        <v>124</v>
      </c>
      <c r="N113" s="23"/>
      <c r="O113" s="23">
        <v>287</v>
      </c>
      <c r="P113" s="23"/>
      <c r="Q113" s="23">
        <v>197</v>
      </c>
      <c r="R113"/>
    </row>
    <row r="114" spans="1:18" s="22" customFormat="1" ht="12.75" customHeight="1">
      <c r="A114" s="20"/>
      <c r="B114" s="21" t="s">
        <v>32</v>
      </c>
      <c r="C114" s="23">
        <v>283570</v>
      </c>
      <c r="D114" s="23"/>
      <c r="E114" s="23">
        <v>71210</v>
      </c>
      <c r="F114" s="23"/>
      <c r="G114" s="23">
        <v>217071</v>
      </c>
      <c r="H114" s="23"/>
      <c r="I114" s="23">
        <v>174361</v>
      </c>
      <c r="J114" s="23"/>
      <c r="K114" s="23">
        <v>646</v>
      </c>
      <c r="L114" s="23"/>
      <c r="M114" s="23">
        <v>264</v>
      </c>
      <c r="N114" s="23"/>
      <c r="O114" s="23">
        <v>204</v>
      </c>
      <c r="P114" s="23"/>
      <c r="Q114" s="23">
        <v>177</v>
      </c>
      <c r="R114"/>
    </row>
    <row r="115" spans="1:18" s="22" customFormat="1" ht="12.75" customHeight="1">
      <c r="A115" s="20"/>
      <c r="B115" s="21" t="s">
        <v>33</v>
      </c>
      <c r="C115" s="23">
        <v>289267</v>
      </c>
      <c r="D115" s="23"/>
      <c r="E115" s="23">
        <v>80090</v>
      </c>
      <c r="F115" s="23"/>
      <c r="G115" s="23">
        <v>212661</v>
      </c>
      <c r="H115" s="23"/>
      <c r="I115" s="23">
        <v>166094</v>
      </c>
      <c r="J115" s="23"/>
      <c r="K115" s="23">
        <v>1478</v>
      </c>
      <c r="L115" s="23"/>
      <c r="M115" s="23">
        <v>809</v>
      </c>
      <c r="N115" s="23"/>
      <c r="O115" s="23">
        <v>218</v>
      </c>
      <c r="P115" s="23"/>
      <c r="Q115" s="23">
        <v>214</v>
      </c>
      <c r="R115"/>
    </row>
    <row r="116" spans="1:18" s="22" customFormat="1" ht="12.75" customHeight="1">
      <c r="A116" s="20"/>
      <c r="B116" s="21" t="s">
        <v>34</v>
      </c>
      <c r="C116" s="23">
        <v>300035</v>
      </c>
      <c r="D116" s="23"/>
      <c r="E116" s="23">
        <v>91068</v>
      </c>
      <c r="F116" s="23"/>
      <c r="G116" s="23">
        <v>203890</v>
      </c>
      <c r="H116" s="23"/>
      <c r="I116" s="23">
        <v>156061</v>
      </c>
      <c r="J116" s="23"/>
      <c r="K116" s="23">
        <v>2217</v>
      </c>
      <c r="L116" s="23"/>
      <c r="M116" s="23">
        <v>1155</v>
      </c>
      <c r="N116" s="23"/>
      <c r="O116" s="23">
        <v>250</v>
      </c>
      <c r="P116" s="23"/>
      <c r="Q116" s="23">
        <v>224</v>
      </c>
      <c r="R116"/>
    </row>
    <row r="117" spans="1:18" s="22" customFormat="1" ht="12.75" customHeight="1">
      <c r="A117" s="20"/>
      <c r="B117" s="21" t="s">
        <v>35</v>
      </c>
      <c r="C117" s="23">
        <v>308049</v>
      </c>
      <c r="D117" s="23"/>
      <c r="E117" s="23">
        <v>98723</v>
      </c>
      <c r="F117" s="23"/>
      <c r="G117" s="23">
        <v>197533</v>
      </c>
      <c r="H117" s="23"/>
      <c r="I117" s="23">
        <v>149324</v>
      </c>
      <c r="J117" s="23"/>
      <c r="K117" s="23">
        <v>1970</v>
      </c>
      <c r="L117" s="23"/>
      <c r="M117" s="23">
        <v>1182</v>
      </c>
      <c r="N117" s="64"/>
      <c r="O117" s="23">
        <v>345</v>
      </c>
      <c r="P117" s="64"/>
      <c r="Q117" s="23">
        <v>320</v>
      </c>
      <c r="R117"/>
    </row>
    <row r="118" spans="1:18" s="22" customFormat="1" ht="12.75" customHeight="1">
      <c r="A118" s="20"/>
      <c r="B118" s="21" t="s">
        <v>36</v>
      </c>
      <c r="C118" s="38">
        <v>311811</v>
      </c>
      <c r="D118" s="38"/>
      <c r="E118" s="38">
        <v>104207</v>
      </c>
      <c r="F118" s="38"/>
      <c r="G118" s="38">
        <v>194822</v>
      </c>
      <c r="H118" s="38"/>
      <c r="I118" s="38">
        <v>144553</v>
      </c>
      <c r="J118" s="23"/>
      <c r="K118" s="23">
        <v>1525</v>
      </c>
      <c r="L118" s="23"/>
      <c r="M118" s="23">
        <v>1090</v>
      </c>
      <c r="N118" s="23"/>
      <c r="O118" s="23">
        <v>500</v>
      </c>
      <c r="P118" s="23"/>
      <c r="Q118" s="23">
        <v>392</v>
      </c>
      <c r="R118"/>
    </row>
    <row r="119" spans="1:18" s="22" customFormat="1" ht="12.75" customHeight="1">
      <c r="A119" s="20"/>
      <c r="B119" s="21" t="s">
        <v>37</v>
      </c>
      <c r="C119" s="23">
        <v>314587</v>
      </c>
      <c r="D119" s="23"/>
      <c r="E119" s="23">
        <v>107637</v>
      </c>
      <c r="F119" s="23"/>
      <c r="G119" s="23">
        <v>192982</v>
      </c>
      <c r="H119" s="23"/>
      <c r="I119" s="23">
        <v>141869</v>
      </c>
      <c r="J119" s="23"/>
      <c r="K119" s="23">
        <v>1296</v>
      </c>
      <c r="L119" s="23"/>
      <c r="M119" s="23">
        <v>1117</v>
      </c>
      <c r="N119" s="64"/>
      <c r="O119" s="23">
        <v>377</v>
      </c>
      <c r="P119" s="64"/>
      <c r="Q119" s="23">
        <v>420</v>
      </c>
      <c r="R119"/>
    </row>
    <row r="120" spans="1:18" s="22" customFormat="1" ht="12.75" customHeight="1">
      <c r="A120" s="20"/>
      <c r="B120" s="21" t="s">
        <v>38</v>
      </c>
      <c r="C120" s="23">
        <v>312972</v>
      </c>
      <c r="D120" s="23"/>
      <c r="E120" s="23">
        <v>107294</v>
      </c>
      <c r="F120" s="23"/>
      <c r="G120" s="23">
        <v>195218</v>
      </c>
      <c r="H120" s="23"/>
      <c r="I120" s="23">
        <v>142842</v>
      </c>
      <c r="J120" s="23"/>
      <c r="K120" s="23">
        <v>973</v>
      </c>
      <c r="L120" s="23"/>
      <c r="M120" s="23">
        <v>990</v>
      </c>
      <c r="N120" s="23"/>
      <c r="O120" s="23">
        <v>384</v>
      </c>
      <c r="P120" s="23"/>
      <c r="Q120" s="23">
        <v>392</v>
      </c>
      <c r="R120"/>
    </row>
    <row r="121" spans="1:18" s="22" customFormat="1" ht="12.75" customHeight="1">
      <c r="A121" s="20"/>
      <c r="B121" s="21" t="s">
        <v>39</v>
      </c>
      <c r="C121" s="23">
        <v>305541</v>
      </c>
      <c r="D121" s="23"/>
      <c r="E121" s="23">
        <v>100816</v>
      </c>
      <c r="F121" s="23"/>
      <c r="G121" s="23">
        <v>203154</v>
      </c>
      <c r="H121" s="23"/>
      <c r="I121" s="23">
        <v>149740</v>
      </c>
      <c r="J121" s="23"/>
      <c r="K121" s="23">
        <v>923</v>
      </c>
      <c r="L121" s="23"/>
      <c r="M121" s="23">
        <v>838</v>
      </c>
      <c r="N121" s="23"/>
      <c r="O121" s="23">
        <v>452</v>
      </c>
      <c r="P121" s="23"/>
      <c r="Q121" s="23">
        <v>455</v>
      </c>
      <c r="R121"/>
    </row>
    <row r="122" spans="1:18" s="27" customFormat="1" ht="12.75" customHeight="1">
      <c r="A122" s="20"/>
      <c r="B122" s="21" t="s">
        <v>40</v>
      </c>
      <c r="C122" s="23">
        <v>295901</v>
      </c>
      <c r="D122" s="23"/>
      <c r="E122" s="23">
        <v>90290</v>
      </c>
      <c r="F122" s="23"/>
      <c r="G122" s="23">
        <v>212993</v>
      </c>
      <c r="H122" s="23"/>
      <c r="I122" s="23">
        <v>160411</v>
      </c>
      <c r="J122" s="23"/>
      <c r="K122" s="23">
        <v>636</v>
      </c>
      <c r="L122" s="23"/>
      <c r="M122" s="23">
        <v>591</v>
      </c>
      <c r="N122" s="23"/>
      <c r="O122" s="23">
        <v>474</v>
      </c>
      <c r="P122" s="23"/>
      <c r="Q122" s="23">
        <v>490</v>
      </c>
      <c r="R122"/>
    </row>
    <row r="123" spans="1:18" s="27" customFormat="1" ht="12.75" customHeight="1">
      <c r="A123" s="20"/>
      <c r="B123" s="21" t="s">
        <v>41</v>
      </c>
      <c r="C123" s="23">
        <v>291190</v>
      </c>
      <c r="D123" s="23"/>
      <c r="E123" s="23">
        <v>81978</v>
      </c>
      <c r="F123" s="23"/>
      <c r="G123" s="23">
        <v>217700</v>
      </c>
      <c r="H123" s="23"/>
      <c r="I123" s="23">
        <v>168701</v>
      </c>
      <c r="J123" s="23"/>
      <c r="K123" s="23">
        <v>456</v>
      </c>
      <c r="L123" s="23"/>
      <c r="M123" s="23">
        <v>337</v>
      </c>
      <c r="N123" s="23"/>
      <c r="O123" s="23">
        <v>504</v>
      </c>
      <c r="P123" s="23"/>
      <c r="Q123" s="23">
        <v>389</v>
      </c>
      <c r="R123"/>
    </row>
    <row r="124" spans="1:18" s="27" customFormat="1" ht="12.75" customHeight="1">
      <c r="A124" s="20"/>
      <c r="B124" s="21" t="s">
        <v>42</v>
      </c>
      <c r="C124" s="23">
        <v>288517</v>
      </c>
      <c r="D124" s="23"/>
      <c r="E124" s="23">
        <v>74890</v>
      </c>
      <c r="F124" s="23"/>
      <c r="G124" s="23">
        <v>220436</v>
      </c>
      <c r="H124" s="23"/>
      <c r="I124" s="23">
        <v>175721</v>
      </c>
      <c r="J124" s="23"/>
      <c r="K124" s="23">
        <v>338</v>
      </c>
      <c r="L124" s="23"/>
      <c r="M124" s="23">
        <v>185</v>
      </c>
      <c r="N124" s="23"/>
      <c r="O124" s="23">
        <v>295</v>
      </c>
      <c r="P124" s="23"/>
      <c r="Q124" s="23">
        <v>288</v>
      </c>
      <c r="R124"/>
    </row>
    <row r="125" spans="1:18" s="22" customFormat="1" ht="12.75" customHeight="1">
      <c r="A125" s="20"/>
      <c r="B125" s="21"/>
      <c r="C125" s="23"/>
      <c r="D125" s="23"/>
      <c r="E125" s="23"/>
      <c r="F125" s="23"/>
      <c r="G125" s="23"/>
      <c r="H125" s="23"/>
      <c r="I125" s="23"/>
      <c r="J125" s="23"/>
      <c r="K125" s="23"/>
      <c r="L125" s="23"/>
      <c r="M125" s="23"/>
      <c r="N125" s="23"/>
      <c r="O125" s="23"/>
      <c r="P125" s="23"/>
      <c r="Q125" s="23"/>
      <c r="R125"/>
    </row>
    <row r="126" spans="1:18" s="22" customFormat="1" ht="12.75" customHeight="1">
      <c r="A126" s="20">
        <v>2015</v>
      </c>
      <c r="B126" s="21" t="s">
        <v>31</v>
      </c>
      <c r="C126" s="23">
        <v>287144</v>
      </c>
      <c r="D126" s="23"/>
      <c r="E126" s="23">
        <v>71977</v>
      </c>
      <c r="F126" s="23"/>
      <c r="G126" s="23">
        <v>222042</v>
      </c>
      <c r="H126" s="23"/>
      <c r="I126" s="23">
        <v>178643</v>
      </c>
      <c r="J126" s="23"/>
      <c r="K126" s="23">
        <v>431</v>
      </c>
      <c r="L126" s="23"/>
      <c r="M126" s="23">
        <v>172</v>
      </c>
      <c r="N126" s="23"/>
      <c r="O126" s="23">
        <v>209</v>
      </c>
      <c r="P126" s="23"/>
      <c r="Q126" s="23">
        <v>178</v>
      </c>
      <c r="R126"/>
    </row>
    <row r="127" spans="1:18" s="22" customFormat="1" ht="12.75" customHeight="1">
      <c r="A127" s="20"/>
      <c r="B127" s="21" t="s">
        <v>32</v>
      </c>
      <c r="C127" s="23">
        <v>286751</v>
      </c>
      <c r="D127" s="23"/>
      <c r="E127" s="23">
        <v>71608</v>
      </c>
      <c r="F127" s="23"/>
      <c r="G127" s="23">
        <v>222846</v>
      </c>
      <c r="H127" s="23"/>
      <c r="I127" s="23">
        <v>179106</v>
      </c>
      <c r="J127" s="23"/>
      <c r="K127" s="23">
        <v>651</v>
      </c>
      <c r="L127" s="23"/>
      <c r="M127" s="23">
        <v>253</v>
      </c>
      <c r="N127" s="23"/>
      <c r="O127" s="23">
        <v>262</v>
      </c>
      <c r="P127" s="23"/>
      <c r="Q127" s="23">
        <v>171</v>
      </c>
      <c r="R127"/>
    </row>
    <row r="128" spans="1:18" s="22" customFormat="1" ht="12.75" customHeight="1">
      <c r="A128" s="20"/>
      <c r="B128" s="21" t="s">
        <v>33</v>
      </c>
      <c r="C128" s="23">
        <v>291012</v>
      </c>
      <c r="D128" s="23"/>
      <c r="E128" s="23">
        <v>79047</v>
      </c>
      <c r="F128" s="23"/>
      <c r="G128" s="23">
        <v>220095</v>
      </c>
      <c r="H128" s="23"/>
      <c r="I128" s="23">
        <v>172405</v>
      </c>
      <c r="J128" s="23"/>
      <c r="K128" s="23">
        <v>1749</v>
      </c>
      <c r="L128" s="23"/>
      <c r="M128" s="23">
        <v>940</v>
      </c>
      <c r="N128" s="23"/>
      <c r="O128" s="23">
        <v>320</v>
      </c>
      <c r="P128" s="23"/>
      <c r="Q128" s="23">
        <v>229</v>
      </c>
      <c r="R128"/>
    </row>
    <row r="129" spans="1:18" s="22" customFormat="1" ht="12.75" customHeight="1">
      <c r="A129" s="20"/>
      <c r="B129" s="21" t="s">
        <v>34</v>
      </c>
      <c r="C129" s="23">
        <v>301292</v>
      </c>
      <c r="D129" s="23"/>
      <c r="E129" s="23">
        <v>89826</v>
      </c>
      <c r="F129" s="23"/>
      <c r="G129" s="23">
        <v>211919</v>
      </c>
      <c r="H129" s="23"/>
      <c r="I129" s="23">
        <v>162839</v>
      </c>
      <c r="J129" s="23"/>
      <c r="K129" s="23">
        <v>2470</v>
      </c>
      <c r="L129" s="23"/>
      <c r="M129" s="23">
        <v>1439</v>
      </c>
      <c r="N129" s="23"/>
      <c r="O129" s="23">
        <v>385</v>
      </c>
      <c r="P129" s="23"/>
      <c r="Q129" s="23">
        <v>237</v>
      </c>
      <c r="R129"/>
    </row>
    <row r="130" spans="1:18" s="22" customFormat="1" ht="12.75" customHeight="1">
      <c r="A130" s="20"/>
      <c r="B130" s="21" t="s">
        <v>35</v>
      </c>
      <c r="C130" s="23">
        <v>308364</v>
      </c>
      <c r="D130" s="23"/>
      <c r="E130" s="23">
        <v>96620</v>
      </c>
      <c r="F130" s="23"/>
      <c r="G130" s="23">
        <v>206449</v>
      </c>
      <c r="H130" s="23"/>
      <c r="I130" s="23">
        <v>157123</v>
      </c>
      <c r="J130" s="23"/>
      <c r="K130" s="23">
        <v>1945</v>
      </c>
      <c r="L130" s="23"/>
      <c r="M130" s="23">
        <v>1373</v>
      </c>
      <c r="N130" s="23"/>
      <c r="O130" s="23">
        <v>372</v>
      </c>
      <c r="P130" s="23"/>
      <c r="Q130" s="23">
        <v>326</v>
      </c>
      <c r="R130"/>
    </row>
    <row r="131" spans="1:18" s="22" customFormat="1" ht="12.75" customHeight="1">
      <c r="A131" s="20"/>
      <c r="B131" s="21" t="s">
        <v>36</v>
      </c>
      <c r="C131" s="23">
        <v>313255</v>
      </c>
      <c r="D131" s="23"/>
      <c r="E131" s="23">
        <v>102732</v>
      </c>
      <c r="F131" s="23"/>
      <c r="G131" s="23">
        <v>202720</v>
      </c>
      <c r="H131" s="23"/>
      <c r="I131" s="23">
        <v>152028</v>
      </c>
      <c r="J131" s="23"/>
      <c r="K131" s="23">
        <v>1704</v>
      </c>
      <c r="L131" s="23"/>
      <c r="M131" s="23">
        <v>1480</v>
      </c>
      <c r="N131" s="23"/>
      <c r="O131" s="23">
        <v>558</v>
      </c>
      <c r="P131" s="23"/>
      <c r="Q131" s="23">
        <v>552</v>
      </c>
      <c r="R131"/>
    </row>
    <row r="132" spans="1:18" s="22" customFormat="1" ht="12.75" customHeight="1">
      <c r="A132" s="20"/>
      <c r="B132" s="21" t="s">
        <v>37</v>
      </c>
      <c r="C132" s="23">
        <v>315771</v>
      </c>
      <c r="D132" s="23"/>
      <c r="E132" s="23">
        <v>106139</v>
      </c>
      <c r="F132" s="23"/>
      <c r="G132" s="23">
        <v>201277</v>
      </c>
      <c r="H132" s="23"/>
      <c r="I132" s="23">
        <v>149653</v>
      </c>
      <c r="J132" s="23"/>
      <c r="K132" s="23">
        <v>1545</v>
      </c>
      <c r="L132" s="23"/>
      <c r="M132" s="23">
        <v>1394</v>
      </c>
      <c r="N132" s="23"/>
      <c r="O132" s="23">
        <v>491</v>
      </c>
      <c r="P132" s="23"/>
      <c r="Q132" s="23">
        <v>405</v>
      </c>
      <c r="R132"/>
    </row>
    <row r="133" spans="1:18" s="22" customFormat="1" ht="12.75" customHeight="1">
      <c r="A133" s="20"/>
      <c r="B133" s="21" t="s">
        <v>38</v>
      </c>
      <c r="C133" s="23">
        <v>315369</v>
      </c>
      <c r="D133" s="23"/>
      <c r="E133" s="23">
        <v>106421</v>
      </c>
      <c r="F133" s="23"/>
      <c r="G133" s="23">
        <v>202405</v>
      </c>
      <c r="H133" s="23"/>
      <c r="I133" s="23">
        <v>150074</v>
      </c>
      <c r="J133" s="23"/>
      <c r="K133" s="23">
        <v>1172</v>
      </c>
      <c r="L133" s="23"/>
      <c r="M133" s="23">
        <v>1127</v>
      </c>
      <c r="N133" s="23"/>
      <c r="O133" s="23">
        <v>463</v>
      </c>
      <c r="P133" s="23"/>
      <c r="Q133" s="23">
        <v>463</v>
      </c>
      <c r="R133"/>
    </row>
    <row r="134" spans="1:18" s="22" customFormat="1" ht="12.75" customHeight="1">
      <c r="A134" s="20"/>
      <c r="B134" s="21" t="s">
        <v>39</v>
      </c>
      <c r="C134" s="23">
        <v>309112</v>
      </c>
      <c r="D134" s="23"/>
      <c r="E134" s="23">
        <v>101441</v>
      </c>
      <c r="F134" s="23"/>
      <c r="G134" s="23">
        <v>209273</v>
      </c>
      <c r="H134" s="23"/>
      <c r="I134" s="23">
        <v>155567</v>
      </c>
      <c r="J134" s="23"/>
      <c r="K134" s="23">
        <v>1024</v>
      </c>
      <c r="L134" s="23"/>
      <c r="M134" s="23">
        <v>981</v>
      </c>
      <c r="N134" s="23"/>
      <c r="O134" s="23">
        <v>427</v>
      </c>
      <c r="P134" s="23"/>
      <c r="Q134" s="23">
        <v>524</v>
      </c>
      <c r="R134"/>
    </row>
    <row r="135" spans="1:18" s="22" customFormat="1" ht="12.75" customHeight="1">
      <c r="A135" s="20"/>
      <c r="B135" s="21" t="s">
        <v>40</v>
      </c>
      <c r="C135" s="23">
        <v>300473</v>
      </c>
      <c r="D135" s="23"/>
      <c r="E135" s="23">
        <v>92261</v>
      </c>
      <c r="F135" s="23"/>
      <c r="G135" s="23">
        <v>218119</v>
      </c>
      <c r="H135" s="23"/>
      <c r="I135" s="23">
        <v>165007</v>
      </c>
      <c r="J135" s="23"/>
      <c r="K135" s="23">
        <v>711</v>
      </c>
      <c r="L135" s="23"/>
      <c r="M135" s="23">
        <v>717</v>
      </c>
      <c r="N135" s="23"/>
      <c r="O135" s="23">
        <v>512</v>
      </c>
      <c r="P135" s="23"/>
      <c r="Q135" s="23">
        <v>489</v>
      </c>
      <c r="R135"/>
    </row>
    <row r="136" spans="1:18" s="22" customFormat="1" ht="12.75" customHeight="1">
      <c r="A136" s="20"/>
      <c r="B136" s="21" t="s">
        <v>41</v>
      </c>
      <c r="C136" s="23">
        <v>294860</v>
      </c>
      <c r="D136" s="23"/>
      <c r="E136" s="23">
        <v>81658</v>
      </c>
      <c r="F136" s="23"/>
      <c r="G136" s="23">
        <v>223780</v>
      </c>
      <c r="H136" s="23"/>
      <c r="I136" s="23">
        <v>175647</v>
      </c>
      <c r="J136" s="23"/>
      <c r="K136" s="23">
        <v>505</v>
      </c>
      <c r="L136" s="23"/>
      <c r="M136" s="23">
        <v>472</v>
      </c>
      <c r="N136" s="23"/>
      <c r="O136" s="23">
        <v>490</v>
      </c>
      <c r="P136" s="23"/>
      <c r="Q136" s="23">
        <v>465</v>
      </c>
      <c r="R136"/>
    </row>
    <row r="137" spans="1:18" s="22" customFormat="1" ht="12.75" customHeight="1">
      <c r="A137" s="20"/>
      <c r="B137" s="21" t="s">
        <v>42</v>
      </c>
      <c r="C137" s="23">
        <v>292619</v>
      </c>
      <c r="D137" s="23"/>
      <c r="E137" s="23">
        <v>76300</v>
      </c>
      <c r="F137" s="23"/>
      <c r="G137" s="23">
        <v>226173</v>
      </c>
      <c r="H137" s="23"/>
      <c r="I137" s="23">
        <v>180937</v>
      </c>
      <c r="J137" s="23"/>
      <c r="K137" s="23">
        <v>485</v>
      </c>
      <c r="L137" s="23"/>
      <c r="M137" s="23">
        <v>280</v>
      </c>
      <c r="N137" s="23"/>
      <c r="O137" s="23">
        <v>357</v>
      </c>
      <c r="P137" s="23"/>
      <c r="Q137" s="23">
        <v>380</v>
      </c>
      <c r="R137"/>
    </row>
    <row r="138" spans="1:18" s="22" customFormat="1" ht="12.75" customHeight="1">
      <c r="A138" s="20"/>
      <c r="B138" s="21"/>
      <c r="C138" s="23"/>
      <c r="D138" s="23"/>
      <c r="E138" s="23"/>
      <c r="F138" s="23"/>
      <c r="G138" s="23"/>
      <c r="H138" s="23"/>
      <c r="I138" s="23"/>
      <c r="J138" s="23"/>
      <c r="K138" s="23"/>
      <c r="L138" s="23"/>
      <c r="M138" s="23"/>
      <c r="N138" s="23"/>
      <c r="O138" s="23"/>
      <c r="P138" s="23"/>
      <c r="Q138" s="23"/>
      <c r="R138"/>
    </row>
    <row r="139" spans="1:18" s="22" customFormat="1" ht="12.75" customHeight="1">
      <c r="A139" s="20">
        <v>2016</v>
      </c>
      <c r="B139" s="21" t="s">
        <v>31</v>
      </c>
      <c r="C139" s="23">
        <v>291397</v>
      </c>
      <c r="D139" s="23"/>
      <c r="E139" s="23">
        <v>73025</v>
      </c>
      <c r="F139" s="23"/>
      <c r="G139" s="23">
        <v>227617</v>
      </c>
      <c r="H139" s="23"/>
      <c r="I139" s="23">
        <v>184218</v>
      </c>
      <c r="J139" s="23"/>
      <c r="K139" s="23">
        <v>488</v>
      </c>
      <c r="L139" s="23"/>
      <c r="M139" s="23">
        <v>187</v>
      </c>
      <c r="N139" s="23"/>
      <c r="O139" s="23">
        <v>291</v>
      </c>
      <c r="P139" s="23"/>
      <c r="Q139" s="23">
        <v>232</v>
      </c>
      <c r="R139"/>
    </row>
    <row r="140" spans="1:18" s="22" customFormat="1" ht="12.75" customHeight="1">
      <c r="A140" s="20"/>
      <c r="B140" s="21" t="s">
        <v>32</v>
      </c>
      <c r="C140" s="23">
        <v>291004</v>
      </c>
      <c r="D140" s="23"/>
      <c r="E140" s="23">
        <v>73066</v>
      </c>
      <c r="F140" s="23"/>
      <c r="G140" s="23">
        <v>228523</v>
      </c>
      <c r="H140" s="23"/>
      <c r="I140" s="23">
        <v>184379</v>
      </c>
      <c r="J140" s="23"/>
      <c r="K140" s="23">
        <v>773</v>
      </c>
      <c r="L140" s="23"/>
      <c r="M140" s="23">
        <v>387</v>
      </c>
      <c r="N140" s="23"/>
      <c r="O140" s="23">
        <v>275</v>
      </c>
      <c r="P140" s="23"/>
      <c r="Q140" s="23">
        <v>211</v>
      </c>
      <c r="R140"/>
    </row>
    <row r="141" spans="1:18" s="22" customFormat="1" ht="12.75" customHeight="1">
      <c r="A141" s="20"/>
      <c r="B141" s="21" t="s">
        <v>33</v>
      </c>
      <c r="C141" s="23">
        <v>294580</v>
      </c>
      <c r="D141" s="23"/>
      <c r="E141" s="23">
        <v>80331</v>
      </c>
      <c r="F141" s="23"/>
      <c r="G141" s="23">
        <v>226337</v>
      </c>
      <c r="H141" s="23"/>
      <c r="I141" s="23">
        <v>177840</v>
      </c>
      <c r="J141" s="23"/>
      <c r="K141" s="23">
        <v>1578</v>
      </c>
      <c r="L141" s="23"/>
      <c r="M141" s="23">
        <v>928</v>
      </c>
      <c r="N141" s="23"/>
      <c r="O141" s="23">
        <v>211</v>
      </c>
      <c r="P141" s="23"/>
      <c r="Q141" s="23">
        <v>214</v>
      </c>
      <c r="R141"/>
    </row>
    <row r="142" spans="1:18" s="22" customFormat="1" ht="12.75" customHeight="1">
      <c r="A142" s="20"/>
      <c r="B142" s="21" t="s">
        <v>34</v>
      </c>
      <c r="C142" s="23">
        <v>302424</v>
      </c>
      <c r="D142" s="23"/>
      <c r="E142" s="23">
        <v>90388</v>
      </c>
      <c r="F142" s="23"/>
      <c r="G142" s="23">
        <v>220856</v>
      </c>
      <c r="H142" s="23"/>
      <c r="I142" s="23">
        <v>169142</v>
      </c>
      <c r="J142" s="23"/>
      <c r="K142" s="23">
        <v>2644</v>
      </c>
      <c r="L142" s="23"/>
      <c r="M142" s="23">
        <v>1621</v>
      </c>
      <c r="N142" s="23"/>
      <c r="O142" s="23">
        <v>299</v>
      </c>
      <c r="P142" s="23"/>
      <c r="Q142" s="23">
        <v>285</v>
      </c>
      <c r="R142"/>
    </row>
    <row r="143" spans="1:18" s="22" customFormat="1" ht="12.75" customHeight="1">
      <c r="A143" s="20"/>
      <c r="B143" s="21" t="s">
        <v>35</v>
      </c>
      <c r="C143" s="23">
        <v>312495</v>
      </c>
      <c r="D143" s="23"/>
      <c r="E143" s="23">
        <v>99723</v>
      </c>
      <c r="F143" s="23"/>
      <c r="G143" s="23">
        <v>212824</v>
      </c>
      <c r="H143" s="23"/>
      <c r="I143" s="23">
        <v>161400</v>
      </c>
      <c r="J143" s="23"/>
      <c r="K143" s="23">
        <v>2410</v>
      </c>
      <c r="L143" s="23"/>
      <c r="M143" s="23">
        <v>1871</v>
      </c>
      <c r="N143" s="23"/>
      <c r="O143" s="23">
        <v>383</v>
      </c>
      <c r="P143" s="23"/>
      <c r="Q143" s="23">
        <v>289</v>
      </c>
      <c r="R143"/>
    </row>
    <row r="144" spans="1:18" s="22" customFormat="1" ht="12.75" customHeight="1">
      <c r="A144" s="20"/>
      <c r="B144" s="21" t="s">
        <v>36</v>
      </c>
      <c r="C144" s="23">
        <v>316796</v>
      </c>
      <c r="D144" s="23"/>
      <c r="E144" s="23">
        <v>105283</v>
      </c>
      <c r="F144" s="23"/>
      <c r="G144" s="23">
        <v>209928</v>
      </c>
      <c r="H144" s="23"/>
      <c r="I144" s="23">
        <v>157189</v>
      </c>
      <c r="J144" s="23"/>
      <c r="K144" s="23">
        <v>1806</v>
      </c>
      <c r="L144" s="23"/>
      <c r="M144" s="23">
        <v>1670</v>
      </c>
      <c r="N144" s="23"/>
      <c r="O144" s="23">
        <v>408</v>
      </c>
      <c r="P144" s="23"/>
      <c r="Q144" s="23">
        <v>339</v>
      </c>
      <c r="R144"/>
    </row>
    <row r="145" spans="1:19" s="22" customFormat="1" ht="12.75" customHeight="1">
      <c r="A145" s="20"/>
      <c r="B145" s="21" t="s">
        <v>37</v>
      </c>
      <c r="C145" s="23">
        <v>319279</v>
      </c>
      <c r="D145" s="23"/>
      <c r="E145" s="23">
        <v>108700</v>
      </c>
      <c r="F145" s="23"/>
      <c r="G145" s="23">
        <v>208434</v>
      </c>
      <c r="H145" s="23"/>
      <c r="I145" s="23">
        <v>154999</v>
      </c>
      <c r="J145" s="23"/>
      <c r="K145" s="23">
        <v>1483</v>
      </c>
      <c r="L145" s="23"/>
      <c r="M145" s="23">
        <v>1566</v>
      </c>
      <c r="N145" s="23"/>
      <c r="O145" s="23">
        <v>520</v>
      </c>
      <c r="P145" s="23"/>
      <c r="Q145" s="23">
        <v>373</v>
      </c>
      <c r="R145"/>
    </row>
    <row r="146" spans="1:19" s="22" customFormat="1" ht="12.75" customHeight="1">
      <c r="A146" s="20"/>
      <c r="B146" s="21" t="s">
        <v>38</v>
      </c>
      <c r="C146" s="23">
        <v>317724</v>
      </c>
      <c r="D146" s="23"/>
      <c r="E146" s="23">
        <v>108423</v>
      </c>
      <c r="F146" s="23"/>
      <c r="G146" s="23">
        <v>210734</v>
      </c>
      <c r="H146" s="23"/>
      <c r="I146" s="23">
        <v>156290</v>
      </c>
      <c r="J146" s="23"/>
      <c r="K146" s="23">
        <v>1214</v>
      </c>
      <c r="L146" s="23"/>
      <c r="M146" s="23">
        <v>1479</v>
      </c>
      <c r="N146" s="23"/>
      <c r="O146" s="23">
        <v>479</v>
      </c>
      <c r="P146" s="23"/>
      <c r="Q146" s="23">
        <v>499</v>
      </c>
      <c r="R146"/>
    </row>
    <row r="147" spans="1:19" s="22" customFormat="1" ht="12.75" customHeight="1">
      <c r="A147" s="20"/>
      <c r="B147" s="21" t="s">
        <v>39</v>
      </c>
      <c r="C147" s="23">
        <v>312973</v>
      </c>
      <c r="D147" s="23"/>
      <c r="E147" s="23">
        <v>104783</v>
      </c>
      <c r="F147" s="23"/>
      <c r="G147" s="23">
        <v>216051</v>
      </c>
      <c r="H147" s="23"/>
      <c r="I147" s="23">
        <v>160629</v>
      </c>
      <c r="J147" s="23"/>
      <c r="K147" s="23">
        <v>1026</v>
      </c>
      <c r="L147" s="23"/>
      <c r="M147" s="23">
        <v>1173</v>
      </c>
      <c r="N147" s="23"/>
      <c r="O147" s="23">
        <v>474</v>
      </c>
      <c r="P147" s="23"/>
      <c r="Q147" s="23">
        <v>507</v>
      </c>
      <c r="R147"/>
    </row>
    <row r="148" spans="1:19" s="22" customFormat="1" ht="12.75" customHeight="1">
      <c r="A148" s="20"/>
      <c r="B148" s="21" t="s">
        <v>40</v>
      </c>
      <c r="C148" s="23">
        <v>303054</v>
      </c>
      <c r="D148" s="23"/>
      <c r="E148" s="23">
        <v>93405</v>
      </c>
      <c r="F148" s="23"/>
      <c r="G148" s="23">
        <v>226222</v>
      </c>
      <c r="H148" s="23"/>
      <c r="I148" s="23">
        <v>172452</v>
      </c>
      <c r="J148" s="23"/>
      <c r="K148" s="23">
        <v>763</v>
      </c>
      <c r="L148" s="23"/>
      <c r="M148" s="23">
        <v>840</v>
      </c>
      <c r="N148" s="23"/>
      <c r="O148" s="23">
        <v>535</v>
      </c>
      <c r="P148" s="23"/>
      <c r="Q148" s="23">
        <v>426</v>
      </c>
      <c r="R148"/>
    </row>
    <row r="149" spans="1:19" s="22" customFormat="1" ht="12.75" customHeight="1">
      <c r="A149" s="20"/>
      <c r="B149" s="21" t="s">
        <v>41</v>
      </c>
      <c r="C149" s="23">
        <v>297935</v>
      </c>
      <c r="D149" s="23"/>
      <c r="E149" s="23">
        <v>80811</v>
      </c>
      <c r="F149" s="23"/>
      <c r="G149" s="23">
        <v>231700</v>
      </c>
      <c r="H149" s="23"/>
      <c r="I149" s="23">
        <v>185177</v>
      </c>
      <c r="J149" s="23"/>
      <c r="K149" s="23">
        <v>691</v>
      </c>
      <c r="L149" s="23"/>
      <c r="M149" s="23">
        <v>460</v>
      </c>
      <c r="N149" s="23"/>
      <c r="O149" s="23">
        <v>441</v>
      </c>
      <c r="P149" s="23"/>
      <c r="Q149" s="23">
        <v>343</v>
      </c>
      <c r="R149"/>
    </row>
    <row r="150" spans="1:19" s="22" customFormat="1" ht="12.75" customHeight="1">
      <c r="A150" s="20"/>
      <c r="B150" s="21" t="s">
        <v>42</v>
      </c>
      <c r="C150" s="23">
        <v>298713</v>
      </c>
      <c r="D150" s="23"/>
      <c r="E150" s="23">
        <v>76949</v>
      </c>
      <c r="F150" s="23"/>
      <c r="G150" s="23">
        <v>235583</v>
      </c>
      <c r="H150" s="23"/>
      <c r="I150" s="23">
        <v>189173</v>
      </c>
      <c r="J150" s="23"/>
      <c r="K150" s="23">
        <v>4966</v>
      </c>
      <c r="L150" s="64"/>
      <c r="M150" s="23">
        <v>399</v>
      </c>
      <c r="N150" s="23"/>
      <c r="O150" s="23">
        <v>351</v>
      </c>
      <c r="P150" s="23"/>
      <c r="Q150" s="23">
        <v>293</v>
      </c>
      <c r="R150"/>
    </row>
    <row r="151" spans="1:19" s="22" customFormat="1" ht="12.75" customHeight="1">
      <c r="A151" s="20"/>
      <c r="B151" s="21"/>
      <c r="C151" s="23"/>
      <c r="D151" s="23"/>
      <c r="E151" s="23"/>
      <c r="F151" s="23"/>
      <c r="G151" s="23"/>
      <c r="H151" s="23"/>
      <c r="I151" s="23"/>
      <c r="J151" s="23"/>
      <c r="K151" s="23"/>
      <c r="L151" s="23"/>
      <c r="M151" s="23"/>
      <c r="N151" s="23"/>
      <c r="O151" s="23"/>
      <c r="P151" s="23"/>
      <c r="Q151" s="23"/>
      <c r="R151"/>
    </row>
    <row r="152" spans="1:19" s="22" customFormat="1" ht="12.75" customHeight="1">
      <c r="A152" s="20">
        <v>2017</v>
      </c>
      <c r="B152" s="21" t="s">
        <v>31</v>
      </c>
      <c r="C152" s="23">
        <v>296755</v>
      </c>
      <c r="D152" s="23"/>
      <c r="E152" s="23">
        <v>74895</v>
      </c>
      <c r="F152" s="23"/>
      <c r="G152" s="23">
        <v>237666</v>
      </c>
      <c r="H152" s="23"/>
      <c r="I152" s="23">
        <v>191326</v>
      </c>
      <c r="J152" s="23"/>
      <c r="K152" s="23">
        <v>386</v>
      </c>
      <c r="L152" s="23"/>
      <c r="M152" s="23">
        <v>291</v>
      </c>
      <c r="N152" s="23"/>
      <c r="O152" s="23">
        <v>286</v>
      </c>
      <c r="P152" s="23"/>
      <c r="Q152" s="23">
        <v>204</v>
      </c>
      <c r="R152"/>
    </row>
    <row r="153" spans="1:19" s="22" customFormat="1" ht="12.75" customHeight="1">
      <c r="A153" s="20"/>
      <c r="B153" s="21" t="s">
        <v>32</v>
      </c>
      <c r="C153" s="23">
        <v>296171</v>
      </c>
      <c r="D153" s="23"/>
      <c r="E153" s="23">
        <v>74978</v>
      </c>
      <c r="F153" s="23"/>
      <c r="G153" s="23">
        <v>238405</v>
      </c>
      <c r="H153" s="23"/>
      <c r="I153" s="23">
        <v>191481</v>
      </c>
      <c r="J153" s="23"/>
      <c r="K153" s="23">
        <v>397</v>
      </c>
      <c r="L153" s="23"/>
      <c r="M153" s="23">
        <v>411</v>
      </c>
      <c r="N153" s="23"/>
      <c r="O153" s="23">
        <v>249</v>
      </c>
      <c r="P153" s="23"/>
      <c r="Q153" s="23">
        <v>190</v>
      </c>
      <c r="R153"/>
      <c r="S153"/>
    </row>
    <row r="154" spans="1:19" s="22" customFormat="1" ht="12.75" customHeight="1">
      <c r="A154" s="20"/>
      <c r="B154" s="21" t="s">
        <v>33</v>
      </c>
      <c r="C154" s="23">
        <v>299949</v>
      </c>
      <c r="D154" s="23"/>
      <c r="E154" s="23">
        <v>83302</v>
      </c>
      <c r="F154" s="23"/>
      <c r="G154" s="23">
        <v>235751</v>
      </c>
      <c r="H154" s="23"/>
      <c r="I154" s="23">
        <v>184122</v>
      </c>
      <c r="J154" s="23"/>
      <c r="K154" s="23">
        <v>1471</v>
      </c>
      <c r="L154" s="23"/>
      <c r="M154" s="23">
        <v>1181</v>
      </c>
      <c r="N154" s="23"/>
      <c r="O154" s="23">
        <v>393</v>
      </c>
      <c r="P154" s="23"/>
      <c r="Q154" s="23">
        <v>245</v>
      </c>
      <c r="R154" s="23"/>
      <c r="S154"/>
    </row>
    <row r="155" spans="1:19" s="22" customFormat="1" ht="12.75" customHeight="1">
      <c r="A155" s="20"/>
      <c r="B155" s="21" t="s">
        <v>34</v>
      </c>
      <c r="C155" s="23">
        <v>306256</v>
      </c>
      <c r="D155" s="23"/>
      <c r="E155" s="23">
        <v>92488</v>
      </c>
      <c r="F155" s="23"/>
      <c r="G155" s="23">
        <v>230948</v>
      </c>
      <c r="H155" s="23"/>
      <c r="I155" s="23">
        <v>176365</v>
      </c>
      <c r="J155" s="23"/>
      <c r="K155" s="23">
        <v>1821</v>
      </c>
      <c r="L155" s="23"/>
      <c r="M155" s="23">
        <v>1646</v>
      </c>
      <c r="N155" s="23"/>
      <c r="O155" s="23">
        <v>336</v>
      </c>
      <c r="P155" s="23"/>
      <c r="Q155" s="23">
        <v>229</v>
      </c>
      <c r="R155" s="23"/>
      <c r="S155"/>
    </row>
    <row r="156" spans="1:19" s="22" customFormat="1" ht="12.75" customHeight="1">
      <c r="A156" s="20"/>
      <c r="B156" s="21" t="s">
        <v>35</v>
      </c>
      <c r="C156" s="23">
        <v>315973</v>
      </c>
      <c r="D156" s="23"/>
      <c r="E156" s="23">
        <v>102482</v>
      </c>
      <c r="F156" s="23"/>
      <c r="G156" s="23">
        <v>222837</v>
      </c>
      <c r="H156" s="23"/>
      <c r="I156" s="23">
        <v>168340</v>
      </c>
      <c r="J156" s="23"/>
      <c r="K156" s="23">
        <v>2072</v>
      </c>
      <c r="L156" s="23"/>
      <c r="M156" s="23">
        <v>2263</v>
      </c>
      <c r="N156" s="23"/>
      <c r="O156" s="23">
        <v>477</v>
      </c>
      <c r="P156" s="23"/>
      <c r="Q156" s="23">
        <v>311</v>
      </c>
      <c r="R156" s="23"/>
      <c r="S156"/>
    </row>
    <row r="157" spans="1:19" s="22" customFormat="1" ht="12.75" customHeight="1">
      <c r="A157" s="20"/>
      <c r="B157" s="21" t="s">
        <v>36</v>
      </c>
      <c r="C157" s="23">
        <v>320330</v>
      </c>
      <c r="D157" s="23"/>
      <c r="E157" s="23">
        <v>108475</v>
      </c>
      <c r="F157" s="23"/>
      <c r="G157" s="23">
        <v>219649</v>
      </c>
      <c r="H157" s="23"/>
      <c r="I157" s="23">
        <v>164050</v>
      </c>
      <c r="J157" s="23"/>
      <c r="K157" s="23">
        <v>1555</v>
      </c>
      <c r="L157" s="23"/>
      <c r="M157" s="23">
        <v>2058</v>
      </c>
      <c r="N157" s="23"/>
      <c r="O157" s="23">
        <v>405</v>
      </c>
      <c r="P157" s="23"/>
      <c r="Q157" s="23">
        <v>398</v>
      </c>
      <c r="R157" s="23"/>
      <c r="S157"/>
    </row>
    <row r="158" spans="1:19" s="22" customFormat="1" ht="12.75" customHeight="1">
      <c r="A158" s="20"/>
      <c r="B158" s="21" t="s">
        <v>37</v>
      </c>
      <c r="C158" s="23">
        <v>322899</v>
      </c>
      <c r="D158" s="23"/>
      <c r="E158" s="23">
        <v>111898</v>
      </c>
      <c r="F158" s="23"/>
      <c r="G158" s="23">
        <v>217956</v>
      </c>
      <c r="H158" s="23"/>
      <c r="I158" s="23">
        <v>162054</v>
      </c>
      <c r="J158" s="23"/>
      <c r="K158" s="23">
        <v>1222</v>
      </c>
      <c r="L158" s="23"/>
      <c r="M158" s="23">
        <v>1755</v>
      </c>
      <c r="N158" s="23"/>
      <c r="O158" s="23">
        <v>363</v>
      </c>
      <c r="P158" s="23"/>
      <c r="Q158" s="23">
        <v>347</v>
      </c>
      <c r="R158" s="23"/>
      <c r="S158"/>
    </row>
    <row r="159" spans="1:19" s="22" customFormat="1" ht="12.75" customHeight="1">
      <c r="A159" s="20"/>
      <c r="B159" s="21" t="s">
        <v>38</v>
      </c>
      <c r="C159" s="23">
        <v>321581</v>
      </c>
      <c r="D159" s="23"/>
      <c r="E159" s="23">
        <v>112096</v>
      </c>
      <c r="F159" s="23"/>
      <c r="G159" s="23">
        <v>219624</v>
      </c>
      <c r="H159" s="23"/>
      <c r="I159" s="23">
        <v>163101</v>
      </c>
      <c r="J159" s="23"/>
      <c r="K159" s="23">
        <v>992</v>
      </c>
      <c r="L159" s="23"/>
      <c r="M159" s="23">
        <v>1656</v>
      </c>
      <c r="N159" s="23"/>
      <c r="O159" s="23">
        <v>662</v>
      </c>
      <c r="P159" s="23"/>
      <c r="Q159" s="23">
        <v>434</v>
      </c>
      <c r="R159" s="23"/>
      <c r="S159"/>
    </row>
    <row r="160" spans="1:19" s="22" customFormat="1" ht="12.75" customHeight="1">
      <c r="A160" s="20"/>
      <c r="B160" s="21" t="s">
        <v>39</v>
      </c>
      <c r="C160" s="23">
        <v>316329</v>
      </c>
      <c r="D160" s="23"/>
      <c r="E160" s="23">
        <v>108289</v>
      </c>
      <c r="F160" s="23"/>
      <c r="G160" s="23">
        <v>225178</v>
      </c>
      <c r="H160" s="23"/>
      <c r="I160" s="23">
        <v>167904</v>
      </c>
      <c r="J160" s="23"/>
      <c r="K160" s="23">
        <v>733</v>
      </c>
      <c r="L160" s="23"/>
      <c r="M160" s="23">
        <v>1390</v>
      </c>
      <c r="N160" s="23"/>
      <c r="O160" s="23">
        <v>491</v>
      </c>
      <c r="P160" s="23"/>
      <c r="Q160" s="23">
        <v>421</v>
      </c>
      <c r="R160" s="23"/>
      <c r="S160"/>
    </row>
    <row r="161" spans="1:21" s="22" customFormat="1" ht="12.75" customHeight="1">
      <c r="A161" s="20"/>
      <c r="B161" s="21" t="s">
        <v>40</v>
      </c>
      <c r="C161" s="23">
        <v>306734</v>
      </c>
      <c r="D161" s="23"/>
      <c r="E161" s="23">
        <v>97969</v>
      </c>
      <c r="F161" s="23"/>
      <c r="G161" s="23">
        <v>234874</v>
      </c>
      <c r="H161" s="23"/>
      <c r="I161" s="23">
        <v>178941</v>
      </c>
      <c r="J161" s="23"/>
      <c r="K161" s="23">
        <v>579</v>
      </c>
      <c r="L161" s="23"/>
      <c r="M161" s="23">
        <v>1136</v>
      </c>
      <c r="N161" s="23"/>
      <c r="O161" s="23">
        <v>499</v>
      </c>
      <c r="P161" s="23"/>
      <c r="Q161" s="23">
        <v>437</v>
      </c>
      <c r="R161" s="23"/>
      <c r="S161"/>
    </row>
    <row r="162" spans="1:21" s="22" customFormat="1" ht="12.75" customHeight="1">
      <c r="A162" s="20"/>
      <c r="B162" s="21" t="s">
        <v>41</v>
      </c>
      <c r="C162" s="23">
        <v>301836</v>
      </c>
      <c r="D162" s="23"/>
      <c r="E162" s="23">
        <v>87102</v>
      </c>
      <c r="F162" s="23"/>
      <c r="G162" s="23">
        <v>239765</v>
      </c>
      <c r="H162" s="23"/>
      <c r="I162" s="23">
        <v>192340</v>
      </c>
      <c r="J162" s="23"/>
      <c r="K162" s="23">
        <v>355</v>
      </c>
      <c r="L162" s="23"/>
      <c r="M162" s="23">
        <v>2871</v>
      </c>
      <c r="N162" s="23"/>
      <c r="O162" s="23">
        <v>400</v>
      </c>
      <c r="P162" s="23"/>
      <c r="Q162" s="23">
        <v>369</v>
      </c>
      <c r="R162" s="23"/>
      <c r="S162"/>
    </row>
    <row r="163" spans="1:21" s="22" customFormat="1" ht="12.75" customHeight="1">
      <c r="A163" s="20"/>
      <c r="B163" s="21" t="s">
        <v>42</v>
      </c>
      <c r="C163" s="23">
        <v>299719</v>
      </c>
      <c r="D163" s="23"/>
      <c r="E163" s="23">
        <v>83576</v>
      </c>
      <c r="F163" s="23"/>
      <c r="G163" s="23">
        <v>241846</v>
      </c>
      <c r="H163" s="23"/>
      <c r="I163" s="23">
        <v>200983</v>
      </c>
      <c r="J163" s="23"/>
      <c r="K163" s="23">
        <v>407</v>
      </c>
      <c r="L163" s="23"/>
      <c r="M163" s="23">
        <v>5502</v>
      </c>
      <c r="N163" s="64"/>
      <c r="O163" s="23">
        <v>474</v>
      </c>
      <c r="P163" s="23"/>
      <c r="Q163" s="23">
        <v>398</v>
      </c>
      <c r="R163" s="23"/>
      <c r="S163"/>
    </row>
    <row r="164" spans="1:21" s="22" customFormat="1" ht="12.75" customHeight="1">
      <c r="A164" s="20"/>
      <c r="B164" s="21"/>
      <c r="C164" s="23"/>
      <c r="D164" s="23"/>
      <c r="E164" s="23"/>
      <c r="F164" s="23"/>
      <c r="G164" s="23"/>
      <c r="H164" s="23"/>
      <c r="I164" s="23"/>
      <c r="J164" s="23"/>
      <c r="K164" s="23"/>
      <c r="L164" s="23"/>
      <c r="M164" s="23"/>
      <c r="N164" s="23"/>
      <c r="O164" s="23"/>
      <c r="P164" s="23"/>
      <c r="Q164" s="23"/>
      <c r="R164" s="23"/>
      <c r="S164"/>
      <c r="T164"/>
      <c r="U164"/>
    </row>
    <row r="165" spans="1:21" s="22" customFormat="1" ht="12.75" customHeight="1">
      <c r="A165" s="20">
        <v>2018</v>
      </c>
      <c r="B165" s="21" t="s">
        <v>31</v>
      </c>
      <c r="C165" s="74">
        <v>298212</v>
      </c>
      <c r="D165" s="23"/>
      <c r="E165" s="74">
        <v>80581</v>
      </c>
      <c r="F165" s="23"/>
      <c r="G165" s="74">
        <v>243439</v>
      </c>
      <c r="H165" s="23"/>
      <c r="I165" s="74">
        <v>204059</v>
      </c>
      <c r="J165" s="23"/>
      <c r="K165" s="23">
        <v>388</v>
      </c>
      <c r="L165" s="23"/>
      <c r="M165" s="23">
        <v>308</v>
      </c>
      <c r="N165" s="23"/>
      <c r="O165" s="23">
        <v>320</v>
      </c>
      <c r="P165" s="23"/>
      <c r="Q165" s="23">
        <v>257</v>
      </c>
      <c r="R165" s="23"/>
      <c r="S165"/>
      <c r="T165"/>
      <c r="U165"/>
    </row>
    <row r="166" spans="1:21" s="22" customFormat="1" ht="12.75" customHeight="1">
      <c r="A166" s="20"/>
      <c r="B166" s="21" t="s">
        <v>32</v>
      </c>
      <c r="C166" s="74">
        <v>297409</v>
      </c>
      <c r="D166" s="23"/>
      <c r="E166" s="74">
        <v>78071</v>
      </c>
      <c r="F166" s="23"/>
      <c r="G166" s="74">
        <v>244580</v>
      </c>
      <c r="H166" s="23"/>
      <c r="I166" s="74">
        <v>206620</v>
      </c>
      <c r="J166" s="23"/>
      <c r="K166" s="23">
        <v>553</v>
      </c>
      <c r="L166" s="23"/>
      <c r="M166" s="23">
        <v>242</v>
      </c>
      <c r="N166" s="23"/>
      <c r="O166" s="23">
        <v>232</v>
      </c>
      <c r="P166" s="23"/>
      <c r="Q166" s="23">
        <v>204</v>
      </c>
      <c r="R166" s="23"/>
      <c r="S166"/>
      <c r="T166"/>
      <c r="U166"/>
    </row>
    <row r="167" spans="1:21" s="22" customFormat="1" ht="12.75" customHeight="1">
      <c r="A167" s="20"/>
      <c r="B167" s="21" t="s">
        <v>33</v>
      </c>
      <c r="C167" s="74">
        <v>297758</v>
      </c>
      <c r="D167" s="23"/>
      <c r="E167" s="74">
        <v>80223</v>
      </c>
      <c r="F167" s="23"/>
      <c r="G167" s="74">
        <v>244909</v>
      </c>
      <c r="H167" s="23"/>
      <c r="I167" s="74">
        <v>204646</v>
      </c>
      <c r="J167" s="23"/>
      <c r="K167" s="23">
        <v>897</v>
      </c>
      <c r="L167" s="23"/>
      <c r="M167" s="23">
        <v>376</v>
      </c>
      <c r="N167" s="23"/>
      <c r="O167" s="23">
        <v>241</v>
      </c>
      <c r="P167" s="23"/>
      <c r="Q167" s="23">
        <v>208</v>
      </c>
      <c r="R167" s="23"/>
      <c r="S167"/>
      <c r="T167"/>
      <c r="U167"/>
    </row>
    <row r="168" spans="1:21" s="22" customFormat="1" ht="12.75" customHeight="1">
      <c r="A168" s="20"/>
      <c r="B168" s="21" t="s">
        <v>34</v>
      </c>
      <c r="C168" s="23">
        <v>308735</v>
      </c>
      <c r="D168" s="23"/>
      <c r="E168" s="23">
        <v>97870</v>
      </c>
      <c r="F168" s="23"/>
      <c r="G168" s="23">
        <v>236096</v>
      </c>
      <c r="H168" s="23"/>
      <c r="I168" s="23">
        <v>187772</v>
      </c>
      <c r="J168" s="23"/>
      <c r="K168" s="23">
        <v>2418</v>
      </c>
      <c r="L168" s="23"/>
      <c r="M168" s="23">
        <v>1028</v>
      </c>
      <c r="N168" s="23"/>
      <c r="O168" s="23">
        <v>280</v>
      </c>
      <c r="P168" s="23"/>
      <c r="Q168" s="23">
        <v>272</v>
      </c>
      <c r="R168" s="23"/>
      <c r="S168"/>
      <c r="T168"/>
      <c r="U168"/>
    </row>
    <row r="169" spans="1:21" s="22" customFormat="1" ht="12.75" customHeight="1">
      <c r="A169" s="20"/>
      <c r="B169" s="21" t="s">
        <v>35</v>
      </c>
      <c r="C169" s="74">
        <v>319439</v>
      </c>
      <c r="D169" s="23"/>
      <c r="E169" s="74">
        <v>109355</v>
      </c>
      <c r="F169" s="23"/>
      <c r="G169" s="74">
        <v>227458</v>
      </c>
      <c r="H169" s="23"/>
      <c r="I169" s="74">
        <v>177425</v>
      </c>
      <c r="J169" s="23"/>
      <c r="K169" s="23">
        <v>2395</v>
      </c>
      <c r="L169" s="23"/>
      <c r="M169" s="23">
        <v>1440</v>
      </c>
      <c r="N169" s="23"/>
      <c r="O169" s="23">
        <v>357</v>
      </c>
      <c r="P169" s="23"/>
      <c r="Q169" s="23">
        <v>317</v>
      </c>
      <c r="R169" s="23"/>
      <c r="S169"/>
      <c r="T169"/>
      <c r="U169"/>
    </row>
    <row r="170" spans="1:21" s="22" customFormat="1" ht="12.75" customHeight="1">
      <c r="A170" s="20"/>
      <c r="B170" s="21" t="s">
        <v>36</v>
      </c>
      <c r="C170" s="74">
        <v>322994</v>
      </c>
      <c r="D170" s="23"/>
      <c r="E170" s="74">
        <v>115316</v>
      </c>
      <c r="F170" s="23"/>
      <c r="G170" s="74">
        <v>225035</v>
      </c>
      <c r="H170" s="23"/>
      <c r="I170" s="74">
        <v>172577</v>
      </c>
      <c r="J170" s="23"/>
      <c r="K170" s="23">
        <v>1581</v>
      </c>
      <c r="L170" s="23"/>
      <c r="M170" s="23">
        <v>1439</v>
      </c>
      <c r="N170" s="23"/>
      <c r="O170" s="23">
        <v>481</v>
      </c>
      <c r="P170" s="23"/>
      <c r="Q170" s="23">
        <v>349</v>
      </c>
      <c r="R170" s="23"/>
      <c r="S170"/>
      <c r="T170"/>
      <c r="U170"/>
    </row>
    <row r="171" spans="1:21" s="22" customFormat="1" ht="12.75" customHeight="1">
      <c r="A171" s="20"/>
      <c r="B171" s="21" t="s">
        <v>37</v>
      </c>
      <c r="C171" s="74">
        <v>325038</v>
      </c>
      <c r="D171" s="23"/>
      <c r="E171" s="74">
        <v>119386</v>
      </c>
      <c r="F171" s="64" t="s">
        <v>120</v>
      </c>
      <c r="G171" s="74">
        <v>223854</v>
      </c>
      <c r="H171" s="64" t="s">
        <v>120</v>
      </c>
      <c r="I171" s="74">
        <v>169781</v>
      </c>
      <c r="J171" s="23"/>
      <c r="K171" s="23">
        <v>1343</v>
      </c>
      <c r="L171" s="23"/>
      <c r="M171" s="23">
        <v>1510</v>
      </c>
      <c r="N171" s="23"/>
      <c r="O171" s="23">
        <v>499</v>
      </c>
      <c r="P171" s="23"/>
      <c r="Q171" s="23">
        <v>278</v>
      </c>
      <c r="R171" s="23"/>
      <c r="S171"/>
      <c r="T171"/>
    </row>
    <row r="172" spans="1:21" s="22" customFormat="1" ht="12.75" customHeight="1">
      <c r="A172" s="20"/>
      <c r="B172" s="21" t="s">
        <v>38</v>
      </c>
      <c r="C172" s="74">
        <v>323250</v>
      </c>
      <c r="D172" s="23"/>
      <c r="E172" s="74">
        <v>119463</v>
      </c>
      <c r="F172" s="23"/>
      <c r="G172" s="74">
        <v>226280</v>
      </c>
      <c r="H172" s="23"/>
      <c r="I172" s="74">
        <v>171051</v>
      </c>
      <c r="J172" s="23"/>
      <c r="K172" s="23">
        <v>1035</v>
      </c>
      <c r="L172" s="23"/>
      <c r="M172" s="23">
        <v>1567</v>
      </c>
      <c r="N172" s="23"/>
      <c r="O172" s="23">
        <v>411</v>
      </c>
      <c r="P172" s="23"/>
      <c r="Q172" s="23">
        <v>228</v>
      </c>
      <c r="R172" s="23"/>
      <c r="S172"/>
      <c r="T172"/>
    </row>
    <row r="173" spans="1:21" s="22" customFormat="1" ht="12.75" customHeight="1">
      <c r="A173" s="20"/>
      <c r="B173" s="21" t="s">
        <v>39</v>
      </c>
      <c r="C173" s="74">
        <v>318143</v>
      </c>
      <c r="D173" s="23"/>
      <c r="E173" s="74">
        <v>115902</v>
      </c>
      <c r="F173" s="23"/>
      <c r="G173" s="74">
        <v>231647</v>
      </c>
      <c r="H173" s="23"/>
      <c r="I173" s="74">
        <v>175841</v>
      </c>
      <c r="J173" s="23"/>
      <c r="K173" s="38">
        <v>724</v>
      </c>
      <c r="L173" s="23"/>
      <c r="M173" s="23">
        <v>1500</v>
      </c>
      <c r="N173" s="23"/>
      <c r="O173" s="23">
        <v>483</v>
      </c>
      <c r="P173" s="23"/>
      <c r="Q173" s="23">
        <v>298</v>
      </c>
      <c r="R173" s="23"/>
      <c r="S173"/>
      <c r="T173"/>
    </row>
    <row r="174" spans="1:21" s="22" customFormat="1" ht="12.75" customHeight="1">
      <c r="A174" s="20"/>
      <c r="B174" s="21" t="s">
        <v>40</v>
      </c>
      <c r="C174" s="74">
        <v>308244</v>
      </c>
      <c r="D174" s="23"/>
      <c r="E174" s="74">
        <v>104049</v>
      </c>
      <c r="F174" s="23"/>
      <c r="G174" s="74">
        <v>241536</v>
      </c>
      <c r="H174" s="23"/>
      <c r="I174" s="74">
        <v>188416</v>
      </c>
      <c r="J174" s="23"/>
      <c r="K174" s="23">
        <v>589</v>
      </c>
      <c r="L174" s="23"/>
      <c r="M174" s="23">
        <v>1128</v>
      </c>
      <c r="N174" s="23"/>
      <c r="O174" s="23">
        <v>619</v>
      </c>
      <c r="P174" s="23"/>
      <c r="Q174" s="23">
        <v>421</v>
      </c>
      <c r="R174" s="23"/>
      <c r="S174"/>
      <c r="T174"/>
    </row>
    <row r="175" spans="1:21" s="22" customFormat="1" ht="12.75" customHeight="1">
      <c r="A175" s="20"/>
      <c r="B175" s="21" t="s">
        <v>41</v>
      </c>
      <c r="C175" s="74">
        <v>303078</v>
      </c>
      <c r="D175" s="23"/>
      <c r="E175" s="74">
        <v>93025</v>
      </c>
      <c r="F175" s="23"/>
      <c r="G175" s="74">
        <v>246701</v>
      </c>
      <c r="H175" s="23"/>
      <c r="I175" s="74">
        <v>199849</v>
      </c>
      <c r="J175" s="23"/>
      <c r="K175" s="23">
        <v>404</v>
      </c>
      <c r="L175" s="23"/>
      <c r="M175" s="23">
        <v>744</v>
      </c>
      <c r="N175" s="23"/>
      <c r="O175" s="23">
        <v>414</v>
      </c>
      <c r="P175" s="23"/>
      <c r="Q175" s="23">
        <v>349</v>
      </c>
      <c r="R175" s="23"/>
      <c r="S175"/>
      <c r="T175"/>
    </row>
    <row r="176" spans="1:21" s="22" customFormat="1" ht="12.75" customHeight="1">
      <c r="A176" s="20"/>
      <c r="B176" s="21" t="s">
        <v>42</v>
      </c>
      <c r="C176" s="74">
        <v>300736</v>
      </c>
      <c r="D176" s="23"/>
      <c r="E176" s="74">
        <v>86495</v>
      </c>
      <c r="F176" s="23"/>
      <c r="G176" s="74">
        <v>249074</v>
      </c>
      <c r="H176" s="23"/>
      <c r="I176" s="74">
        <v>206327</v>
      </c>
      <c r="J176" s="23"/>
      <c r="K176" s="23">
        <v>342</v>
      </c>
      <c r="L176" s="23"/>
      <c r="M176" s="23">
        <v>348</v>
      </c>
      <c r="N176" s="23"/>
      <c r="O176" s="23">
        <v>345</v>
      </c>
      <c r="P176" s="23"/>
      <c r="Q176" s="23">
        <v>421</v>
      </c>
      <c r="R176" s="23"/>
      <c r="S176"/>
      <c r="T176"/>
    </row>
    <row r="177" spans="1:20" s="22" customFormat="1" ht="12.75" customHeight="1">
      <c r="A177" s="20"/>
      <c r="B177" s="21"/>
      <c r="C177" s="23"/>
      <c r="D177" s="23"/>
      <c r="E177" s="23"/>
      <c r="F177" s="23"/>
      <c r="G177" s="23"/>
      <c r="H177" s="23"/>
      <c r="I177" s="23"/>
      <c r="J177" s="23"/>
      <c r="K177" s="23"/>
      <c r="L177" s="23"/>
      <c r="M177" s="23"/>
      <c r="N177" s="23"/>
      <c r="O177" s="23"/>
      <c r="P177" s="23"/>
      <c r="Q177" s="23"/>
      <c r="R177" s="23"/>
      <c r="S177"/>
      <c r="T177"/>
    </row>
    <row r="178" spans="1:20" s="22" customFormat="1" ht="12.75" customHeight="1">
      <c r="A178" s="20">
        <v>2019</v>
      </c>
      <c r="B178" s="21" t="s">
        <v>31</v>
      </c>
      <c r="C178" s="74">
        <v>298775</v>
      </c>
      <c r="D178" s="23"/>
      <c r="E178" s="74">
        <v>82913</v>
      </c>
      <c r="F178" s="23"/>
      <c r="G178" s="74">
        <v>251100</v>
      </c>
      <c r="H178" s="23"/>
      <c r="I178" s="74">
        <v>210053</v>
      </c>
      <c r="J178" s="23"/>
      <c r="K178" s="23">
        <v>321</v>
      </c>
      <c r="L178" s="23"/>
      <c r="M178" s="23">
        <v>339</v>
      </c>
      <c r="N178" s="23"/>
      <c r="O178" s="23">
        <v>265</v>
      </c>
      <c r="P178" s="23"/>
      <c r="Q178" s="23">
        <v>205</v>
      </c>
      <c r="R178" s="23"/>
      <c r="S178"/>
      <c r="T178"/>
    </row>
    <row r="179" spans="1:20" s="22" customFormat="1" ht="12.75" customHeight="1">
      <c r="A179" s="20"/>
      <c r="B179" s="21" t="s">
        <v>32</v>
      </c>
      <c r="C179" s="74">
        <v>299095</v>
      </c>
      <c r="D179" s="23"/>
      <c r="E179" s="74">
        <v>85592</v>
      </c>
      <c r="F179" s="23"/>
      <c r="G179" s="74">
        <v>251207</v>
      </c>
      <c r="H179" s="23"/>
      <c r="I179" s="74">
        <v>207656</v>
      </c>
      <c r="J179" s="23"/>
      <c r="K179" s="23">
        <v>680</v>
      </c>
      <c r="L179" s="23"/>
      <c r="M179" s="23">
        <v>461</v>
      </c>
      <c r="N179" s="23"/>
      <c r="O179" s="23">
        <v>273</v>
      </c>
      <c r="P179" s="23"/>
      <c r="Q179" s="23">
        <v>189</v>
      </c>
      <c r="R179" s="23"/>
      <c r="S179"/>
      <c r="T179"/>
    </row>
    <row r="180" spans="1:20" s="22" customFormat="1" ht="12.75" customHeight="1">
      <c r="A180" s="20"/>
      <c r="B180" s="21" t="s">
        <v>33</v>
      </c>
      <c r="C180" s="74">
        <v>301916</v>
      </c>
      <c r="D180" s="23"/>
      <c r="E180" s="74">
        <v>93142</v>
      </c>
      <c r="F180" s="23"/>
      <c r="G180" s="74">
        <v>249531</v>
      </c>
      <c r="H180" s="23"/>
      <c r="I180" s="74">
        <v>200894</v>
      </c>
      <c r="J180" s="23"/>
      <c r="K180" s="23">
        <v>1395</v>
      </c>
      <c r="L180" s="23"/>
      <c r="M180" s="23">
        <v>1038</v>
      </c>
      <c r="N180" s="23"/>
      <c r="O180" s="23">
        <v>263</v>
      </c>
      <c r="P180" s="23"/>
      <c r="Q180" s="23">
        <v>265</v>
      </c>
      <c r="R180" s="23"/>
      <c r="S180"/>
      <c r="T180"/>
    </row>
    <row r="181" spans="1:20" s="22" customFormat="1" ht="12.75" customHeight="1">
      <c r="A181" s="20"/>
      <c r="B181" s="21" t="s">
        <v>34</v>
      </c>
      <c r="C181" s="74">
        <v>312644</v>
      </c>
      <c r="D181" s="74"/>
      <c r="E181" s="74">
        <v>108574</v>
      </c>
      <c r="F181" s="23"/>
      <c r="G181" s="23">
        <v>240659</v>
      </c>
      <c r="H181" s="23"/>
      <c r="I181" s="23">
        <v>187066</v>
      </c>
      <c r="J181" s="23"/>
      <c r="K181" s="23">
        <v>2175</v>
      </c>
      <c r="L181" s="23"/>
      <c r="M181" s="23">
        <v>1881</v>
      </c>
      <c r="N181" s="23"/>
      <c r="O181" s="23">
        <v>356</v>
      </c>
      <c r="P181" s="23"/>
      <c r="Q181" s="23">
        <v>286</v>
      </c>
      <c r="R181" s="23"/>
      <c r="S181"/>
      <c r="T181"/>
    </row>
    <row r="182" spans="1:20" s="22" customFormat="1" ht="12.75" customHeight="1">
      <c r="A182" s="20"/>
      <c r="B182" s="21" t="s">
        <v>35</v>
      </c>
      <c r="C182" s="74">
        <v>318965</v>
      </c>
      <c r="D182" s="74"/>
      <c r="E182" s="74">
        <v>116254</v>
      </c>
      <c r="F182" s="23"/>
      <c r="G182" s="23">
        <v>235928</v>
      </c>
      <c r="H182" s="23"/>
      <c r="I182" s="23">
        <v>181646</v>
      </c>
      <c r="J182" s="23"/>
      <c r="K182" s="23">
        <v>2103</v>
      </c>
      <c r="L182" s="23"/>
      <c r="M182" s="23">
        <v>2522</v>
      </c>
      <c r="N182" s="23"/>
      <c r="O182" s="23">
        <v>534</v>
      </c>
      <c r="P182" s="23"/>
      <c r="Q182" s="23">
        <v>277</v>
      </c>
      <c r="R182" s="23"/>
      <c r="S182"/>
      <c r="T182"/>
    </row>
    <row r="183" spans="1:20" s="22" customFormat="1" ht="12.75" customHeight="1">
      <c r="A183" s="20"/>
      <c r="B183" s="21" t="s">
        <v>36</v>
      </c>
      <c r="C183" s="74">
        <v>323153</v>
      </c>
      <c r="D183" s="74"/>
      <c r="E183" s="74">
        <v>122510</v>
      </c>
      <c r="F183" s="23"/>
      <c r="G183" s="23">
        <v>232829</v>
      </c>
      <c r="H183" s="23"/>
      <c r="I183" s="23">
        <v>177157</v>
      </c>
      <c r="J183" s="23"/>
      <c r="K183" s="23">
        <v>1438</v>
      </c>
      <c r="L183" s="23"/>
      <c r="M183" s="23">
        <v>2012</v>
      </c>
      <c r="N183" s="23"/>
      <c r="O183" s="23">
        <v>391</v>
      </c>
      <c r="P183" s="23"/>
      <c r="Q183" s="23">
        <v>258</v>
      </c>
      <c r="R183" s="23"/>
      <c r="S183"/>
      <c r="T183"/>
    </row>
    <row r="184" spans="1:20" s="22" customFormat="1" ht="12.75" customHeight="1">
      <c r="A184" s="20"/>
      <c r="B184" s="21" t="s">
        <v>37</v>
      </c>
      <c r="C184" s="74">
        <v>325618</v>
      </c>
      <c r="D184" s="74"/>
      <c r="E184" s="74">
        <v>126474</v>
      </c>
      <c r="F184" s="23"/>
      <c r="G184" s="23">
        <v>231205</v>
      </c>
      <c r="H184" s="23"/>
      <c r="I184" s="23">
        <v>175044</v>
      </c>
      <c r="J184" s="23"/>
      <c r="K184" s="23">
        <v>1458</v>
      </c>
      <c r="L184" s="23"/>
      <c r="M184" s="23">
        <v>2105</v>
      </c>
      <c r="N184" s="23"/>
      <c r="O184" s="23">
        <v>683</v>
      </c>
      <c r="P184" s="23"/>
      <c r="Q184" s="23">
        <v>284</v>
      </c>
      <c r="R184" s="23"/>
      <c r="S184"/>
      <c r="T184"/>
    </row>
    <row r="185" spans="1:20" s="22" customFormat="1" ht="12.75" customHeight="1">
      <c r="A185" s="20"/>
      <c r="B185" s="21" t="s">
        <v>38</v>
      </c>
      <c r="C185" s="74">
        <v>324782</v>
      </c>
      <c r="D185" s="23"/>
      <c r="E185" s="74">
        <v>127479</v>
      </c>
      <c r="F185" s="23"/>
      <c r="G185" s="23">
        <v>232799</v>
      </c>
      <c r="H185" s="23"/>
      <c r="I185" s="23">
        <v>175724</v>
      </c>
      <c r="J185" s="23"/>
      <c r="K185" s="23">
        <v>1112</v>
      </c>
      <c r="L185" s="23"/>
      <c r="M185" s="23">
        <v>1924</v>
      </c>
      <c r="N185" s="23"/>
      <c r="O185" s="23">
        <v>373</v>
      </c>
      <c r="P185" s="23"/>
      <c r="Q185" s="23">
        <v>260</v>
      </c>
      <c r="R185" s="23"/>
      <c r="S185"/>
      <c r="T185"/>
    </row>
    <row r="186" spans="1:20" s="22" customFormat="1" ht="12.75" customHeight="1">
      <c r="A186" s="20"/>
      <c r="B186" s="21" t="s">
        <v>39</v>
      </c>
      <c r="C186" s="74">
        <v>318268</v>
      </c>
      <c r="D186" s="23"/>
      <c r="E186" s="74">
        <v>122211</v>
      </c>
      <c r="F186" s="23"/>
      <c r="G186" s="23">
        <v>239527</v>
      </c>
      <c r="H186" s="23"/>
      <c r="I186" s="23">
        <v>182178</v>
      </c>
      <c r="J186" s="23"/>
      <c r="K186" s="23">
        <v>812</v>
      </c>
      <c r="L186" s="23"/>
      <c r="M186" s="23">
        <v>1487</v>
      </c>
      <c r="N186" s="23"/>
      <c r="O186" s="23">
        <v>619</v>
      </c>
      <c r="P186" s="23"/>
      <c r="Q186" s="23">
        <v>316</v>
      </c>
      <c r="R186" s="23"/>
      <c r="S186"/>
      <c r="T186"/>
    </row>
    <row r="187" spans="1:20" s="22" customFormat="1" ht="12.75" customHeight="1">
      <c r="A187" s="20"/>
      <c r="B187" s="21" t="s">
        <v>40</v>
      </c>
      <c r="C187" s="74">
        <v>309285</v>
      </c>
      <c r="D187" s="23"/>
      <c r="E187" s="74">
        <v>110495</v>
      </c>
      <c r="F187" s="23"/>
      <c r="G187" s="23">
        <v>248511</v>
      </c>
      <c r="H187" s="23"/>
      <c r="I187" s="23">
        <v>194660</v>
      </c>
      <c r="J187" s="23"/>
      <c r="K187" s="23">
        <v>592</v>
      </c>
      <c r="L187" s="23"/>
      <c r="M187" s="23">
        <v>1176</v>
      </c>
      <c r="N187" s="23"/>
      <c r="O187" s="23">
        <v>611</v>
      </c>
      <c r="P187" s="23"/>
      <c r="Q187" s="23">
        <v>429</v>
      </c>
      <c r="R187" s="23"/>
      <c r="S187"/>
      <c r="T187"/>
    </row>
    <row r="188" spans="1:20" s="22" customFormat="1" ht="12.75" customHeight="1">
      <c r="A188" s="20"/>
      <c r="B188" s="21" t="s">
        <v>41</v>
      </c>
      <c r="C188" s="74">
        <v>304736</v>
      </c>
      <c r="D188" s="23"/>
      <c r="E188" s="74">
        <v>98509</v>
      </c>
      <c r="F188" s="23"/>
      <c r="G188" s="23">
        <v>252987</v>
      </c>
      <c r="H188" s="23"/>
      <c r="I188" s="23">
        <v>206977</v>
      </c>
      <c r="J188" s="23"/>
      <c r="K188" s="23">
        <v>373</v>
      </c>
      <c r="L188" s="23"/>
      <c r="M188" s="23">
        <v>627</v>
      </c>
      <c r="N188" s="23"/>
      <c r="O188" s="23">
        <v>465</v>
      </c>
      <c r="P188" s="23"/>
      <c r="Q188" s="23">
        <v>308</v>
      </c>
      <c r="R188" s="23"/>
      <c r="S188"/>
      <c r="T188"/>
    </row>
    <row r="189" spans="1:20" s="22" customFormat="1" ht="12.75" customHeight="1">
      <c r="A189" s="20"/>
      <c r="B189" s="21" t="s">
        <v>42</v>
      </c>
      <c r="C189" s="74">
        <v>302494</v>
      </c>
      <c r="D189" s="23"/>
      <c r="E189" s="74">
        <v>92409</v>
      </c>
      <c r="F189" s="23"/>
      <c r="G189" s="23">
        <v>255250</v>
      </c>
      <c r="H189" s="23"/>
      <c r="I189" s="23">
        <v>213296</v>
      </c>
      <c r="J189" s="23"/>
      <c r="K189" s="23">
        <v>313</v>
      </c>
      <c r="L189" s="23"/>
      <c r="M189" s="23">
        <v>454</v>
      </c>
      <c r="N189" s="23"/>
      <c r="O189" s="23">
        <v>316</v>
      </c>
      <c r="P189" s="23"/>
      <c r="Q189" s="23">
        <v>304</v>
      </c>
      <c r="R189" s="23"/>
      <c r="S189"/>
      <c r="T189"/>
    </row>
    <row r="190" spans="1:20" s="22" customFormat="1" ht="12.75" customHeight="1">
      <c r="A190" s="20"/>
      <c r="B190" s="21"/>
      <c r="C190" s="74"/>
      <c r="D190" s="23"/>
      <c r="E190" s="74"/>
      <c r="F190" s="23"/>
      <c r="G190" s="23"/>
      <c r="H190" s="23"/>
      <c r="I190" s="23"/>
      <c r="J190" s="23"/>
      <c r="K190" s="23"/>
      <c r="L190" s="23"/>
      <c r="M190" s="23"/>
      <c r="N190" s="23"/>
      <c r="O190" s="23"/>
      <c r="P190" s="23"/>
      <c r="Q190" s="23"/>
      <c r="R190" s="23"/>
      <c r="S190"/>
      <c r="T190"/>
    </row>
    <row r="191" spans="1:20" s="22" customFormat="1" ht="12.75" customHeight="1">
      <c r="A191" s="20">
        <v>2020</v>
      </c>
      <c r="B191" s="21" t="s">
        <v>31</v>
      </c>
      <c r="C191" s="74">
        <v>301368</v>
      </c>
      <c r="D191" s="23"/>
      <c r="E191" s="74">
        <v>91935</v>
      </c>
      <c r="F191" s="23"/>
      <c r="G191" s="23">
        <v>256532</v>
      </c>
      <c r="H191" s="23"/>
      <c r="I191" s="23">
        <v>214225</v>
      </c>
      <c r="J191" s="23"/>
      <c r="K191" s="23">
        <v>435</v>
      </c>
      <c r="L191" s="23"/>
      <c r="M191" s="23">
        <v>648</v>
      </c>
      <c r="N191" s="23"/>
      <c r="O191" s="23">
        <v>300</v>
      </c>
      <c r="P191" s="23"/>
      <c r="Q191" s="23">
        <v>211</v>
      </c>
      <c r="R191" s="23"/>
      <c r="S191"/>
      <c r="T191"/>
    </row>
    <row r="192" spans="1:20" s="22" customFormat="1" ht="12.75" customHeight="1">
      <c r="A192" s="20"/>
      <c r="B192" s="21" t="s">
        <v>32</v>
      </c>
      <c r="C192" s="74">
        <v>301349</v>
      </c>
      <c r="D192" s="23"/>
      <c r="E192" s="74">
        <v>93275</v>
      </c>
      <c r="F192" s="23"/>
      <c r="G192" s="23">
        <v>256941</v>
      </c>
      <c r="H192" s="23"/>
      <c r="I192" s="23">
        <v>213415</v>
      </c>
      <c r="J192" s="23"/>
      <c r="K192" s="23">
        <v>745</v>
      </c>
      <c r="L192" s="23"/>
      <c r="M192" s="23">
        <v>747</v>
      </c>
      <c r="N192" s="23"/>
      <c r="O192" s="23">
        <v>373</v>
      </c>
      <c r="P192" s="23"/>
      <c r="Q192" s="23">
        <v>233</v>
      </c>
      <c r="R192" s="23"/>
      <c r="S192"/>
      <c r="T192"/>
    </row>
    <row r="193" spans="1:20" s="4" customFormat="1" ht="12.75" customHeight="1">
      <c r="A193" s="20"/>
      <c r="B193" s="21" t="s">
        <v>33</v>
      </c>
      <c r="C193" s="23">
        <v>304680</v>
      </c>
      <c r="D193" s="23"/>
      <c r="E193" s="23">
        <v>102388</v>
      </c>
      <c r="F193" s="23"/>
      <c r="G193" s="23">
        <v>254650</v>
      </c>
      <c r="H193" s="23"/>
      <c r="I193" s="23">
        <v>205063</v>
      </c>
      <c r="J193" s="23"/>
      <c r="K193" s="23">
        <v>1541</v>
      </c>
      <c r="L193" s="23"/>
      <c r="M193" s="23">
        <v>1280</v>
      </c>
      <c r="N193" s="63"/>
      <c r="O193" s="23">
        <v>549</v>
      </c>
      <c r="P193" s="23"/>
      <c r="Q193" s="23">
        <v>543</v>
      </c>
      <c r="R193" s="23"/>
    </row>
    <row r="194" spans="1:20" s="4" customFormat="1" ht="12.75" customHeight="1">
      <c r="B194" s="21" t="s">
        <v>34</v>
      </c>
      <c r="C194" s="74">
        <v>314138</v>
      </c>
      <c r="D194" s="74"/>
      <c r="E194" s="74">
        <v>115113</v>
      </c>
      <c r="F194" s="23"/>
      <c r="G194" s="23">
        <v>246877</v>
      </c>
      <c r="H194" s="23"/>
      <c r="I194" s="23">
        <v>193903</v>
      </c>
      <c r="J194" s="23"/>
      <c r="K194" s="23">
        <v>2010</v>
      </c>
      <c r="L194" s="23"/>
      <c r="M194" s="23">
        <v>1947</v>
      </c>
      <c r="N194" s="63"/>
      <c r="O194" s="23">
        <v>360</v>
      </c>
      <c r="P194" s="23"/>
      <c r="Q194" s="23">
        <v>393</v>
      </c>
      <c r="R194" s="23"/>
    </row>
    <row r="195" spans="1:20" s="4" customFormat="1" ht="12.75" customHeight="1">
      <c r="B195" s="21" t="s">
        <v>35</v>
      </c>
      <c r="C195" s="74">
        <v>321491</v>
      </c>
      <c r="D195" s="74"/>
      <c r="E195" s="74">
        <v>123033</v>
      </c>
      <c r="F195" s="23"/>
      <c r="G195" s="23">
        <v>241132</v>
      </c>
      <c r="H195" s="23"/>
      <c r="I195" s="23">
        <v>187989</v>
      </c>
      <c r="J195" s="23"/>
      <c r="K195" s="23">
        <v>1906</v>
      </c>
      <c r="L195" s="23"/>
      <c r="M195" s="23">
        <v>2270</v>
      </c>
      <c r="N195" s="63"/>
      <c r="O195" s="23">
        <v>323</v>
      </c>
      <c r="P195" s="23"/>
      <c r="Q195" s="23">
        <v>284</v>
      </c>
      <c r="R195" s="23"/>
    </row>
    <row r="196" spans="1:20" s="22" customFormat="1" ht="12.75" customHeight="1">
      <c r="B196" s="21" t="s">
        <v>36</v>
      </c>
      <c r="C196" s="74">
        <v>327555</v>
      </c>
      <c r="D196" s="74"/>
      <c r="E196" s="74">
        <v>131306</v>
      </c>
      <c r="F196" s="74"/>
      <c r="G196" s="23">
        <v>236519</v>
      </c>
      <c r="H196" s="23"/>
      <c r="I196" s="23">
        <v>182038</v>
      </c>
      <c r="J196" s="23"/>
      <c r="K196" s="23">
        <v>1874</v>
      </c>
      <c r="L196" s="23"/>
      <c r="M196" s="23">
        <v>2580</v>
      </c>
      <c r="N196" s="23"/>
      <c r="O196" s="23">
        <v>542</v>
      </c>
      <c r="P196" s="23"/>
      <c r="Q196" s="23">
        <v>290</v>
      </c>
      <c r="R196" s="23"/>
      <c r="S196"/>
      <c r="T196"/>
    </row>
    <row r="197" spans="1:20" s="22" customFormat="1" ht="12.75" customHeight="1">
      <c r="B197" s="21" t="s">
        <v>37</v>
      </c>
      <c r="C197" s="74">
        <v>330514</v>
      </c>
      <c r="D197" s="74"/>
      <c r="E197" s="74">
        <v>134909</v>
      </c>
      <c r="F197" s="74"/>
      <c r="G197" s="23">
        <v>234761</v>
      </c>
      <c r="H197" s="23"/>
      <c r="I197" s="23">
        <v>180490</v>
      </c>
      <c r="J197" s="23"/>
      <c r="K197" s="23">
        <v>1677</v>
      </c>
      <c r="L197" s="23"/>
      <c r="M197" s="23">
        <v>2308</v>
      </c>
      <c r="N197" s="23"/>
      <c r="O197" s="23">
        <v>510</v>
      </c>
      <c r="P197" s="23"/>
      <c r="Q197" s="23">
        <v>266</v>
      </c>
      <c r="R197" s="23"/>
      <c r="S197"/>
      <c r="T197"/>
    </row>
    <row r="198" spans="1:20" s="22" customFormat="1" ht="12.75" customHeight="1">
      <c r="B198" s="21" t="s">
        <v>38</v>
      </c>
      <c r="C198" s="74">
        <v>330244</v>
      </c>
      <c r="D198" s="74"/>
      <c r="E198" s="74">
        <v>135705</v>
      </c>
      <c r="F198" s="74"/>
      <c r="G198" s="23">
        <v>235509</v>
      </c>
      <c r="H198" s="23"/>
      <c r="I198" s="23">
        <v>181363</v>
      </c>
      <c r="J198" s="23"/>
      <c r="K198" s="23">
        <v>1084</v>
      </c>
      <c r="L198" s="23"/>
      <c r="M198" s="23">
        <v>1941</v>
      </c>
      <c r="N198" s="23"/>
      <c r="O198" s="23">
        <v>643</v>
      </c>
      <c r="P198" s="23"/>
      <c r="Q198" s="23">
        <v>317</v>
      </c>
      <c r="R198" s="23"/>
      <c r="S198"/>
      <c r="T198"/>
    </row>
    <row r="199" spans="1:20" s="22" customFormat="1" ht="12.75" customHeight="1">
      <c r="B199" s="21" t="s">
        <v>39</v>
      </c>
      <c r="C199" s="74">
        <v>325348</v>
      </c>
      <c r="D199" s="74"/>
      <c r="E199" s="74">
        <v>130686</v>
      </c>
      <c r="F199" s="74"/>
      <c r="G199" s="23">
        <v>240627</v>
      </c>
      <c r="H199" s="23"/>
      <c r="I199" s="23">
        <v>187526</v>
      </c>
      <c r="J199" s="23"/>
      <c r="K199" s="23">
        <v>803</v>
      </c>
      <c r="L199" s="23"/>
      <c r="M199" s="23">
        <v>1559</v>
      </c>
      <c r="N199" s="23"/>
      <c r="O199" s="23">
        <v>613</v>
      </c>
      <c r="P199" s="23"/>
      <c r="Q199" s="23">
        <v>435</v>
      </c>
      <c r="R199" s="23"/>
      <c r="S199"/>
      <c r="T199"/>
    </row>
    <row r="200" spans="1:20" s="22" customFormat="1" ht="12.75" customHeight="1">
      <c r="B200" s="21" t="s">
        <v>40</v>
      </c>
      <c r="C200" s="74">
        <v>316747</v>
      </c>
      <c r="D200" s="74"/>
      <c r="E200" s="74">
        <v>120450</v>
      </c>
      <c r="F200" s="74"/>
      <c r="G200" s="23">
        <v>249289</v>
      </c>
      <c r="H200" s="23"/>
      <c r="I200" s="23">
        <v>198708</v>
      </c>
      <c r="J200" s="23"/>
      <c r="K200" s="23">
        <v>537</v>
      </c>
      <c r="L200" s="23"/>
      <c r="M200" s="23">
        <v>1464</v>
      </c>
      <c r="N200" s="23"/>
      <c r="O200" s="23">
        <v>501</v>
      </c>
      <c r="P200" s="23"/>
      <c r="Q200" s="23">
        <v>528</v>
      </c>
      <c r="R200" s="23"/>
      <c r="S200"/>
      <c r="T200"/>
    </row>
    <row r="201" spans="1:20" s="22" customFormat="1" ht="12.75" customHeight="1">
      <c r="B201" s="21" t="s">
        <v>41</v>
      </c>
      <c r="C201" s="74">
        <v>311559</v>
      </c>
      <c r="D201" s="74"/>
      <c r="E201" s="74">
        <v>109252</v>
      </c>
      <c r="F201" s="74"/>
      <c r="G201" s="74">
        <v>254497</v>
      </c>
      <c r="H201" s="74"/>
      <c r="I201" s="74">
        <v>210887</v>
      </c>
      <c r="J201" s="23"/>
      <c r="K201" s="23">
        <v>423</v>
      </c>
      <c r="L201" s="23"/>
      <c r="M201" s="23">
        <v>1254</v>
      </c>
      <c r="N201" s="23"/>
      <c r="O201" s="23">
        <v>427</v>
      </c>
      <c r="P201" s="23"/>
      <c r="Q201" s="23">
        <v>293</v>
      </c>
      <c r="R201" s="23"/>
      <c r="S201"/>
      <c r="T201"/>
    </row>
    <row r="202" spans="1:20" s="22" customFormat="1" ht="12.75" customHeight="1">
      <c r="B202" s="21" t="s">
        <v>42</v>
      </c>
      <c r="C202" s="74">
        <v>310356</v>
      </c>
      <c r="D202" s="74"/>
      <c r="E202" s="74">
        <v>103975</v>
      </c>
      <c r="F202" s="74"/>
      <c r="G202" s="23">
        <v>257312</v>
      </c>
      <c r="H202" s="23"/>
      <c r="I202" s="23">
        <v>222965</v>
      </c>
      <c r="J202" s="23"/>
      <c r="K202" s="23">
        <v>2099</v>
      </c>
      <c r="L202" s="64"/>
      <c r="M202" s="23">
        <v>7075</v>
      </c>
      <c r="N202" s="64"/>
      <c r="O202" s="23">
        <v>558</v>
      </c>
      <c r="P202" s="23"/>
      <c r="Q202" s="23">
        <v>337</v>
      </c>
      <c r="R202" s="23"/>
      <c r="S202"/>
      <c r="T202"/>
    </row>
    <row r="203" spans="1:20" s="22" customFormat="1" ht="12.75" customHeight="1">
      <c r="B203" s="21"/>
      <c r="C203" s="74"/>
      <c r="D203" s="74"/>
      <c r="E203" s="74"/>
      <c r="F203" s="74"/>
      <c r="G203" s="23"/>
      <c r="H203" s="23"/>
      <c r="I203" s="23"/>
      <c r="J203" s="23"/>
      <c r="K203" s="23"/>
      <c r="L203" s="23"/>
      <c r="M203" s="23"/>
      <c r="N203" s="23"/>
      <c r="O203" s="23"/>
      <c r="P203" s="23"/>
      <c r="Q203" s="23"/>
      <c r="R203" s="23"/>
      <c r="S203"/>
      <c r="T203"/>
    </row>
    <row r="204" spans="1:20" s="22" customFormat="1" ht="12.75" customHeight="1">
      <c r="A204" s="20">
        <v>2021</v>
      </c>
      <c r="B204" s="21" t="s">
        <v>31</v>
      </c>
      <c r="C204" s="74">
        <v>308289</v>
      </c>
      <c r="D204" s="74"/>
      <c r="E204" s="74">
        <v>98811</v>
      </c>
      <c r="F204" s="74"/>
      <c r="G204" s="74">
        <v>259398</v>
      </c>
      <c r="H204" s="23"/>
      <c r="I204" s="74">
        <v>228072</v>
      </c>
      <c r="J204" s="23"/>
      <c r="K204" s="23">
        <v>337</v>
      </c>
      <c r="L204" s="23"/>
      <c r="M204" s="23">
        <v>221</v>
      </c>
      <c r="N204" s="23"/>
      <c r="O204" s="23">
        <v>360</v>
      </c>
      <c r="P204" s="23"/>
      <c r="Q204" s="23">
        <v>296</v>
      </c>
      <c r="R204" s="23"/>
      <c r="S204"/>
      <c r="T204"/>
    </row>
    <row r="205" spans="1:20" s="22" customFormat="1" ht="12.75" customHeight="1">
      <c r="A205" s="20"/>
      <c r="B205" s="21" t="s">
        <v>32</v>
      </c>
      <c r="C205" s="74">
        <v>307805</v>
      </c>
      <c r="D205" s="74"/>
      <c r="E205" s="74">
        <v>98895</v>
      </c>
      <c r="F205" s="74"/>
      <c r="G205" s="23">
        <v>259963</v>
      </c>
      <c r="H205" s="23"/>
      <c r="I205" s="23">
        <v>227982</v>
      </c>
      <c r="J205" s="23"/>
      <c r="K205" s="23">
        <v>410</v>
      </c>
      <c r="L205" s="23"/>
      <c r="M205" s="23">
        <v>256</v>
      </c>
      <c r="N205" s="23"/>
      <c r="O205" s="23">
        <v>350</v>
      </c>
      <c r="P205" s="23"/>
      <c r="Q205" s="23">
        <v>282</v>
      </c>
      <c r="R205" s="23"/>
      <c r="S205"/>
      <c r="T205"/>
    </row>
    <row r="206" spans="1:20" s="22" customFormat="1" ht="12.75" customHeight="1">
      <c r="A206" s="20"/>
      <c r="B206" s="21" t="s">
        <v>33</v>
      </c>
      <c r="C206" s="74">
        <v>311748</v>
      </c>
      <c r="D206" s="74"/>
      <c r="E206" s="74">
        <v>110951</v>
      </c>
      <c r="F206" s="74"/>
      <c r="G206" s="23">
        <v>257018</v>
      </c>
      <c r="H206" s="23"/>
      <c r="I206" s="23">
        <v>216620</v>
      </c>
      <c r="J206" s="23"/>
      <c r="K206" s="23">
        <v>1347</v>
      </c>
      <c r="L206" s="23"/>
      <c r="M206" s="23">
        <v>921</v>
      </c>
      <c r="N206" s="23"/>
      <c r="O206" s="23">
        <v>367</v>
      </c>
      <c r="P206" s="23"/>
      <c r="Q206" s="23">
        <v>245</v>
      </c>
      <c r="R206" s="23"/>
      <c r="S206"/>
      <c r="T206"/>
    </row>
    <row r="207" spans="1:20" s="22" customFormat="1" ht="12.75" customHeight="1">
      <c r="A207" s="20"/>
      <c r="B207" s="21" t="s">
        <v>34</v>
      </c>
      <c r="C207" s="74">
        <v>319462</v>
      </c>
      <c r="D207" s="74"/>
      <c r="E207" s="74">
        <v>122995</v>
      </c>
      <c r="F207" s="74"/>
      <c r="G207" s="23">
        <v>251011</v>
      </c>
      <c r="H207" s="23"/>
      <c r="I207" s="23">
        <v>205710</v>
      </c>
      <c r="J207" s="23"/>
      <c r="K207" s="23">
        <v>2041</v>
      </c>
      <c r="L207" s="23"/>
      <c r="M207" s="23">
        <v>1450</v>
      </c>
      <c r="N207" s="23"/>
      <c r="O207" s="23">
        <v>361</v>
      </c>
      <c r="P207" s="23"/>
      <c r="Q207" s="23">
        <v>328</v>
      </c>
      <c r="R207" s="23"/>
      <c r="S207"/>
      <c r="T207"/>
    </row>
    <row r="208" spans="1:20" s="22" customFormat="1" ht="12.75" customHeight="1">
      <c r="A208" s="20"/>
      <c r="B208" s="21" t="s">
        <v>35</v>
      </c>
      <c r="C208" s="74">
        <v>327347</v>
      </c>
      <c r="D208" s="74"/>
      <c r="E208" s="74">
        <v>131168</v>
      </c>
      <c r="F208" s="74"/>
      <c r="G208" s="23">
        <v>244668</v>
      </c>
      <c r="H208" s="23"/>
      <c r="I208" s="23">
        <v>198501</v>
      </c>
      <c r="J208" s="23"/>
      <c r="K208" s="23">
        <v>1995</v>
      </c>
      <c r="L208" s="23"/>
      <c r="M208" s="23">
        <v>1212</v>
      </c>
      <c r="N208" s="23"/>
      <c r="O208" s="23">
        <v>484</v>
      </c>
      <c r="P208" s="23"/>
      <c r="Q208" s="23">
        <v>265</v>
      </c>
      <c r="R208" s="23"/>
      <c r="S208"/>
      <c r="T208"/>
    </row>
    <row r="209" spans="1:20" s="22" customFormat="1" ht="12.75" customHeight="1">
      <c r="A209" s="20"/>
      <c r="B209" s="21" t="s">
        <v>36</v>
      </c>
      <c r="C209" s="74">
        <v>333025</v>
      </c>
      <c r="D209" s="74"/>
      <c r="E209" s="74">
        <v>138142</v>
      </c>
      <c r="F209" s="74"/>
      <c r="G209" s="74">
        <v>240177</v>
      </c>
      <c r="H209" s="23"/>
      <c r="I209" s="23">
        <v>192524</v>
      </c>
      <c r="J209" s="23"/>
      <c r="K209" s="23">
        <v>1797</v>
      </c>
      <c r="L209" s="23"/>
      <c r="M209" s="23">
        <v>1284</v>
      </c>
      <c r="N209" s="23"/>
      <c r="O209" s="23">
        <v>646</v>
      </c>
      <c r="P209" s="23"/>
      <c r="Q209" s="23">
        <v>299</v>
      </c>
      <c r="R209" s="23"/>
      <c r="S209"/>
      <c r="T209"/>
    </row>
    <row r="210" spans="1:20" s="22" customFormat="1" ht="12.75" customHeight="1">
      <c r="A210" s="20"/>
      <c r="B210" s="21" t="s">
        <v>37</v>
      </c>
      <c r="C210" s="74">
        <v>335507</v>
      </c>
      <c r="D210" s="74"/>
      <c r="E210" s="74">
        <v>141515</v>
      </c>
      <c r="F210" s="74"/>
      <c r="G210" s="74">
        <v>238783</v>
      </c>
      <c r="H210" s="23"/>
      <c r="I210" s="74">
        <v>190122</v>
      </c>
      <c r="J210" s="23"/>
      <c r="K210" s="23">
        <v>1473</v>
      </c>
      <c r="L210" s="23"/>
      <c r="M210" s="23">
        <v>1197</v>
      </c>
      <c r="N210" s="23"/>
      <c r="O210" s="23">
        <v>404</v>
      </c>
      <c r="P210" s="23"/>
      <c r="Q210" s="23">
        <v>246</v>
      </c>
      <c r="R210" s="23"/>
      <c r="S210"/>
      <c r="T210"/>
    </row>
    <row r="211" spans="1:20" s="22" customFormat="1" ht="12.75" customHeight="1">
      <c r="A211" s="20"/>
      <c r="B211" s="21" t="s">
        <v>38</v>
      </c>
      <c r="C211" s="74">
        <v>333908</v>
      </c>
      <c r="D211" s="74"/>
      <c r="E211" s="74">
        <v>140560</v>
      </c>
      <c r="F211" s="74"/>
      <c r="G211" s="74">
        <v>240877</v>
      </c>
      <c r="H211" s="74"/>
      <c r="I211" s="74">
        <v>191836</v>
      </c>
      <c r="J211" s="74"/>
      <c r="K211" s="74">
        <v>1056</v>
      </c>
      <c r="L211" s="74"/>
      <c r="M211" s="74">
        <v>1214</v>
      </c>
      <c r="N211"/>
      <c r="O211" s="23">
        <v>586</v>
      </c>
      <c r="P211"/>
      <c r="Q211" s="23">
        <v>465</v>
      </c>
      <c r="R211" s="23"/>
      <c r="S211"/>
      <c r="T211"/>
    </row>
    <row r="212" spans="1:20" s="22" customFormat="1" ht="12.75" customHeight="1">
      <c r="A212" s="20"/>
      <c r="B212" s="21" t="s">
        <v>39</v>
      </c>
      <c r="C212" s="74">
        <v>328283</v>
      </c>
      <c r="D212" s="74"/>
      <c r="E212" s="74">
        <v>135004</v>
      </c>
      <c r="F212"/>
      <c r="G212" s="23">
        <v>246654</v>
      </c>
      <c r="H212"/>
      <c r="I212" s="23">
        <v>198046</v>
      </c>
      <c r="J212" s="23"/>
      <c r="K212" s="23">
        <v>797</v>
      </c>
      <c r="L212"/>
      <c r="M212" s="23">
        <v>1010</v>
      </c>
      <c r="N212"/>
      <c r="O212" s="23">
        <v>690</v>
      </c>
      <c r="P212"/>
      <c r="Q212" s="23">
        <v>377</v>
      </c>
      <c r="R212" s="23"/>
      <c r="S212"/>
      <c r="T212"/>
    </row>
    <row r="213" spans="1:20" s="22" customFormat="1" ht="12.75" customHeight="1">
      <c r="A213" s="20"/>
      <c r="B213" s="21" t="s">
        <v>40</v>
      </c>
      <c r="C213" s="74">
        <v>321244</v>
      </c>
      <c r="D213" s="74"/>
      <c r="E213" s="74">
        <v>125626</v>
      </c>
      <c r="F213"/>
      <c r="G213" s="23">
        <v>253653</v>
      </c>
      <c r="H213"/>
      <c r="I213" s="23">
        <v>207961</v>
      </c>
      <c r="J213" s="23"/>
      <c r="K213" s="23">
        <v>609</v>
      </c>
      <c r="L213" s="23"/>
      <c r="M213" s="23">
        <v>807</v>
      </c>
      <c r="N213"/>
      <c r="O213" s="23">
        <v>671</v>
      </c>
      <c r="P213"/>
      <c r="Q213" s="23">
        <v>281</v>
      </c>
      <c r="R213" s="23"/>
      <c r="S213"/>
      <c r="T213"/>
    </row>
    <row r="214" spans="1:20" s="22" customFormat="1" ht="12.75" customHeight="1">
      <c r="A214" s="20"/>
      <c r="B214" s="21" t="s">
        <v>41</v>
      </c>
      <c r="C214" s="74">
        <v>315784</v>
      </c>
      <c r="D214" s="74"/>
      <c r="E214" s="74">
        <v>111423</v>
      </c>
      <c r="F214"/>
      <c r="G214" s="23">
        <v>258991</v>
      </c>
      <c r="H214"/>
      <c r="I214" s="23">
        <v>222205</v>
      </c>
      <c r="J214" s="23"/>
      <c r="K214" s="23">
        <v>376</v>
      </c>
      <c r="L214"/>
      <c r="M214" s="23">
        <v>549</v>
      </c>
      <c r="N214"/>
      <c r="O214" s="23">
        <v>546</v>
      </c>
      <c r="P214"/>
      <c r="Q214" s="23">
        <v>527</v>
      </c>
      <c r="R214" s="23"/>
      <c r="S214"/>
      <c r="T214"/>
    </row>
    <row r="215" spans="1:20" s="22" customFormat="1" ht="12.75" customHeight="1">
      <c r="A215" s="20"/>
      <c r="B215" s="21" t="s">
        <v>42</v>
      </c>
      <c r="C215" s="74">
        <v>313190</v>
      </c>
      <c r="D215" s="74"/>
      <c r="E215" s="74">
        <v>102663</v>
      </c>
      <c r="F215"/>
      <c r="G215" s="23">
        <v>261539</v>
      </c>
      <c r="H215"/>
      <c r="I215" s="23">
        <v>231108</v>
      </c>
      <c r="J215" s="23"/>
      <c r="K215" s="23">
        <v>341</v>
      </c>
      <c r="L215"/>
      <c r="M215" s="23">
        <v>456</v>
      </c>
      <c r="N215"/>
      <c r="O215" s="23">
        <v>415</v>
      </c>
      <c r="P215"/>
      <c r="Q215" s="23">
        <v>329</v>
      </c>
      <c r="R215" s="23"/>
      <c r="S215"/>
      <c r="T215"/>
    </row>
    <row r="216" spans="1:20" s="22" customFormat="1" ht="12.75" customHeight="1">
      <c r="A216" s="20"/>
      <c r="B216" s="21"/>
      <c r="C216" s="74"/>
      <c r="D216" s="74"/>
      <c r="E216" s="74"/>
      <c r="F216"/>
      <c r="G216" s="23"/>
      <c r="H216"/>
      <c r="I216" s="23"/>
      <c r="J216" s="23"/>
      <c r="K216" s="23"/>
      <c r="L216"/>
      <c r="M216" s="23"/>
      <c r="N216"/>
      <c r="O216" s="23"/>
      <c r="P216"/>
      <c r="Q216" s="23"/>
      <c r="R216" s="23"/>
      <c r="S216"/>
      <c r="T216"/>
    </row>
    <row r="217" spans="1:20" s="22" customFormat="1" ht="12.75" customHeight="1">
      <c r="A217" s="20">
        <v>2022</v>
      </c>
      <c r="B217" s="21" t="s">
        <v>31</v>
      </c>
      <c r="C217" s="74">
        <v>311782</v>
      </c>
      <c r="D217" s="74"/>
      <c r="E217" s="74">
        <v>100767</v>
      </c>
      <c r="F217"/>
      <c r="G217" s="23">
        <v>262884</v>
      </c>
      <c r="H217"/>
      <c r="I217" s="23">
        <v>233093</v>
      </c>
      <c r="J217" s="23"/>
      <c r="K217" s="23">
        <v>336</v>
      </c>
      <c r="L217"/>
      <c r="M217" s="23">
        <v>314</v>
      </c>
      <c r="N217"/>
      <c r="O217" s="23">
        <v>426</v>
      </c>
      <c r="P217"/>
      <c r="Q217" s="23">
        <v>235</v>
      </c>
      <c r="R217" s="23"/>
      <c r="S217"/>
      <c r="T217"/>
    </row>
    <row r="218" spans="1:20" s="22" customFormat="1" ht="12.75" customHeight="1">
      <c r="A218" s="20"/>
      <c r="B218" s="21" t="s">
        <v>32</v>
      </c>
      <c r="C218" s="74">
        <v>311432</v>
      </c>
      <c r="D218" s="74"/>
      <c r="E218" s="74">
        <v>101177</v>
      </c>
      <c r="F218"/>
      <c r="G218" s="74">
        <v>263304</v>
      </c>
      <c r="H218"/>
      <c r="I218" s="23">
        <v>232886</v>
      </c>
      <c r="J218" s="23"/>
      <c r="K218" s="23">
        <v>532</v>
      </c>
      <c r="L218"/>
      <c r="M218" s="23">
        <v>465</v>
      </c>
      <c r="N218"/>
      <c r="O218" s="23">
        <v>494</v>
      </c>
      <c r="P218" s="164"/>
      <c r="Q218" s="23">
        <v>280</v>
      </c>
      <c r="R218" s="164"/>
      <c r="S218"/>
      <c r="T218"/>
    </row>
    <row r="219" spans="1:20" s="22" customFormat="1" ht="12.75" customHeight="1">
      <c r="A219" s="20"/>
      <c r="B219" s="21" t="s">
        <v>33</v>
      </c>
      <c r="C219" s="74">
        <v>315563</v>
      </c>
      <c r="D219" s="74"/>
      <c r="E219" s="74">
        <v>114355</v>
      </c>
      <c r="F219"/>
      <c r="G219" s="23">
        <v>260230</v>
      </c>
      <c r="H219" s="23"/>
      <c r="I219" s="23">
        <v>220848</v>
      </c>
      <c r="J219" s="23"/>
      <c r="K219" s="23">
        <v>1559</v>
      </c>
      <c r="L219"/>
      <c r="M219" s="23">
        <v>1456</v>
      </c>
      <c r="N219"/>
      <c r="O219" s="23">
        <v>540</v>
      </c>
      <c r="P219"/>
      <c r="Q219" s="23">
        <v>346</v>
      </c>
      <c r="R219" s="23"/>
      <c r="S219"/>
      <c r="T219"/>
    </row>
    <row r="220" spans="1:20" s="22" customFormat="1" ht="12.75" customHeight="1">
      <c r="A220" s="20"/>
      <c r="B220" s="21" t="s">
        <v>34</v>
      </c>
      <c r="C220" s="74">
        <v>322646</v>
      </c>
      <c r="D220" s="74"/>
      <c r="E220" s="74">
        <v>126421</v>
      </c>
      <c r="F220"/>
      <c r="G220" s="23">
        <v>254739</v>
      </c>
      <c r="H220"/>
      <c r="I220" s="23">
        <v>209859</v>
      </c>
      <c r="J220" s="23"/>
      <c r="K220" s="23">
        <v>1967</v>
      </c>
      <c r="L220"/>
      <c r="M220" s="23">
        <v>1591</v>
      </c>
      <c r="N220"/>
      <c r="O220" s="23">
        <v>391</v>
      </c>
      <c r="P220"/>
      <c r="Q220" s="23">
        <v>537</v>
      </c>
      <c r="R220" s="23"/>
      <c r="S220"/>
      <c r="T220"/>
    </row>
    <row r="221" spans="1:20" s="22" customFormat="1" ht="12.75" customHeight="1">
      <c r="A221" s="20"/>
      <c r="B221" s="21" t="s">
        <v>35</v>
      </c>
      <c r="C221" s="74">
        <v>330060</v>
      </c>
      <c r="D221" s="74"/>
      <c r="E221" s="74">
        <v>135666</v>
      </c>
      <c r="F221"/>
      <c r="G221" s="23">
        <v>249108</v>
      </c>
      <c r="H221"/>
      <c r="I221" s="23">
        <v>202281</v>
      </c>
      <c r="J221" s="23"/>
      <c r="K221" s="23">
        <v>2224</v>
      </c>
      <c r="L221"/>
      <c r="M221" s="23">
        <v>1929</v>
      </c>
      <c r="N221"/>
      <c r="O221" s="23">
        <v>468</v>
      </c>
      <c r="P221" s="164"/>
      <c r="Q221" s="23">
        <v>282</v>
      </c>
      <c r="R221" s="164"/>
      <c r="S221"/>
      <c r="T221"/>
    </row>
    <row r="222" spans="1:20" s="22" customFormat="1" ht="12.75" customHeight="1">
      <c r="A222" s="20"/>
      <c r="B222" s="21" t="s">
        <v>36</v>
      </c>
      <c r="C222" s="74">
        <v>334795</v>
      </c>
      <c r="D222" s="74"/>
      <c r="E222" s="74">
        <v>142367</v>
      </c>
      <c r="F222"/>
      <c r="G222" s="23">
        <v>245254</v>
      </c>
      <c r="H222"/>
      <c r="I222" s="23">
        <v>196899</v>
      </c>
      <c r="J222" s="23"/>
      <c r="K222" s="23">
        <v>1690</v>
      </c>
      <c r="L222"/>
      <c r="M222" s="23">
        <v>1570</v>
      </c>
      <c r="N222"/>
      <c r="O222" s="23">
        <v>840</v>
      </c>
      <c r="P222"/>
      <c r="Q222" s="23">
        <v>264</v>
      </c>
      <c r="R222" s="23"/>
      <c r="S222"/>
      <c r="T222"/>
    </row>
    <row r="223" spans="1:20" s="22" customFormat="1" ht="12.75" customHeight="1">
      <c r="A223" s="20"/>
      <c r="B223" s="21" t="s">
        <v>37</v>
      </c>
      <c r="C223" s="74">
        <v>336953</v>
      </c>
      <c r="D223" s="74"/>
      <c r="E223" s="74">
        <v>145376</v>
      </c>
      <c r="F223" s="74"/>
      <c r="G223" s="74">
        <v>243874</v>
      </c>
      <c r="H223" s="74"/>
      <c r="I223" s="74">
        <v>194869</v>
      </c>
      <c r="J223" s="23"/>
      <c r="K223" s="23">
        <v>1277</v>
      </c>
      <c r="L223"/>
      <c r="M223" s="23">
        <v>1352</v>
      </c>
      <c r="N223"/>
      <c r="O223" s="23">
        <v>530</v>
      </c>
      <c r="P223" s="23"/>
      <c r="Q223" s="23">
        <v>390</v>
      </c>
      <c r="R223" s="23"/>
      <c r="S223"/>
      <c r="T223"/>
    </row>
    <row r="224" spans="1:20" s="22" customFormat="1" ht="12.75" customHeight="1">
      <c r="A224" s="20"/>
      <c r="B224" s="21" t="s">
        <v>38</v>
      </c>
      <c r="C224" s="74">
        <v>336147</v>
      </c>
      <c r="D224" s="74"/>
      <c r="E224" s="74">
        <v>145625</v>
      </c>
      <c r="F224" s="74"/>
      <c r="G224" s="74">
        <v>245053</v>
      </c>
      <c r="H224"/>
      <c r="I224" s="23">
        <v>195558</v>
      </c>
      <c r="J224" s="23"/>
      <c r="K224" s="23">
        <v>1081</v>
      </c>
      <c r="L224"/>
      <c r="M224" s="23">
        <v>1453</v>
      </c>
      <c r="N224" s="23"/>
      <c r="O224" s="23">
        <v>748</v>
      </c>
      <c r="P224" s="23"/>
      <c r="Q224" s="23">
        <v>534</v>
      </c>
      <c r="R224" s="23"/>
      <c r="S224"/>
      <c r="T224"/>
    </row>
    <row r="225" spans="1:27" s="22" customFormat="1" ht="12.75" customHeight="1">
      <c r="A225" s="20"/>
      <c r="B225" s="21" t="s">
        <v>39</v>
      </c>
      <c r="C225" s="74">
        <v>329677</v>
      </c>
      <c r="D225" s="74"/>
      <c r="E225" s="74">
        <v>138539</v>
      </c>
      <c r="F225" s="74"/>
      <c r="G225" s="74">
        <v>251466</v>
      </c>
      <c r="H225"/>
      <c r="I225" s="23">
        <v>203008</v>
      </c>
      <c r="J225" s="23"/>
      <c r="K225" s="23">
        <v>820</v>
      </c>
      <c r="L225"/>
      <c r="M225" s="23">
        <v>995</v>
      </c>
      <c r="N225" s="23"/>
      <c r="O225" s="23">
        <v>917</v>
      </c>
      <c r="P225" s="23"/>
      <c r="Q225" s="23">
        <v>651</v>
      </c>
      <c r="R225" s="23"/>
      <c r="S225"/>
      <c r="T225"/>
    </row>
    <row r="226" spans="1:27" s="22" customFormat="1" ht="12.75" customHeight="1">
      <c r="A226" s="20"/>
      <c r="B226" s="21" t="s">
        <v>40</v>
      </c>
      <c r="C226" s="74">
        <v>322098</v>
      </c>
      <c r="D226" s="74"/>
      <c r="E226" s="23">
        <v>127498</v>
      </c>
      <c r="F226" s="23"/>
      <c r="G226" s="23">
        <v>258870</v>
      </c>
      <c r="H226" s="23"/>
      <c r="I226" s="23">
        <v>214027</v>
      </c>
      <c r="J226" s="23"/>
      <c r="K226" s="23">
        <v>501</v>
      </c>
      <c r="L226"/>
      <c r="M226" s="23">
        <v>593</v>
      </c>
      <c r="N226" s="23"/>
      <c r="O226" s="23">
        <v>703</v>
      </c>
      <c r="P226" s="23"/>
      <c r="Q226" s="23">
        <v>643</v>
      </c>
      <c r="R226" s="23"/>
      <c r="S226"/>
      <c r="T226"/>
    </row>
    <row r="227" spans="1:27" s="22" customFormat="1" ht="12.75" customHeight="1">
      <c r="A227" s="20"/>
      <c r="B227" s="21" t="s">
        <v>41</v>
      </c>
      <c r="C227" s="74">
        <v>316775</v>
      </c>
      <c r="D227" s="74"/>
      <c r="E227" s="74">
        <v>112989</v>
      </c>
      <c r="F227" s="74"/>
      <c r="G227" s="74">
        <v>264041</v>
      </c>
      <c r="H227"/>
      <c r="I227" s="23">
        <v>228561</v>
      </c>
      <c r="J227" s="23"/>
      <c r="K227" s="23">
        <v>335</v>
      </c>
      <c r="L227"/>
      <c r="M227" s="23">
        <v>438</v>
      </c>
      <c r="N227" s="23"/>
      <c r="O227" s="23">
        <v>520</v>
      </c>
      <c r="P227" s="23"/>
      <c r="Q227" s="23">
        <v>436</v>
      </c>
      <c r="R227" s="23"/>
      <c r="S227"/>
      <c r="T227"/>
    </row>
    <row r="228" spans="1:27" ht="12.75" customHeight="1">
      <c r="A228" s="20"/>
      <c r="B228" s="21" t="s">
        <v>42</v>
      </c>
      <c r="C228" s="74">
        <v>314142</v>
      </c>
      <c r="D228" s="74"/>
      <c r="E228" s="74">
        <v>104645</v>
      </c>
      <c r="F228" s="74"/>
      <c r="G228" s="74">
        <v>266571</v>
      </c>
      <c r="I228" s="23">
        <v>236785</v>
      </c>
      <c r="J228" s="23"/>
      <c r="K228" s="23">
        <v>398</v>
      </c>
      <c r="M228" s="23">
        <v>266</v>
      </c>
      <c r="N228" s="23"/>
      <c r="O228" s="23">
        <v>529</v>
      </c>
      <c r="P228" s="23"/>
      <c r="Q228" s="23">
        <v>402</v>
      </c>
      <c r="R228" s="23"/>
      <c r="S228" s="23"/>
      <c r="T228" s="23"/>
      <c r="U228" s="23"/>
      <c r="V228" s="23"/>
      <c r="W228" s="23"/>
      <c r="X228" s="23"/>
      <c r="Y228" s="23"/>
      <c r="AA228" s="98"/>
    </row>
    <row r="229" spans="1:27" ht="12.75" customHeight="1">
      <c r="A229" s="20"/>
      <c r="B229" s="21"/>
      <c r="C229" s="74"/>
      <c r="D229" s="74"/>
      <c r="E229" s="74"/>
      <c r="F229" s="74"/>
      <c r="G229" s="74"/>
      <c r="I229" s="23"/>
      <c r="J229" s="23"/>
      <c r="K229" s="23"/>
      <c r="M229" s="23"/>
      <c r="N229" s="23"/>
      <c r="O229" s="23"/>
      <c r="P229" s="23"/>
      <c r="Q229" s="23"/>
      <c r="R229" s="23"/>
      <c r="S229" s="23"/>
      <c r="T229" s="23"/>
      <c r="U229" s="23"/>
      <c r="V229" s="23"/>
      <c r="W229" s="23"/>
      <c r="X229" s="23"/>
      <c r="Y229" s="23"/>
      <c r="AA229" s="98"/>
    </row>
    <row r="230" spans="1:27" ht="12.75" customHeight="1">
      <c r="A230" s="20">
        <v>2023</v>
      </c>
      <c r="B230" s="21" t="s">
        <v>31</v>
      </c>
      <c r="C230" s="74">
        <v>312673</v>
      </c>
      <c r="D230" s="74"/>
      <c r="E230" s="74">
        <v>102669</v>
      </c>
      <c r="F230" s="74"/>
      <c r="G230" s="74">
        <v>267873</v>
      </c>
      <c r="I230" s="23">
        <v>238746</v>
      </c>
      <c r="J230" s="23"/>
      <c r="K230" s="23">
        <v>304</v>
      </c>
      <c r="M230" s="23">
        <v>265</v>
      </c>
      <c r="N230" s="23"/>
      <c r="O230" s="23">
        <v>536</v>
      </c>
      <c r="P230" s="23"/>
      <c r="Q230" s="23">
        <v>299</v>
      </c>
      <c r="R230" s="23"/>
      <c r="S230" s="23"/>
      <c r="T230" s="23"/>
      <c r="U230" s="23"/>
      <c r="V230" s="23"/>
      <c r="W230" s="23"/>
      <c r="X230" s="23"/>
      <c r="Y230" s="23"/>
      <c r="AA230" s="98"/>
    </row>
    <row r="231" spans="1:27" ht="12.75" customHeight="1">
      <c r="A231" s="20"/>
      <c r="B231" s="21" t="s">
        <v>32</v>
      </c>
      <c r="C231" s="74">
        <v>312287</v>
      </c>
      <c r="D231" s="74"/>
      <c r="E231" s="74">
        <v>103172</v>
      </c>
      <c r="F231" s="74"/>
      <c r="G231" s="74">
        <v>268382</v>
      </c>
      <c r="I231" s="23">
        <v>238336</v>
      </c>
      <c r="J231" s="23"/>
      <c r="K231" s="23">
        <v>548</v>
      </c>
      <c r="M231" s="23">
        <v>373</v>
      </c>
      <c r="N231" s="23"/>
      <c r="O231" s="23">
        <v>460</v>
      </c>
      <c r="P231" s="23"/>
      <c r="Q231" s="23">
        <v>296</v>
      </c>
      <c r="R231" s="23"/>
      <c r="S231" s="23"/>
      <c r="T231" s="23"/>
      <c r="U231" s="23"/>
      <c r="V231" s="23"/>
      <c r="W231" s="23"/>
      <c r="X231" s="23"/>
      <c r="Y231" s="23"/>
      <c r="AA231" s="98"/>
    </row>
    <row r="232" spans="1:27" ht="12.75" customHeight="1">
      <c r="A232" s="20"/>
      <c r="B232" s="21" t="s">
        <v>33</v>
      </c>
      <c r="C232" s="74">
        <v>312909</v>
      </c>
      <c r="D232" s="74"/>
      <c r="E232" s="74">
        <v>106202</v>
      </c>
      <c r="F232" s="74"/>
      <c r="G232" s="74">
        <v>268156</v>
      </c>
      <c r="H232" s="23"/>
      <c r="I232" s="23">
        <v>235613</v>
      </c>
      <c r="J232" s="23"/>
      <c r="K232" s="23">
        <v>957</v>
      </c>
      <c r="M232" s="23">
        <v>724</v>
      </c>
      <c r="N232" s="23"/>
      <c r="O232" s="23">
        <v>605</v>
      </c>
      <c r="P232" s="23"/>
      <c r="Q232" s="23">
        <v>433</v>
      </c>
      <c r="R232" s="23"/>
      <c r="S232" s="23"/>
      <c r="T232" s="23"/>
      <c r="U232" s="23"/>
      <c r="V232" s="23"/>
      <c r="W232" s="23"/>
      <c r="X232" s="23"/>
      <c r="Y232" s="23"/>
      <c r="AA232" s="98"/>
    </row>
    <row r="233" spans="1:27" ht="12.75" customHeight="1">
      <c r="A233" s="20"/>
      <c r="B233" s="21" t="s">
        <v>34</v>
      </c>
      <c r="C233" s="74">
        <v>321799</v>
      </c>
      <c r="D233" s="74"/>
      <c r="E233" s="74">
        <v>124818</v>
      </c>
      <c r="F233" s="74"/>
      <c r="G233" s="74">
        <v>260720</v>
      </c>
      <c r="I233" s="23">
        <v>217990</v>
      </c>
      <c r="J233" s="23"/>
      <c r="K233" s="23">
        <v>1847</v>
      </c>
      <c r="M233" s="23">
        <v>1304</v>
      </c>
      <c r="N233" s="23"/>
      <c r="O233" s="23">
        <v>455</v>
      </c>
      <c r="P233" s="23"/>
      <c r="Q233" s="23">
        <v>354</v>
      </c>
      <c r="R233" s="23"/>
      <c r="S233" s="23"/>
      <c r="T233" s="23"/>
      <c r="U233" s="23"/>
      <c r="V233" s="23"/>
      <c r="W233" s="23"/>
      <c r="X233" s="23"/>
      <c r="Y233" s="23"/>
      <c r="AA233" s="98"/>
    </row>
    <row r="234" spans="1:27" ht="12.75" customHeight="1">
      <c r="A234" s="20"/>
      <c r="B234" s="21" t="s">
        <v>35</v>
      </c>
      <c r="C234" s="74">
        <v>331772</v>
      </c>
      <c r="D234" s="74"/>
      <c r="E234" s="74">
        <v>136988</v>
      </c>
      <c r="F234" s="74"/>
      <c r="G234" s="74">
        <v>252420</v>
      </c>
      <c r="H234" s="74"/>
      <c r="I234" s="23">
        <v>207042</v>
      </c>
      <c r="J234" s="23"/>
      <c r="K234" s="23">
        <v>2390</v>
      </c>
      <c r="M234" s="23">
        <v>1594</v>
      </c>
      <c r="N234" s="23"/>
      <c r="O234" s="23">
        <v>764</v>
      </c>
      <c r="P234" s="23"/>
      <c r="Q234" s="23">
        <v>395</v>
      </c>
      <c r="R234" s="23"/>
      <c r="S234" s="23"/>
      <c r="T234" s="23"/>
      <c r="U234" s="23"/>
      <c r="V234" s="23"/>
      <c r="W234" s="23"/>
      <c r="X234" s="23"/>
      <c r="Y234" s="23"/>
      <c r="AA234" s="98"/>
    </row>
    <row r="235" spans="1:27" s="4" customFormat="1" ht="13.2">
      <c r="A235" s="42"/>
      <c r="B235" s="25"/>
      <c r="C235" s="26"/>
      <c r="D235" s="26"/>
      <c r="E235" s="26"/>
      <c r="F235" s="26"/>
      <c r="G235" s="26"/>
      <c r="H235" s="26"/>
      <c r="I235" s="26"/>
      <c r="J235" s="26"/>
      <c r="K235" s="26"/>
      <c r="L235" s="26"/>
      <c r="M235" s="32"/>
      <c r="N235" s="79"/>
      <c r="O235" s="79"/>
      <c r="P235" s="79"/>
      <c r="Q235" s="79"/>
      <c r="R235" s="79"/>
    </row>
    <row r="236" spans="1:27" s="22" customFormat="1" ht="11.25" customHeight="1">
      <c r="A236" s="20"/>
      <c r="B236" s="21"/>
      <c r="C236" s="74"/>
      <c r="D236" s="23"/>
      <c r="E236" s="74"/>
      <c r="F236" s="23"/>
      <c r="G236" s="23"/>
      <c r="H236" s="23"/>
      <c r="I236" s="23"/>
      <c r="J236" s="23"/>
      <c r="K236" s="23"/>
      <c r="L236" s="23"/>
      <c r="M236" s="23"/>
      <c r="N236" s="23"/>
      <c r="O236" s="23"/>
      <c r="P236" s="23"/>
      <c r="Q236" s="23"/>
      <c r="R236" s="23"/>
      <c r="S236"/>
      <c r="T236"/>
    </row>
    <row r="237" spans="1:27" ht="11.25" customHeight="1">
      <c r="A237" s="10" t="s">
        <v>500</v>
      </c>
      <c r="B237" s="18"/>
      <c r="C237" s="18"/>
      <c r="D237" s="18"/>
      <c r="E237" s="18"/>
      <c r="F237" s="18"/>
      <c r="G237" s="18"/>
      <c r="H237" s="18"/>
      <c r="I237" s="18"/>
      <c r="J237" s="18"/>
      <c r="K237" s="18"/>
      <c r="L237" s="18"/>
      <c r="M237" s="18"/>
      <c r="N237" s="18"/>
      <c r="O237" s="18"/>
      <c r="P237" s="18"/>
      <c r="Q237" s="18"/>
    </row>
    <row r="238" spans="1:27" ht="11.25" customHeight="1">
      <c r="A238" s="10" t="s">
        <v>501</v>
      </c>
      <c r="B238" s="18"/>
      <c r="C238" s="18"/>
      <c r="D238" s="18"/>
      <c r="E238" s="18"/>
      <c r="F238" s="18"/>
      <c r="G238" s="18"/>
      <c r="H238" s="18"/>
      <c r="I238" s="18"/>
      <c r="J238" s="18"/>
      <c r="K238" s="18"/>
      <c r="L238" s="18"/>
      <c r="M238" s="18"/>
      <c r="N238" s="18"/>
      <c r="O238" s="18"/>
      <c r="P238" s="18"/>
      <c r="Q238" s="18"/>
    </row>
    <row r="239" spans="1:27" ht="13.2">
      <c r="A239" s="10" t="s">
        <v>502</v>
      </c>
      <c r="B239" s="56"/>
      <c r="C239" s="56"/>
      <c r="D239" s="56"/>
      <c r="E239" s="56"/>
      <c r="F239" s="56"/>
      <c r="G239" s="56"/>
      <c r="H239" s="56"/>
      <c r="I239" s="56"/>
      <c r="J239" s="56"/>
      <c r="K239" s="56"/>
      <c r="L239" s="56"/>
      <c r="M239" s="56"/>
      <c r="N239" s="56"/>
      <c r="O239" s="56"/>
      <c r="P239" s="56"/>
      <c r="Q239" s="56"/>
    </row>
    <row r="240" spans="1:27" ht="11.25" customHeight="1">
      <c r="A240" s="10"/>
      <c r="B240" s="18"/>
      <c r="C240" s="18"/>
      <c r="D240" s="18"/>
      <c r="E240" s="18"/>
      <c r="F240" s="18"/>
      <c r="G240" s="18"/>
      <c r="H240" s="18"/>
      <c r="I240" s="18"/>
      <c r="J240" s="18"/>
      <c r="K240" s="18"/>
      <c r="L240" s="18"/>
      <c r="M240" s="18"/>
      <c r="N240" s="18"/>
      <c r="O240" s="18"/>
      <c r="P240" s="18"/>
      <c r="Q240" s="18"/>
    </row>
    <row r="241" spans="1:17" ht="11.25" customHeight="1">
      <c r="A241" s="12"/>
      <c r="B241" s="18"/>
      <c r="C241" s="18"/>
      <c r="D241" s="18"/>
      <c r="E241" s="18"/>
      <c r="F241" s="18"/>
      <c r="G241" s="18"/>
      <c r="H241" s="18"/>
      <c r="I241" s="18"/>
      <c r="J241" s="18"/>
      <c r="K241" s="18"/>
      <c r="L241" s="18"/>
      <c r="M241" s="18"/>
      <c r="N241" s="18"/>
      <c r="O241" s="18"/>
      <c r="P241" s="18"/>
      <c r="Q241" s="18"/>
    </row>
    <row r="242" spans="1:17" ht="11.25" customHeight="1">
      <c r="A242" s="12"/>
      <c r="B242" s="18"/>
      <c r="C242" s="18"/>
      <c r="D242" s="18"/>
      <c r="E242" s="18"/>
      <c r="F242" s="18"/>
      <c r="G242" s="18"/>
      <c r="H242" s="18"/>
      <c r="I242" s="18"/>
      <c r="J242" s="18"/>
      <c r="K242" s="18"/>
      <c r="L242" s="18"/>
      <c r="M242" s="18"/>
      <c r="N242" s="18"/>
      <c r="O242" s="18"/>
      <c r="P242" s="18"/>
      <c r="Q242" s="18"/>
    </row>
    <row r="243" spans="1:17" ht="11.25" customHeight="1">
      <c r="A243" s="12"/>
      <c r="B243" s="18"/>
      <c r="C243" s="18"/>
      <c r="D243" s="18"/>
      <c r="E243" s="18"/>
      <c r="F243" s="18"/>
      <c r="G243" s="18"/>
      <c r="H243" s="18"/>
      <c r="I243" s="18"/>
      <c r="J243" s="18"/>
      <c r="K243" s="18"/>
      <c r="L243" s="18"/>
      <c r="M243" s="18"/>
      <c r="N243" s="18"/>
      <c r="O243" s="18"/>
      <c r="P243" s="18"/>
      <c r="Q243" s="18"/>
    </row>
    <row r="244" spans="1:17" ht="11.25" customHeight="1">
      <c r="A244" s="12"/>
      <c r="B244" s="18"/>
      <c r="C244" s="18"/>
      <c r="D244" s="18"/>
      <c r="E244" s="18"/>
      <c r="F244" s="18"/>
      <c r="G244" s="18"/>
      <c r="H244" s="18"/>
      <c r="I244" s="18"/>
      <c r="J244" s="18"/>
      <c r="K244" s="18"/>
      <c r="L244" s="18"/>
      <c r="M244" s="18"/>
      <c r="N244" s="18"/>
      <c r="O244" s="18"/>
      <c r="P244" s="18"/>
      <c r="Q244" s="18"/>
    </row>
    <row r="245" spans="1:17" ht="11.25" customHeight="1">
      <c r="A245" s="12"/>
      <c r="B245" s="18"/>
      <c r="C245" s="18"/>
      <c r="D245" s="18"/>
      <c r="E245" s="18"/>
      <c r="F245" s="18"/>
      <c r="G245" s="18"/>
      <c r="H245" s="18"/>
      <c r="I245" s="18"/>
      <c r="J245" s="18"/>
      <c r="K245" s="18"/>
      <c r="L245" s="18"/>
      <c r="M245" s="18"/>
      <c r="N245" s="18"/>
      <c r="O245" s="18"/>
      <c r="P245" s="18"/>
      <c r="Q245" s="18"/>
    </row>
    <row r="246" spans="1:17" ht="11.25" customHeight="1">
      <c r="A246" s="12"/>
      <c r="B246" s="18"/>
      <c r="C246" s="18"/>
      <c r="D246" s="18"/>
      <c r="E246" s="18"/>
      <c r="F246" s="18"/>
      <c r="G246" s="18"/>
      <c r="H246" s="18"/>
      <c r="I246" s="18"/>
      <c r="J246" s="18"/>
      <c r="K246" s="18"/>
      <c r="L246" s="18"/>
      <c r="M246" s="18"/>
      <c r="N246" s="18"/>
      <c r="O246" s="18"/>
      <c r="P246" s="18"/>
      <c r="Q246" s="18"/>
    </row>
    <row r="247" spans="1:17" ht="11.25" customHeight="1">
      <c r="A247" s="12"/>
      <c r="B247" s="18"/>
      <c r="C247" s="18"/>
      <c r="D247" s="18"/>
      <c r="E247" s="18"/>
      <c r="F247" s="18"/>
      <c r="G247" s="18"/>
      <c r="H247" s="18"/>
      <c r="I247" s="18"/>
      <c r="J247" s="18"/>
      <c r="K247" s="18"/>
      <c r="L247" s="18"/>
      <c r="M247" s="18"/>
      <c r="N247" s="18"/>
      <c r="O247" s="18"/>
      <c r="P247" s="18"/>
      <c r="Q247" s="18"/>
    </row>
    <row r="248" spans="1:17" ht="11.25" customHeight="1">
      <c r="A248" s="12"/>
      <c r="B248" s="18"/>
      <c r="C248" s="18"/>
      <c r="D248" s="18"/>
      <c r="E248" s="18"/>
      <c r="F248" s="18"/>
      <c r="G248" s="18"/>
      <c r="H248" s="18"/>
      <c r="I248" s="18"/>
      <c r="J248" s="18"/>
      <c r="K248" s="18"/>
      <c r="L248" s="18"/>
      <c r="M248" s="18"/>
      <c r="N248" s="18"/>
      <c r="O248" s="18"/>
      <c r="P248" s="18"/>
      <c r="Q248" s="18"/>
    </row>
    <row r="249" spans="1:17" ht="11.25" customHeight="1">
      <c r="A249" s="12"/>
      <c r="B249" s="18"/>
      <c r="C249" s="18"/>
      <c r="D249" s="18"/>
      <c r="E249" s="18"/>
      <c r="F249" s="18"/>
      <c r="G249" s="18"/>
      <c r="H249" s="18"/>
      <c r="I249" s="18"/>
      <c r="J249" s="18"/>
      <c r="K249" s="18"/>
      <c r="L249" s="18"/>
      <c r="M249" s="18"/>
      <c r="N249" s="18"/>
      <c r="O249" s="18"/>
      <c r="P249" s="18"/>
      <c r="Q249" s="18"/>
    </row>
    <row r="250" spans="1:17" ht="11.25" customHeight="1">
      <c r="A250" s="12"/>
      <c r="B250" s="18"/>
      <c r="C250" s="18"/>
      <c r="D250" s="18"/>
      <c r="E250" s="18"/>
      <c r="F250" s="18"/>
      <c r="G250" s="18"/>
      <c r="H250" s="18"/>
      <c r="I250" s="18"/>
      <c r="J250" s="18"/>
      <c r="K250" s="18"/>
      <c r="L250" s="18"/>
      <c r="M250" s="18"/>
      <c r="N250" s="18"/>
      <c r="O250" s="18"/>
      <c r="P250" s="18"/>
      <c r="Q250" s="18"/>
    </row>
    <row r="251" spans="1:17" ht="11.25" customHeight="1">
      <c r="A251" s="12"/>
      <c r="B251" s="18"/>
      <c r="C251" s="18"/>
      <c r="D251" s="18"/>
      <c r="E251" s="18"/>
      <c r="F251" s="18"/>
      <c r="G251" s="18"/>
      <c r="H251" s="18"/>
      <c r="I251" s="18"/>
      <c r="J251" s="18"/>
      <c r="K251" s="18"/>
      <c r="L251" s="18"/>
      <c r="M251" s="18"/>
      <c r="N251" s="18"/>
      <c r="O251" s="18"/>
      <c r="P251" s="18"/>
      <c r="Q251" s="18"/>
    </row>
    <row r="252" spans="1:17" ht="11.25" customHeight="1">
      <c r="A252" s="12"/>
      <c r="B252" s="18"/>
      <c r="C252" s="18"/>
      <c r="D252" s="18"/>
      <c r="E252" s="18"/>
      <c r="F252" s="18"/>
      <c r="G252" s="18"/>
      <c r="H252" s="18"/>
      <c r="I252" s="18"/>
      <c r="J252" s="18"/>
      <c r="K252" s="18"/>
      <c r="L252" s="18"/>
      <c r="M252" s="18"/>
      <c r="N252" s="18"/>
      <c r="O252" s="18"/>
      <c r="P252" s="18"/>
      <c r="Q252" s="18"/>
    </row>
    <row r="253" spans="1:17" ht="11.25" customHeight="1">
      <c r="A253" s="12"/>
      <c r="B253" s="18"/>
      <c r="C253" s="18"/>
      <c r="D253" s="18"/>
      <c r="E253" s="18"/>
      <c r="F253" s="18"/>
      <c r="G253" s="18"/>
      <c r="H253" s="18"/>
      <c r="I253" s="18"/>
      <c r="J253" s="18"/>
      <c r="K253" s="18"/>
      <c r="L253" s="18"/>
      <c r="M253" s="18"/>
      <c r="N253" s="18"/>
      <c r="O253" s="18"/>
      <c r="P253" s="18"/>
      <c r="Q253" s="18"/>
    </row>
    <row r="254" spans="1:17" ht="11.25" customHeight="1">
      <c r="A254" s="12"/>
      <c r="B254" s="18"/>
      <c r="C254" s="18"/>
      <c r="D254" s="18"/>
      <c r="E254" s="18"/>
      <c r="F254" s="18"/>
      <c r="G254" s="18"/>
      <c r="H254" s="18"/>
      <c r="I254" s="18"/>
      <c r="J254" s="18"/>
      <c r="K254" s="18"/>
      <c r="L254" s="18"/>
      <c r="M254" s="18"/>
      <c r="N254" s="18"/>
      <c r="O254" s="18"/>
      <c r="P254" s="18"/>
      <c r="Q254" s="18"/>
    </row>
    <row r="255" spans="1:17" ht="11.25" customHeight="1">
      <c r="A255" s="12"/>
      <c r="B255" s="18"/>
      <c r="C255" s="18"/>
      <c r="D255" s="18"/>
      <c r="E255" s="18"/>
      <c r="F255" s="18"/>
      <c r="G255" s="18"/>
      <c r="H255" s="18"/>
      <c r="I255" s="18"/>
      <c r="J255" s="18"/>
      <c r="K255" s="18"/>
      <c r="L255" s="18"/>
      <c r="M255" s="18"/>
      <c r="N255" s="18"/>
      <c r="O255" s="18"/>
      <c r="P255" s="18"/>
      <c r="Q255" s="18"/>
    </row>
    <row r="256" spans="1:17" ht="11.25" customHeight="1">
      <c r="A256" s="12"/>
      <c r="B256" s="18"/>
      <c r="C256" s="18"/>
      <c r="D256" s="18"/>
      <c r="E256" s="18"/>
      <c r="F256" s="18"/>
      <c r="G256" s="18"/>
      <c r="H256" s="18"/>
      <c r="I256" s="18"/>
      <c r="J256" s="18"/>
      <c r="K256" s="18"/>
      <c r="L256" s="18"/>
      <c r="M256" s="18"/>
      <c r="N256" s="18"/>
      <c r="O256" s="18"/>
      <c r="P256" s="18"/>
      <c r="Q256" s="18"/>
    </row>
    <row r="257" spans="1:17" ht="11.25" customHeight="1">
      <c r="A257" s="12"/>
      <c r="B257" s="18"/>
      <c r="C257" s="18"/>
      <c r="D257" s="18"/>
      <c r="E257" s="18"/>
      <c r="F257" s="18"/>
      <c r="G257" s="18"/>
      <c r="H257" s="18"/>
      <c r="I257" s="18"/>
      <c r="J257" s="18"/>
      <c r="K257" s="18"/>
      <c r="L257" s="18"/>
      <c r="M257" s="18"/>
      <c r="N257" s="18"/>
      <c r="O257" s="18"/>
      <c r="P257" s="18"/>
      <c r="Q257" s="18"/>
    </row>
    <row r="258" spans="1:17" ht="11.25" customHeight="1">
      <c r="A258" s="12"/>
      <c r="B258" s="18"/>
      <c r="C258" s="18"/>
      <c r="D258" s="18"/>
      <c r="E258" s="18"/>
      <c r="F258" s="18"/>
      <c r="G258" s="18"/>
      <c r="H258" s="18"/>
      <c r="I258" s="18"/>
      <c r="J258" s="18"/>
      <c r="K258" s="18"/>
      <c r="L258" s="18"/>
      <c r="M258" s="18"/>
      <c r="N258" s="18"/>
      <c r="O258" s="18"/>
      <c r="P258" s="18"/>
      <c r="Q258" s="18"/>
    </row>
    <row r="259" spans="1:17" ht="11.25" customHeight="1">
      <c r="A259" s="12"/>
      <c r="B259" s="18"/>
      <c r="C259" s="18"/>
      <c r="D259" s="18"/>
      <c r="E259" s="18"/>
      <c r="F259" s="18"/>
      <c r="G259" s="18"/>
      <c r="H259" s="18"/>
      <c r="I259" s="18"/>
      <c r="J259" s="18"/>
      <c r="K259" s="18"/>
      <c r="L259" s="18"/>
      <c r="M259" s="18"/>
      <c r="N259" s="18"/>
      <c r="O259" s="18"/>
      <c r="P259" s="18"/>
      <c r="Q259" s="18"/>
    </row>
    <row r="260" spans="1:17" ht="11.25" customHeight="1">
      <c r="A260" s="12"/>
      <c r="B260" s="18"/>
      <c r="C260" s="18"/>
      <c r="D260" s="18"/>
      <c r="E260" s="18"/>
      <c r="F260" s="18"/>
      <c r="G260" s="18"/>
      <c r="H260" s="18"/>
      <c r="I260" s="18"/>
      <c r="J260" s="18"/>
      <c r="K260" s="18"/>
      <c r="L260" s="18"/>
      <c r="M260" s="18"/>
      <c r="N260" s="18"/>
      <c r="O260" s="18"/>
      <c r="P260" s="18"/>
      <c r="Q260" s="18"/>
    </row>
    <row r="261" spans="1:17" ht="11.25" customHeight="1">
      <c r="A261" s="12"/>
      <c r="B261" s="18"/>
      <c r="C261" s="18"/>
      <c r="D261" s="18"/>
      <c r="E261" s="18"/>
      <c r="F261" s="18"/>
      <c r="G261" s="18"/>
      <c r="H261" s="18"/>
      <c r="I261" s="18"/>
      <c r="J261" s="18"/>
      <c r="K261" s="18"/>
      <c r="L261" s="18"/>
      <c r="M261" s="18"/>
      <c r="N261" s="18"/>
      <c r="O261" s="18"/>
      <c r="P261" s="18"/>
      <c r="Q261" s="18"/>
    </row>
    <row r="262" spans="1:17" ht="11.25" customHeight="1">
      <c r="A262" s="12"/>
      <c r="B262" s="18"/>
      <c r="C262" s="18"/>
      <c r="D262" s="18"/>
      <c r="E262" s="18"/>
      <c r="F262" s="18"/>
      <c r="G262" s="18"/>
      <c r="H262" s="18"/>
      <c r="I262" s="18"/>
      <c r="J262" s="18"/>
      <c r="K262" s="18"/>
      <c r="L262" s="18"/>
      <c r="M262" s="18"/>
      <c r="N262" s="18"/>
      <c r="O262" s="18"/>
      <c r="P262" s="18"/>
      <c r="Q262" s="18"/>
    </row>
    <row r="263" spans="1:17" ht="11.25" customHeight="1">
      <c r="A263" s="12"/>
      <c r="B263" s="18"/>
      <c r="C263" s="18"/>
      <c r="D263" s="18"/>
      <c r="E263" s="18"/>
      <c r="F263" s="18"/>
      <c r="G263" s="18"/>
      <c r="H263" s="18"/>
      <c r="I263" s="18"/>
      <c r="J263" s="18"/>
      <c r="K263" s="18"/>
      <c r="L263" s="18"/>
      <c r="M263" s="18"/>
      <c r="N263" s="18"/>
      <c r="O263" s="18"/>
      <c r="P263" s="18"/>
      <c r="Q263" s="18"/>
    </row>
    <row r="264" spans="1:17" ht="11.25" customHeight="1">
      <c r="A264" s="12"/>
      <c r="B264" s="18"/>
      <c r="C264" s="18"/>
      <c r="D264" s="18"/>
      <c r="E264" s="18"/>
      <c r="F264" s="18"/>
      <c r="G264" s="18"/>
      <c r="H264" s="18"/>
      <c r="I264" s="18"/>
      <c r="J264" s="18"/>
      <c r="K264" s="18"/>
      <c r="L264" s="18"/>
      <c r="M264" s="18"/>
      <c r="N264" s="18"/>
      <c r="O264" s="18"/>
      <c r="P264" s="18"/>
      <c r="Q264" s="18"/>
    </row>
    <row r="265" spans="1:17" ht="11.25" customHeight="1">
      <c r="A265" s="12"/>
      <c r="B265" s="18"/>
      <c r="C265" s="18"/>
      <c r="D265" s="18"/>
      <c r="E265" s="18"/>
      <c r="F265" s="18"/>
      <c r="G265" s="18"/>
      <c r="H265" s="18"/>
      <c r="I265" s="18"/>
      <c r="J265" s="18"/>
      <c r="K265" s="18"/>
      <c r="L265" s="18"/>
      <c r="M265" s="18"/>
      <c r="N265" s="18"/>
      <c r="O265" s="18"/>
      <c r="P265" s="18"/>
      <c r="Q265" s="18"/>
    </row>
    <row r="266" spans="1:17" ht="11.25" customHeight="1">
      <c r="A266" s="12"/>
      <c r="B266" s="18"/>
      <c r="C266" s="18"/>
      <c r="D266" s="18"/>
      <c r="E266" s="18"/>
      <c r="F266" s="18"/>
      <c r="G266" s="18"/>
      <c r="H266" s="18"/>
      <c r="I266" s="18"/>
      <c r="J266" s="18"/>
      <c r="K266" s="18"/>
      <c r="L266" s="18"/>
      <c r="M266" s="18"/>
      <c r="N266" s="18"/>
      <c r="O266" s="18"/>
      <c r="P266" s="18"/>
      <c r="Q266" s="18"/>
    </row>
    <row r="267" spans="1:17" ht="11.25" customHeight="1">
      <c r="A267" s="12"/>
      <c r="B267" s="18"/>
      <c r="C267" s="18"/>
      <c r="D267" s="18"/>
      <c r="E267" s="18"/>
      <c r="F267" s="18"/>
      <c r="G267" s="18"/>
      <c r="H267" s="18"/>
      <c r="I267" s="18"/>
      <c r="J267" s="18"/>
      <c r="K267" s="18"/>
      <c r="L267" s="18"/>
      <c r="M267" s="18"/>
      <c r="N267" s="18"/>
      <c r="O267" s="18"/>
      <c r="P267" s="18"/>
      <c r="Q267" s="18"/>
    </row>
    <row r="268" spans="1:17" ht="11.25" customHeight="1">
      <c r="A268" s="12"/>
      <c r="B268" s="18"/>
      <c r="C268" s="18"/>
      <c r="D268" s="18"/>
      <c r="E268" s="18"/>
      <c r="F268" s="18"/>
      <c r="G268" s="18"/>
      <c r="H268" s="18"/>
      <c r="I268" s="18"/>
      <c r="J268" s="18"/>
      <c r="K268" s="18"/>
      <c r="L268" s="18"/>
      <c r="M268" s="18"/>
      <c r="N268" s="18"/>
      <c r="O268" s="18"/>
      <c r="P268" s="18"/>
      <c r="Q268" s="18"/>
    </row>
    <row r="269" spans="1:17" ht="11.25" customHeight="1">
      <c r="A269" s="12"/>
      <c r="B269" s="18"/>
      <c r="C269" s="18"/>
      <c r="D269" s="18"/>
      <c r="E269" s="18"/>
      <c r="F269" s="18"/>
      <c r="G269" s="18"/>
      <c r="H269" s="18"/>
      <c r="I269" s="18"/>
      <c r="J269" s="18"/>
      <c r="K269" s="18"/>
      <c r="L269" s="18"/>
      <c r="M269" s="18"/>
      <c r="N269" s="18"/>
      <c r="O269" s="18"/>
      <c r="P269" s="18"/>
      <c r="Q269" s="18"/>
    </row>
    <row r="270" spans="1:17" ht="11.25" customHeight="1">
      <c r="A270" s="12"/>
      <c r="B270" s="18"/>
      <c r="C270" s="18"/>
      <c r="D270" s="18"/>
      <c r="E270" s="18"/>
      <c r="F270" s="18"/>
      <c r="G270" s="18"/>
      <c r="H270" s="18"/>
      <c r="I270" s="18"/>
      <c r="J270" s="18"/>
      <c r="K270" s="18"/>
      <c r="L270" s="18"/>
      <c r="M270" s="18"/>
      <c r="N270" s="18"/>
      <c r="O270" s="18"/>
      <c r="P270" s="18"/>
      <c r="Q270" s="18"/>
    </row>
    <row r="271" spans="1:17" ht="11.25" customHeight="1">
      <c r="A271" s="12"/>
      <c r="B271" s="18"/>
      <c r="C271" s="18"/>
      <c r="D271" s="18"/>
      <c r="E271" s="18"/>
      <c r="F271" s="18"/>
      <c r="G271" s="18"/>
      <c r="H271" s="18"/>
      <c r="I271" s="18"/>
      <c r="J271" s="18"/>
      <c r="K271" s="18"/>
      <c r="L271" s="18"/>
      <c r="M271" s="18"/>
      <c r="N271" s="18"/>
      <c r="O271" s="18"/>
      <c r="P271" s="18"/>
      <c r="Q271" s="18"/>
    </row>
    <row r="272" spans="1:17" ht="11.25" customHeight="1">
      <c r="A272" s="12"/>
      <c r="B272" s="18"/>
      <c r="C272" s="18"/>
      <c r="D272" s="18"/>
      <c r="E272" s="18"/>
      <c r="F272" s="18"/>
      <c r="G272" s="18"/>
      <c r="H272" s="18"/>
      <c r="I272" s="18"/>
      <c r="J272" s="18"/>
      <c r="K272" s="18"/>
      <c r="L272" s="18"/>
      <c r="M272" s="18"/>
      <c r="N272" s="18"/>
      <c r="O272" s="18"/>
      <c r="P272" s="18"/>
      <c r="Q272" s="18"/>
    </row>
    <row r="273" spans="1:17" ht="11.25" customHeight="1">
      <c r="A273" s="12"/>
      <c r="B273" s="18"/>
      <c r="C273" s="18"/>
      <c r="D273" s="18"/>
      <c r="E273" s="18"/>
      <c r="F273" s="18"/>
      <c r="G273" s="18"/>
      <c r="H273" s="18"/>
      <c r="I273" s="18"/>
      <c r="J273" s="18"/>
      <c r="K273" s="18"/>
      <c r="L273" s="18"/>
      <c r="M273" s="18"/>
      <c r="N273" s="18"/>
      <c r="O273" s="18"/>
      <c r="P273" s="18"/>
      <c r="Q273" s="18"/>
    </row>
    <row r="274" spans="1:17" ht="11.25" customHeight="1">
      <c r="A274" s="12"/>
      <c r="B274" s="18"/>
      <c r="C274" s="18"/>
      <c r="D274" s="18"/>
      <c r="E274" s="18"/>
      <c r="F274" s="18"/>
      <c r="G274" s="18"/>
      <c r="H274" s="18"/>
      <c r="I274" s="18"/>
      <c r="J274" s="18"/>
      <c r="K274" s="18"/>
      <c r="L274" s="18"/>
      <c r="M274" s="18"/>
      <c r="N274" s="18"/>
      <c r="O274" s="18"/>
      <c r="P274" s="18"/>
      <c r="Q274" s="18"/>
    </row>
    <row r="275" spans="1:17" ht="11.25" customHeight="1">
      <c r="A275" s="12"/>
      <c r="B275" s="18"/>
      <c r="C275" s="18"/>
      <c r="D275" s="18"/>
      <c r="E275" s="18"/>
      <c r="F275" s="18"/>
      <c r="G275" s="18"/>
      <c r="H275" s="18"/>
      <c r="I275" s="18"/>
      <c r="J275" s="18"/>
      <c r="K275" s="18"/>
      <c r="L275" s="18"/>
      <c r="M275" s="18"/>
      <c r="N275" s="18"/>
      <c r="O275" s="18"/>
      <c r="P275" s="18"/>
      <c r="Q275" s="18"/>
    </row>
    <row r="276" spans="1:17" ht="11.25" customHeight="1">
      <c r="A276" s="12"/>
      <c r="B276" s="18"/>
      <c r="C276" s="18"/>
      <c r="D276" s="18"/>
      <c r="E276" s="18"/>
      <c r="F276" s="18"/>
      <c r="G276" s="18"/>
      <c r="H276" s="18"/>
      <c r="I276" s="18"/>
      <c r="J276" s="18"/>
      <c r="K276" s="18"/>
      <c r="L276" s="18"/>
      <c r="M276" s="18"/>
      <c r="N276" s="18"/>
      <c r="O276" s="18"/>
      <c r="P276" s="18"/>
      <c r="Q276" s="18"/>
    </row>
    <row r="277" spans="1:17" ht="11.25" customHeight="1">
      <c r="A277" s="12"/>
      <c r="B277" s="18"/>
      <c r="C277" s="18"/>
      <c r="D277" s="18"/>
      <c r="E277" s="18"/>
      <c r="F277" s="18"/>
      <c r="G277" s="18"/>
      <c r="H277" s="18"/>
      <c r="I277" s="18"/>
      <c r="J277" s="18"/>
      <c r="K277" s="18"/>
      <c r="L277" s="18"/>
      <c r="M277" s="18"/>
      <c r="N277" s="18"/>
      <c r="O277" s="18"/>
      <c r="P277" s="18"/>
      <c r="Q277" s="18"/>
    </row>
    <row r="278" spans="1:17" ht="11.25" customHeight="1">
      <c r="A278" s="12"/>
      <c r="B278" s="18"/>
      <c r="C278" s="18"/>
      <c r="D278" s="18"/>
      <c r="E278" s="18"/>
      <c r="F278" s="18"/>
      <c r="G278" s="18"/>
      <c r="H278" s="18"/>
      <c r="I278" s="18"/>
      <c r="J278" s="18"/>
      <c r="K278" s="18"/>
      <c r="L278" s="18"/>
      <c r="M278" s="18"/>
      <c r="N278" s="18"/>
      <c r="O278" s="18"/>
      <c r="P278" s="18"/>
      <c r="Q278" s="18"/>
    </row>
    <row r="279" spans="1:17" ht="11.25" customHeight="1">
      <c r="A279" s="12"/>
      <c r="B279" s="18"/>
      <c r="C279" s="18"/>
      <c r="D279" s="18"/>
      <c r="E279" s="18"/>
      <c r="F279" s="18"/>
      <c r="G279" s="18"/>
      <c r="H279" s="18"/>
      <c r="I279" s="18"/>
      <c r="J279" s="18"/>
      <c r="K279" s="18"/>
      <c r="L279" s="18"/>
      <c r="M279" s="18"/>
      <c r="N279" s="18"/>
      <c r="O279" s="18"/>
      <c r="P279" s="18"/>
      <c r="Q279" s="18"/>
    </row>
    <row r="280" spans="1:17" ht="11.25" customHeight="1">
      <c r="A280" s="12"/>
      <c r="B280" s="18"/>
      <c r="C280" s="18"/>
      <c r="D280" s="18"/>
      <c r="E280" s="18"/>
      <c r="F280" s="18"/>
      <c r="G280" s="18"/>
      <c r="H280" s="18"/>
      <c r="I280" s="18"/>
      <c r="J280" s="18"/>
      <c r="K280" s="18"/>
      <c r="L280" s="18"/>
      <c r="M280" s="18"/>
      <c r="N280" s="18"/>
      <c r="O280" s="18"/>
      <c r="P280" s="18"/>
      <c r="Q280" s="18"/>
    </row>
    <row r="281" spans="1:17" ht="11.25" customHeight="1">
      <c r="A281" s="12"/>
      <c r="B281" s="18"/>
      <c r="C281" s="18"/>
      <c r="D281" s="18"/>
      <c r="E281" s="18"/>
      <c r="F281" s="18"/>
      <c r="G281" s="18"/>
      <c r="H281" s="18"/>
      <c r="I281" s="18"/>
      <c r="J281" s="18"/>
      <c r="K281" s="18"/>
      <c r="L281" s="18"/>
      <c r="M281" s="18"/>
      <c r="N281" s="18"/>
      <c r="O281" s="18"/>
      <c r="P281" s="18"/>
      <c r="Q281" s="18"/>
    </row>
    <row r="282" spans="1:17" ht="11.25" customHeight="1">
      <c r="A282" s="12"/>
      <c r="B282" s="18"/>
      <c r="C282" s="18"/>
      <c r="D282" s="18"/>
      <c r="E282" s="18"/>
      <c r="F282" s="18"/>
      <c r="G282" s="18"/>
      <c r="H282" s="18"/>
      <c r="I282" s="18"/>
      <c r="J282" s="18"/>
      <c r="K282" s="18"/>
      <c r="L282" s="18"/>
      <c r="M282" s="18"/>
      <c r="N282" s="18"/>
      <c r="O282" s="18"/>
      <c r="P282" s="18"/>
      <c r="Q282" s="18"/>
    </row>
    <row r="283" spans="1:17" ht="11.25" customHeight="1">
      <c r="A283" s="12"/>
      <c r="B283" s="18"/>
      <c r="C283" s="18"/>
      <c r="D283" s="18"/>
      <c r="E283" s="18"/>
      <c r="F283" s="18"/>
      <c r="G283" s="18"/>
      <c r="H283" s="18"/>
      <c r="I283" s="18"/>
      <c r="J283" s="18"/>
      <c r="K283" s="18"/>
      <c r="L283" s="18"/>
      <c r="M283" s="18"/>
      <c r="N283" s="18"/>
      <c r="O283" s="18"/>
      <c r="P283" s="18"/>
      <c r="Q283" s="18"/>
    </row>
    <row r="284" spans="1:17" ht="11.25" customHeight="1">
      <c r="A284" s="12"/>
      <c r="B284" s="18"/>
      <c r="C284" s="18"/>
      <c r="D284" s="18"/>
      <c r="E284" s="18"/>
      <c r="F284" s="18"/>
      <c r="G284" s="18"/>
      <c r="H284" s="18"/>
      <c r="I284" s="18"/>
      <c r="J284" s="18"/>
      <c r="K284" s="18"/>
      <c r="L284" s="18"/>
      <c r="M284" s="18"/>
      <c r="N284" s="18"/>
      <c r="O284" s="18"/>
      <c r="P284" s="18"/>
      <c r="Q284" s="18"/>
    </row>
    <row r="285" spans="1:17" ht="11.25" customHeight="1">
      <c r="A285" s="12"/>
      <c r="B285" s="18"/>
      <c r="C285" s="18"/>
      <c r="D285" s="18"/>
      <c r="E285" s="18"/>
      <c r="F285" s="18"/>
      <c r="G285" s="18"/>
      <c r="H285" s="18"/>
      <c r="I285" s="18"/>
      <c r="J285" s="18"/>
      <c r="K285" s="18"/>
      <c r="L285" s="18"/>
      <c r="M285" s="18"/>
      <c r="N285" s="18"/>
      <c r="O285" s="18"/>
      <c r="P285" s="18"/>
      <c r="Q285" s="18"/>
    </row>
    <row r="286" spans="1:17" ht="11.25" customHeight="1">
      <c r="A286" s="12"/>
      <c r="B286" s="18"/>
      <c r="C286" s="18"/>
      <c r="D286" s="18"/>
      <c r="E286" s="18"/>
      <c r="F286" s="18"/>
      <c r="G286" s="18"/>
      <c r="H286" s="18"/>
      <c r="I286" s="18"/>
      <c r="J286" s="18"/>
      <c r="K286" s="18"/>
      <c r="L286" s="18"/>
      <c r="M286" s="18"/>
      <c r="N286" s="18"/>
      <c r="O286" s="18"/>
      <c r="P286" s="18"/>
      <c r="Q286" s="18"/>
    </row>
    <row r="287" spans="1:17" ht="11.25" customHeight="1">
      <c r="A287" s="12"/>
      <c r="B287" s="18"/>
    </row>
    <row r="288" spans="1:17" ht="11.25" customHeight="1">
      <c r="A288" s="12"/>
      <c r="B288" s="18"/>
    </row>
    <row r="289" spans="1:2" ht="11.25" customHeight="1">
      <c r="A289" s="12"/>
      <c r="B289" s="18"/>
    </row>
    <row r="290" spans="1:2" ht="11.25" customHeight="1">
      <c r="A290" s="12"/>
      <c r="B290" s="18"/>
    </row>
    <row r="291" spans="1:2" ht="11.25" customHeight="1">
      <c r="A291" s="12"/>
      <c r="B291" s="18"/>
    </row>
    <row r="292" spans="1:2" ht="11.25" customHeight="1">
      <c r="A292" s="12"/>
      <c r="B292" s="18"/>
    </row>
    <row r="293" spans="1:2" ht="11.25" customHeight="1">
      <c r="A293" s="12"/>
      <c r="B293" s="18"/>
    </row>
    <row r="294" spans="1:2" ht="11.25" customHeight="1">
      <c r="A294" s="12"/>
      <c r="B294" s="18"/>
    </row>
    <row r="295" spans="1:2" ht="11.25" customHeight="1">
      <c r="A295" s="12"/>
      <c r="B295" s="18"/>
    </row>
    <row r="296" spans="1:2" ht="11.25" customHeight="1">
      <c r="A296" s="12"/>
      <c r="B296" s="18"/>
    </row>
    <row r="297" spans="1:2" ht="11.25" customHeight="1">
      <c r="A297" s="12"/>
      <c r="B297" s="18"/>
    </row>
    <row r="298" spans="1:2" ht="11.25" customHeight="1">
      <c r="A298" s="12"/>
      <c r="B298" s="18"/>
    </row>
    <row r="299" spans="1:2" ht="11.25" customHeight="1">
      <c r="A299" s="12"/>
      <c r="B299" s="18"/>
    </row>
  </sheetData>
  <phoneticPr fontId="14" type="noConversion"/>
  <pageMargins left="0.74803149606299213" right="0.74803149606299213" top="0.98425196850393704" bottom="0.98425196850393704" header="0.51181102362204722" footer="0.51181102362204722"/>
  <pageSetup paperSize="9" scale="64" orientation="portrait" r:id="rId1"/>
  <headerFooter alignWithMargins="0"/>
  <rowBreaks count="3" manualBreakCount="3">
    <brk id="59" max="16383" man="1"/>
    <brk id="124" max="16383" man="1"/>
    <brk id="189" max="16383"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Blad11">
    <tabColor rgb="FF00B050"/>
  </sheetPr>
  <dimension ref="A1:AA234"/>
  <sheetViews>
    <sheetView zoomScaleNormal="100" zoomScaleSheetLayoutView="100" workbookViewId="0">
      <pane ySplit="6" topLeftCell="A187" activePane="bottomLeft" state="frozen"/>
      <selection activeCell="A156" sqref="A156:XFD156"/>
      <selection pane="bottomLeft"/>
    </sheetView>
  </sheetViews>
  <sheetFormatPr defaultRowHeight="13.2"/>
  <cols>
    <col min="1" max="1" width="6.5546875" style="27" customWidth="1"/>
    <col min="2" max="2" width="10.5546875" customWidth="1"/>
    <col min="3" max="3" width="7.5546875" customWidth="1"/>
    <col min="4" max="4" width="2.5546875" customWidth="1"/>
    <col min="5" max="5" width="8.5546875" bestFit="1" customWidth="1"/>
    <col min="6" max="6" width="2.5546875" customWidth="1"/>
    <col min="7" max="7" width="14" bestFit="1" customWidth="1"/>
    <col min="8" max="8" width="2.5546875" customWidth="1"/>
    <col min="9" max="9" width="13" customWidth="1"/>
    <col min="10" max="10" width="2.5546875" customWidth="1"/>
  </cols>
  <sheetData>
    <row r="1" spans="1:11">
      <c r="A1" s="1" t="s">
        <v>486</v>
      </c>
    </row>
    <row r="2" spans="1:11">
      <c r="A2" s="118" t="s">
        <v>496</v>
      </c>
    </row>
    <row r="3" spans="1:11" s="30" customFormat="1" ht="11.25" customHeight="1">
      <c r="A3" s="31"/>
      <c r="B3" s="32"/>
      <c r="C3" s="32"/>
      <c r="D3" s="32"/>
      <c r="E3" s="32"/>
      <c r="F3" s="32"/>
      <c r="G3" s="32"/>
      <c r="H3" s="32"/>
      <c r="I3" s="32"/>
      <c r="J3" s="94"/>
      <c r="K3"/>
    </row>
    <row r="4" spans="1:11" s="18" customFormat="1" ht="11.25" customHeight="1">
      <c r="A4" s="10"/>
      <c r="B4" s="17"/>
      <c r="C4" s="17" t="s">
        <v>43</v>
      </c>
      <c r="D4" s="17"/>
      <c r="E4" s="17" t="s">
        <v>15</v>
      </c>
      <c r="F4" s="17"/>
      <c r="G4" s="10" t="s">
        <v>1</v>
      </c>
      <c r="H4" s="10"/>
      <c r="I4" s="10" t="s">
        <v>2</v>
      </c>
      <c r="J4" s="10"/>
    </row>
    <row r="5" spans="1:11" s="18" customFormat="1" ht="11.25" customHeight="1">
      <c r="A5" s="11"/>
      <c r="B5" s="33"/>
      <c r="C5" s="35" t="s">
        <v>19</v>
      </c>
      <c r="D5" s="35"/>
      <c r="E5" s="35" t="s">
        <v>20</v>
      </c>
      <c r="F5" s="33"/>
      <c r="G5" s="13" t="s">
        <v>16</v>
      </c>
      <c r="H5" s="11"/>
      <c r="I5" s="45" t="s">
        <v>18</v>
      </c>
      <c r="J5" s="11"/>
    </row>
    <row r="6" spans="1:11" s="18" customFormat="1" ht="11.25" customHeight="1">
      <c r="A6" s="11"/>
      <c r="B6" s="33"/>
      <c r="C6" s="33"/>
      <c r="D6" s="33"/>
      <c r="E6" s="33"/>
      <c r="F6" s="33"/>
      <c r="G6" s="35"/>
      <c r="H6" s="35"/>
      <c r="I6" s="35"/>
      <c r="J6"/>
      <c r="K6"/>
    </row>
    <row r="7" spans="1:11" s="18" customFormat="1" ht="12.75" customHeight="1">
      <c r="A7" s="10">
        <v>2006</v>
      </c>
      <c r="B7" s="17" t="s">
        <v>31</v>
      </c>
      <c r="C7" s="38">
        <v>326571</v>
      </c>
      <c r="D7" s="38"/>
      <c r="E7" s="38">
        <v>88436</v>
      </c>
      <c r="F7" s="38"/>
      <c r="G7" s="38">
        <v>260</v>
      </c>
      <c r="H7" s="38"/>
      <c r="I7" s="38">
        <v>210</v>
      </c>
      <c r="J7"/>
      <c r="K7"/>
    </row>
    <row r="8" spans="1:11" s="18" customFormat="1" ht="12.75" customHeight="1">
      <c r="A8" s="10"/>
      <c r="B8" s="17" t="s">
        <v>32</v>
      </c>
      <c r="C8" s="38">
        <v>326405</v>
      </c>
      <c r="D8" s="38"/>
      <c r="E8" s="38">
        <v>88722</v>
      </c>
      <c r="F8" s="38"/>
      <c r="G8" s="38">
        <v>266</v>
      </c>
      <c r="H8" s="38"/>
      <c r="I8" s="38">
        <v>161</v>
      </c>
      <c r="J8"/>
      <c r="K8"/>
    </row>
    <row r="9" spans="1:11" s="18" customFormat="1" ht="12.75" customHeight="1">
      <c r="A9" s="10"/>
      <c r="B9" s="17" t="s">
        <v>33</v>
      </c>
      <c r="C9" s="38">
        <v>326367</v>
      </c>
      <c r="D9" s="38"/>
      <c r="E9" s="38">
        <v>89025</v>
      </c>
      <c r="F9" s="38"/>
      <c r="G9" s="38">
        <v>508</v>
      </c>
      <c r="H9" s="38"/>
      <c r="I9" s="38">
        <v>254</v>
      </c>
      <c r="J9"/>
      <c r="K9"/>
    </row>
    <row r="10" spans="1:11" s="18" customFormat="1" ht="12.75" customHeight="1">
      <c r="A10" s="10"/>
      <c r="B10" s="17" t="s">
        <v>34</v>
      </c>
      <c r="C10" s="38">
        <v>326610</v>
      </c>
      <c r="D10" s="38"/>
      <c r="E10" s="38">
        <v>89124</v>
      </c>
      <c r="F10" s="38"/>
      <c r="G10" s="38">
        <v>438</v>
      </c>
      <c r="H10" s="38"/>
      <c r="I10" s="38">
        <v>112</v>
      </c>
      <c r="J10"/>
      <c r="K10"/>
    </row>
    <row r="11" spans="1:11" s="18" customFormat="1" ht="12.75" customHeight="1">
      <c r="A11" s="10"/>
      <c r="B11" s="17" t="s">
        <v>35</v>
      </c>
      <c r="C11" s="38">
        <v>326919</v>
      </c>
      <c r="D11" s="38"/>
      <c r="E11" s="38">
        <v>89055</v>
      </c>
      <c r="F11" s="38"/>
      <c r="G11" s="38">
        <v>408</v>
      </c>
      <c r="H11" s="38"/>
      <c r="I11" s="38">
        <v>187</v>
      </c>
      <c r="J11"/>
      <c r="K11"/>
    </row>
    <row r="12" spans="1:11" s="18" customFormat="1" ht="12.75" customHeight="1">
      <c r="A12" s="10"/>
      <c r="B12" s="17" t="s">
        <v>36</v>
      </c>
      <c r="C12" s="38">
        <v>327255</v>
      </c>
      <c r="D12" s="38"/>
      <c r="E12" s="38">
        <v>89010</v>
      </c>
      <c r="F12" s="38"/>
      <c r="G12" s="38">
        <v>412</v>
      </c>
      <c r="H12" s="38"/>
      <c r="I12" s="38">
        <v>148</v>
      </c>
      <c r="J12"/>
      <c r="K12"/>
    </row>
    <row r="13" spans="1:11" s="18" customFormat="1" ht="12.75" customHeight="1">
      <c r="A13" s="10"/>
      <c r="B13" s="17" t="s">
        <v>37</v>
      </c>
      <c r="C13" s="38">
        <v>327458</v>
      </c>
      <c r="D13" s="38"/>
      <c r="E13" s="38">
        <v>89025</v>
      </c>
      <c r="F13" s="38"/>
      <c r="G13" s="38">
        <v>325</v>
      </c>
      <c r="H13" s="38"/>
      <c r="I13" s="38">
        <v>117</v>
      </c>
      <c r="J13"/>
      <c r="K13"/>
    </row>
    <row r="14" spans="1:11" s="18" customFormat="1" ht="12.75" customHeight="1">
      <c r="A14" s="10"/>
      <c r="B14" s="17" t="s">
        <v>38</v>
      </c>
      <c r="C14" s="38">
        <v>327435</v>
      </c>
      <c r="D14" s="38"/>
      <c r="E14" s="38">
        <v>89202</v>
      </c>
      <c r="F14" s="38"/>
      <c r="G14" s="38">
        <v>297</v>
      </c>
      <c r="H14" s="38"/>
      <c r="I14" s="38">
        <v>163</v>
      </c>
      <c r="J14"/>
      <c r="K14"/>
    </row>
    <row r="15" spans="1:11" s="18" customFormat="1" ht="12.75" customHeight="1">
      <c r="A15" s="10"/>
      <c r="B15" s="17" t="s">
        <v>39</v>
      </c>
      <c r="C15" s="38">
        <v>327269</v>
      </c>
      <c r="D15" s="38"/>
      <c r="E15" s="38">
        <v>89501</v>
      </c>
      <c r="F15" s="38"/>
      <c r="G15" s="38">
        <v>289</v>
      </c>
      <c r="H15" s="38"/>
      <c r="I15" s="38">
        <v>177</v>
      </c>
      <c r="J15"/>
      <c r="K15"/>
    </row>
    <row r="16" spans="1:11" s="18" customFormat="1" ht="12.75" customHeight="1">
      <c r="A16" s="10"/>
      <c r="B16" s="17" t="s">
        <v>40</v>
      </c>
      <c r="C16" s="38">
        <v>326885</v>
      </c>
      <c r="D16" s="38"/>
      <c r="E16" s="38">
        <v>90044</v>
      </c>
      <c r="F16" s="38"/>
      <c r="G16" s="38">
        <v>288</v>
      </c>
      <c r="H16" s="38"/>
      <c r="I16" s="38">
        <v>161</v>
      </c>
      <c r="J16"/>
      <c r="K16"/>
    </row>
    <row r="17" spans="1:11" s="18" customFormat="1" ht="12.75" customHeight="1">
      <c r="A17" s="10"/>
      <c r="B17" s="17" t="s">
        <v>41</v>
      </c>
      <c r="C17" s="38">
        <v>326577</v>
      </c>
      <c r="D17" s="38"/>
      <c r="E17" s="38">
        <v>90565</v>
      </c>
      <c r="F17" s="38"/>
      <c r="G17" s="38">
        <v>412</v>
      </c>
      <c r="H17" s="38"/>
      <c r="I17" s="38">
        <v>221</v>
      </c>
      <c r="J17"/>
      <c r="K17"/>
    </row>
    <row r="18" spans="1:11" s="18" customFormat="1" ht="12.75" customHeight="1">
      <c r="A18" s="10"/>
      <c r="B18" s="17" t="s">
        <v>42</v>
      </c>
      <c r="C18" s="38">
        <v>326714</v>
      </c>
      <c r="D18" s="38"/>
      <c r="E18" s="38">
        <v>90955</v>
      </c>
      <c r="F18" s="38"/>
      <c r="G18" s="38">
        <v>643</v>
      </c>
      <c r="H18" s="38"/>
      <c r="I18" s="38">
        <v>148</v>
      </c>
      <c r="J18"/>
      <c r="K18"/>
    </row>
    <row r="19" spans="1:11" s="18" customFormat="1" ht="12.75" customHeight="1">
      <c r="A19" s="10"/>
      <c r="B19" s="17"/>
      <c r="C19" s="38"/>
      <c r="D19" s="38"/>
      <c r="E19" s="38"/>
      <c r="F19" s="38"/>
      <c r="G19" s="38"/>
      <c r="H19" s="38"/>
      <c r="I19" s="38"/>
      <c r="J19"/>
      <c r="K19"/>
    </row>
    <row r="20" spans="1:11" s="18" customFormat="1" ht="12.75" customHeight="1">
      <c r="A20" s="10">
        <v>2007</v>
      </c>
      <c r="B20" s="17" t="s">
        <v>31</v>
      </c>
      <c r="C20" s="38">
        <v>326443</v>
      </c>
      <c r="D20" s="38"/>
      <c r="E20" s="38">
        <v>91456</v>
      </c>
      <c r="F20" s="38"/>
      <c r="G20" s="38">
        <v>336</v>
      </c>
      <c r="H20" s="38"/>
      <c r="I20" s="38">
        <v>143</v>
      </c>
      <c r="J20"/>
      <c r="K20"/>
    </row>
    <row r="21" spans="1:11" s="18" customFormat="1" ht="12.75" customHeight="1">
      <c r="A21" s="10"/>
      <c r="B21" s="17" t="s">
        <v>32</v>
      </c>
      <c r="C21" s="38">
        <v>326397</v>
      </c>
      <c r="D21" s="38"/>
      <c r="E21" s="38">
        <v>91704</v>
      </c>
      <c r="F21" s="38"/>
      <c r="G21" s="38">
        <v>369</v>
      </c>
      <c r="H21" s="38"/>
      <c r="I21" s="38">
        <v>194</v>
      </c>
      <c r="J21"/>
      <c r="K21"/>
    </row>
    <row r="22" spans="1:11" s="18" customFormat="1" ht="12.75" customHeight="1">
      <c r="A22" s="10"/>
      <c r="B22" s="17" t="s">
        <v>33</v>
      </c>
      <c r="C22" s="38">
        <v>326515</v>
      </c>
      <c r="D22" s="38"/>
      <c r="E22" s="38">
        <v>91973</v>
      </c>
      <c r="F22" s="38"/>
      <c r="G22" s="38">
        <v>530</v>
      </c>
      <c r="H22" s="38"/>
      <c r="I22" s="38">
        <v>171</v>
      </c>
      <c r="J22"/>
      <c r="K22"/>
    </row>
    <row r="23" spans="1:11" s="18" customFormat="1" ht="12.75" customHeight="1">
      <c r="A23" s="10"/>
      <c r="B23" s="17" t="s">
        <v>34</v>
      </c>
      <c r="C23" s="38">
        <v>326762</v>
      </c>
      <c r="D23" s="38"/>
      <c r="E23" s="38">
        <v>92085</v>
      </c>
      <c r="F23" s="38"/>
      <c r="G23" s="38">
        <v>487</v>
      </c>
      <c r="H23" s="38"/>
      <c r="I23" s="38">
        <v>150</v>
      </c>
      <c r="J23"/>
      <c r="K23"/>
    </row>
    <row r="24" spans="1:11" s="18" customFormat="1" ht="12.75" customHeight="1">
      <c r="A24" s="10"/>
      <c r="B24" s="17" t="s">
        <v>35</v>
      </c>
      <c r="C24" s="38">
        <v>327033</v>
      </c>
      <c r="D24" s="38"/>
      <c r="E24" s="38">
        <v>92154</v>
      </c>
      <c r="F24" s="38"/>
      <c r="G24" s="38">
        <v>458</v>
      </c>
      <c r="H24" s="38"/>
      <c r="I24" s="38">
        <v>151</v>
      </c>
      <c r="J24"/>
      <c r="K24"/>
    </row>
    <row r="25" spans="1:11" s="18" customFormat="1" ht="12.75" customHeight="1">
      <c r="A25" s="10"/>
      <c r="B25" s="17" t="s">
        <v>36</v>
      </c>
      <c r="C25" s="38">
        <v>327096</v>
      </c>
      <c r="D25" s="38"/>
      <c r="E25" s="38">
        <v>92345</v>
      </c>
      <c r="F25" s="38"/>
      <c r="G25" s="38">
        <v>369</v>
      </c>
      <c r="H25" s="38"/>
      <c r="I25" s="38">
        <v>142</v>
      </c>
      <c r="J25"/>
      <c r="K25"/>
    </row>
    <row r="26" spans="1:11" s="18" customFormat="1" ht="12.75" customHeight="1">
      <c r="A26" s="10"/>
      <c r="B26" s="17" t="s">
        <v>37</v>
      </c>
      <c r="C26" s="38">
        <v>326684</v>
      </c>
      <c r="D26" s="38"/>
      <c r="E26" s="38">
        <v>92948</v>
      </c>
      <c r="F26" s="38"/>
      <c r="G26" s="38">
        <v>327</v>
      </c>
      <c r="H26" s="38"/>
      <c r="I26" s="38">
        <v>154</v>
      </c>
      <c r="J26"/>
      <c r="K26"/>
    </row>
    <row r="27" spans="1:11" s="18" customFormat="1" ht="12.75" customHeight="1">
      <c r="A27" s="10"/>
      <c r="B27" s="17" t="s">
        <v>38</v>
      </c>
      <c r="C27" s="38">
        <v>326171</v>
      </c>
      <c r="D27" s="38"/>
      <c r="E27" s="38">
        <v>93670</v>
      </c>
      <c r="F27" s="38"/>
      <c r="G27" s="38">
        <v>321</v>
      </c>
      <c r="H27" s="38"/>
      <c r="I27" s="38">
        <v>136</v>
      </c>
      <c r="J27"/>
      <c r="K27"/>
    </row>
    <row r="28" spans="1:11" s="18" customFormat="1" ht="12.75" customHeight="1">
      <c r="A28" s="10"/>
      <c r="B28" s="17" t="s">
        <v>39</v>
      </c>
      <c r="C28" s="38">
        <v>325800</v>
      </c>
      <c r="D28" s="38"/>
      <c r="E28" s="38">
        <v>94137</v>
      </c>
      <c r="F28" s="38"/>
      <c r="G28" s="38">
        <v>266</v>
      </c>
      <c r="H28" s="38"/>
      <c r="I28" s="38">
        <v>199</v>
      </c>
      <c r="J28"/>
      <c r="K28"/>
    </row>
    <row r="29" spans="1:11" s="18" customFormat="1" ht="12.75" customHeight="1">
      <c r="A29" s="10"/>
      <c r="B29" s="17" t="s">
        <v>40</v>
      </c>
      <c r="C29" s="38">
        <v>324981</v>
      </c>
      <c r="D29" s="38"/>
      <c r="E29" s="38">
        <v>95171</v>
      </c>
      <c r="F29" s="38"/>
      <c r="G29" s="38">
        <v>374</v>
      </c>
      <c r="H29" s="38"/>
      <c r="I29" s="38">
        <v>189</v>
      </c>
      <c r="J29"/>
      <c r="K29"/>
    </row>
    <row r="30" spans="1:11" s="18" customFormat="1" ht="12.75" customHeight="1">
      <c r="A30" s="10"/>
      <c r="B30" s="17" t="s">
        <v>41</v>
      </c>
      <c r="C30" s="38">
        <v>324392</v>
      </c>
      <c r="D30" s="38"/>
      <c r="E30" s="38">
        <v>96032</v>
      </c>
      <c r="F30" s="38"/>
      <c r="G30" s="38">
        <v>414</v>
      </c>
      <c r="H30" s="38"/>
      <c r="I30" s="38">
        <v>157</v>
      </c>
      <c r="J30"/>
      <c r="K30"/>
    </row>
    <row r="31" spans="1:11" s="18" customFormat="1" ht="12.75" customHeight="1">
      <c r="A31" s="10"/>
      <c r="B31" s="17" t="s">
        <v>42</v>
      </c>
      <c r="C31" s="38">
        <v>324224</v>
      </c>
      <c r="D31" s="38"/>
      <c r="E31" s="38">
        <v>96686</v>
      </c>
      <c r="F31" s="38"/>
      <c r="G31" s="38">
        <v>581</v>
      </c>
      <c r="H31" s="38"/>
      <c r="I31" s="38">
        <v>116</v>
      </c>
      <c r="J31"/>
      <c r="K31"/>
    </row>
    <row r="32" spans="1:11" s="18" customFormat="1" ht="12.75" customHeight="1">
      <c r="A32" s="10"/>
      <c r="B32" s="17"/>
      <c r="C32" s="38"/>
      <c r="D32" s="38"/>
      <c r="E32" s="38"/>
      <c r="F32" s="38"/>
      <c r="G32" s="38"/>
      <c r="H32" s="38"/>
      <c r="I32" s="38"/>
      <c r="J32"/>
      <c r="K32"/>
    </row>
    <row r="33" spans="1:11" s="18" customFormat="1" ht="12.75" customHeight="1">
      <c r="A33" s="10">
        <v>2008</v>
      </c>
      <c r="B33" s="17" t="s">
        <v>31</v>
      </c>
      <c r="C33" s="38">
        <v>323687</v>
      </c>
      <c r="D33" s="38"/>
      <c r="E33" s="38">
        <v>97354</v>
      </c>
      <c r="F33" s="38"/>
      <c r="G33" s="38">
        <v>295</v>
      </c>
      <c r="H33" s="38"/>
      <c r="I33" s="38">
        <v>186</v>
      </c>
      <c r="J33"/>
      <c r="K33"/>
    </row>
    <row r="34" spans="1:11" s="18" customFormat="1" ht="12.75" customHeight="1">
      <c r="A34" s="10"/>
      <c r="B34" s="17" t="s">
        <v>32</v>
      </c>
      <c r="C34" s="38">
        <v>323393</v>
      </c>
      <c r="D34" s="38"/>
      <c r="E34" s="38">
        <v>97864</v>
      </c>
      <c r="F34" s="38"/>
      <c r="G34" s="38">
        <v>368</v>
      </c>
      <c r="H34" s="38"/>
      <c r="I34" s="38">
        <v>186</v>
      </c>
      <c r="J34"/>
      <c r="K34"/>
    </row>
    <row r="35" spans="1:11" s="18" customFormat="1" ht="12.75" customHeight="1">
      <c r="A35" s="10"/>
      <c r="B35" s="17" t="s">
        <v>33</v>
      </c>
      <c r="C35" s="38">
        <v>323298</v>
      </c>
      <c r="D35" s="38"/>
      <c r="E35" s="38">
        <v>98244</v>
      </c>
      <c r="F35" s="38"/>
      <c r="G35" s="38">
        <v>454</v>
      </c>
      <c r="H35" s="38"/>
      <c r="I35" s="38">
        <v>194</v>
      </c>
      <c r="J35"/>
      <c r="K35"/>
    </row>
    <row r="36" spans="1:11" s="18" customFormat="1" ht="12.75" customHeight="1">
      <c r="A36" s="10"/>
      <c r="B36" s="17" t="s">
        <v>34</v>
      </c>
      <c r="C36" s="38">
        <v>323320</v>
      </c>
      <c r="D36" s="38"/>
      <c r="E36" s="38">
        <v>98717</v>
      </c>
      <c r="F36" s="38"/>
      <c r="G36" s="38">
        <v>607</v>
      </c>
      <c r="H36" s="38"/>
      <c r="I36" s="38">
        <v>151</v>
      </c>
      <c r="J36"/>
      <c r="K36"/>
    </row>
    <row r="37" spans="1:11" s="18" customFormat="1" ht="12.75" customHeight="1">
      <c r="A37" s="10"/>
      <c r="B37" s="17" t="s">
        <v>35</v>
      </c>
      <c r="C37" s="38">
        <v>323397</v>
      </c>
      <c r="D37" s="38"/>
      <c r="E37" s="38">
        <v>98932</v>
      </c>
      <c r="F37" s="38"/>
      <c r="G37" s="38">
        <v>409</v>
      </c>
      <c r="H37" s="38"/>
      <c r="I37" s="38">
        <v>161</v>
      </c>
      <c r="J37"/>
      <c r="K37"/>
    </row>
    <row r="38" spans="1:11" s="18" customFormat="1" ht="12.75" customHeight="1">
      <c r="A38" s="10"/>
      <c r="B38" s="17" t="s">
        <v>36</v>
      </c>
      <c r="C38" s="38">
        <v>323601</v>
      </c>
      <c r="D38" s="38"/>
      <c r="E38" s="38">
        <v>99119</v>
      </c>
      <c r="F38" s="38"/>
      <c r="G38" s="38">
        <v>466</v>
      </c>
      <c r="H38" s="38"/>
      <c r="I38" s="38">
        <v>103</v>
      </c>
      <c r="J38"/>
      <c r="K38"/>
    </row>
    <row r="39" spans="1:11" s="18" customFormat="1" ht="12.75" customHeight="1">
      <c r="A39" s="10"/>
      <c r="B39" s="17" t="s">
        <v>37</v>
      </c>
      <c r="C39" s="38">
        <v>323567</v>
      </c>
      <c r="D39" s="38"/>
      <c r="E39" s="38">
        <v>99298</v>
      </c>
      <c r="F39" s="38"/>
      <c r="G39" s="38">
        <v>301</v>
      </c>
      <c r="H39" s="38"/>
      <c r="I39" s="38">
        <v>175</v>
      </c>
      <c r="J39"/>
      <c r="K39"/>
    </row>
    <row r="40" spans="1:11" s="18" customFormat="1" ht="12.75" customHeight="1">
      <c r="A40" s="10"/>
      <c r="B40" s="17" t="s">
        <v>38</v>
      </c>
      <c r="C40" s="38">
        <v>323470</v>
      </c>
      <c r="D40" s="38"/>
      <c r="E40" s="38">
        <v>99547</v>
      </c>
      <c r="F40" s="38"/>
      <c r="G40" s="38">
        <v>257</v>
      </c>
      <c r="H40" s="38"/>
      <c r="I40" s="38">
        <v>118</v>
      </c>
      <c r="J40"/>
      <c r="K40"/>
    </row>
    <row r="41" spans="1:11" s="18" customFormat="1" ht="12.75" customHeight="1">
      <c r="A41" s="10"/>
      <c r="B41" s="17" t="s">
        <v>39</v>
      </c>
      <c r="C41" s="23">
        <v>323192</v>
      </c>
      <c r="D41" s="23"/>
      <c r="E41" s="23">
        <v>99978</v>
      </c>
      <c r="F41" s="38"/>
      <c r="G41" s="38">
        <v>314</v>
      </c>
      <c r="H41" s="38"/>
      <c r="I41" s="38">
        <v>181</v>
      </c>
      <c r="J41"/>
      <c r="K41"/>
    </row>
    <row r="42" spans="1:11" s="18" customFormat="1" ht="12.75" customHeight="1">
      <c r="A42" s="10"/>
      <c r="B42" s="17" t="s">
        <v>40</v>
      </c>
      <c r="C42" s="38">
        <v>322796</v>
      </c>
      <c r="D42" s="38"/>
      <c r="E42" s="38">
        <v>100574</v>
      </c>
      <c r="F42" s="38"/>
      <c r="G42" s="38">
        <v>301</v>
      </c>
      <c r="H42" s="38"/>
      <c r="I42" s="38">
        <v>124</v>
      </c>
      <c r="J42"/>
      <c r="K42"/>
    </row>
    <row r="43" spans="1:11" s="18" customFormat="1" ht="12.75" customHeight="1">
      <c r="A43" s="10"/>
      <c r="B43" s="17" t="s">
        <v>41</v>
      </c>
      <c r="C43" s="38">
        <v>322350</v>
      </c>
      <c r="D43" s="38"/>
      <c r="E43" s="38">
        <v>101218</v>
      </c>
      <c r="F43" s="38"/>
      <c r="G43" s="38">
        <v>305</v>
      </c>
      <c r="H43" s="38"/>
      <c r="I43" s="38">
        <v>127</v>
      </c>
      <c r="J43"/>
      <c r="K43"/>
    </row>
    <row r="44" spans="1:11" s="18" customFormat="1" ht="12.75" customHeight="1">
      <c r="A44" s="10"/>
      <c r="B44" s="17" t="s">
        <v>42</v>
      </c>
      <c r="C44" s="38">
        <v>322117</v>
      </c>
      <c r="D44" s="38"/>
      <c r="E44" s="38">
        <v>101780</v>
      </c>
      <c r="F44" s="38"/>
      <c r="G44" s="38">
        <v>486</v>
      </c>
      <c r="H44" s="38"/>
      <c r="I44" s="38">
        <v>187</v>
      </c>
      <c r="J44"/>
      <c r="K44"/>
    </row>
    <row r="45" spans="1:11" s="18" customFormat="1" ht="12.75" customHeight="1">
      <c r="A45" s="10"/>
      <c r="B45" s="17"/>
      <c r="C45" s="38"/>
      <c r="D45" s="38"/>
      <c r="E45" s="38"/>
      <c r="F45" s="38"/>
      <c r="G45" s="38"/>
      <c r="H45" s="38"/>
      <c r="I45" s="38"/>
      <c r="J45"/>
      <c r="K45"/>
    </row>
    <row r="46" spans="1:11" s="18" customFormat="1" ht="12.75" customHeight="1">
      <c r="A46" s="10">
        <v>2009</v>
      </c>
      <c r="B46" s="17" t="s">
        <v>31</v>
      </c>
      <c r="C46" s="38">
        <v>321710</v>
      </c>
      <c r="D46" s="38"/>
      <c r="E46" s="38">
        <v>102339</v>
      </c>
      <c r="F46" s="38"/>
      <c r="G46" s="38">
        <v>242</v>
      </c>
      <c r="H46" s="38"/>
      <c r="I46" s="38">
        <v>125</v>
      </c>
      <c r="J46"/>
      <c r="K46"/>
    </row>
    <row r="47" spans="1:11" s="18" customFormat="1" ht="12.75" customHeight="1">
      <c r="A47" s="10"/>
      <c r="B47" s="17" t="s">
        <v>32</v>
      </c>
      <c r="C47" s="38">
        <v>321435</v>
      </c>
      <c r="D47" s="38"/>
      <c r="E47" s="38">
        <v>102800</v>
      </c>
      <c r="F47" s="38"/>
      <c r="G47" s="38">
        <v>322</v>
      </c>
      <c r="H47" s="38"/>
      <c r="I47" s="38">
        <v>168</v>
      </c>
      <c r="J47"/>
      <c r="K47"/>
    </row>
    <row r="48" spans="1:11" s="18" customFormat="1" ht="12.75" customHeight="1">
      <c r="A48" s="10"/>
      <c r="B48" s="17" t="s">
        <v>33</v>
      </c>
      <c r="C48" s="38">
        <v>321332</v>
      </c>
      <c r="D48" s="38"/>
      <c r="E48" s="38">
        <v>103258</v>
      </c>
      <c r="F48" s="38"/>
      <c r="G48" s="38">
        <v>431</v>
      </c>
      <c r="H48" s="38"/>
      <c r="I48" s="38">
        <v>106</v>
      </c>
      <c r="J48"/>
      <c r="K48"/>
    </row>
    <row r="49" spans="1:11" s="18" customFormat="1" ht="12.75" customHeight="1">
      <c r="A49" s="10"/>
      <c r="B49" s="21" t="s">
        <v>34</v>
      </c>
      <c r="C49" s="38">
        <v>325352</v>
      </c>
      <c r="D49" s="38"/>
      <c r="E49" s="38">
        <v>105516</v>
      </c>
      <c r="F49" s="38"/>
      <c r="G49" s="38">
        <v>429</v>
      </c>
      <c r="H49" s="38"/>
      <c r="I49" s="38">
        <v>110</v>
      </c>
      <c r="J49"/>
      <c r="K49"/>
    </row>
    <row r="50" spans="1:11" s="18" customFormat="1" ht="12.75" customHeight="1">
      <c r="A50" s="10"/>
      <c r="B50" s="17" t="s">
        <v>35</v>
      </c>
      <c r="C50" s="38">
        <v>321412</v>
      </c>
      <c r="D50" s="38"/>
      <c r="E50" s="38">
        <v>103677</v>
      </c>
      <c r="F50" s="38"/>
      <c r="G50" s="38">
        <v>292</v>
      </c>
      <c r="H50" s="38"/>
      <c r="I50" s="38">
        <v>154</v>
      </c>
      <c r="J50"/>
      <c r="K50"/>
    </row>
    <row r="51" spans="1:11" s="18" customFormat="1" ht="12.75" customHeight="1">
      <c r="A51" s="10"/>
      <c r="B51" s="17" t="s">
        <v>36</v>
      </c>
      <c r="C51" s="38">
        <v>321567</v>
      </c>
      <c r="D51" s="38"/>
      <c r="E51" s="38">
        <v>103777</v>
      </c>
      <c r="F51" s="38"/>
      <c r="G51" s="38">
        <v>393</v>
      </c>
      <c r="H51" s="38"/>
      <c r="I51" s="38">
        <v>173</v>
      </c>
      <c r="J51"/>
      <c r="K51"/>
    </row>
    <row r="52" spans="1:11" s="18" customFormat="1" ht="12.75" customHeight="1">
      <c r="A52" s="10"/>
      <c r="B52" s="17" t="s">
        <v>37</v>
      </c>
      <c r="C52" s="38">
        <v>321564</v>
      </c>
      <c r="D52" s="38"/>
      <c r="E52" s="38">
        <v>103940</v>
      </c>
      <c r="F52" s="38"/>
      <c r="G52" s="38">
        <v>227</v>
      </c>
      <c r="H52" s="38"/>
      <c r="I52" s="38">
        <v>91</v>
      </c>
      <c r="J52"/>
      <c r="K52"/>
    </row>
    <row r="53" spans="1:11" s="18" customFormat="1" ht="12.75" customHeight="1">
      <c r="A53" s="10"/>
      <c r="B53" s="17" t="s">
        <v>38</v>
      </c>
      <c r="C53" s="38">
        <v>321539</v>
      </c>
      <c r="D53" s="38"/>
      <c r="E53" s="38">
        <v>104094</v>
      </c>
      <c r="F53" s="38"/>
      <c r="G53" s="38">
        <v>204</v>
      </c>
      <c r="H53" s="38"/>
      <c r="I53" s="38">
        <v>103</v>
      </c>
      <c r="J53"/>
      <c r="K53"/>
    </row>
    <row r="54" spans="1:11" s="18" customFormat="1" ht="12.75" customHeight="1">
      <c r="A54" s="10"/>
      <c r="B54" s="17" t="s">
        <v>39</v>
      </c>
      <c r="C54" s="38">
        <v>321306</v>
      </c>
      <c r="D54" s="38"/>
      <c r="E54" s="38">
        <v>104451</v>
      </c>
      <c r="F54" s="38"/>
      <c r="G54" s="38">
        <v>266</v>
      </c>
      <c r="H54" s="38"/>
      <c r="I54" s="38">
        <v>157</v>
      </c>
      <c r="J54"/>
      <c r="K54"/>
    </row>
    <row r="55" spans="1:11" s="18" customFormat="1" ht="12.75" customHeight="1">
      <c r="A55" s="10"/>
      <c r="B55" s="17" t="s">
        <v>40</v>
      </c>
      <c r="C55" s="38">
        <v>321110</v>
      </c>
      <c r="D55" s="38"/>
      <c r="E55" s="38">
        <v>104852</v>
      </c>
      <c r="F55" s="38"/>
      <c r="G55" s="38">
        <v>284</v>
      </c>
      <c r="H55" s="38"/>
      <c r="I55" s="38">
        <v>100</v>
      </c>
      <c r="J55"/>
      <c r="K55"/>
    </row>
    <row r="56" spans="1:11" s="18" customFormat="1" ht="12.75" customHeight="1">
      <c r="A56" s="10"/>
      <c r="B56" s="17" t="s">
        <v>41</v>
      </c>
      <c r="C56" s="38">
        <v>320844</v>
      </c>
      <c r="D56" s="38"/>
      <c r="E56" s="38">
        <v>105319</v>
      </c>
      <c r="F56" s="38"/>
      <c r="G56" s="38">
        <v>284</v>
      </c>
      <c r="H56" s="38"/>
      <c r="I56" s="38">
        <v>112</v>
      </c>
      <c r="J56"/>
      <c r="K56"/>
    </row>
    <row r="57" spans="1:11" s="18" customFormat="1" ht="12.75" customHeight="1">
      <c r="A57" s="10"/>
      <c r="B57" s="17" t="s">
        <v>42</v>
      </c>
      <c r="C57" s="38">
        <v>320748</v>
      </c>
      <c r="D57" s="38"/>
      <c r="E57" s="38">
        <v>105710</v>
      </c>
      <c r="F57" s="38"/>
      <c r="G57" s="38">
        <v>351</v>
      </c>
      <c r="H57" s="38"/>
      <c r="I57" s="38">
        <v>115</v>
      </c>
      <c r="J57"/>
      <c r="K57"/>
    </row>
    <row r="58" spans="1:11" s="18" customFormat="1" ht="12.75" customHeight="1">
      <c r="A58" s="10"/>
      <c r="B58" s="17"/>
      <c r="C58" s="38"/>
      <c r="D58" s="38"/>
      <c r="E58" s="38"/>
      <c r="F58" s="38"/>
      <c r="G58" s="38"/>
      <c r="H58" s="38"/>
      <c r="I58" s="38"/>
      <c r="J58"/>
      <c r="K58"/>
    </row>
    <row r="59" spans="1:11" s="18" customFormat="1" ht="12.75" customHeight="1">
      <c r="A59" s="10">
        <v>2010</v>
      </c>
      <c r="B59" s="17" t="s">
        <v>31</v>
      </c>
      <c r="C59" s="38">
        <v>320371</v>
      </c>
      <c r="D59" s="38"/>
      <c r="E59" s="38">
        <v>106250</v>
      </c>
      <c r="F59" s="38"/>
      <c r="G59" s="38">
        <v>203</v>
      </c>
      <c r="H59" s="38"/>
      <c r="I59" s="38">
        <v>85</v>
      </c>
      <c r="J59"/>
      <c r="K59"/>
    </row>
    <row r="60" spans="1:11" s="18" customFormat="1" ht="12.75" customHeight="1">
      <c r="A60" s="10"/>
      <c r="B60" s="17" t="s">
        <v>32</v>
      </c>
      <c r="C60" s="38">
        <v>320027</v>
      </c>
      <c r="D60" s="38"/>
      <c r="E60" s="38">
        <v>106742</v>
      </c>
      <c r="F60" s="38"/>
      <c r="G60" s="38">
        <v>206</v>
      </c>
      <c r="H60" s="38"/>
      <c r="I60" s="38">
        <v>123</v>
      </c>
      <c r="J60"/>
      <c r="K60"/>
    </row>
    <row r="61" spans="1:11" s="18" customFormat="1" ht="12.75" customHeight="1">
      <c r="A61" s="10"/>
      <c r="B61" s="17" t="s">
        <v>33</v>
      </c>
      <c r="C61" s="38">
        <v>319866</v>
      </c>
      <c r="D61" s="38"/>
      <c r="E61" s="38">
        <v>107171</v>
      </c>
      <c r="F61" s="38"/>
      <c r="G61" s="38">
        <v>339</v>
      </c>
      <c r="H61" s="38"/>
      <c r="I61" s="38">
        <v>142</v>
      </c>
      <c r="J61"/>
      <c r="K61"/>
    </row>
    <row r="62" spans="1:11" s="18" customFormat="1" ht="12.75" customHeight="1">
      <c r="A62" s="10"/>
      <c r="B62" s="21" t="s">
        <v>34</v>
      </c>
      <c r="C62" s="23">
        <v>320039</v>
      </c>
      <c r="D62" s="23"/>
      <c r="E62" s="23">
        <v>107383</v>
      </c>
      <c r="F62" s="38"/>
      <c r="G62" s="38">
        <v>448</v>
      </c>
      <c r="H62" s="38"/>
      <c r="I62" s="38">
        <v>136</v>
      </c>
      <c r="J62"/>
      <c r="K62"/>
    </row>
    <row r="63" spans="1:11" s="18" customFormat="1" ht="12.75" customHeight="1">
      <c r="A63" s="10"/>
      <c r="B63" s="17" t="s">
        <v>35</v>
      </c>
      <c r="C63" s="38">
        <v>320143</v>
      </c>
      <c r="D63" s="38"/>
      <c r="E63" s="38">
        <v>107539</v>
      </c>
      <c r="F63" s="38"/>
      <c r="G63" s="38">
        <v>318</v>
      </c>
      <c r="H63" s="38"/>
      <c r="I63" s="38">
        <v>126</v>
      </c>
      <c r="J63"/>
      <c r="K63"/>
    </row>
    <row r="64" spans="1:11" s="18" customFormat="1" ht="12.75" customHeight="1">
      <c r="A64" s="10"/>
      <c r="B64" s="17" t="s">
        <v>36</v>
      </c>
      <c r="C64" s="38">
        <v>320439</v>
      </c>
      <c r="D64" s="38"/>
      <c r="E64" s="38">
        <v>107603</v>
      </c>
      <c r="F64" s="38"/>
      <c r="G64" s="38">
        <v>385</v>
      </c>
      <c r="H64" s="38"/>
      <c r="I64" s="38">
        <v>127</v>
      </c>
      <c r="J64"/>
      <c r="K64"/>
    </row>
    <row r="65" spans="1:11" s="18" customFormat="1" ht="12.75" customHeight="1">
      <c r="A65" s="10"/>
      <c r="B65" s="17" t="s">
        <v>37</v>
      </c>
      <c r="C65" s="38">
        <v>320453</v>
      </c>
      <c r="D65" s="38"/>
      <c r="E65" s="38">
        <v>107803</v>
      </c>
      <c r="F65" s="38"/>
      <c r="G65" s="38">
        <v>311</v>
      </c>
      <c r="H65" s="38"/>
      <c r="I65" s="38">
        <v>132</v>
      </c>
      <c r="J65"/>
      <c r="K65"/>
    </row>
    <row r="66" spans="1:11" s="18" customFormat="1" ht="12.75" customHeight="1">
      <c r="A66" s="10"/>
      <c r="B66" s="17" t="s">
        <v>38</v>
      </c>
      <c r="C66" s="38">
        <v>320322</v>
      </c>
      <c r="D66" s="38"/>
      <c r="E66" s="38">
        <v>108153</v>
      </c>
      <c r="F66" s="38"/>
      <c r="G66" s="38">
        <v>265</v>
      </c>
      <c r="H66" s="38"/>
      <c r="I66" s="38">
        <v>96</v>
      </c>
      <c r="J66"/>
      <c r="K66"/>
    </row>
    <row r="67" spans="1:11" s="18" customFormat="1" ht="12.75" customHeight="1">
      <c r="A67" s="10"/>
      <c r="B67" s="17" t="s">
        <v>39</v>
      </c>
      <c r="C67" s="38">
        <v>320285</v>
      </c>
      <c r="D67" s="38"/>
      <c r="E67" s="38">
        <v>108540</v>
      </c>
      <c r="F67" s="38"/>
      <c r="G67" s="38">
        <v>361</v>
      </c>
      <c r="H67" s="38"/>
      <c r="I67" s="38">
        <v>86</v>
      </c>
      <c r="J67"/>
      <c r="K67"/>
    </row>
    <row r="68" spans="1:11" s="18" customFormat="1" ht="12.75" customHeight="1">
      <c r="A68" s="10"/>
      <c r="B68" s="17" t="s">
        <v>40</v>
      </c>
      <c r="C68" s="38">
        <v>320128</v>
      </c>
      <c r="D68" s="38"/>
      <c r="E68" s="38">
        <v>108988</v>
      </c>
      <c r="F68" s="38"/>
      <c r="G68" s="38">
        <v>342</v>
      </c>
      <c r="H68" s="38"/>
      <c r="I68" s="38">
        <v>123</v>
      </c>
      <c r="J68"/>
      <c r="K68"/>
    </row>
    <row r="69" spans="1:11" s="18" customFormat="1" ht="12.75" customHeight="1">
      <c r="A69" s="10"/>
      <c r="B69" s="17" t="s">
        <v>41</v>
      </c>
      <c r="C69" s="38">
        <v>319841</v>
      </c>
      <c r="D69" s="38"/>
      <c r="E69" s="38">
        <v>109605</v>
      </c>
      <c r="F69" s="38"/>
      <c r="G69" s="38">
        <v>380</v>
      </c>
      <c r="H69" s="38"/>
      <c r="I69" s="38">
        <v>140</v>
      </c>
      <c r="J69"/>
      <c r="K69"/>
    </row>
    <row r="70" spans="1:11" s="18" customFormat="1" ht="12.75" customHeight="1">
      <c r="A70" s="10"/>
      <c r="B70" s="17" t="s">
        <v>42</v>
      </c>
      <c r="C70" s="38">
        <v>319943</v>
      </c>
      <c r="D70" s="38"/>
      <c r="E70" s="38">
        <v>110046</v>
      </c>
      <c r="F70" s="38"/>
      <c r="G70" s="38">
        <v>602</v>
      </c>
      <c r="H70" s="38"/>
      <c r="I70" s="38">
        <v>135</v>
      </c>
      <c r="J70"/>
      <c r="K70"/>
    </row>
    <row r="71" spans="1:11" s="18" customFormat="1" ht="12.75" customHeight="1">
      <c r="A71" s="10"/>
      <c r="B71" s="17"/>
      <c r="C71" s="38"/>
      <c r="D71" s="38"/>
      <c r="E71" s="38"/>
      <c r="F71" s="38"/>
      <c r="G71" s="38"/>
      <c r="H71" s="38"/>
      <c r="I71" s="38"/>
      <c r="J71"/>
      <c r="K71"/>
    </row>
    <row r="72" spans="1:11" s="18" customFormat="1" ht="12.75" customHeight="1">
      <c r="A72" s="10">
        <v>2011</v>
      </c>
      <c r="B72" s="17" t="s">
        <v>31</v>
      </c>
      <c r="C72" s="38">
        <v>319713</v>
      </c>
      <c r="D72" s="38"/>
      <c r="E72" s="38">
        <v>110504</v>
      </c>
      <c r="F72" s="38"/>
      <c r="G72" s="38">
        <v>292</v>
      </c>
      <c r="H72" s="38"/>
      <c r="I72" s="38">
        <v>130</v>
      </c>
      <c r="J72"/>
      <c r="K72"/>
    </row>
    <row r="73" spans="1:11" s="18" customFormat="1" ht="12.75" customHeight="1">
      <c r="A73" s="10"/>
      <c r="B73" s="17" t="s">
        <v>32</v>
      </c>
      <c r="C73" s="38">
        <v>319469</v>
      </c>
      <c r="D73" s="38"/>
      <c r="E73" s="38">
        <v>111033</v>
      </c>
      <c r="F73" s="38"/>
      <c r="G73" s="38">
        <v>310</v>
      </c>
      <c r="H73" s="38"/>
      <c r="I73" s="38">
        <v>83</v>
      </c>
      <c r="J73"/>
      <c r="K73"/>
    </row>
    <row r="74" spans="1:11" ht="12.75" customHeight="1">
      <c r="A74" s="10"/>
      <c r="B74" s="17" t="s">
        <v>33</v>
      </c>
      <c r="C74" s="38">
        <v>319547</v>
      </c>
      <c r="D74" s="38"/>
      <c r="E74" s="38">
        <v>111417</v>
      </c>
      <c r="F74" s="38"/>
      <c r="G74" s="38">
        <v>469</v>
      </c>
      <c r="H74" s="38"/>
      <c r="I74" s="38">
        <v>94</v>
      </c>
    </row>
    <row r="75" spans="1:11" s="18" customFormat="1" ht="12.75" customHeight="1">
      <c r="A75" s="10"/>
      <c r="B75" s="21" t="s">
        <v>34</v>
      </c>
      <c r="C75" s="23">
        <v>319835</v>
      </c>
      <c r="D75" s="23"/>
      <c r="E75" s="23">
        <v>111552</v>
      </c>
      <c r="F75" s="38"/>
      <c r="G75" s="38">
        <v>469</v>
      </c>
      <c r="H75" s="38"/>
      <c r="I75" s="38">
        <v>117</v>
      </c>
      <c r="J75"/>
      <c r="K75"/>
    </row>
    <row r="76" spans="1:11" s="18" customFormat="1" ht="12.75" customHeight="1">
      <c r="A76" s="10"/>
      <c r="B76" s="17" t="s">
        <v>35</v>
      </c>
      <c r="C76" s="38">
        <v>320215</v>
      </c>
      <c r="D76" s="38"/>
      <c r="E76" s="38">
        <v>111644</v>
      </c>
      <c r="F76" s="38"/>
      <c r="G76" s="38">
        <v>452</v>
      </c>
      <c r="H76" s="38"/>
      <c r="I76" s="38">
        <v>87</v>
      </c>
      <c r="J76"/>
      <c r="K76"/>
    </row>
    <row r="77" spans="1:11" s="18" customFormat="1" ht="12.75" customHeight="1">
      <c r="A77" s="10"/>
      <c r="B77" s="17" t="s">
        <v>36</v>
      </c>
      <c r="C77" s="38">
        <v>320510</v>
      </c>
      <c r="D77" s="38"/>
      <c r="E77" s="38">
        <v>111761</v>
      </c>
      <c r="F77" s="38"/>
      <c r="G77" s="38">
        <v>417</v>
      </c>
      <c r="H77" s="38"/>
      <c r="I77" s="38">
        <v>90</v>
      </c>
      <c r="J77"/>
      <c r="K77"/>
    </row>
    <row r="78" spans="1:11" s="18" customFormat="1" ht="12.75" customHeight="1">
      <c r="A78" s="10"/>
      <c r="B78" s="17" t="s">
        <v>37</v>
      </c>
      <c r="C78" s="38">
        <v>320763</v>
      </c>
      <c r="D78" s="38"/>
      <c r="E78" s="38">
        <v>111845</v>
      </c>
      <c r="F78" s="38"/>
      <c r="G78" s="38">
        <v>406</v>
      </c>
      <c r="H78" s="38"/>
      <c r="I78" s="38">
        <v>106</v>
      </c>
      <c r="J78"/>
      <c r="K78"/>
    </row>
    <row r="79" spans="1:11" s="18" customFormat="1" ht="12.75" customHeight="1">
      <c r="A79" s="10"/>
      <c r="B79" s="17" t="s">
        <v>38</v>
      </c>
      <c r="C79" s="38">
        <v>320862</v>
      </c>
      <c r="D79" s="38"/>
      <c r="E79" s="38">
        <v>112115</v>
      </c>
      <c r="F79" s="38"/>
      <c r="G79" s="38">
        <v>388</v>
      </c>
      <c r="H79" s="38"/>
      <c r="I79" s="38">
        <v>87</v>
      </c>
      <c r="J79"/>
      <c r="K79"/>
    </row>
    <row r="80" spans="1:11" s="18" customFormat="1" ht="12.75" customHeight="1">
      <c r="A80" s="10"/>
      <c r="B80" s="17" t="s">
        <v>39</v>
      </c>
      <c r="C80" s="38">
        <v>320838</v>
      </c>
      <c r="D80" s="38"/>
      <c r="E80" s="38">
        <v>112397</v>
      </c>
      <c r="F80" s="38"/>
      <c r="G80" s="38">
        <v>372</v>
      </c>
      <c r="H80" s="38"/>
      <c r="I80" s="38">
        <v>198</v>
      </c>
      <c r="J80"/>
      <c r="K80"/>
    </row>
    <row r="81" spans="1:11" s="4" customFormat="1" ht="12.75" customHeight="1">
      <c r="A81" s="20"/>
      <c r="B81" s="21" t="s">
        <v>40</v>
      </c>
      <c r="C81" s="38">
        <v>320825</v>
      </c>
      <c r="D81" s="38"/>
      <c r="E81" s="38">
        <v>112826</v>
      </c>
      <c r="F81" s="38"/>
      <c r="G81" s="38">
        <v>446</v>
      </c>
      <c r="H81" s="38"/>
      <c r="I81" s="38">
        <v>112</v>
      </c>
      <c r="J81"/>
      <c r="K81"/>
    </row>
    <row r="82" spans="1:11" s="4" customFormat="1" ht="12.75" customHeight="1">
      <c r="A82" s="20"/>
      <c r="B82" s="17" t="s">
        <v>41</v>
      </c>
      <c r="C82" s="38">
        <v>320647</v>
      </c>
      <c r="D82" s="38"/>
      <c r="E82" s="38">
        <v>113382</v>
      </c>
      <c r="F82" s="38"/>
      <c r="G82" s="38">
        <v>394</v>
      </c>
      <c r="H82" s="38"/>
      <c r="I82" s="38">
        <v>100</v>
      </c>
      <c r="J82"/>
      <c r="K82"/>
    </row>
    <row r="83" spans="1:11" s="4" customFormat="1" ht="12.75" customHeight="1">
      <c r="A83" s="20"/>
      <c r="B83" s="17" t="s">
        <v>42</v>
      </c>
      <c r="C83" s="38">
        <v>320916</v>
      </c>
      <c r="D83" s="38"/>
      <c r="E83" s="38">
        <v>113792</v>
      </c>
      <c r="F83" s="38"/>
      <c r="G83" s="38">
        <v>695</v>
      </c>
      <c r="H83" s="38"/>
      <c r="I83" s="38">
        <v>135</v>
      </c>
      <c r="J83"/>
      <c r="K83"/>
    </row>
    <row r="84" spans="1:11" s="18" customFormat="1" ht="12.75" customHeight="1">
      <c r="A84" s="10"/>
      <c r="B84" s="17"/>
      <c r="C84" s="38"/>
      <c r="D84" s="38"/>
      <c r="E84" s="38"/>
      <c r="F84" s="38"/>
      <c r="G84" s="38"/>
      <c r="H84" s="38"/>
      <c r="I84" s="38"/>
      <c r="J84"/>
      <c r="K84"/>
    </row>
    <row r="85" spans="1:11" s="18" customFormat="1" ht="12.75" customHeight="1">
      <c r="A85" s="10">
        <v>2012</v>
      </c>
      <c r="B85" s="17" t="s">
        <v>31</v>
      </c>
      <c r="C85" s="38">
        <v>320777</v>
      </c>
      <c r="D85" s="38"/>
      <c r="E85" s="38">
        <v>114143</v>
      </c>
      <c r="F85" s="38"/>
      <c r="G85" s="38">
        <v>260</v>
      </c>
      <c r="H85" s="38"/>
      <c r="I85" s="38">
        <v>143</v>
      </c>
      <c r="J85"/>
      <c r="K85"/>
    </row>
    <row r="86" spans="1:11" s="18" customFormat="1" ht="12.75" customHeight="1">
      <c r="A86" s="10"/>
      <c r="B86" s="17" t="s">
        <v>32</v>
      </c>
      <c r="C86" s="38">
        <v>320724</v>
      </c>
      <c r="D86" s="38"/>
      <c r="E86" s="38">
        <v>114360</v>
      </c>
      <c r="F86" s="38"/>
      <c r="G86" s="38">
        <v>274</v>
      </c>
      <c r="H86" s="38"/>
      <c r="I86" s="38">
        <v>191</v>
      </c>
      <c r="J86"/>
      <c r="K86"/>
    </row>
    <row r="87" spans="1:11" s="22" customFormat="1" ht="12.75" customHeight="1">
      <c r="A87" s="20"/>
      <c r="B87" s="21" t="s">
        <v>33</v>
      </c>
      <c r="C87" s="38">
        <v>321021</v>
      </c>
      <c r="D87" s="38"/>
      <c r="E87" s="38">
        <v>114491</v>
      </c>
      <c r="F87" s="23"/>
      <c r="G87" s="23">
        <v>458</v>
      </c>
      <c r="H87" s="23"/>
      <c r="I87" s="23">
        <v>128</v>
      </c>
      <c r="J87"/>
      <c r="K87"/>
    </row>
    <row r="88" spans="1:11" s="22" customFormat="1" ht="12.75" customHeight="1">
      <c r="A88" s="20"/>
      <c r="B88" s="21" t="s">
        <v>34</v>
      </c>
      <c r="C88" s="38">
        <v>321218</v>
      </c>
      <c r="D88" s="38"/>
      <c r="E88" s="38">
        <v>114673</v>
      </c>
      <c r="F88" s="23"/>
      <c r="G88" s="23">
        <v>431</v>
      </c>
      <c r="H88" s="23"/>
      <c r="I88" s="23">
        <v>125</v>
      </c>
      <c r="J88"/>
      <c r="K88"/>
    </row>
    <row r="89" spans="1:11" s="22" customFormat="1" ht="12.75" customHeight="1">
      <c r="A89" s="20"/>
      <c r="B89" s="17" t="s">
        <v>35</v>
      </c>
      <c r="C89" s="38">
        <v>321596</v>
      </c>
      <c r="D89" s="38"/>
      <c r="E89" s="38">
        <v>114730</v>
      </c>
      <c r="F89" s="23"/>
      <c r="G89" s="23">
        <v>426</v>
      </c>
      <c r="H89" s="23"/>
      <c r="I89" s="23">
        <v>94</v>
      </c>
      <c r="J89"/>
      <c r="K89"/>
    </row>
    <row r="90" spans="1:11" s="22" customFormat="1" ht="12.75" customHeight="1">
      <c r="A90" s="20"/>
      <c r="B90" s="21" t="s">
        <v>36</v>
      </c>
      <c r="C90" s="23">
        <v>321939</v>
      </c>
      <c r="D90" s="23"/>
      <c r="E90" s="23">
        <v>114695</v>
      </c>
      <c r="F90" s="23"/>
      <c r="G90" s="23">
        <v>378</v>
      </c>
      <c r="H90" s="23"/>
      <c r="I90" s="23">
        <v>164</v>
      </c>
      <c r="J90"/>
      <c r="K90"/>
    </row>
    <row r="91" spans="1:11" s="22" customFormat="1" ht="12.75" customHeight="1">
      <c r="A91" s="20"/>
      <c r="B91" s="21" t="s">
        <v>37</v>
      </c>
      <c r="C91" s="23">
        <v>322262</v>
      </c>
      <c r="D91" s="23"/>
      <c r="E91" s="23">
        <v>114665</v>
      </c>
      <c r="F91" s="23"/>
      <c r="G91" s="23">
        <v>351</v>
      </c>
      <c r="H91" s="23"/>
      <c r="I91" s="23">
        <v>124</v>
      </c>
      <c r="J91"/>
      <c r="K91"/>
    </row>
    <row r="92" spans="1:11" s="22" customFormat="1" ht="12.75" customHeight="1">
      <c r="A92" s="20"/>
      <c r="B92" s="21" t="s">
        <v>38</v>
      </c>
      <c r="C92" s="23">
        <v>322461</v>
      </c>
      <c r="D92" s="23"/>
      <c r="E92" s="23">
        <v>114734</v>
      </c>
      <c r="F92" s="23"/>
      <c r="G92" s="23">
        <v>347</v>
      </c>
      <c r="H92" s="23"/>
      <c r="I92" s="23">
        <v>153</v>
      </c>
      <c r="J92"/>
      <c r="K92"/>
    </row>
    <row r="93" spans="1:11" s="22" customFormat="1" ht="12.75" customHeight="1">
      <c r="A93" s="20"/>
      <c r="B93" s="21" t="s">
        <v>39</v>
      </c>
      <c r="C93" s="23">
        <v>322522</v>
      </c>
      <c r="D93" s="23"/>
      <c r="E93" s="23">
        <v>114984</v>
      </c>
      <c r="F93" s="23"/>
      <c r="G93" s="23">
        <v>349</v>
      </c>
      <c r="H93" s="23"/>
      <c r="I93" s="23">
        <v>95</v>
      </c>
      <c r="J93"/>
      <c r="K93"/>
    </row>
    <row r="94" spans="1:11" s="22" customFormat="1" ht="12.75" customHeight="1">
      <c r="A94" s="20"/>
      <c r="B94" s="21" t="s">
        <v>40</v>
      </c>
      <c r="C94" s="23">
        <v>322499</v>
      </c>
      <c r="D94" s="23"/>
      <c r="E94" s="23">
        <v>115423</v>
      </c>
      <c r="F94" s="23"/>
      <c r="G94" s="23">
        <v>423</v>
      </c>
      <c r="H94" s="23"/>
      <c r="I94" s="23">
        <v>113</v>
      </c>
      <c r="J94"/>
      <c r="K94"/>
    </row>
    <row r="95" spans="1:11" s="22" customFormat="1" ht="12.75" customHeight="1">
      <c r="A95" s="21"/>
      <c r="B95" s="21" t="s">
        <v>41</v>
      </c>
      <c r="C95" s="23">
        <v>322371</v>
      </c>
      <c r="D95" s="23"/>
      <c r="E95" s="23">
        <v>115839</v>
      </c>
      <c r="F95" s="23"/>
      <c r="G95" s="23">
        <v>359</v>
      </c>
      <c r="H95" s="23"/>
      <c r="I95" s="23">
        <v>163</v>
      </c>
      <c r="J95"/>
      <c r="K95"/>
    </row>
    <row r="96" spans="1:11" s="22" customFormat="1" ht="12.75" customHeight="1">
      <c r="A96" s="21"/>
      <c r="B96" s="21" t="s">
        <v>42</v>
      </c>
      <c r="C96" s="23">
        <v>322465</v>
      </c>
      <c r="D96" s="23"/>
      <c r="E96" s="23">
        <v>116215</v>
      </c>
      <c r="F96" s="23"/>
      <c r="G96" s="23">
        <v>450</v>
      </c>
      <c r="H96" s="23"/>
      <c r="I96" s="23">
        <v>77</v>
      </c>
      <c r="J96"/>
      <c r="K96"/>
    </row>
    <row r="97" spans="1:11" s="22" customFormat="1" ht="12.75" customHeight="1">
      <c r="A97" s="21"/>
      <c r="B97" s="21"/>
      <c r="C97" s="23"/>
      <c r="D97" s="23"/>
      <c r="E97" s="23"/>
      <c r="F97" s="23"/>
      <c r="G97" s="23"/>
      <c r="H97" s="23"/>
      <c r="I97" s="23"/>
      <c r="J97"/>
      <c r="K97"/>
    </row>
    <row r="98" spans="1:11" s="22" customFormat="1" ht="12.75" customHeight="1">
      <c r="A98" s="20">
        <v>2013</v>
      </c>
      <c r="B98" s="21" t="s">
        <v>31</v>
      </c>
      <c r="C98" s="23">
        <v>322237</v>
      </c>
      <c r="D98" s="23"/>
      <c r="E98" s="23">
        <v>116704</v>
      </c>
      <c r="F98" s="23"/>
      <c r="G98" s="23">
        <v>287</v>
      </c>
      <c r="H98" s="23"/>
      <c r="I98" s="23">
        <v>111</v>
      </c>
      <c r="J98"/>
      <c r="K98"/>
    </row>
    <row r="99" spans="1:11" s="22" customFormat="1" ht="12.75" customHeight="1">
      <c r="A99" s="20"/>
      <c r="B99" s="21" t="s">
        <v>32</v>
      </c>
      <c r="C99" s="23">
        <v>322098</v>
      </c>
      <c r="D99" s="23"/>
      <c r="E99" s="23">
        <v>117089</v>
      </c>
      <c r="F99" s="23"/>
      <c r="G99" s="23">
        <v>264</v>
      </c>
      <c r="H99" s="23"/>
      <c r="I99" s="23">
        <v>103</v>
      </c>
      <c r="J99"/>
      <c r="K99"/>
    </row>
    <row r="100" spans="1:11" s="22" customFormat="1" ht="12.75" customHeight="1">
      <c r="A100" s="20"/>
      <c r="B100" s="21" t="s">
        <v>33</v>
      </c>
      <c r="C100" s="23">
        <v>322104</v>
      </c>
      <c r="D100" s="23"/>
      <c r="E100" s="23">
        <v>117350</v>
      </c>
      <c r="F100" s="23"/>
      <c r="G100" s="23">
        <v>308</v>
      </c>
      <c r="H100" s="23"/>
      <c r="I100" s="23">
        <v>123</v>
      </c>
      <c r="J100"/>
      <c r="K100"/>
    </row>
    <row r="101" spans="1:11" s="22" customFormat="1" ht="12.75" customHeight="1">
      <c r="A101" s="20"/>
      <c r="B101" s="21" t="s">
        <v>34</v>
      </c>
      <c r="C101" s="23">
        <v>322284</v>
      </c>
      <c r="D101" s="23"/>
      <c r="E101" s="23">
        <v>117550</v>
      </c>
      <c r="F101" s="23"/>
      <c r="G101" s="23">
        <v>431</v>
      </c>
      <c r="H101" s="23"/>
      <c r="I101" s="23">
        <v>133</v>
      </c>
      <c r="J101"/>
      <c r="K101"/>
    </row>
    <row r="102" spans="1:11" s="22" customFormat="1" ht="12.75" customHeight="1">
      <c r="A102" s="20"/>
      <c r="B102" s="21" t="s">
        <v>35</v>
      </c>
      <c r="C102" s="23">
        <v>322792</v>
      </c>
      <c r="E102" s="23">
        <v>117488</v>
      </c>
      <c r="F102" s="23"/>
      <c r="G102" s="23">
        <v>481</v>
      </c>
      <c r="H102" s="23"/>
      <c r="I102" s="23">
        <v>134</v>
      </c>
      <c r="J102"/>
      <c r="K102"/>
    </row>
    <row r="103" spans="1:11" s="22" customFormat="1" ht="12.75" customHeight="1">
      <c r="A103" s="20"/>
      <c r="B103" s="21" t="s">
        <v>36</v>
      </c>
      <c r="C103" s="23">
        <v>323156</v>
      </c>
      <c r="D103" s="23"/>
      <c r="E103" s="23">
        <v>117533</v>
      </c>
      <c r="F103" s="23"/>
      <c r="G103" s="23">
        <v>413</v>
      </c>
      <c r="H103" s="23"/>
      <c r="I103" s="23">
        <v>96</v>
      </c>
      <c r="J103"/>
      <c r="K103"/>
    </row>
    <row r="104" spans="1:11" s="22" customFormat="1" ht="12.75" customHeight="1">
      <c r="A104" s="20"/>
      <c r="B104" s="21" t="s">
        <v>37</v>
      </c>
      <c r="C104" s="23">
        <v>323320</v>
      </c>
      <c r="D104" s="23"/>
      <c r="E104" s="23">
        <v>117629</v>
      </c>
      <c r="F104" s="23"/>
      <c r="G104" s="23">
        <v>297</v>
      </c>
      <c r="H104" s="23"/>
      <c r="I104" s="23">
        <v>107</v>
      </c>
      <c r="J104"/>
      <c r="K104"/>
    </row>
    <row r="105" spans="1:11" s="22" customFormat="1" ht="12.75" customHeight="1">
      <c r="A105" s="20"/>
      <c r="B105" s="21" t="s">
        <v>38</v>
      </c>
      <c r="C105" s="38">
        <v>323421</v>
      </c>
      <c r="D105" s="38"/>
      <c r="E105" s="38">
        <v>117763</v>
      </c>
      <c r="F105" s="23"/>
      <c r="G105" s="23">
        <v>344</v>
      </c>
      <c r="H105" s="23"/>
      <c r="I105" s="23">
        <v>202</v>
      </c>
      <c r="J105" s="64"/>
      <c r="K105"/>
    </row>
    <row r="106" spans="1:11" s="22" customFormat="1" ht="12.75" customHeight="1">
      <c r="A106" s="20"/>
      <c r="B106" s="21" t="s">
        <v>39</v>
      </c>
      <c r="C106" s="23">
        <v>323351</v>
      </c>
      <c r="D106" s="23"/>
      <c r="E106" s="23">
        <v>118103</v>
      </c>
      <c r="F106" s="23"/>
      <c r="G106" s="23">
        <v>306</v>
      </c>
      <c r="H106" s="23"/>
      <c r="I106" s="23">
        <v>116</v>
      </c>
      <c r="J106"/>
      <c r="K106"/>
    </row>
    <row r="107" spans="1:11" s="22" customFormat="1" ht="12.75" customHeight="1">
      <c r="A107" s="20"/>
      <c r="B107" s="21" t="s">
        <v>40</v>
      </c>
      <c r="C107" s="23">
        <v>323197</v>
      </c>
      <c r="D107" s="23"/>
      <c r="E107" s="23">
        <v>118570</v>
      </c>
      <c r="F107" s="23"/>
      <c r="G107" s="23">
        <v>369</v>
      </c>
      <c r="H107" s="23"/>
      <c r="I107" s="23">
        <v>147</v>
      </c>
      <c r="J107"/>
      <c r="K107"/>
    </row>
    <row r="108" spans="1:11" s="22" customFormat="1" ht="12.75" customHeight="1">
      <c r="A108" s="20"/>
      <c r="B108" s="21" t="s">
        <v>41</v>
      </c>
      <c r="C108" s="23">
        <v>323082</v>
      </c>
      <c r="D108" s="23"/>
      <c r="E108" s="23">
        <v>119063</v>
      </c>
      <c r="F108" s="23"/>
      <c r="G108" s="23">
        <v>365</v>
      </c>
      <c r="H108" s="23"/>
      <c r="I108" s="23">
        <v>90</v>
      </c>
      <c r="J108"/>
      <c r="K108"/>
    </row>
    <row r="109" spans="1:11" s="22" customFormat="1" ht="12.75" customHeight="1">
      <c r="A109" s="20"/>
      <c r="B109" s="21" t="s">
        <v>42</v>
      </c>
      <c r="C109" s="23">
        <v>323193</v>
      </c>
      <c r="D109" s="23"/>
      <c r="E109" s="23">
        <v>119446</v>
      </c>
      <c r="F109" s="23"/>
      <c r="G109" s="23">
        <v>512</v>
      </c>
      <c r="H109" s="23"/>
      <c r="I109" s="23">
        <v>104</v>
      </c>
      <c r="J109"/>
      <c r="K109"/>
    </row>
    <row r="110" spans="1:11" s="22" customFormat="1" ht="12.75" customHeight="1">
      <c r="A110" s="20"/>
      <c r="B110" s="21"/>
      <c r="C110" s="23"/>
      <c r="D110" s="23"/>
      <c r="E110" s="23"/>
      <c r="F110" s="23"/>
      <c r="G110" s="23"/>
      <c r="H110" s="23"/>
      <c r="I110" s="23"/>
      <c r="J110"/>
      <c r="K110"/>
    </row>
    <row r="111" spans="1:11" s="22" customFormat="1" ht="12.75" customHeight="1">
      <c r="A111" s="20">
        <v>2014</v>
      </c>
      <c r="B111" s="21" t="s">
        <v>31</v>
      </c>
      <c r="C111" s="23">
        <v>323073</v>
      </c>
      <c r="D111" s="23"/>
      <c r="E111" s="23">
        <v>119813</v>
      </c>
      <c r="F111" s="23"/>
      <c r="G111" s="23">
        <v>293</v>
      </c>
      <c r="H111" s="23"/>
      <c r="I111" s="23">
        <v>137</v>
      </c>
      <c r="J111"/>
      <c r="K111"/>
    </row>
    <row r="112" spans="1:11" s="22" customFormat="1" ht="12.75" customHeight="1">
      <c r="A112" s="20"/>
      <c r="B112" s="21" t="s">
        <v>32</v>
      </c>
      <c r="C112" s="23">
        <v>323126</v>
      </c>
      <c r="D112" s="23"/>
      <c r="E112" s="23">
        <v>120088</v>
      </c>
      <c r="F112" s="23"/>
      <c r="G112" s="23">
        <v>332</v>
      </c>
      <c r="H112" s="23"/>
      <c r="I112" s="23">
        <v>110</v>
      </c>
      <c r="J112"/>
      <c r="K112"/>
    </row>
    <row r="113" spans="1:11" s="22" customFormat="1" ht="12.75" customHeight="1">
      <c r="A113" s="20"/>
      <c r="B113" s="21" t="s">
        <v>33</v>
      </c>
      <c r="C113" s="23">
        <v>323270</v>
      </c>
      <c r="D113" s="23"/>
      <c r="E113" s="23">
        <v>120343</v>
      </c>
      <c r="F113" s="23"/>
      <c r="G113" s="23">
        <v>422</v>
      </c>
      <c r="H113" s="23"/>
      <c r="I113" s="23">
        <v>118</v>
      </c>
      <c r="J113"/>
      <c r="K113"/>
    </row>
    <row r="114" spans="1:11" s="22" customFormat="1" ht="12.75" customHeight="1">
      <c r="A114" s="20"/>
      <c r="B114" s="21" t="s">
        <v>34</v>
      </c>
      <c r="C114" s="23">
        <v>323577</v>
      </c>
      <c r="D114" s="23"/>
      <c r="E114" s="23">
        <v>120479</v>
      </c>
      <c r="F114" s="23"/>
      <c r="G114" s="23">
        <v>433</v>
      </c>
      <c r="H114" s="23"/>
      <c r="I114" s="23">
        <v>103</v>
      </c>
      <c r="J114"/>
      <c r="K114"/>
    </row>
    <row r="115" spans="1:11" s="22" customFormat="1" ht="12.75" customHeight="1">
      <c r="A115" s="20"/>
      <c r="B115" s="21" t="s">
        <v>35</v>
      </c>
      <c r="C115" s="23">
        <v>324006</v>
      </c>
      <c r="D115" s="23"/>
      <c r="E115" s="23">
        <v>120454</v>
      </c>
      <c r="F115" s="23"/>
      <c r="G115" s="23">
        <v>454</v>
      </c>
      <c r="H115" s="23"/>
      <c r="I115" s="23">
        <v>139</v>
      </c>
      <c r="J115"/>
      <c r="K115"/>
    </row>
    <row r="116" spans="1:11" s="22" customFormat="1" ht="12.75" customHeight="1">
      <c r="A116" s="20"/>
      <c r="B116" s="21" t="s">
        <v>36</v>
      </c>
      <c r="C116" s="38">
        <v>324387</v>
      </c>
      <c r="D116" s="38"/>
      <c r="E116" s="38">
        <v>120454</v>
      </c>
      <c r="F116" s="23"/>
      <c r="G116" s="23">
        <v>430</v>
      </c>
      <c r="H116" s="23"/>
      <c r="I116" s="23">
        <v>145</v>
      </c>
      <c r="J116"/>
      <c r="K116"/>
    </row>
    <row r="117" spans="1:11" s="22" customFormat="1" ht="12.75" customHeight="1">
      <c r="A117" s="20"/>
      <c r="B117" s="21" t="s">
        <v>37</v>
      </c>
      <c r="C117" s="23">
        <v>324664</v>
      </c>
      <c r="D117" s="23"/>
      <c r="E117" s="23">
        <v>120453</v>
      </c>
      <c r="F117" s="23"/>
      <c r="G117" s="23">
        <v>322</v>
      </c>
      <c r="H117" s="23"/>
      <c r="I117" s="23">
        <v>107</v>
      </c>
      <c r="J117"/>
      <c r="K117"/>
    </row>
    <row r="118" spans="1:11" s="22" customFormat="1" ht="12.75" customHeight="1">
      <c r="A118" s="20"/>
      <c r="B118" s="21" t="s">
        <v>38</v>
      </c>
      <c r="C118" s="23">
        <v>324818</v>
      </c>
      <c r="D118" s="23"/>
      <c r="E118" s="23">
        <v>120624</v>
      </c>
      <c r="F118" s="23"/>
      <c r="G118" s="23">
        <v>345</v>
      </c>
      <c r="H118" s="23"/>
      <c r="I118" s="23">
        <v>94</v>
      </c>
      <c r="J118"/>
      <c r="K118"/>
    </row>
    <row r="119" spans="1:11" s="22" customFormat="1" ht="12.75" customHeight="1">
      <c r="A119" s="20"/>
      <c r="B119" s="21" t="s">
        <v>39</v>
      </c>
      <c r="C119" s="23">
        <v>324783</v>
      </c>
      <c r="D119" s="23"/>
      <c r="E119" s="23">
        <v>121001</v>
      </c>
      <c r="F119" s="23"/>
      <c r="G119" s="23">
        <v>365</v>
      </c>
      <c r="H119" s="23"/>
      <c r="I119" s="23">
        <v>124</v>
      </c>
      <c r="J119"/>
      <c r="K119"/>
    </row>
    <row r="120" spans="1:11" s="27" customFormat="1" ht="12.75" customHeight="1">
      <c r="A120" s="20"/>
      <c r="B120" s="21" t="s">
        <v>40</v>
      </c>
      <c r="C120" s="23">
        <v>324671</v>
      </c>
      <c r="D120" s="23"/>
      <c r="E120" s="23">
        <v>121541</v>
      </c>
      <c r="F120" s="23"/>
      <c r="G120" s="23">
        <v>446</v>
      </c>
      <c r="H120" s="23"/>
      <c r="I120" s="23">
        <v>148</v>
      </c>
      <c r="J120"/>
      <c r="K120"/>
    </row>
    <row r="121" spans="1:11" s="27" customFormat="1" ht="12.75" customHeight="1">
      <c r="A121" s="20"/>
      <c r="B121" s="21" t="s">
        <v>41</v>
      </c>
      <c r="C121" s="23">
        <v>324609</v>
      </c>
      <c r="D121" s="23"/>
      <c r="E121" s="23">
        <v>121844</v>
      </c>
      <c r="F121" s="23"/>
      <c r="G121" s="23">
        <v>284</v>
      </c>
      <c r="H121" s="23"/>
      <c r="I121" s="23">
        <v>148</v>
      </c>
      <c r="J121"/>
      <c r="K121"/>
    </row>
    <row r="122" spans="1:11" s="27" customFormat="1" ht="12.75" customHeight="1">
      <c r="A122" s="20"/>
      <c r="B122" s="21" t="s">
        <v>42</v>
      </c>
      <c r="C122" s="23">
        <v>324719</v>
      </c>
      <c r="D122" s="23"/>
      <c r="E122" s="23">
        <v>122271</v>
      </c>
      <c r="F122" s="23"/>
      <c r="G122" s="23">
        <v>535</v>
      </c>
      <c r="H122" s="23"/>
      <c r="I122" s="23">
        <v>127</v>
      </c>
      <c r="J122"/>
      <c r="K122"/>
    </row>
    <row r="123" spans="1:11" s="22" customFormat="1" ht="12.75" customHeight="1">
      <c r="A123" s="20"/>
      <c r="B123" s="21"/>
      <c r="C123" s="23"/>
      <c r="D123" s="23"/>
      <c r="E123" s="23"/>
      <c r="F123" s="23"/>
      <c r="G123" s="23"/>
      <c r="H123" s="23"/>
      <c r="I123" s="23"/>
      <c r="J123"/>
      <c r="K123"/>
    </row>
    <row r="124" spans="1:11" s="22" customFormat="1" ht="12.75" customHeight="1">
      <c r="A124" s="20">
        <v>2015</v>
      </c>
      <c r="B124" s="21" t="s">
        <v>31</v>
      </c>
      <c r="C124" s="23">
        <v>324539</v>
      </c>
      <c r="D124" s="23"/>
      <c r="E124" s="23">
        <v>122732</v>
      </c>
      <c r="F124" s="23"/>
      <c r="G124" s="23">
        <v>297</v>
      </c>
      <c r="H124" s="23"/>
      <c r="I124" s="23">
        <v>117</v>
      </c>
      <c r="J124"/>
      <c r="K124"/>
    </row>
    <row r="125" spans="1:11" s="22" customFormat="1" ht="12.75" customHeight="1">
      <c r="A125" s="20"/>
      <c r="B125" s="21" t="s">
        <v>32</v>
      </c>
      <c r="C125" s="38">
        <v>324471</v>
      </c>
      <c r="D125" s="38"/>
      <c r="E125" s="38">
        <v>123115</v>
      </c>
      <c r="F125" s="23"/>
      <c r="G125" s="23">
        <v>314</v>
      </c>
      <c r="H125" s="23"/>
      <c r="I125" s="23">
        <v>121</v>
      </c>
      <c r="J125"/>
      <c r="K125"/>
    </row>
    <row r="126" spans="1:11" s="22" customFormat="1" ht="12.75" customHeight="1">
      <c r="A126" s="20"/>
      <c r="B126" s="21" t="s">
        <v>33</v>
      </c>
      <c r="C126" s="23">
        <v>324576</v>
      </c>
      <c r="D126" s="23"/>
      <c r="E126" s="23">
        <v>123463</v>
      </c>
      <c r="F126" s="23"/>
      <c r="G126" s="23">
        <v>452</v>
      </c>
      <c r="H126" s="23"/>
      <c r="I126" s="23">
        <v>136</v>
      </c>
      <c r="J126"/>
      <c r="K126"/>
    </row>
    <row r="127" spans="1:11" s="22" customFormat="1" ht="12.75" customHeight="1">
      <c r="A127" s="20"/>
      <c r="B127" s="21" t="s">
        <v>34</v>
      </c>
      <c r="C127" s="23">
        <v>324843</v>
      </c>
      <c r="D127" s="23"/>
      <c r="E127" s="23">
        <v>123582</v>
      </c>
      <c r="F127" s="23"/>
      <c r="G127" s="23">
        <v>493</v>
      </c>
      <c r="H127" s="23"/>
      <c r="I127" s="23">
        <v>236</v>
      </c>
      <c r="J127"/>
      <c r="K127"/>
    </row>
    <row r="128" spans="1:11" s="22" customFormat="1" ht="12.75" customHeight="1">
      <c r="A128" s="20"/>
      <c r="B128" s="21" t="s">
        <v>35</v>
      </c>
      <c r="C128" s="23">
        <v>325213</v>
      </c>
      <c r="D128" s="23"/>
      <c r="E128" s="23">
        <v>123607</v>
      </c>
      <c r="F128" s="23"/>
      <c r="G128" s="23">
        <v>438</v>
      </c>
      <c r="H128" s="23"/>
      <c r="I128" s="23">
        <v>147</v>
      </c>
      <c r="J128"/>
      <c r="K128"/>
    </row>
    <row r="129" spans="1:11" s="22" customFormat="1" ht="12.75" customHeight="1">
      <c r="A129" s="20"/>
      <c r="B129" s="21" t="s">
        <v>36</v>
      </c>
      <c r="C129" s="23">
        <v>325637</v>
      </c>
      <c r="D129" s="23"/>
      <c r="E129" s="23">
        <v>123621</v>
      </c>
      <c r="F129" s="23"/>
      <c r="G129" s="23">
        <v>450</v>
      </c>
      <c r="H129" s="23"/>
      <c r="I129" s="23">
        <v>153</v>
      </c>
      <c r="J129"/>
      <c r="K129"/>
    </row>
    <row r="130" spans="1:11" s="22" customFormat="1" ht="12.75" customHeight="1">
      <c r="A130" s="20"/>
      <c r="B130" s="21" t="s">
        <v>37</v>
      </c>
      <c r="C130" s="23">
        <v>325997</v>
      </c>
      <c r="D130" s="23"/>
      <c r="E130" s="23">
        <v>123598</v>
      </c>
      <c r="F130" s="23"/>
      <c r="G130" s="23">
        <v>383</v>
      </c>
      <c r="H130" s="23"/>
      <c r="I130" s="23">
        <v>143</v>
      </c>
      <c r="J130"/>
      <c r="K130"/>
    </row>
    <row r="131" spans="1:11" s="22" customFormat="1" ht="12.75" customHeight="1">
      <c r="A131" s="20"/>
      <c r="B131" s="21" t="s">
        <v>38</v>
      </c>
      <c r="C131" s="23">
        <v>326304</v>
      </c>
      <c r="D131" s="23"/>
      <c r="E131" s="23">
        <v>123654</v>
      </c>
      <c r="F131" s="23"/>
      <c r="G131" s="23">
        <v>361</v>
      </c>
      <c r="H131" s="23"/>
      <c r="I131" s="23">
        <v>121</v>
      </c>
      <c r="J131"/>
      <c r="K131"/>
    </row>
    <row r="132" spans="1:11" s="22" customFormat="1" ht="12.75" customHeight="1">
      <c r="A132" s="20"/>
      <c r="B132" s="21" t="s">
        <v>39</v>
      </c>
      <c r="C132" s="23">
        <v>326275</v>
      </c>
      <c r="D132" s="23"/>
      <c r="E132" s="23">
        <v>124023</v>
      </c>
      <c r="F132" s="23"/>
      <c r="G132" s="23">
        <v>335</v>
      </c>
      <c r="H132" s="23"/>
      <c r="I132" s="23">
        <v>124</v>
      </c>
      <c r="J132"/>
      <c r="K132"/>
    </row>
    <row r="133" spans="1:11" s="22" customFormat="1" ht="12.75" customHeight="1">
      <c r="A133" s="20"/>
      <c r="B133" s="21" t="s">
        <v>40</v>
      </c>
      <c r="C133" s="23">
        <v>326152</v>
      </c>
      <c r="D133" s="23"/>
      <c r="E133" s="23">
        <v>124439</v>
      </c>
      <c r="F133" s="23"/>
      <c r="G133" s="23">
        <v>360</v>
      </c>
      <c r="H133" s="23"/>
      <c r="I133" s="23">
        <v>199</v>
      </c>
      <c r="J133"/>
      <c r="K133"/>
    </row>
    <row r="134" spans="1:11" s="22" customFormat="1" ht="12.75" customHeight="1">
      <c r="A134" s="20"/>
      <c r="B134" s="21" t="s">
        <v>41</v>
      </c>
      <c r="C134" s="23">
        <v>326030</v>
      </c>
      <c r="D134" s="23"/>
      <c r="E134" s="23">
        <v>124912</v>
      </c>
      <c r="F134" s="23"/>
      <c r="G134" s="23">
        <v>395</v>
      </c>
      <c r="H134" s="23"/>
      <c r="I134" s="23">
        <v>162</v>
      </c>
      <c r="J134"/>
      <c r="K134"/>
    </row>
    <row r="135" spans="1:11" s="22" customFormat="1" ht="12.75" customHeight="1">
      <c r="A135" s="20"/>
      <c r="B135" s="21" t="s">
        <v>42</v>
      </c>
      <c r="C135" s="23">
        <v>326220</v>
      </c>
      <c r="D135" s="23"/>
      <c r="E135" s="23">
        <v>125358</v>
      </c>
      <c r="F135" s="23"/>
      <c r="G135" s="23">
        <v>632</v>
      </c>
      <c r="H135" s="23"/>
      <c r="I135" s="23">
        <v>147</v>
      </c>
      <c r="J135"/>
      <c r="K135"/>
    </row>
    <row r="136" spans="1:11" s="22" customFormat="1" ht="12.75" customHeight="1">
      <c r="A136" s="20"/>
      <c r="B136" s="21"/>
      <c r="C136" s="23"/>
      <c r="D136" s="23"/>
      <c r="E136" s="23"/>
      <c r="F136" s="23"/>
      <c r="G136" s="23"/>
      <c r="H136" s="23"/>
      <c r="I136" s="23"/>
      <c r="J136"/>
      <c r="K136"/>
    </row>
    <row r="137" spans="1:11" s="22" customFormat="1" ht="12.75" customHeight="1">
      <c r="A137" s="20">
        <v>2016</v>
      </c>
      <c r="B137" s="21" t="s">
        <v>31</v>
      </c>
      <c r="C137" s="23">
        <v>326051</v>
      </c>
      <c r="D137" s="23"/>
      <c r="E137" s="23">
        <v>125838</v>
      </c>
      <c r="F137" s="23"/>
      <c r="G137" s="23">
        <v>314</v>
      </c>
      <c r="H137" s="23"/>
      <c r="I137" s="23">
        <v>134</v>
      </c>
      <c r="J137"/>
      <c r="K137"/>
    </row>
    <row r="138" spans="1:11" s="22" customFormat="1" ht="12.75" customHeight="1">
      <c r="A138" s="20"/>
      <c r="B138" s="21" t="s">
        <v>32</v>
      </c>
      <c r="C138" s="23">
        <v>326038</v>
      </c>
      <c r="D138" s="23"/>
      <c r="E138" s="23">
        <v>126177</v>
      </c>
      <c r="F138" s="23"/>
      <c r="G138" s="23">
        <v>388</v>
      </c>
      <c r="H138" s="23"/>
      <c r="I138" s="23">
        <v>213</v>
      </c>
      <c r="J138"/>
      <c r="K138"/>
    </row>
    <row r="139" spans="1:11" s="22" customFormat="1" ht="12.75" customHeight="1">
      <c r="A139" s="20"/>
      <c r="B139" s="21" t="s">
        <v>33</v>
      </c>
      <c r="C139" s="23">
        <v>326356</v>
      </c>
      <c r="D139" s="23"/>
      <c r="E139" s="23">
        <v>126355</v>
      </c>
      <c r="F139" s="23"/>
      <c r="G139" s="23">
        <v>526</v>
      </c>
      <c r="H139" s="23"/>
      <c r="I139" s="23">
        <v>142</v>
      </c>
      <c r="J139"/>
      <c r="K139"/>
    </row>
    <row r="140" spans="1:11" s="22" customFormat="1" ht="12.75" customHeight="1">
      <c r="A140" s="20"/>
      <c r="B140" s="21" t="s">
        <v>34</v>
      </c>
      <c r="C140" s="23">
        <v>326816</v>
      </c>
      <c r="D140" s="23"/>
      <c r="E140" s="23">
        <v>126518</v>
      </c>
      <c r="F140" s="23"/>
      <c r="G140" s="23">
        <v>651</v>
      </c>
      <c r="H140" s="23"/>
      <c r="I140" s="23">
        <v>170</v>
      </c>
      <c r="J140"/>
      <c r="K140"/>
    </row>
    <row r="141" spans="1:11" s="22" customFormat="1" ht="12.75" customHeight="1">
      <c r="A141" s="20"/>
      <c r="B141" s="21" t="s">
        <v>35</v>
      </c>
      <c r="C141" s="23">
        <v>327443</v>
      </c>
      <c r="D141" s="23"/>
      <c r="E141" s="23">
        <v>126602</v>
      </c>
      <c r="F141" s="23"/>
      <c r="G141" s="23">
        <v>667</v>
      </c>
      <c r="H141" s="23"/>
      <c r="I141" s="23">
        <v>123</v>
      </c>
      <c r="J141"/>
      <c r="K141"/>
    </row>
    <row r="142" spans="1:11" s="22" customFormat="1" ht="12.75" customHeight="1">
      <c r="A142" s="20"/>
      <c r="B142" s="21" t="s">
        <v>36</v>
      </c>
      <c r="C142" s="23">
        <v>328026</v>
      </c>
      <c r="D142" s="23"/>
      <c r="E142" s="23">
        <v>126661</v>
      </c>
      <c r="F142" s="23"/>
      <c r="G142" s="23">
        <v>660</v>
      </c>
      <c r="H142" s="23"/>
      <c r="I142" s="23">
        <v>131</v>
      </c>
      <c r="J142"/>
      <c r="K142"/>
    </row>
    <row r="143" spans="1:11" s="22" customFormat="1" ht="12.75" customHeight="1">
      <c r="A143" s="20"/>
      <c r="B143" s="21" t="s">
        <v>37</v>
      </c>
      <c r="C143" s="23">
        <v>328481</v>
      </c>
      <c r="D143" s="23"/>
      <c r="E143" s="23">
        <v>126619</v>
      </c>
      <c r="F143" s="23"/>
      <c r="G143" s="23">
        <v>489</v>
      </c>
      <c r="H143" s="23"/>
      <c r="I143" s="23">
        <v>159</v>
      </c>
      <c r="J143"/>
      <c r="K143"/>
    </row>
    <row r="144" spans="1:11" s="22" customFormat="1" ht="12.75" customHeight="1">
      <c r="A144" s="20"/>
      <c r="B144" s="21" t="s">
        <v>38</v>
      </c>
      <c r="C144" s="23">
        <v>328793</v>
      </c>
      <c r="D144" s="23"/>
      <c r="E144" s="23">
        <v>126892</v>
      </c>
      <c r="F144" s="23"/>
      <c r="G144" s="23">
        <v>557</v>
      </c>
      <c r="H144" s="23"/>
      <c r="I144" s="23">
        <v>106</v>
      </c>
      <c r="J144"/>
      <c r="K144"/>
    </row>
    <row r="145" spans="1:11" s="22" customFormat="1" ht="12.75" customHeight="1">
      <c r="A145" s="20"/>
      <c r="B145" s="21" t="s">
        <v>39</v>
      </c>
      <c r="C145" s="23">
        <v>329030</v>
      </c>
      <c r="D145" s="23"/>
      <c r="E145" s="23">
        <v>127183</v>
      </c>
      <c r="F145" s="23"/>
      <c r="G145" s="23">
        <v>566</v>
      </c>
      <c r="H145" s="23"/>
      <c r="I145" s="23">
        <v>162</v>
      </c>
      <c r="J145"/>
      <c r="K145"/>
    </row>
    <row r="146" spans="1:11" s="22" customFormat="1" ht="12.75" customHeight="1">
      <c r="A146" s="20"/>
      <c r="B146" s="21" t="s">
        <v>40</v>
      </c>
      <c r="C146" s="23">
        <v>329062</v>
      </c>
      <c r="D146" s="23"/>
      <c r="E146" s="23">
        <v>127679</v>
      </c>
      <c r="F146" s="23"/>
      <c r="G146" s="23">
        <v>552</v>
      </c>
      <c r="H146" s="23"/>
      <c r="I146" s="23">
        <v>168</v>
      </c>
      <c r="J146"/>
      <c r="K146"/>
    </row>
    <row r="147" spans="1:11" s="22" customFormat="1" ht="12.75" customHeight="1">
      <c r="A147" s="20"/>
      <c r="B147" s="21" t="s">
        <v>41</v>
      </c>
      <c r="C147" s="23">
        <v>329154</v>
      </c>
      <c r="D147" s="23"/>
      <c r="E147" s="23">
        <v>128213</v>
      </c>
      <c r="F147" s="23"/>
      <c r="G147" s="23">
        <v>624</v>
      </c>
      <c r="H147" s="23"/>
      <c r="I147" s="23">
        <v>155</v>
      </c>
      <c r="J147"/>
      <c r="K147"/>
    </row>
    <row r="148" spans="1:11" s="22" customFormat="1" ht="12.75" customHeight="1">
      <c r="A148" s="20"/>
      <c r="B148" s="21" t="s">
        <v>42</v>
      </c>
      <c r="C148" s="23">
        <v>329645</v>
      </c>
      <c r="D148" s="23"/>
      <c r="E148" s="23">
        <v>128728</v>
      </c>
      <c r="F148" s="23"/>
      <c r="G148" s="23">
        <v>968</v>
      </c>
      <c r="H148" s="23"/>
      <c r="I148" s="23">
        <v>122</v>
      </c>
      <c r="J148"/>
      <c r="K148"/>
    </row>
    <row r="149" spans="1:11" s="22" customFormat="1" ht="12.75" customHeight="1">
      <c r="A149" s="20"/>
      <c r="B149" s="21"/>
      <c r="C149" s="23"/>
      <c r="D149" s="23"/>
      <c r="E149" s="23"/>
      <c r="F149" s="23"/>
      <c r="G149" s="23"/>
      <c r="H149" s="23"/>
      <c r="I149" s="23"/>
      <c r="J149"/>
      <c r="K149"/>
    </row>
    <row r="150" spans="1:11" s="22" customFormat="1" ht="12.75" customHeight="1">
      <c r="A150" s="20">
        <v>2017</v>
      </c>
      <c r="B150" s="21" t="s">
        <v>31</v>
      </c>
      <c r="C150" s="23">
        <v>329658</v>
      </c>
      <c r="D150" s="23"/>
      <c r="E150" s="23">
        <v>129110</v>
      </c>
      <c r="F150" s="23"/>
      <c r="G150" s="23">
        <v>411</v>
      </c>
      <c r="H150" s="23"/>
      <c r="I150" s="23">
        <v>148</v>
      </c>
      <c r="J150"/>
      <c r="K150"/>
    </row>
    <row r="151" spans="1:11" s="22" customFormat="1" ht="12.75" customHeight="1">
      <c r="A151" s="20"/>
      <c r="B151" s="21" t="s">
        <v>32</v>
      </c>
      <c r="C151" s="23">
        <v>329713</v>
      </c>
      <c r="D151" s="23"/>
      <c r="E151" s="23">
        <v>129472</v>
      </c>
      <c r="F151" s="23"/>
      <c r="G151" s="23">
        <v>481</v>
      </c>
      <c r="H151" s="23"/>
      <c r="I151" s="23">
        <v>192</v>
      </c>
      <c r="J151"/>
      <c r="K151"/>
    </row>
    <row r="152" spans="1:11" s="22" customFormat="1" ht="12.75" customHeight="1">
      <c r="A152" s="20"/>
      <c r="B152" s="21" t="s">
        <v>33</v>
      </c>
      <c r="C152" s="23">
        <v>330054</v>
      </c>
      <c r="D152" s="23"/>
      <c r="E152" s="23">
        <v>129728</v>
      </c>
      <c r="F152" s="23"/>
      <c r="G152" s="23">
        <v>678</v>
      </c>
      <c r="H152" s="23"/>
      <c r="I152" s="23">
        <v>222</v>
      </c>
      <c r="J152" s="23"/>
      <c r="K152" s="23"/>
    </row>
    <row r="153" spans="1:11" s="22" customFormat="1" ht="12.75" customHeight="1">
      <c r="A153" s="20"/>
      <c r="B153" s="21" t="s">
        <v>34</v>
      </c>
      <c r="C153" s="23">
        <v>330466</v>
      </c>
      <c r="D153" s="23"/>
      <c r="E153" s="23">
        <v>129918</v>
      </c>
      <c r="F153" s="23"/>
      <c r="G153" s="23">
        <v>617</v>
      </c>
      <c r="H153" s="23"/>
      <c r="I153" s="23">
        <v>125</v>
      </c>
      <c r="J153" s="23"/>
      <c r="K153" s="23"/>
    </row>
    <row r="154" spans="1:11" s="22" customFormat="1" ht="12.75" customHeight="1">
      <c r="A154" s="20"/>
      <c r="B154" s="21" t="s">
        <v>35</v>
      </c>
      <c r="C154" s="23">
        <v>331041</v>
      </c>
      <c r="D154" s="23"/>
      <c r="E154" s="23">
        <v>130091</v>
      </c>
      <c r="F154" s="23"/>
      <c r="G154" s="23">
        <v>786</v>
      </c>
      <c r="H154" s="23"/>
      <c r="I154" s="23">
        <v>167</v>
      </c>
      <c r="J154" s="23"/>
      <c r="K154" s="23"/>
    </row>
    <row r="155" spans="1:11" s="22" customFormat="1" ht="12.75" customHeight="1">
      <c r="A155" s="20"/>
      <c r="B155" s="21" t="s">
        <v>36</v>
      </c>
      <c r="C155" s="23">
        <v>331865</v>
      </c>
      <c r="D155" s="23"/>
      <c r="E155" s="23">
        <v>130152</v>
      </c>
      <c r="F155" s="23"/>
      <c r="G155" s="23">
        <v>906</v>
      </c>
      <c r="H155" s="23"/>
      <c r="I155" s="23">
        <v>125</v>
      </c>
      <c r="J155" s="23"/>
      <c r="K155" s="23"/>
    </row>
    <row r="156" spans="1:11" s="22" customFormat="1" ht="12.75" customHeight="1">
      <c r="A156" s="20"/>
      <c r="B156" s="21" t="s">
        <v>37</v>
      </c>
      <c r="C156" s="23">
        <v>332440</v>
      </c>
      <c r="D156" s="23"/>
      <c r="E156" s="23">
        <v>130284</v>
      </c>
      <c r="F156" s="23"/>
      <c r="G156" s="23">
        <v>733</v>
      </c>
      <c r="H156" s="23"/>
      <c r="I156" s="23">
        <v>98</v>
      </c>
      <c r="J156" s="23"/>
      <c r="K156" s="23"/>
    </row>
    <row r="157" spans="1:11" s="22" customFormat="1" ht="12.75" customHeight="1">
      <c r="A157" s="20"/>
      <c r="B157" s="21" t="s">
        <v>38</v>
      </c>
      <c r="C157" s="23">
        <v>332772</v>
      </c>
      <c r="D157" s="23"/>
      <c r="E157" s="23">
        <v>130494</v>
      </c>
      <c r="F157" s="23"/>
      <c r="G157" s="23">
        <v>667</v>
      </c>
      <c r="H157" s="23"/>
      <c r="I157" s="23">
        <v>230</v>
      </c>
      <c r="J157" s="23"/>
      <c r="K157" s="23"/>
    </row>
    <row r="158" spans="1:11" s="22" customFormat="1" ht="12.75" customHeight="1">
      <c r="A158" s="20"/>
      <c r="B158" s="21" t="s">
        <v>39</v>
      </c>
      <c r="C158" s="23">
        <v>333095</v>
      </c>
      <c r="D158" s="23"/>
      <c r="E158" s="23">
        <v>130706</v>
      </c>
      <c r="F158" s="23"/>
      <c r="G158" s="23">
        <v>644</v>
      </c>
      <c r="H158" s="23"/>
      <c r="I158" s="23">
        <v>227</v>
      </c>
      <c r="J158" s="23"/>
      <c r="K158" s="23"/>
    </row>
    <row r="159" spans="1:11" s="22" customFormat="1" ht="12.75" customHeight="1">
      <c r="A159" s="20"/>
      <c r="B159" s="21" t="s">
        <v>40</v>
      </c>
      <c r="C159" s="23">
        <v>333115</v>
      </c>
      <c r="D159" s="23"/>
      <c r="E159" s="23">
        <v>131229</v>
      </c>
      <c r="F159" s="23"/>
      <c r="G159" s="23">
        <v>633</v>
      </c>
      <c r="H159" s="23"/>
      <c r="I159" s="23">
        <v>204</v>
      </c>
      <c r="J159" s="23"/>
      <c r="K159" s="23"/>
    </row>
    <row r="160" spans="1:11" s="22" customFormat="1" ht="12.75" customHeight="1">
      <c r="A160" s="20"/>
      <c r="B160" s="21" t="s">
        <v>41</v>
      </c>
      <c r="C160" s="23">
        <v>333227</v>
      </c>
      <c r="D160" s="23"/>
      <c r="E160" s="23">
        <v>131815</v>
      </c>
      <c r="F160" s="23"/>
      <c r="G160" s="23">
        <v>707</v>
      </c>
      <c r="H160" s="23"/>
      <c r="I160" s="23">
        <v>162</v>
      </c>
      <c r="J160" s="23"/>
      <c r="K160" s="23"/>
    </row>
    <row r="161" spans="1:11" s="22" customFormat="1" ht="12.75" customHeight="1">
      <c r="A161" s="20"/>
      <c r="B161" s="21" t="s">
        <v>42</v>
      </c>
      <c r="C161" s="23">
        <v>334306</v>
      </c>
      <c r="D161" s="23"/>
      <c r="E161" s="23">
        <v>132759</v>
      </c>
      <c r="F161" s="23"/>
      <c r="G161" s="23">
        <v>2045</v>
      </c>
      <c r="H161" s="64"/>
      <c r="I161" s="23">
        <v>145</v>
      </c>
      <c r="J161" s="23"/>
      <c r="K161" s="23"/>
    </row>
    <row r="162" spans="1:11" s="22" customFormat="1" ht="12.75" customHeight="1">
      <c r="A162" s="20"/>
      <c r="B162" s="21"/>
      <c r="C162" s="23"/>
      <c r="D162" s="23"/>
      <c r="E162" s="23"/>
      <c r="F162" s="23"/>
      <c r="G162" s="23"/>
      <c r="H162" s="23"/>
      <c r="I162" s="23"/>
      <c r="J162" s="23"/>
      <c r="K162" s="23"/>
    </row>
    <row r="163" spans="1:11" s="22" customFormat="1" ht="12.75" customHeight="1">
      <c r="A163" s="20">
        <v>2018</v>
      </c>
      <c r="B163" s="21" t="s">
        <v>31</v>
      </c>
      <c r="C163" s="74">
        <v>334154</v>
      </c>
      <c r="D163" s="23"/>
      <c r="E163" s="74">
        <v>133353</v>
      </c>
      <c r="F163" s="23"/>
      <c r="G163" s="23">
        <v>492</v>
      </c>
      <c r="H163" s="23"/>
      <c r="I163" s="23">
        <v>172</v>
      </c>
      <c r="J163" s="23"/>
      <c r="K163" s="23"/>
    </row>
    <row r="164" spans="1:11" s="22" customFormat="1" ht="12.75" customHeight="1">
      <c r="A164" s="20"/>
      <c r="B164" s="21" t="s">
        <v>32</v>
      </c>
      <c r="C164" s="74">
        <v>334204</v>
      </c>
      <c r="D164" s="23"/>
      <c r="E164" s="74">
        <v>133751</v>
      </c>
      <c r="F164" s="23"/>
      <c r="G164" s="23">
        <v>505</v>
      </c>
      <c r="H164" s="23"/>
      <c r="I164" s="23">
        <v>178</v>
      </c>
      <c r="J164" s="23"/>
      <c r="K164" s="23"/>
    </row>
    <row r="165" spans="1:11" s="22" customFormat="1" ht="12.75" customHeight="1">
      <c r="A165" s="20"/>
      <c r="B165" s="21" t="s">
        <v>33</v>
      </c>
      <c r="C165" s="74">
        <v>334400</v>
      </c>
      <c r="D165" s="23"/>
      <c r="E165" s="74">
        <v>134114</v>
      </c>
      <c r="F165" s="23"/>
      <c r="G165" s="23">
        <v>636</v>
      </c>
      <c r="H165" s="23"/>
      <c r="I165" s="23">
        <v>198</v>
      </c>
      <c r="J165" s="23"/>
      <c r="K165" s="23"/>
    </row>
    <row r="166" spans="1:11" s="22" customFormat="1" ht="12.75" customHeight="1">
      <c r="A166" s="20"/>
      <c r="B166" s="21" t="s">
        <v>34</v>
      </c>
      <c r="C166" s="23">
        <v>334759</v>
      </c>
      <c r="D166" s="23"/>
      <c r="E166" s="23">
        <v>134421</v>
      </c>
      <c r="F166" s="23"/>
      <c r="G166" s="23">
        <v>729</v>
      </c>
      <c r="H166" s="23"/>
      <c r="I166" s="23">
        <v>181</v>
      </c>
      <c r="J166" s="23"/>
      <c r="K166" s="23"/>
    </row>
    <row r="167" spans="1:11" s="22" customFormat="1" ht="12.75" customHeight="1">
      <c r="A167" s="20"/>
      <c r="B167" s="21" t="s">
        <v>35</v>
      </c>
      <c r="C167" s="74">
        <v>335203</v>
      </c>
      <c r="D167" s="23"/>
      <c r="E167" s="74">
        <v>134726</v>
      </c>
      <c r="F167" s="23"/>
      <c r="G167" s="23">
        <v>859</v>
      </c>
      <c r="H167" s="23"/>
      <c r="I167" s="23">
        <v>229</v>
      </c>
      <c r="J167" s="23"/>
      <c r="K167" s="23"/>
    </row>
    <row r="168" spans="1:11" s="22" customFormat="1" ht="12.75" customHeight="1">
      <c r="A168" s="20"/>
      <c r="B168" s="21" t="s">
        <v>36</v>
      </c>
      <c r="C168" s="74">
        <v>335641</v>
      </c>
      <c r="D168" s="23"/>
      <c r="E168" s="74">
        <v>135047</v>
      </c>
      <c r="F168" s="23"/>
      <c r="G168" s="23">
        <v>827</v>
      </c>
      <c r="H168" s="23"/>
      <c r="I168" s="23">
        <v>168</v>
      </c>
      <c r="J168" s="23"/>
      <c r="K168" s="23"/>
    </row>
    <row r="169" spans="1:11" s="22" customFormat="1" ht="12.75" customHeight="1">
      <c r="A169" s="20"/>
      <c r="B169" s="21" t="s">
        <v>37</v>
      </c>
      <c r="C169" s="74">
        <v>336144</v>
      </c>
      <c r="D169" s="23"/>
      <c r="E169" s="74">
        <v>135217</v>
      </c>
      <c r="F169" s="23"/>
      <c r="G169" s="23">
        <v>778</v>
      </c>
      <c r="H169" s="23"/>
      <c r="I169" s="23">
        <v>180</v>
      </c>
      <c r="J169" s="23"/>
      <c r="K169" s="23"/>
    </row>
    <row r="170" spans="1:11" s="22" customFormat="1" ht="12.75" customHeight="1">
      <c r="A170" s="20"/>
      <c r="B170" s="21" t="s">
        <v>38</v>
      </c>
      <c r="C170" s="74">
        <v>336446</v>
      </c>
      <c r="D170" s="23"/>
      <c r="E170" s="74">
        <v>135616</v>
      </c>
      <c r="F170" s="23"/>
      <c r="G170" s="23">
        <v>739</v>
      </c>
      <c r="H170" s="23"/>
      <c r="I170" s="23">
        <v>159</v>
      </c>
      <c r="J170" s="23"/>
      <c r="K170" s="23"/>
    </row>
    <row r="171" spans="1:11" s="22" customFormat="1" ht="12.75" customHeight="1">
      <c r="A171" s="20"/>
      <c r="B171" s="21" t="s">
        <v>39</v>
      </c>
      <c r="C171" s="74">
        <v>336787</v>
      </c>
      <c r="D171" s="23"/>
      <c r="E171" s="74">
        <v>135858</v>
      </c>
      <c r="F171" s="23"/>
      <c r="G171" s="23">
        <v>711</v>
      </c>
      <c r="H171" s="23"/>
      <c r="I171" s="23">
        <v>238</v>
      </c>
      <c r="J171" s="23"/>
      <c r="K171" s="38"/>
    </row>
    <row r="172" spans="1:11" s="22" customFormat="1" ht="12.75" customHeight="1">
      <c r="A172" s="20"/>
      <c r="B172" s="21" t="s">
        <v>40</v>
      </c>
      <c r="C172" s="74">
        <v>336955</v>
      </c>
      <c r="D172" s="23"/>
      <c r="E172" s="74">
        <v>136447</v>
      </c>
      <c r="F172" s="23"/>
      <c r="G172" s="23">
        <v>836</v>
      </c>
      <c r="H172" s="23"/>
      <c r="I172" s="23">
        <v>246</v>
      </c>
      <c r="J172" s="23"/>
      <c r="K172" s="23"/>
    </row>
    <row r="173" spans="1:11" s="22" customFormat="1" ht="12.75" customHeight="1">
      <c r="A173" s="20"/>
      <c r="B173" s="21" t="s">
        <v>41</v>
      </c>
      <c r="C173" s="74">
        <v>337277</v>
      </c>
      <c r="D173" s="23"/>
      <c r="E173" s="74">
        <v>136899</v>
      </c>
      <c r="F173" s="23"/>
      <c r="G173" s="23">
        <v>784</v>
      </c>
      <c r="H173" s="23"/>
      <c r="I173" s="23">
        <v>199</v>
      </c>
      <c r="J173" s="23"/>
      <c r="K173" s="23"/>
    </row>
    <row r="174" spans="1:11" s="22" customFormat="1" ht="12.75" customHeight="1">
      <c r="A174" s="20"/>
      <c r="B174" s="21" t="s">
        <v>42</v>
      </c>
      <c r="C174" s="74">
        <v>338096</v>
      </c>
      <c r="D174" s="23"/>
      <c r="E174" s="74">
        <v>137215</v>
      </c>
      <c r="F174" s="23"/>
      <c r="G174" s="23">
        <v>1099</v>
      </c>
      <c r="H174" s="23"/>
      <c r="I174" s="23">
        <v>148</v>
      </c>
      <c r="J174" s="23"/>
      <c r="K174" s="23"/>
    </row>
    <row r="175" spans="1:11" s="22" customFormat="1" ht="12.75" customHeight="1">
      <c r="A175" s="20"/>
      <c r="B175" s="21"/>
      <c r="C175" s="23"/>
      <c r="D175" s="23"/>
      <c r="E175" s="23"/>
      <c r="F175" s="23"/>
      <c r="G175" s="23"/>
      <c r="H175" s="23"/>
      <c r="I175" s="23"/>
      <c r="J175" s="23"/>
      <c r="K175" s="23"/>
    </row>
    <row r="176" spans="1:11" s="22" customFormat="1" ht="12.75" customHeight="1">
      <c r="A176" s="20">
        <v>2019</v>
      </c>
      <c r="B176" s="21" t="s">
        <v>31</v>
      </c>
      <c r="C176" s="74">
        <v>338096</v>
      </c>
      <c r="D176" s="23"/>
      <c r="E176" s="74">
        <v>137922</v>
      </c>
      <c r="F176" s="23"/>
      <c r="G176" s="23">
        <v>658</v>
      </c>
      <c r="H176" s="23"/>
      <c r="I176" s="23">
        <v>203</v>
      </c>
      <c r="J176" s="23"/>
      <c r="K176" s="23"/>
    </row>
    <row r="177" spans="1:11" s="22" customFormat="1" ht="12.75" customHeight="1">
      <c r="A177" s="20"/>
      <c r="B177" s="21" t="s">
        <v>32</v>
      </c>
      <c r="C177" s="74">
        <v>338486</v>
      </c>
      <c r="D177" s="23"/>
      <c r="E177" s="74">
        <v>138235</v>
      </c>
      <c r="F177" s="23"/>
      <c r="G177" s="23">
        <v>738</v>
      </c>
      <c r="H177" s="23"/>
      <c r="I177" s="23">
        <v>229</v>
      </c>
      <c r="J177" s="23"/>
      <c r="K177" s="23"/>
    </row>
    <row r="178" spans="1:11" s="22" customFormat="1" ht="12.75" customHeight="1">
      <c r="A178" s="20"/>
      <c r="B178" s="21" t="s">
        <v>33</v>
      </c>
      <c r="C178" s="74">
        <v>338974</v>
      </c>
      <c r="D178" s="23"/>
      <c r="E178" s="74">
        <v>138534</v>
      </c>
      <c r="F178" s="23"/>
      <c r="G178" s="23">
        <v>779</v>
      </c>
      <c r="H178" s="23"/>
      <c r="I178" s="23">
        <v>215</v>
      </c>
      <c r="J178" s="23"/>
      <c r="K178" s="23"/>
    </row>
    <row r="179" spans="1:11" s="22" customFormat="1" ht="12.75" customHeight="1">
      <c r="A179" s="20"/>
      <c r="B179" s="21" t="s">
        <v>34</v>
      </c>
      <c r="C179" s="74">
        <v>339744</v>
      </c>
      <c r="D179" s="74"/>
      <c r="E179" s="74">
        <v>138697</v>
      </c>
      <c r="F179" s="23"/>
      <c r="G179" s="23">
        <v>888</v>
      </c>
      <c r="H179" s="23"/>
      <c r="I179" s="23">
        <v>155</v>
      </c>
      <c r="J179" s="23"/>
      <c r="K179" s="23"/>
    </row>
    <row r="180" spans="1:11" s="22" customFormat="1" ht="12.75" customHeight="1">
      <c r="A180" s="20"/>
      <c r="B180" s="21" t="s">
        <v>35</v>
      </c>
      <c r="C180" s="74">
        <v>340666</v>
      </c>
      <c r="D180" s="74"/>
      <c r="E180" s="74">
        <v>138763</v>
      </c>
      <c r="F180" s="23"/>
      <c r="G180" s="23">
        <v>1015</v>
      </c>
      <c r="H180" s="23"/>
      <c r="I180" s="23">
        <v>265</v>
      </c>
      <c r="J180" s="23"/>
      <c r="K180" s="23"/>
    </row>
    <row r="181" spans="1:11" s="22" customFormat="1" ht="12.75" customHeight="1">
      <c r="A181" s="20"/>
      <c r="B181" s="21" t="s">
        <v>36</v>
      </c>
      <c r="C181" s="74">
        <v>341615</v>
      </c>
      <c r="D181" s="74"/>
      <c r="E181" s="74">
        <v>138792</v>
      </c>
      <c r="F181" s="23"/>
      <c r="G181" s="23">
        <v>931</v>
      </c>
      <c r="H181" s="23"/>
      <c r="I181" s="23">
        <v>199</v>
      </c>
      <c r="J181" s="23"/>
      <c r="K181" s="23"/>
    </row>
    <row r="182" spans="1:11" s="22" customFormat="1" ht="12.75" customHeight="1">
      <c r="A182" s="20"/>
      <c r="B182" s="21" t="s">
        <v>37</v>
      </c>
      <c r="C182" s="74">
        <v>342445</v>
      </c>
      <c r="D182" s="74"/>
      <c r="E182" s="74">
        <v>138814</v>
      </c>
      <c r="F182" s="23"/>
      <c r="G182" s="23">
        <v>901</v>
      </c>
      <c r="H182" s="23"/>
      <c r="I182" s="23">
        <v>254</v>
      </c>
      <c r="J182" s="23"/>
      <c r="K182" s="23"/>
    </row>
    <row r="183" spans="1:11" s="22" customFormat="1" ht="12.75" customHeight="1">
      <c r="A183" s="21"/>
      <c r="B183" s="21" t="s">
        <v>38</v>
      </c>
      <c r="C183" s="23">
        <v>343174</v>
      </c>
      <c r="D183" s="23"/>
      <c r="E183" s="23">
        <v>139064</v>
      </c>
      <c r="F183" s="23"/>
      <c r="G183" s="23">
        <v>883</v>
      </c>
      <c r="H183" s="23"/>
      <c r="I183" s="23">
        <v>169</v>
      </c>
      <c r="J183"/>
      <c r="K183"/>
    </row>
    <row r="184" spans="1:11" ht="12.75" customHeight="1">
      <c r="A184"/>
      <c r="B184" s="21" t="s">
        <v>39</v>
      </c>
      <c r="C184" s="38">
        <v>343754</v>
      </c>
      <c r="E184" s="38">
        <v>139407</v>
      </c>
      <c r="G184" s="18">
        <v>833</v>
      </c>
      <c r="I184" s="18">
        <v>184</v>
      </c>
    </row>
    <row r="185" spans="1:11" ht="12.75" customHeight="1">
      <c r="A185" s="10"/>
      <c r="B185" s="21" t="s">
        <v>40</v>
      </c>
      <c r="C185" s="38">
        <v>344151</v>
      </c>
      <c r="E185" s="38">
        <v>140086</v>
      </c>
      <c r="G185" s="18">
        <v>968</v>
      </c>
      <c r="I185" s="18">
        <v>247</v>
      </c>
    </row>
    <row r="186" spans="1:11" ht="12.75" customHeight="1">
      <c r="B186" s="21" t="s">
        <v>41</v>
      </c>
      <c r="C186" s="38">
        <v>344644</v>
      </c>
      <c r="D186" s="38"/>
      <c r="E186" s="38">
        <v>140562</v>
      </c>
      <c r="F186" s="38"/>
      <c r="G186" s="38">
        <v>831</v>
      </c>
      <c r="H186" s="38"/>
      <c r="I186" s="38">
        <v>225</v>
      </c>
    </row>
    <row r="187" spans="1:11" ht="12.75" customHeight="1">
      <c r="B187" s="21" t="s">
        <v>42</v>
      </c>
      <c r="C187" s="38">
        <v>345212</v>
      </c>
      <c r="D187" s="38"/>
      <c r="E187" s="38">
        <v>141036</v>
      </c>
      <c r="F187" s="38"/>
      <c r="G187" s="38">
        <v>885</v>
      </c>
      <c r="H187" s="38"/>
      <c r="I187" s="38">
        <v>208</v>
      </c>
    </row>
    <row r="188" spans="1:11" ht="12.75" customHeight="1"/>
    <row r="189" spans="1:11" ht="12.75" customHeight="1">
      <c r="A189" s="20">
        <v>2020</v>
      </c>
      <c r="B189" s="21" t="s">
        <v>31</v>
      </c>
      <c r="C189" s="38">
        <v>345495</v>
      </c>
      <c r="D189" s="38"/>
      <c r="E189" s="38">
        <v>141650</v>
      </c>
      <c r="F189" s="38"/>
      <c r="G189" s="38">
        <v>651</v>
      </c>
      <c r="H189" s="38"/>
      <c r="I189" s="38">
        <v>189</v>
      </c>
    </row>
    <row r="190" spans="1:11" ht="12.75" customHeight="1">
      <c r="B190" s="21" t="s">
        <v>32</v>
      </c>
      <c r="C190" s="38">
        <v>345859</v>
      </c>
      <c r="E190" s="38">
        <v>142041</v>
      </c>
      <c r="G190" s="38">
        <v>590</v>
      </c>
      <c r="I190" s="38">
        <v>263</v>
      </c>
    </row>
    <row r="191" spans="1:11" s="4" customFormat="1" ht="12.75" customHeight="1">
      <c r="A191" s="20"/>
      <c r="B191" s="21" t="s">
        <v>33</v>
      </c>
      <c r="C191" s="23">
        <v>346375</v>
      </c>
      <c r="D191" s="23"/>
      <c r="E191" s="23">
        <v>142424</v>
      </c>
      <c r="F191" s="23"/>
      <c r="G191" s="23">
        <v>742</v>
      </c>
      <c r="H191" s="23"/>
      <c r="I191" s="23">
        <v>300</v>
      </c>
      <c r="J191" s="23"/>
      <c r="K191" s="23"/>
    </row>
    <row r="192" spans="1:11" s="4" customFormat="1" ht="12.75" customHeight="1">
      <c r="B192" s="21" t="s">
        <v>34</v>
      </c>
      <c r="C192" s="74">
        <v>347418</v>
      </c>
      <c r="D192" s="74"/>
      <c r="E192" s="74">
        <v>142579</v>
      </c>
      <c r="F192" s="23"/>
      <c r="G192" s="23">
        <v>975</v>
      </c>
      <c r="H192" s="23"/>
      <c r="I192" s="23">
        <v>220</v>
      </c>
      <c r="J192" s="23"/>
      <c r="K192" s="23"/>
    </row>
    <row r="193" spans="1:11" s="4" customFormat="1" ht="12.75" customHeight="1">
      <c r="B193" s="21" t="s">
        <v>35</v>
      </c>
      <c r="C193" s="74">
        <v>348695</v>
      </c>
      <c r="D193" s="74"/>
      <c r="E193" s="74">
        <v>142598</v>
      </c>
      <c r="F193" s="23"/>
      <c r="G193" s="23">
        <v>1006</v>
      </c>
      <c r="H193" s="23"/>
      <c r="I193" s="23">
        <v>184</v>
      </c>
      <c r="J193" s="23"/>
      <c r="K193" s="23"/>
    </row>
    <row r="194" spans="1:11" s="22" customFormat="1" ht="12.75" customHeight="1">
      <c r="B194" s="21" t="s">
        <v>36</v>
      </c>
      <c r="C194" s="74">
        <v>350204</v>
      </c>
      <c r="D194" s="74"/>
      <c r="E194" s="74">
        <v>142604</v>
      </c>
      <c r="F194" s="74"/>
      <c r="G194" s="23">
        <v>1149</v>
      </c>
      <c r="H194" s="23"/>
      <c r="I194" s="23">
        <v>168</v>
      </c>
      <c r="J194" s="23"/>
      <c r="K194" s="23"/>
    </row>
    <row r="195" spans="1:11" s="22" customFormat="1" ht="12.75" customHeight="1">
      <c r="B195" s="21" t="s">
        <v>37</v>
      </c>
      <c r="C195" s="74">
        <v>351702</v>
      </c>
      <c r="D195" s="74"/>
      <c r="E195" s="74">
        <v>142583</v>
      </c>
      <c r="F195" s="74"/>
      <c r="G195" s="23">
        <v>1122</v>
      </c>
      <c r="H195" s="23"/>
      <c r="I195" s="23">
        <v>192</v>
      </c>
      <c r="J195" s="23"/>
      <c r="K195" s="23"/>
    </row>
    <row r="196" spans="1:11" s="22" customFormat="1" ht="12.75" customHeight="1">
      <c r="B196" s="21" t="s">
        <v>38</v>
      </c>
      <c r="C196" s="74">
        <v>352904</v>
      </c>
      <c r="D196" s="74"/>
      <c r="E196" s="74">
        <v>142833</v>
      </c>
      <c r="F196" s="74"/>
      <c r="G196" s="23">
        <v>842</v>
      </c>
      <c r="H196" s="23"/>
      <c r="I196" s="23">
        <v>201</v>
      </c>
      <c r="J196" s="23"/>
      <c r="K196" s="23"/>
    </row>
    <row r="197" spans="1:11" s="22" customFormat="1" ht="12.75" customHeight="1">
      <c r="B197" s="21" t="s">
        <v>39</v>
      </c>
      <c r="C197" s="74">
        <v>353916</v>
      </c>
      <c r="D197" s="74"/>
      <c r="E197" s="74">
        <v>143259</v>
      </c>
      <c r="F197" s="74"/>
      <c r="G197" s="23">
        <v>824</v>
      </c>
      <c r="H197" s="23"/>
      <c r="I197" s="23">
        <v>346</v>
      </c>
      <c r="J197" s="23"/>
      <c r="K197" s="23"/>
    </row>
    <row r="198" spans="1:11" s="22" customFormat="1" ht="12.75" customHeight="1">
      <c r="B198" s="21" t="s">
        <v>40</v>
      </c>
      <c r="C198" s="74">
        <v>355050</v>
      </c>
      <c r="D198" s="74"/>
      <c r="E198" s="74">
        <v>143836</v>
      </c>
      <c r="F198" s="74"/>
      <c r="G198" s="23">
        <v>827</v>
      </c>
      <c r="H198" s="23"/>
      <c r="I198" s="23">
        <v>198</v>
      </c>
      <c r="J198" s="23"/>
      <c r="K198" s="23"/>
    </row>
    <row r="199" spans="1:11" s="22" customFormat="1" ht="12.75" customHeight="1">
      <c r="B199" s="21" t="s">
        <v>41</v>
      </c>
      <c r="C199" s="74">
        <v>356118</v>
      </c>
      <c r="D199" s="74"/>
      <c r="E199" s="74">
        <v>144543</v>
      </c>
      <c r="F199" s="74"/>
      <c r="G199" s="23">
        <v>887</v>
      </c>
      <c r="H199" s="23"/>
      <c r="I199" s="23">
        <v>232</v>
      </c>
      <c r="J199" s="23"/>
      <c r="K199" s="23"/>
    </row>
    <row r="200" spans="1:11" s="22" customFormat="1" ht="12.75" customHeight="1">
      <c r="B200" s="21" t="s">
        <v>42</v>
      </c>
      <c r="C200" s="74">
        <v>357412</v>
      </c>
      <c r="D200" s="74"/>
      <c r="E200" s="74">
        <v>145215</v>
      </c>
      <c r="F200" s="74"/>
      <c r="G200" s="23">
        <v>975</v>
      </c>
      <c r="H200" s="23"/>
      <c r="I200" s="23">
        <v>259</v>
      </c>
      <c r="J200" s="23"/>
      <c r="K200" s="23"/>
    </row>
    <row r="201" spans="1:11" s="22" customFormat="1" ht="12.75" customHeight="1">
      <c r="B201" s="21"/>
      <c r="C201" s="74"/>
      <c r="D201" s="74"/>
      <c r="E201" s="74"/>
      <c r="F201" s="74"/>
      <c r="G201" s="23"/>
      <c r="H201" s="23"/>
      <c r="I201" s="23"/>
      <c r="J201" s="23"/>
      <c r="K201" s="23"/>
    </row>
    <row r="202" spans="1:11" s="22" customFormat="1" ht="12.75" customHeight="1">
      <c r="A202" s="20">
        <v>2021</v>
      </c>
      <c r="B202" s="21" t="s">
        <v>31</v>
      </c>
      <c r="C202" s="74">
        <v>358518</v>
      </c>
      <c r="D202" s="74"/>
      <c r="E202" s="74">
        <v>145794</v>
      </c>
      <c r="F202" s="74"/>
      <c r="G202" s="23">
        <v>833</v>
      </c>
      <c r="H202" s="23"/>
      <c r="I202" s="23">
        <v>227</v>
      </c>
      <c r="J202" s="23"/>
      <c r="K202" s="23"/>
    </row>
    <row r="203" spans="1:11" s="22" customFormat="1" ht="12.75" customHeight="1">
      <c r="A203" s="20"/>
      <c r="B203" s="21" t="s">
        <v>32</v>
      </c>
      <c r="C203" s="74">
        <v>359661</v>
      </c>
      <c r="D203" s="74"/>
      <c r="E203" s="74">
        <v>146285</v>
      </c>
      <c r="F203" s="74"/>
      <c r="G203" s="23">
        <v>1033</v>
      </c>
      <c r="H203" s="23"/>
      <c r="I203" s="23">
        <v>287</v>
      </c>
      <c r="J203" s="23"/>
      <c r="K203" s="23"/>
    </row>
    <row r="204" spans="1:11" s="22" customFormat="1" ht="12.75" customHeight="1">
      <c r="A204" s="20"/>
      <c r="B204" s="21" t="s">
        <v>33</v>
      </c>
      <c r="C204" s="74">
        <v>361343</v>
      </c>
      <c r="D204" s="74"/>
      <c r="E204" s="74">
        <v>146635</v>
      </c>
      <c r="F204" s="74"/>
      <c r="G204" s="23">
        <v>1185</v>
      </c>
      <c r="H204" s="23"/>
      <c r="I204" s="23">
        <v>272</v>
      </c>
      <c r="J204" s="23"/>
      <c r="K204" s="23"/>
    </row>
    <row r="205" spans="1:11" s="22" customFormat="1" ht="12.75" customHeight="1">
      <c r="A205" s="20"/>
      <c r="B205" s="21" t="s">
        <v>34</v>
      </c>
      <c r="C205" s="74">
        <v>362926</v>
      </c>
      <c r="D205" s="74"/>
      <c r="E205" s="74">
        <v>146811</v>
      </c>
      <c r="F205" s="74"/>
      <c r="G205" s="23">
        <v>1054</v>
      </c>
      <c r="H205" s="23"/>
      <c r="I205" s="23">
        <v>256</v>
      </c>
      <c r="J205" s="23"/>
      <c r="K205" s="23"/>
    </row>
    <row r="206" spans="1:11" s="22" customFormat="1" ht="12.75" customHeight="1">
      <c r="A206" s="20"/>
      <c r="B206" s="21" t="s">
        <v>35</v>
      </c>
      <c r="C206" s="74">
        <v>364816</v>
      </c>
      <c r="D206" s="74"/>
      <c r="E206" s="74">
        <v>146913</v>
      </c>
      <c r="F206" s="74"/>
      <c r="G206" s="23">
        <v>1281</v>
      </c>
      <c r="H206" s="23"/>
      <c r="I206" s="23">
        <v>288</v>
      </c>
      <c r="J206" s="23"/>
      <c r="K206" s="23"/>
    </row>
    <row r="207" spans="1:11" s="22" customFormat="1" ht="12.75" customHeight="1">
      <c r="A207" s="20"/>
      <c r="B207" s="21" t="s">
        <v>36</v>
      </c>
      <c r="C207" s="74">
        <v>366889</v>
      </c>
      <c r="D207" s="74"/>
      <c r="E207" s="74">
        <v>146986</v>
      </c>
      <c r="F207" s="74"/>
      <c r="G207" s="23">
        <v>1301</v>
      </c>
      <c r="H207" s="23"/>
      <c r="I207" s="23">
        <v>305</v>
      </c>
      <c r="J207" s="23"/>
      <c r="K207" s="23"/>
    </row>
    <row r="208" spans="1:11" s="22" customFormat="1" ht="12.75" customHeight="1">
      <c r="A208" s="20"/>
      <c r="B208" s="21" t="s">
        <v>37</v>
      </c>
      <c r="C208" s="74">
        <v>368277</v>
      </c>
      <c r="D208" s="74"/>
      <c r="E208" s="74">
        <v>147091</v>
      </c>
      <c r="F208" s="74"/>
      <c r="G208" s="23">
        <v>958</v>
      </c>
      <c r="H208" s="23"/>
      <c r="I208" s="23">
        <v>184</v>
      </c>
      <c r="J208" s="23"/>
      <c r="K208" s="23"/>
    </row>
    <row r="209" spans="1:11" s="22" customFormat="1" ht="12.75" customHeight="1">
      <c r="A209" s="20"/>
      <c r="B209" s="21" t="s">
        <v>38</v>
      </c>
      <c r="C209" s="74">
        <v>369319</v>
      </c>
      <c r="D209" s="74"/>
      <c r="E209" s="74">
        <v>147565</v>
      </c>
      <c r="F209"/>
      <c r="G209" s="23">
        <v>848</v>
      </c>
      <c r="H209"/>
      <c r="I209" s="23">
        <v>231</v>
      </c>
      <c r="J209" s="23"/>
      <c r="K209" s="23"/>
    </row>
    <row r="210" spans="1:11" s="22" customFormat="1" ht="12.75" customHeight="1">
      <c r="A210" s="20"/>
      <c r="B210" s="21" t="s">
        <v>39</v>
      </c>
      <c r="C210" s="74">
        <v>370604</v>
      </c>
      <c r="D210" s="74"/>
      <c r="E210" s="74">
        <v>148084</v>
      </c>
      <c r="F210"/>
      <c r="G210" s="23">
        <v>942</v>
      </c>
      <c r="H210"/>
      <c r="I210" s="23">
        <v>276</v>
      </c>
      <c r="J210" s="23"/>
      <c r="K210" s="23"/>
    </row>
    <row r="211" spans="1:11" s="22" customFormat="1" ht="12.75" customHeight="1">
      <c r="A211" s="20"/>
      <c r="B211" s="21" t="s">
        <v>40</v>
      </c>
      <c r="C211" s="74">
        <v>371697</v>
      </c>
      <c r="D211" s="74"/>
      <c r="E211" s="74">
        <v>148794</v>
      </c>
      <c r="F211"/>
      <c r="G211" s="23">
        <v>848</v>
      </c>
      <c r="H211"/>
      <c r="I211" s="23">
        <v>328</v>
      </c>
      <c r="J211" s="23"/>
      <c r="K211" s="23"/>
    </row>
    <row r="212" spans="1:11" s="22" customFormat="1" ht="12.75" customHeight="1">
      <c r="A212" s="20"/>
      <c r="B212" s="21" t="s">
        <v>41</v>
      </c>
      <c r="C212" s="74">
        <v>372835</v>
      </c>
      <c r="D212" s="74"/>
      <c r="E212" s="74">
        <v>149489</v>
      </c>
      <c r="F212"/>
      <c r="G212" s="23">
        <v>836</v>
      </c>
      <c r="H212"/>
      <c r="I212" s="23">
        <v>330</v>
      </c>
      <c r="J212" s="23"/>
      <c r="K212" s="23"/>
    </row>
    <row r="213" spans="1:11" s="22" customFormat="1" ht="12.75" customHeight="1">
      <c r="A213" s="20"/>
      <c r="B213" s="21" t="s">
        <v>42</v>
      </c>
      <c r="C213" s="74">
        <v>374346</v>
      </c>
      <c r="D213" s="74"/>
      <c r="E213" s="74">
        <v>150173</v>
      </c>
      <c r="F213"/>
      <c r="G213" s="23">
        <v>1416</v>
      </c>
      <c r="H213"/>
      <c r="I213" s="23">
        <v>262</v>
      </c>
      <c r="J213" s="23"/>
      <c r="K213" s="23"/>
    </row>
    <row r="214" spans="1:11" s="22" customFormat="1" ht="12.75" customHeight="1">
      <c r="A214" s="20"/>
      <c r="B214" s="21"/>
      <c r="C214" s="74"/>
      <c r="D214" s="74"/>
      <c r="E214" s="74"/>
      <c r="F214"/>
      <c r="G214" s="23"/>
      <c r="H214"/>
      <c r="I214" s="23"/>
      <c r="J214" s="23"/>
      <c r="K214" s="23"/>
    </row>
    <row r="215" spans="1:11" s="22" customFormat="1" ht="12.75" customHeight="1">
      <c r="A215" s="20">
        <v>2022</v>
      </c>
      <c r="B215" s="21" t="s">
        <v>31</v>
      </c>
      <c r="C215" s="74">
        <v>374884</v>
      </c>
      <c r="D215" s="74"/>
      <c r="E215" s="74">
        <v>150968</v>
      </c>
      <c r="F215"/>
      <c r="G215" s="23">
        <v>771</v>
      </c>
      <c r="H215"/>
      <c r="I215" s="23">
        <v>324</v>
      </c>
      <c r="J215" s="23"/>
      <c r="K215" s="23"/>
    </row>
    <row r="216" spans="1:11" s="22" customFormat="1" ht="12.75" customHeight="1">
      <c r="A216" s="20"/>
      <c r="B216" s="21" t="s">
        <v>32</v>
      </c>
      <c r="C216" s="74">
        <v>375699</v>
      </c>
      <c r="D216" s="74"/>
      <c r="E216" s="74">
        <v>151575</v>
      </c>
      <c r="F216"/>
      <c r="G216" s="23">
        <v>785</v>
      </c>
      <c r="H216"/>
      <c r="I216" s="23">
        <v>355</v>
      </c>
      <c r="J216" s="164"/>
      <c r="K216" s="23"/>
    </row>
    <row r="217" spans="1:11" s="22" customFormat="1" ht="12.75" customHeight="1">
      <c r="A217" s="20"/>
      <c r="B217" s="21" t="s">
        <v>33</v>
      </c>
      <c r="C217" s="74">
        <v>376836</v>
      </c>
      <c r="D217" s="74"/>
      <c r="E217" s="74">
        <v>152063</v>
      </c>
      <c r="F217"/>
      <c r="G217" s="23">
        <v>1040</v>
      </c>
      <c r="H217" s="23"/>
      <c r="I217" s="23">
        <v>436</v>
      </c>
      <c r="J217" s="23"/>
      <c r="K217" s="23"/>
    </row>
    <row r="218" spans="1:11" s="22" customFormat="1" ht="12.75" customHeight="1">
      <c r="A218" s="20"/>
      <c r="B218" s="21" t="s">
        <v>34</v>
      </c>
      <c r="C218" s="74">
        <v>378118</v>
      </c>
      <c r="D218" s="74"/>
      <c r="E218" s="74">
        <v>152281</v>
      </c>
      <c r="F218"/>
      <c r="G218" s="23">
        <v>1039</v>
      </c>
      <c r="H218"/>
      <c r="I218" s="23">
        <v>294</v>
      </c>
      <c r="J218" s="23"/>
      <c r="K218" s="23"/>
    </row>
    <row r="219" spans="1:11" s="22" customFormat="1" ht="12.75" customHeight="1">
      <c r="A219" s="20"/>
      <c r="B219" s="21" t="s">
        <v>35</v>
      </c>
      <c r="C219" s="74">
        <v>379662</v>
      </c>
      <c r="D219" s="74"/>
      <c r="E219" s="74">
        <v>152516</v>
      </c>
      <c r="F219"/>
      <c r="G219" s="23">
        <v>1275</v>
      </c>
      <c r="H219"/>
      <c r="I219" s="23">
        <v>283</v>
      </c>
      <c r="J219" s="164"/>
      <c r="K219" s="23"/>
    </row>
    <row r="220" spans="1:11" s="22" customFormat="1" ht="12.75" customHeight="1">
      <c r="A220" s="20"/>
      <c r="B220" s="21" t="s">
        <v>36</v>
      </c>
      <c r="C220" s="74">
        <v>381011</v>
      </c>
      <c r="D220" s="74"/>
      <c r="E220" s="74">
        <v>152728</v>
      </c>
      <c r="F220"/>
      <c r="G220" s="23">
        <v>1085</v>
      </c>
      <c r="H220"/>
      <c r="I220" s="23">
        <v>379</v>
      </c>
      <c r="J220" s="23"/>
      <c r="K220" s="23"/>
    </row>
    <row r="221" spans="1:11" s="22" customFormat="1" ht="12.75" customHeight="1">
      <c r="A221" s="20"/>
      <c r="B221" s="21" t="s">
        <v>37</v>
      </c>
      <c r="C221" s="74">
        <v>381929</v>
      </c>
      <c r="D221" s="74"/>
      <c r="E221" s="74">
        <v>152984</v>
      </c>
      <c r="F221"/>
      <c r="G221" s="23">
        <v>976</v>
      </c>
      <c r="H221"/>
      <c r="I221" s="23">
        <v>279</v>
      </c>
      <c r="J221" s="23"/>
      <c r="K221" s="23"/>
    </row>
    <row r="222" spans="1:11" s="22" customFormat="1" ht="12.75" customHeight="1">
      <c r="A222" s="20"/>
      <c r="B222" s="21" t="s">
        <v>38</v>
      </c>
      <c r="C222" s="74">
        <v>382698</v>
      </c>
      <c r="D222" s="74"/>
      <c r="E222" s="74">
        <v>153525</v>
      </c>
      <c r="F222" s="74"/>
      <c r="G222" s="74">
        <v>937</v>
      </c>
      <c r="H222"/>
      <c r="I222" s="23">
        <v>309</v>
      </c>
      <c r="J222" s="23"/>
      <c r="K222" s="23"/>
    </row>
    <row r="223" spans="1:11" s="22" customFormat="1" ht="12.75" customHeight="1">
      <c r="A223" s="20"/>
      <c r="B223" s="21" t="s">
        <v>39</v>
      </c>
      <c r="C223" s="74">
        <v>383286</v>
      </c>
      <c r="D223" s="74"/>
      <c r="E223" s="74">
        <v>154163</v>
      </c>
      <c r="F223" s="74"/>
      <c r="G223" s="74">
        <v>880</v>
      </c>
      <c r="H223"/>
      <c r="I223" s="23">
        <v>368</v>
      </c>
      <c r="J223" s="23"/>
      <c r="K223" s="23"/>
    </row>
    <row r="224" spans="1:11" s="22" customFormat="1" ht="12.75" customHeight="1">
      <c r="A224" s="20"/>
      <c r="B224" s="21" t="s">
        <v>40</v>
      </c>
      <c r="C224" s="74">
        <v>383665</v>
      </c>
      <c r="D224" s="74"/>
      <c r="E224" s="23">
        <v>155035</v>
      </c>
      <c r="F224" s="23"/>
      <c r="G224" s="23">
        <v>916</v>
      </c>
      <c r="H224" s="23"/>
      <c r="I224" s="23">
        <v>335</v>
      </c>
      <c r="J224" s="23"/>
      <c r="K224" s="23"/>
    </row>
    <row r="225" spans="1:27" s="22" customFormat="1" ht="12.75" customHeight="1">
      <c r="A225" s="20"/>
      <c r="B225" s="21" t="s">
        <v>41</v>
      </c>
      <c r="C225" s="74">
        <v>383861</v>
      </c>
      <c r="D225" s="74"/>
      <c r="E225" s="74">
        <v>156050</v>
      </c>
      <c r="F225" s="74"/>
      <c r="G225" s="74">
        <v>918</v>
      </c>
      <c r="H225"/>
      <c r="I225" s="23">
        <v>356</v>
      </c>
      <c r="J225" s="23"/>
      <c r="K225" s="23"/>
    </row>
    <row r="226" spans="1:27" ht="12.75" customHeight="1">
      <c r="A226" s="20"/>
      <c r="B226" s="21" t="s">
        <v>42</v>
      </c>
      <c r="C226" s="74">
        <v>384202</v>
      </c>
      <c r="D226" s="74"/>
      <c r="E226" s="74">
        <v>157048</v>
      </c>
      <c r="F226" s="74"/>
      <c r="G226" s="74">
        <v>1131</v>
      </c>
      <c r="I226" s="23">
        <v>319</v>
      </c>
      <c r="J226" s="23"/>
      <c r="K226" s="23"/>
      <c r="M226" s="23"/>
      <c r="N226" s="23"/>
      <c r="O226" s="23"/>
      <c r="P226" s="23"/>
      <c r="Q226" s="23"/>
      <c r="R226" s="23"/>
      <c r="S226" s="23"/>
      <c r="T226" s="23"/>
      <c r="U226" s="23"/>
      <c r="V226" s="23"/>
      <c r="W226" s="23"/>
      <c r="X226" s="23"/>
      <c r="Y226" s="23"/>
      <c r="AA226" s="98"/>
    </row>
    <row r="227" spans="1:27" ht="12.75" customHeight="1">
      <c r="A227" s="20"/>
      <c r="B227" s="21"/>
      <c r="C227" s="74"/>
      <c r="D227" s="74"/>
      <c r="E227" s="74"/>
      <c r="F227" s="74"/>
      <c r="G227" s="74"/>
      <c r="I227" s="23"/>
      <c r="J227" s="23"/>
      <c r="K227" s="23"/>
      <c r="M227" s="23"/>
      <c r="N227" s="23"/>
      <c r="O227" s="23"/>
      <c r="P227" s="23"/>
      <c r="Q227" s="23"/>
      <c r="R227" s="23"/>
      <c r="S227" s="23"/>
      <c r="T227" s="23"/>
      <c r="U227" s="23"/>
      <c r="V227" s="23"/>
      <c r="W227" s="23"/>
      <c r="X227" s="23"/>
      <c r="Y227" s="23"/>
      <c r="AA227" s="98"/>
    </row>
    <row r="228" spans="1:27" ht="12.75" customHeight="1">
      <c r="A228" s="20">
        <v>2023</v>
      </c>
      <c r="B228" s="21" t="s">
        <v>31</v>
      </c>
      <c r="C228" s="74">
        <v>383997</v>
      </c>
      <c r="D228" s="74"/>
      <c r="E228" s="74">
        <v>157924</v>
      </c>
      <c r="F228" s="74"/>
      <c r="G228" s="74">
        <v>701</v>
      </c>
      <c r="I228" s="23">
        <v>432</v>
      </c>
      <c r="J228" s="23"/>
      <c r="K228" s="23"/>
      <c r="M228" s="23"/>
      <c r="N228" s="23"/>
      <c r="O228" s="23"/>
      <c r="P228" s="23"/>
      <c r="Q228" s="23"/>
      <c r="R228" s="23"/>
      <c r="S228" s="23"/>
      <c r="T228" s="23"/>
      <c r="U228" s="23"/>
      <c r="V228" s="23"/>
      <c r="W228" s="23"/>
      <c r="X228" s="23"/>
      <c r="Y228" s="23"/>
      <c r="AA228" s="98"/>
    </row>
    <row r="229" spans="1:27" ht="12.75" customHeight="1">
      <c r="A229" s="20"/>
      <c r="B229" s="21" t="s">
        <v>32</v>
      </c>
      <c r="C229" s="74">
        <v>384148</v>
      </c>
      <c r="D229" s="74"/>
      <c r="E229" s="74">
        <v>158548</v>
      </c>
      <c r="F229" s="74"/>
      <c r="G229" s="74">
        <v>778</v>
      </c>
      <c r="I229" s="23">
        <v>416</v>
      </c>
      <c r="J229" s="23"/>
      <c r="K229" s="23"/>
      <c r="M229" s="23"/>
      <c r="N229" s="23"/>
      <c r="O229" s="23"/>
      <c r="P229" s="23"/>
      <c r="Q229" s="23"/>
      <c r="R229" s="23"/>
      <c r="S229" s="23"/>
      <c r="T229" s="23"/>
      <c r="U229" s="23"/>
      <c r="V229" s="23"/>
      <c r="W229" s="23"/>
      <c r="X229" s="23"/>
      <c r="Y229" s="23"/>
      <c r="AA229" s="98"/>
    </row>
    <row r="230" spans="1:27" ht="12.75" customHeight="1">
      <c r="A230" s="20"/>
      <c r="B230" s="21" t="s">
        <v>33</v>
      </c>
      <c r="C230" s="74">
        <v>384609</v>
      </c>
      <c r="D230" s="74"/>
      <c r="E230" s="74">
        <v>159048</v>
      </c>
      <c r="F230" s="74"/>
      <c r="G230" s="74">
        <v>959</v>
      </c>
      <c r="H230" s="23"/>
      <c r="I230" s="23">
        <v>466</v>
      </c>
      <c r="J230" s="23"/>
      <c r="K230" s="23"/>
      <c r="M230" s="23"/>
      <c r="N230" s="23"/>
      <c r="O230" s="23"/>
      <c r="P230" s="23"/>
      <c r="Q230" s="23"/>
      <c r="R230" s="23"/>
      <c r="S230" s="23"/>
      <c r="T230" s="23"/>
      <c r="U230" s="23"/>
      <c r="V230" s="23"/>
      <c r="W230" s="23"/>
      <c r="X230" s="23"/>
      <c r="Y230" s="23"/>
      <c r="AA230" s="98"/>
    </row>
    <row r="231" spans="1:27" ht="12.75" customHeight="1">
      <c r="A231" s="20"/>
      <c r="B231" s="21" t="s">
        <v>34</v>
      </c>
      <c r="C231" s="74">
        <v>385530</v>
      </c>
      <c r="D231" s="74"/>
      <c r="E231" s="74">
        <v>159025</v>
      </c>
      <c r="F231" s="74"/>
      <c r="G231" s="74">
        <v>931</v>
      </c>
      <c r="I231" s="23">
        <v>384</v>
      </c>
      <c r="J231" s="23"/>
      <c r="K231" s="23"/>
      <c r="M231" s="23"/>
      <c r="N231" s="23"/>
      <c r="O231" s="23"/>
      <c r="P231" s="23"/>
      <c r="Q231" s="23"/>
      <c r="R231" s="23"/>
      <c r="S231" s="23"/>
      <c r="T231" s="23"/>
      <c r="U231" s="23"/>
      <c r="V231" s="23"/>
      <c r="W231" s="23"/>
      <c r="X231" s="23"/>
      <c r="Y231" s="23"/>
      <c r="AA231" s="98"/>
    </row>
    <row r="232" spans="1:27" ht="12.75" customHeight="1">
      <c r="A232" s="20"/>
      <c r="B232" s="21" t="s">
        <v>35</v>
      </c>
      <c r="C232" s="74">
        <v>386886</v>
      </c>
      <c r="D232" s="74"/>
      <c r="E232" s="74">
        <v>159068</v>
      </c>
      <c r="F232" s="74"/>
      <c r="G232" s="74">
        <v>1277</v>
      </c>
      <c r="H232" s="74"/>
      <c r="I232" s="23">
        <v>424</v>
      </c>
      <c r="J232" s="23"/>
      <c r="K232" s="23"/>
      <c r="M232" s="23"/>
      <c r="N232" s="23"/>
      <c r="O232" s="23"/>
      <c r="P232" s="23"/>
      <c r="Q232" s="23"/>
      <c r="R232" s="23"/>
      <c r="S232" s="23"/>
      <c r="T232" s="23"/>
      <c r="U232" s="23"/>
      <c r="V232" s="23"/>
      <c r="W232" s="23"/>
      <c r="X232" s="23"/>
      <c r="Y232" s="23"/>
      <c r="AA232" s="98"/>
    </row>
    <row r="233" spans="1:27" ht="12.75" customHeight="1">
      <c r="A233" s="183"/>
      <c r="B233" s="25"/>
      <c r="C233" s="78"/>
      <c r="D233" s="78"/>
      <c r="E233" s="78"/>
      <c r="F233" s="94"/>
      <c r="G233" s="78"/>
      <c r="H233" s="78"/>
      <c r="I233" s="78"/>
      <c r="J233" s="94"/>
    </row>
    <row r="234" spans="1:27" ht="25.2" customHeight="1">
      <c r="A234" s="256" t="s">
        <v>503</v>
      </c>
      <c r="B234" s="256"/>
      <c r="C234" s="256"/>
      <c r="D234" s="256"/>
      <c r="E234" s="256"/>
      <c r="F234" s="256"/>
      <c r="G234" s="256"/>
      <c r="H234" s="256"/>
      <c r="I234" s="256"/>
      <c r="J234" s="256"/>
      <c r="K234" s="56"/>
      <c r="L234" s="56"/>
    </row>
  </sheetData>
  <mergeCells count="1">
    <mergeCell ref="A234:J234"/>
  </mergeCells>
  <phoneticPr fontId="14" type="noConversion"/>
  <pageMargins left="0.74803149606299213" right="0.74803149606299213" top="0.98425196850393704" bottom="0.98425196850393704" header="0.51181102362204722" footer="0.51181102362204722"/>
  <pageSetup paperSize="9" scale="83" orientation="portrait" r:id="rId1"/>
  <headerFooter alignWithMargins="0"/>
  <rowBreaks count="3" manualBreakCount="3">
    <brk id="57" max="16383" man="1"/>
    <brk id="109" max="16383" man="1"/>
    <brk id="161" max="16383"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Blad12">
    <tabColor rgb="FF00B050"/>
  </sheetPr>
  <dimension ref="A1:AA240"/>
  <sheetViews>
    <sheetView zoomScaleNormal="100" zoomScaleSheetLayoutView="100" workbookViewId="0">
      <pane ySplit="9" topLeftCell="A188" activePane="bottomLeft" state="frozen"/>
      <selection activeCell="A156" sqref="A156:XFD156"/>
      <selection pane="bottomLeft"/>
    </sheetView>
  </sheetViews>
  <sheetFormatPr defaultRowHeight="13.2"/>
  <cols>
    <col min="1" max="1" width="6.5546875" style="27" customWidth="1"/>
    <col min="2" max="2" width="10.5546875" style="27" customWidth="1"/>
    <col min="3" max="3" width="7.5546875" customWidth="1"/>
    <col min="4" max="4" width="2.5546875" customWidth="1"/>
    <col min="5" max="5" width="8.5546875" bestFit="1" customWidth="1"/>
    <col min="6" max="6" width="2.5546875" customWidth="1"/>
    <col min="7" max="7" width="8.5546875" customWidth="1"/>
    <col min="8" max="8" width="2.5546875" customWidth="1"/>
    <col min="9" max="9" width="12" bestFit="1" customWidth="1"/>
    <col min="10" max="10" width="2.5546875" customWidth="1"/>
    <col min="11" max="11" width="12.44140625" bestFit="1" customWidth="1"/>
    <col min="12" max="12" width="2.5546875" customWidth="1"/>
  </cols>
  <sheetData>
    <row r="1" spans="1:13">
      <c r="A1" s="1" t="s">
        <v>487</v>
      </c>
    </row>
    <row r="2" spans="1:13">
      <c r="A2" s="118" t="s">
        <v>497</v>
      </c>
    </row>
    <row r="3" spans="1:13" s="30" customFormat="1" ht="11.25" customHeight="1">
      <c r="A3" s="32"/>
      <c r="B3" s="31"/>
      <c r="C3" s="32"/>
      <c r="D3" s="32"/>
      <c r="E3" s="32"/>
      <c r="F3" s="32"/>
      <c r="G3" s="32"/>
      <c r="H3" s="32"/>
      <c r="I3" s="32"/>
      <c r="J3" s="32"/>
      <c r="K3" s="32"/>
      <c r="L3" s="73"/>
      <c r="M3"/>
    </row>
    <row r="4" spans="1:13" s="18" customFormat="1" ht="11.25" customHeight="1">
      <c r="A4" s="17"/>
      <c r="B4" s="10"/>
      <c r="C4" s="17" t="s">
        <v>43</v>
      </c>
      <c r="D4" s="17"/>
      <c r="E4" s="17" t="s">
        <v>15</v>
      </c>
      <c r="F4" s="17"/>
      <c r="G4" s="17" t="s">
        <v>1</v>
      </c>
      <c r="H4" s="17"/>
      <c r="K4" s="17" t="s">
        <v>2</v>
      </c>
      <c r="M4"/>
    </row>
    <row r="5" spans="1:13" s="18" customFormat="1" ht="11.25" customHeight="1">
      <c r="A5" s="17"/>
      <c r="B5" s="10"/>
      <c r="C5" s="34" t="s">
        <v>19</v>
      </c>
      <c r="D5" s="34"/>
      <c r="E5" s="34" t="s">
        <v>20</v>
      </c>
      <c r="F5" s="17"/>
      <c r="G5" s="35" t="s">
        <v>16</v>
      </c>
      <c r="H5" s="35"/>
      <c r="I5" s="35"/>
      <c r="J5" s="34"/>
      <c r="K5" s="34" t="s">
        <v>18</v>
      </c>
      <c r="M5"/>
    </row>
    <row r="6" spans="1:13" s="18" customFormat="1" ht="11.25" customHeight="1">
      <c r="A6" s="17"/>
      <c r="B6" s="10"/>
      <c r="C6" s="17"/>
      <c r="D6" s="17"/>
      <c r="E6" s="17"/>
      <c r="F6" s="17"/>
      <c r="G6" s="17" t="s">
        <v>93</v>
      </c>
      <c r="H6" s="17"/>
      <c r="I6" s="17" t="s">
        <v>105</v>
      </c>
      <c r="J6" s="17"/>
      <c r="M6"/>
    </row>
    <row r="7" spans="1:13" s="18" customFormat="1" ht="11.25" customHeight="1">
      <c r="A7" s="17"/>
      <c r="B7" s="10"/>
      <c r="C7" s="17"/>
      <c r="D7" s="17"/>
      <c r="E7" s="17"/>
      <c r="F7" s="17"/>
      <c r="G7" s="34" t="s">
        <v>51</v>
      </c>
      <c r="H7" s="17"/>
      <c r="I7" s="17" t="s">
        <v>50</v>
      </c>
      <c r="J7" s="17"/>
      <c r="K7" s="34"/>
      <c r="M7"/>
    </row>
    <row r="8" spans="1:13" s="18" customFormat="1" ht="11.25" customHeight="1">
      <c r="A8" s="17"/>
      <c r="B8" s="10"/>
      <c r="C8" s="17"/>
      <c r="D8" s="17"/>
      <c r="E8" s="17"/>
      <c r="F8" s="17"/>
      <c r="G8" s="17"/>
      <c r="H8" s="17"/>
      <c r="I8" s="34" t="s">
        <v>106</v>
      </c>
      <c r="J8" s="17"/>
      <c r="K8" s="17"/>
      <c r="M8"/>
    </row>
    <row r="9" spans="1:13" s="18" customFormat="1" ht="11.25" customHeight="1">
      <c r="A9" s="33"/>
      <c r="B9" s="11"/>
      <c r="C9" s="33"/>
      <c r="D9" s="33"/>
      <c r="E9" s="33"/>
      <c r="F9" s="33"/>
      <c r="G9" s="33"/>
      <c r="H9" s="33"/>
      <c r="I9" s="35" t="s">
        <v>52</v>
      </c>
      <c r="J9" s="35"/>
      <c r="K9" s="33"/>
      <c r="M9"/>
    </row>
    <row r="10" spans="1:13" s="18" customFormat="1" ht="11.25" customHeight="1">
      <c r="A10" s="17"/>
      <c r="B10" s="10"/>
      <c r="C10" s="17"/>
      <c r="D10" s="17"/>
      <c r="E10" s="17"/>
      <c r="F10" s="17"/>
      <c r="G10" s="17"/>
      <c r="H10" s="17"/>
      <c r="I10" s="34"/>
      <c r="J10" s="34"/>
      <c r="K10" s="17"/>
      <c r="M10"/>
    </row>
    <row r="11" spans="1:13" s="18" customFormat="1" ht="12.75" customHeight="1">
      <c r="A11" s="10">
        <v>2006</v>
      </c>
      <c r="B11" s="10" t="s">
        <v>31</v>
      </c>
      <c r="C11" s="38">
        <v>834486</v>
      </c>
      <c r="D11" s="38"/>
      <c r="E11" s="38">
        <v>174422</v>
      </c>
      <c r="F11" s="38"/>
      <c r="G11" s="38">
        <v>127</v>
      </c>
      <c r="H11" s="38"/>
      <c r="I11" s="38">
        <v>1921</v>
      </c>
      <c r="J11" s="41"/>
      <c r="K11" s="38">
        <v>795</v>
      </c>
      <c r="L11" s="38"/>
      <c r="M11"/>
    </row>
    <row r="12" spans="1:13" s="18" customFormat="1" ht="12.75" customHeight="1">
      <c r="A12" s="10"/>
      <c r="B12" s="10" t="s">
        <v>32</v>
      </c>
      <c r="C12" s="38">
        <v>835288</v>
      </c>
      <c r="D12" s="38"/>
      <c r="E12" s="38">
        <v>175234</v>
      </c>
      <c r="F12" s="38"/>
      <c r="G12" s="38">
        <v>182</v>
      </c>
      <c r="H12" s="38"/>
      <c r="I12" s="38">
        <v>2039</v>
      </c>
      <c r="J12" s="41"/>
      <c r="K12" s="38">
        <v>646</v>
      </c>
      <c r="L12" s="38"/>
      <c r="M12"/>
    </row>
    <row r="13" spans="1:13" s="18" customFormat="1" ht="12.75" customHeight="1">
      <c r="A13" s="10"/>
      <c r="B13" s="10" t="s">
        <v>33</v>
      </c>
      <c r="C13" s="38">
        <v>836809</v>
      </c>
      <c r="D13" s="38"/>
      <c r="E13" s="38">
        <v>176056</v>
      </c>
      <c r="F13" s="38"/>
      <c r="G13" s="38">
        <v>502</v>
      </c>
      <c r="H13" s="38"/>
      <c r="I13" s="38">
        <v>2704</v>
      </c>
      <c r="J13" s="41"/>
      <c r="K13" s="38">
        <v>873</v>
      </c>
      <c r="L13" s="38"/>
      <c r="M13"/>
    </row>
    <row r="14" spans="1:13" s="18" customFormat="1" ht="12.75" customHeight="1">
      <c r="A14" s="10"/>
      <c r="B14" s="10" t="s">
        <v>34</v>
      </c>
      <c r="C14" s="38">
        <v>842002</v>
      </c>
      <c r="D14" s="38"/>
      <c r="E14" s="38">
        <v>175458</v>
      </c>
      <c r="F14" s="38"/>
      <c r="G14" s="38">
        <v>1222</v>
      </c>
      <c r="H14" s="38"/>
      <c r="I14" s="38">
        <v>3992</v>
      </c>
      <c r="J14" s="41"/>
      <c r="K14" s="38">
        <v>642</v>
      </c>
      <c r="L14" s="38"/>
      <c r="M14"/>
    </row>
    <row r="15" spans="1:13" s="18" customFormat="1" ht="12.75" customHeight="1">
      <c r="A15" s="10"/>
      <c r="B15" s="10" t="s">
        <v>35</v>
      </c>
      <c r="C15" s="38">
        <v>848668</v>
      </c>
      <c r="D15" s="38"/>
      <c r="E15" s="38">
        <v>174512</v>
      </c>
      <c r="F15" s="38"/>
      <c r="G15" s="38">
        <v>1134</v>
      </c>
      <c r="H15" s="38"/>
      <c r="I15" s="38">
        <v>5649</v>
      </c>
      <c r="J15" s="41"/>
      <c r="K15" s="38">
        <v>1119</v>
      </c>
      <c r="L15" s="38"/>
      <c r="M15"/>
    </row>
    <row r="16" spans="1:13" s="18" customFormat="1" ht="12.75" customHeight="1">
      <c r="A16" s="10"/>
      <c r="B16" s="10" t="s">
        <v>36</v>
      </c>
      <c r="C16" s="38">
        <v>855131</v>
      </c>
      <c r="D16" s="38"/>
      <c r="E16" s="38">
        <v>173556</v>
      </c>
      <c r="F16" s="38"/>
      <c r="G16" s="38">
        <v>921</v>
      </c>
      <c r="H16" s="38"/>
      <c r="I16" s="38">
        <v>5421</v>
      </c>
      <c r="J16" s="41"/>
      <c r="K16" s="38">
        <v>854</v>
      </c>
      <c r="L16" s="38"/>
      <c r="M16"/>
    </row>
    <row r="17" spans="1:13" s="18" customFormat="1" ht="12.75" customHeight="1">
      <c r="A17" s="10"/>
      <c r="B17" s="10" t="s">
        <v>37</v>
      </c>
      <c r="C17" s="38">
        <v>859131</v>
      </c>
      <c r="D17" s="38"/>
      <c r="E17" s="38">
        <v>173218</v>
      </c>
      <c r="F17" s="38"/>
      <c r="G17" s="38">
        <v>690</v>
      </c>
      <c r="H17" s="38"/>
      <c r="I17" s="38">
        <v>3798</v>
      </c>
      <c r="J17" s="41"/>
      <c r="K17" s="38">
        <v>920</v>
      </c>
      <c r="L17" s="38"/>
      <c r="M17"/>
    </row>
    <row r="18" spans="1:13" s="18" customFormat="1" ht="12.75" customHeight="1">
      <c r="A18" s="10"/>
      <c r="B18" s="10" t="s">
        <v>38</v>
      </c>
      <c r="C18" s="38">
        <v>861409</v>
      </c>
      <c r="D18" s="38"/>
      <c r="E18" s="38">
        <v>174268</v>
      </c>
      <c r="F18" s="38"/>
      <c r="G18" s="38">
        <v>474</v>
      </c>
      <c r="H18" s="38"/>
      <c r="I18" s="38">
        <v>3659</v>
      </c>
      <c r="J18" s="41"/>
      <c r="K18" s="38">
        <v>831</v>
      </c>
      <c r="L18" s="38"/>
      <c r="M18"/>
    </row>
    <row r="19" spans="1:13" s="18" customFormat="1" ht="12.75" customHeight="1">
      <c r="A19" s="10"/>
      <c r="B19" s="10" t="s">
        <v>39</v>
      </c>
      <c r="C19" s="38">
        <v>863661</v>
      </c>
      <c r="D19" s="38"/>
      <c r="E19" s="38">
        <v>175560</v>
      </c>
      <c r="F19" s="38"/>
      <c r="G19" s="38">
        <v>379</v>
      </c>
      <c r="H19" s="38"/>
      <c r="I19" s="38">
        <v>4036</v>
      </c>
      <c r="J19" s="41"/>
      <c r="K19" s="38">
        <v>893</v>
      </c>
      <c r="L19" s="38"/>
      <c r="M19"/>
    </row>
    <row r="20" spans="1:13" s="18" customFormat="1" ht="12.75" customHeight="1">
      <c r="A20" s="10"/>
      <c r="B20" s="10" t="s">
        <v>40</v>
      </c>
      <c r="C20" s="38">
        <v>864020</v>
      </c>
      <c r="D20" s="38"/>
      <c r="E20" s="38">
        <v>178404</v>
      </c>
      <c r="F20" s="38"/>
      <c r="G20" s="38">
        <v>339</v>
      </c>
      <c r="H20" s="38"/>
      <c r="I20" s="38">
        <v>3745</v>
      </c>
      <c r="J20" s="41"/>
      <c r="K20" s="38">
        <v>889</v>
      </c>
      <c r="L20" s="38"/>
      <c r="M20"/>
    </row>
    <row r="21" spans="1:13" s="18" customFormat="1" ht="12.75" customHeight="1">
      <c r="A21" s="10"/>
      <c r="B21" s="10" t="s">
        <v>41</v>
      </c>
      <c r="C21" s="38">
        <v>863652</v>
      </c>
      <c r="D21" s="38"/>
      <c r="E21" s="38">
        <v>181020</v>
      </c>
      <c r="F21" s="38"/>
      <c r="G21" s="38">
        <v>238</v>
      </c>
      <c r="H21" s="38"/>
      <c r="I21" s="38">
        <v>3128</v>
      </c>
      <c r="J21" s="41"/>
      <c r="K21" s="38">
        <v>1134</v>
      </c>
      <c r="L21" s="38"/>
      <c r="M21"/>
    </row>
    <row r="22" spans="1:13" s="18" customFormat="1" ht="12.75" customHeight="1">
      <c r="A22" s="10"/>
      <c r="B22" s="10" t="s">
        <v>42</v>
      </c>
      <c r="C22" s="38">
        <v>863269</v>
      </c>
      <c r="D22" s="38"/>
      <c r="E22" s="38">
        <v>183093</v>
      </c>
      <c r="F22" s="38"/>
      <c r="G22" s="38">
        <v>162</v>
      </c>
      <c r="H22" s="38"/>
      <c r="I22" s="38">
        <v>2440</v>
      </c>
      <c r="J22" s="41"/>
      <c r="K22" s="38">
        <v>953</v>
      </c>
      <c r="L22" s="38"/>
      <c r="M22"/>
    </row>
    <row r="23" spans="1:13" s="18" customFormat="1" ht="12.75" customHeight="1">
      <c r="A23" s="10"/>
      <c r="B23" s="10"/>
      <c r="C23" s="38"/>
      <c r="D23" s="38"/>
      <c r="E23" s="38"/>
      <c r="F23" s="38"/>
      <c r="G23" s="38"/>
      <c r="H23" s="38"/>
      <c r="I23" s="38"/>
      <c r="J23" s="38"/>
      <c r="K23" s="38"/>
      <c r="L23" s="38"/>
      <c r="M23"/>
    </row>
    <row r="24" spans="1:13" s="18" customFormat="1" ht="12.75" customHeight="1">
      <c r="A24" s="10">
        <v>2007</v>
      </c>
      <c r="B24" s="10" t="s">
        <v>31</v>
      </c>
      <c r="C24" s="38">
        <v>863225</v>
      </c>
      <c r="D24" s="38"/>
      <c r="E24" s="38">
        <v>184802</v>
      </c>
      <c r="F24" s="38"/>
      <c r="G24" s="38">
        <v>124</v>
      </c>
      <c r="H24" s="38"/>
      <c r="I24" s="38">
        <v>2420</v>
      </c>
      <c r="J24" s="41"/>
      <c r="K24" s="38">
        <v>894</v>
      </c>
      <c r="L24" s="38"/>
      <c r="M24"/>
    </row>
    <row r="25" spans="1:13" s="18" customFormat="1" ht="12.75" customHeight="1">
      <c r="A25" s="10"/>
      <c r="B25" s="10" t="s">
        <v>32</v>
      </c>
      <c r="C25" s="38">
        <v>863558</v>
      </c>
      <c r="D25" s="38"/>
      <c r="E25" s="38">
        <v>186239</v>
      </c>
      <c r="F25" s="38"/>
      <c r="G25" s="38">
        <v>188</v>
      </c>
      <c r="H25" s="38"/>
      <c r="I25" s="38">
        <v>2281</v>
      </c>
      <c r="J25" s="41"/>
      <c r="K25" s="38">
        <v>720</v>
      </c>
      <c r="L25" s="38"/>
      <c r="M25"/>
    </row>
    <row r="26" spans="1:13" s="18" customFormat="1" ht="12.75" customHeight="1">
      <c r="A26" s="10"/>
      <c r="B26" s="10" t="s">
        <v>33</v>
      </c>
      <c r="C26" s="38">
        <v>866992</v>
      </c>
      <c r="D26" s="38"/>
      <c r="E26" s="38">
        <v>186945</v>
      </c>
      <c r="F26" s="38"/>
      <c r="G26" s="38">
        <v>713</v>
      </c>
      <c r="H26" s="38"/>
      <c r="I26" s="38">
        <v>4302</v>
      </c>
      <c r="J26" s="41"/>
      <c r="K26" s="38">
        <v>885</v>
      </c>
      <c r="L26" s="38"/>
      <c r="M26"/>
    </row>
    <row r="27" spans="1:13" s="18" customFormat="1" ht="12.75" customHeight="1">
      <c r="A27" s="10"/>
      <c r="B27" s="10" t="s">
        <v>34</v>
      </c>
      <c r="C27" s="38">
        <v>873034</v>
      </c>
      <c r="D27" s="38"/>
      <c r="E27" s="38">
        <v>186438</v>
      </c>
      <c r="F27" s="38"/>
      <c r="G27" s="38">
        <v>1145</v>
      </c>
      <c r="H27" s="38"/>
      <c r="I27" s="38">
        <v>5403</v>
      </c>
      <c r="J27" s="41"/>
      <c r="K27" s="38">
        <v>1045</v>
      </c>
      <c r="L27" s="38"/>
      <c r="M27"/>
    </row>
    <row r="28" spans="1:13" s="18" customFormat="1" ht="12.75" customHeight="1">
      <c r="A28" s="10"/>
      <c r="B28" s="10" t="s">
        <v>35</v>
      </c>
      <c r="C28" s="38">
        <v>879603</v>
      </c>
      <c r="D28" s="38"/>
      <c r="E28" s="38">
        <v>185674</v>
      </c>
      <c r="F28" s="38"/>
      <c r="G28" s="38">
        <v>1084</v>
      </c>
      <c r="H28" s="38"/>
      <c r="I28" s="38">
        <v>5774</v>
      </c>
      <c r="J28" s="41"/>
      <c r="K28" s="38">
        <v>1065</v>
      </c>
      <c r="L28" s="38"/>
      <c r="M28"/>
    </row>
    <row r="29" spans="1:13" s="18" customFormat="1" ht="12.75" customHeight="1">
      <c r="A29" s="10"/>
      <c r="B29" s="10" t="s">
        <v>36</v>
      </c>
      <c r="C29" s="38">
        <v>886361</v>
      </c>
      <c r="D29" s="38"/>
      <c r="E29" s="38">
        <v>184354</v>
      </c>
      <c r="F29" s="38"/>
      <c r="G29" s="38">
        <v>931</v>
      </c>
      <c r="H29" s="38"/>
      <c r="I29" s="38">
        <v>5277</v>
      </c>
      <c r="J29" s="41"/>
      <c r="K29" s="38">
        <v>797</v>
      </c>
      <c r="L29" s="38"/>
      <c r="M29"/>
    </row>
    <row r="30" spans="1:13" s="18" customFormat="1" ht="12.75" customHeight="1">
      <c r="A30" s="10"/>
      <c r="B30" s="10" t="s">
        <v>37</v>
      </c>
      <c r="C30" s="38">
        <v>891840</v>
      </c>
      <c r="D30" s="38"/>
      <c r="E30" s="38">
        <v>183309</v>
      </c>
      <c r="F30" s="38"/>
      <c r="G30" s="38">
        <v>826</v>
      </c>
      <c r="H30" s="38"/>
      <c r="I30" s="38">
        <v>4639</v>
      </c>
      <c r="J30" s="41"/>
      <c r="K30" s="38">
        <v>1048</v>
      </c>
      <c r="L30" s="38"/>
      <c r="M30"/>
    </row>
    <row r="31" spans="1:13" s="18" customFormat="1" ht="12.75" customHeight="1">
      <c r="A31" s="10"/>
      <c r="B31" s="10" t="s">
        <v>38</v>
      </c>
      <c r="C31" s="38">
        <v>894833</v>
      </c>
      <c r="D31" s="38"/>
      <c r="E31" s="38">
        <v>184034</v>
      </c>
      <c r="F31" s="38"/>
      <c r="G31" s="38">
        <v>448</v>
      </c>
      <c r="H31" s="38"/>
      <c r="I31" s="38">
        <v>4198</v>
      </c>
      <c r="J31" s="41"/>
      <c r="K31" s="38">
        <v>963</v>
      </c>
      <c r="L31" s="38"/>
      <c r="M31"/>
    </row>
    <row r="32" spans="1:13" s="18" customFormat="1" ht="12.75" customHeight="1">
      <c r="A32" s="10"/>
      <c r="B32" s="10" t="s">
        <v>39</v>
      </c>
      <c r="C32" s="38">
        <v>897178</v>
      </c>
      <c r="D32" s="38"/>
      <c r="E32" s="38">
        <v>185010</v>
      </c>
      <c r="F32" s="38"/>
      <c r="G32" s="38">
        <v>299</v>
      </c>
      <c r="H32" s="38"/>
      <c r="I32" s="38">
        <v>3982</v>
      </c>
      <c r="J32" s="41"/>
      <c r="K32" s="38">
        <v>986</v>
      </c>
      <c r="L32" s="38"/>
      <c r="M32"/>
    </row>
    <row r="33" spans="1:13" s="18" customFormat="1" ht="12.75" customHeight="1">
      <c r="A33" s="10"/>
      <c r="B33" s="10" t="s">
        <v>40</v>
      </c>
      <c r="C33" s="38">
        <v>898153</v>
      </c>
      <c r="D33" s="38"/>
      <c r="E33" s="38">
        <v>187550</v>
      </c>
      <c r="F33" s="38"/>
      <c r="G33" s="38">
        <v>354</v>
      </c>
      <c r="H33" s="38"/>
      <c r="I33" s="38">
        <v>4253</v>
      </c>
      <c r="J33" s="41"/>
      <c r="K33" s="38">
        <v>1172</v>
      </c>
      <c r="L33" s="38"/>
      <c r="M33"/>
    </row>
    <row r="34" spans="1:13" s="18" customFormat="1" ht="12.75" customHeight="1">
      <c r="A34" s="10"/>
      <c r="B34" s="10" t="s">
        <v>41</v>
      </c>
      <c r="C34" s="38">
        <v>898304</v>
      </c>
      <c r="D34" s="38"/>
      <c r="E34" s="38">
        <v>189693</v>
      </c>
      <c r="F34" s="38"/>
      <c r="G34" s="38">
        <v>242</v>
      </c>
      <c r="H34" s="38"/>
      <c r="I34" s="38">
        <v>2931</v>
      </c>
      <c r="J34" s="41"/>
      <c r="K34" s="38">
        <v>928</v>
      </c>
      <c r="L34" s="38"/>
      <c r="M34"/>
    </row>
    <row r="35" spans="1:13" s="18" customFormat="1" ht="12.75" customHeight="1">
      <c r="A35" s="10"/>
      <c r="B35" s="10" t="s">
        <v>42</v>
      </c>
      <c r="C35" s="38">
        <v>898277</v>
      </c>
      <c r="D35" s="38"/>
      <c r="E35" s="38">
        <v>191252</v>
      </c>
      <c r="F35" s="38"/>
      <c r="G35" s="38">
        <v>156</v>
      </c>
      <c r="H35" s="38"/>
      <c r="I35" s="38">
        <v>2039</v>
      </c>
      <c r="J35" s="41"/>
      <c r="K35" s="38">
        <v>708</v>
      </c>
      <c r="L35" s="38"/>
      <c r="M35"/>
    </row>
    <row r="36" spans="1:13" s="18" customFormat="1" ht="12.75" customHeight="1">
      <c r="A36" s="10"/>
      <c r="B36" s="10"/>
      <c r="C36" s="38"/>
      <c r="D36" s="38"/>
      <c r="E36" s="38"/>
      <c r="F36" s="38"/>
      <c r="G36" s="38"/>
      <c r="H36" s="38"/>
      <c r="I36" s="38"/>
      <c r="J36" s="41"/>
      <c r="K36" s="38"/>
      <c r="L36" s="38"/>
      <c r="M36"/>
    </row>
    <row r="37" spans="1:13" s="18" customFormat="1" ht="12.75" customHeight="1">
      <c r="A37" s="10">
        <v>2008</v>
      </c>
      <c r="B37" s="10" t="s">
        <v>31</v>
      </c>
      <c r="C37" s="38">
        <v>898273</v>
      </c>
      <c r="D37" s="38"/>
      <c r="E37" s="38">
        <v>192954</v>
      </c>
      <c r="F37" s="38"/>
      <c r="G37" s="38">
        <v>137</v>
      </c>
      <c r="H37" s="38"/>
      <c r="I37" s="38">
        <v>2343</v>
      </c>
      <c r="J37" s="38"/>
      <c r="K37" s="38">
        <v>801</v>
      </c>
      <c r="L37" s="38"/>
      <c r="M37"/>
    </row>
    <row r="38" spans="1:13" s="18" customFormat="1" ht="12.75" customHeight="1">
      <c r="A38" s="10"/>
      <c r="B38" s="10" t="s">
        <v>32</v>
      </c>
      <c r="C38" s="38">
        <v>899490</v>
      </c>
      <c r="D38" s="38"/>
      <c r="E38" s="38">
        <v>194009</v>
      </c>
      <c r="F38" s="38"/>
      <c r="G38" s="38">
        <v>247</v>
      </c>
      <c r="H38" s="38"/>
      <c r="I38" s="38">
        <v>2784</v>
      </c>
      <c r="J38" s="41"/>
      <c r="K38" s="38">
        <v>981</v>
      </c>
      <c r="L38" s="38"/>
      <c r="M38"/>
    </row>
    <row r="39" spans="1:13" s="18" customFormat="1" ht="12.75" customHeight="1">
      <c r="A39" s="10"/>
      <c r="B39" s="10" t="s">
        <v>33</v>
      </c>
      <c r="C39" s="38">
        <v>902040</v>
      </c>
      <c r="D39" s="38"/>
      <c r="E39" s="38">
        <v>194533</v>
      </c>
      <c r="F39" s="38"/>
      <c r="G39" s="38">
        <v>525</v>
      </c>
      <c r="H39" s="38"/>
      <c r="I39" s="38">
        <v>3305</v>
      </c>
      <c r="J39" s="41"/>
      <c r="K39" s="38">
        <v>791</v>
      </c>
      <c r="L39" s="38"/>
      <c r="M39"/>
    </row>
    <row r="40" spans="1:13" s="18" customFormat="1" ht="12.75" customHeight="1">
      <c r="A40" s="10"/>
      <c r="B40" s="10" t="s">
        <v>34</v>
      </c>
      <c r="C40" s="38">
        <v>908051</v>
      </c>
      <c r="D40" s="38"/>
      <c r="E40" s="38">
        <v>194182</v>
      </c>
      <c r="F40" s="38"/>
      <c r="G40" s="38">
        <v>1173</v>
      </c>
      <c r="H40" s="38"/>
      <c r="I40" s="38">
        <v>5504</v>
      </c>
      <c r="J40" s="41"/>
      <c r="K40" s="38">
        <v>1125</v>
      </c>
      <c r="L40" s="38"/>
      <c r="M40"/>
    </row>
    <row r="41" spans="1:13" s="18" customFormat="1" ht="12.75" customHeight="1">
      <c r="A41" s="10"/>
      <c r="B41" s="10" t="s">
        <v>35</v>
      </c>
      <c r="C41" s="38">
        <v>914454</v>
      </c>
      <c r="D41" s="38"/>
      <c r="E41" s="38">
        <v>193292</v>
      </c>
      <c r="F41" s="38"/>
      <c r="G41" s="38">
        <v>975</v>
      </c>
      <c r="H41" s="38"/>
      <c r="I41" s="38">
        <v>5358</v>
      </c>
      <c r="J41" s="41"/>
      <c r="K41" s="38">
        <v>851</v>
      </c>
      <c r="L41" s="38"/>
      <c r="M41"/>
    </row>
    <row r="42" spans="1:13" s="18" customFormat="1" ht="12.75" customHeight="1">
      <c r="A42" s="10"/>
      <c r="B42" s="10" t="s">
        <v>36</v>
      </c>
      <c r="C42" s="38">
        <v>919735</v>
      </c>
      <c r="D42" s="38"/>
      <c r="E42" s="38">
        <v>192387</v>
      </c>
      <c r="F42" s="38"/>
      <c r="G42" s="38">
        <v>745</v>
      </c>
      <c r="H42" s="38"/>
      <c r="I42" s="38">
        <v>4744</v>
      </c>
      <c r="J42" s="41"/>
      <c r="K42" s="38">
        <v>1171</v>
      </c>
      <c r="L42" s="38"/>
      <c r="M42"/>
    </row>
    <row r="43" spans="1:13" s="18" customFormat="1" ht="12.75" customHeight="1">
      <c r="A43" s="10"/>
      <c r="B43" s="10" t="s">
        <v>37</v>
      </c>
      <c r="C43" s="38">
        <v>924115</v>
      </c>
      <c r="D43" s="38"/>
      <c r="E43" s="38">
        <v>191478</v>
      </c>
      <c r="F43" s="38"/>
      <c r="G43" s="38">
        <v>728</v>
      </c>
      <c r="H43" s="38"/>
      <c r="I43" s="38">
        <v>3848</v>
      </c>
      <c r="J43" s="41"/>
      <c r="K43" s="38">
        <v>1143</v>
      </c>
      <c r="L43" s="38"/>
      <c r="M43"/>
    </row>
    <row r="44" spans="1:13" s="18" customFormat="1" ht="12.75" customHeight="1">
      <c r="A44" s="10"/>
      <c r="B44" s="10" t="s">
        <v>38</v>
      </c>
      <c r="C44" s="38">
        <v>926650</v>
      </c>
      <c r="D44" s="38"/>
      <c r="E44" s="38">
        <v>192058</v>
      </c>
      <c r="F44" s="38"/>
      <c r="G44" s="38">
        <v>407</v>
      </c>
      <c r="H44" s="38"/>
      <c r="I44" s="38">
        <v>3596</v>
      </c>
      <c r="J44" s="41"/>
      <c r="K44" s="38">
        <v>942</v>
      </c>
      <c r="L44" s="38"/>
      <c r="M44"/>
    </row>
    <row r="45" spans="1:13" s="18" customFormat="1" ht="12.75" customHeight="1">
      <c r="A45" s="10"/>
      <c r="B45" s="10" t="s">
        <v>39</v>
      </c>
      <c r="C45" s="23">
        <v>928174</v>
      </c>
      <c r="D45" s="23"/>
      <c r="E45" s="23">
        <v>193651</v>
      </c>
      <c r="F45" s="38"/>
      <c r="G45" s="38">
        <v>350</v>
      </c>
      <c r="H45" s="38"/>
      <c r="I45" s="38">
        <v>3732</v>
      </c>
      <c r="J45" s="41"/>
      <c r="K45" s="38">
        <v>1028</v>
      </c>
      <c r="L45" s="38"/>
      <c r="M45"/>
    </row>
    <row r="46" spans="1:13" s="18" customFormat="1" ht="12.75" customHeight="1">
      <c r="A46" s="10"/>
      <c r="B46" s="10" t="s">
        <v>40</v>
      </c>
      <c r="C46" s="38">
        <v>928083</v>
      </c>
      <c r="D46" s="38"/>
      <c r="E46" s="38">
        <v>196477</v>
      </c>
      <c r="F46" s="38"/>
      <c r="G46" s="38">
        <v>329</v>
      </c>
      <c r="H46" s="38"/>
      <c r="I46" s="38">
        <v>3257</v>
      </c>
      <c r="J46" s="41"/>
      <c r="K46" s="38">
        <v>907</v>
      </c>
      <c r="L46" s="38"/>
      <c r="M46"/>
    </row>
    <row r="47" spans="1:13" s="18" customFormat="1" ht="12.75" customHeight="1">
      <c r="A47" s="10"/>
      <c r="B47" s="10" t="s">
        <v>41</v>
      </c>
      <c r="C47" s="38">
        <v>927193</v>
      </c>
      <c r="D47" s="38"/>
      <c r="E47" s="38">
        <v>198646</v>
      </c>
      <c r="F47" s="38"/>
      <c r="G47" s="38">
        <v>145</v>
      </c>
      <c r="H47" s="38"/>
      <c r="I47" s="38">
        <v>2114</v>
      </c>
      <c r="J47" s="41"/>
      <c r="K47" s="38">
        <v>1049</v>
      </c>
      <c r="L47" s="38"/>
      <c r="M47"/>
    </row>
    <row r="48" spans="1:13" s="18" customFormat="1" ht="12.75" customHeight="1">
      <c r="A48" s="10"/>
      <c r="B48" s="10" t="s">
        <v>42</v>
      </c>
      <c r="C48" s="38">
        <v>925854</v>
      </c>
      <c r="D48" s="38"/>
      <c r="E48" s="38">
        <v>201215</v>
      </c>
      <c r="F48" s="38"/>
      <c r="G48" s="38">
        <v>113</v>
      </c>
      <c r="H48" s="38"/>
      <c r="I48" s="38">
        <v>1819</v>
      </c>
      <c r="J48" s="41"/>
      <c r="K48" s="38">
        <v>730</v>
      </c>
      <c r="L48" s="38"/>
      <c r="M48"/>
    </row>
    <row r="49" spans="1:13" s="18" customFormat="1" ht="12.75" customHeight="1">
      <c r="A49" s="10"/>
      <c r="B49" s="10"/>
      <c r="C49" s="38"/>
      <c r="D49" s="38"/>
      <c r="E49" s="38"/>
      <c r="F49" s="38"/>
      <c r="G49" s="38"/>
      <c r="H49" s="38"/>
      <c r="I49" s="38"/>
      <c r="J49" s="41"/>
      <c r="K49" s="38"/>
      <c r="L49" s="38"/>
      <c r="M49"/>
    </row>
    <row r="50" spans="1:13" s="18" customFormat="1" ht="12.75" customHeight="1">
      <c r="A50" s="10">
        <v>2009</v>
      </c>
      <c r="B50" s="10" t="s">
        <v>31</v>
      </c>
      <c r="C50" s="38">
        <v>925346</v>
      </c>
      <c r="D50" s="38"/>
      <c r="E50" s="38">
        <v>202831</v>
      </c>
      <c r="F50" s="38"/>
      <c r="G50" s="18">
        <v>86</v>
      </c>
      <c r="H50" s="38"/>
      <c r="I50" s="38">
        <v>1672</v>
      </c>
      <c r="J50" s="41"/>
      <c r="K50" s="38">
        <v>721</v>
      </c>
      <c r="L50" s="38"/>
      <c r="M50"/>
    </row>
    <row r="51" spans="1:13" s="18" customFormat="1" ht="12.75" customHeight="1">
      <c r="A51" s="10"/>
      <c r="B51" s="10" t="s">
        <v>32</v>
      </c>
      <c r="C51" s="38">
        <v>925136</v>
      </c>
      <c r="D51" s="38"/>
      <c r="E51" s="38">
        <v>204020</v>
      </c>
      <c r="F51" s="38"/>
      <c r="G51" s="18">
        <v>149</v>
      </c>
      <c r="H51" s="38"/>
      <c r="I51" s="38">
        <v>1634</v>
      </c>
      <c r="J51" s="41"/>
      <c r="K51" s="38">
        <v>867</v>
      </c>
      <c r="L51" s="38"/>
      <c r="M51"/>
    </row>
    <row r="52" spans="1:13" s="18" customFormat="1" ht="12.75" customHeight="1">
      <c r="A52" s="10"/>
      <c r="B52" s="10" t="s">
        <v>33</v>
      </c>
      <c r="C52" s="38">
        <v>926120</v>
      </c>
      <c r="D52" s="38"/>
      <c r="E52" s="38">
        <v>205039</v>
      </c>
      <c r="F52" s="38"/>
      <c r="G52" s="18">
        <v>344</v>
      </c>
      <c r="H52" s="38"/>
      <c r="I52" s="38">
        <v>2527</v>
      </c>
      <c r="J52" s="41"/>
      <c r="K52" s="38">
        <v>900</v>
      </c>
      <c r="L52" s="38"/>
      <c r="M52"/>
    </row>
    <row r="53" spans="1:13" s="18" customFormat="1" ht="12.75" customHeight="1">
      <c r="A53" s="10"/>
      <c r="B53" s="10" t="s">
        <v>34</v>
      </c>
      <c r="C53" s="38">
        <v>930589</v>
      </c>
      <c r="D53" s="38"/>
      <c r="E53" s="38">
        <v>204319</v>
      </c>
      <c r="F53" s="38"/>
      <c r="G53" s="18">
        <v>752</v>
      </c>
      <c r="H53" s="38"/>
      <c r="I53" s="38">
        <v>3706</v>
      </c>
      <c r="J53" s="41"/>
      <c r="K53" s="38">
        <v>727</v>
      </c>
      <c r="L53" s="38"/>
      <c r="M53"/>
    </row>
    <row r="54" spans="1:13" s="18" customFormat="1" ht="12.75" customHeight="1">
      <c r="A54" s="10"/>
      <c r="B54" s="10" t="s">
        <v>35</v>
      </c>
      <c r="C54" s="38">
        <v>935523</v>
      </c>
      <c r="D54" s="38"/>
      <c r="E54" s="38">
        <v>202993</v>
      </c>
      <c r="F54" s="38"/>
      <c r="G54" s="18">
        <v>645</v>
      </c>
      <c r="H54" s="38"/>
      <c r="I54" s="38">
        <v>3789</v>
      </c>
      <c r="J54" s="41"/>
      <c r="K54" s="38">
        <v>847</v>
      </c>
      <c r="L54" s="38"/>
      <c r="M54"/>
    </row>
    <row r="55" spans="1:13" s="18" customFormat="1" ht="12.75" customHeight="1">
      <c r="A55" s="10"/>
      <c r="B55" s="10" t="s">
        <v>36</v>
      </c>
      <c r="C55" s="38">
        <v>940593</v>
      </c>
      <c r="D55" s="38"/>
      <c r="E55" s="38">
        <v>201439</v>
      </c>
      <c r="F55" s="38"/>
      <c r="G55" s="18">
        <v>563</v>
      </c>
      <c r="H55" s="38"/>
      <c r="I55" s="38">
        <v>3863</v>
      </c>
      <c r="J55" s="41"/>
      <c r="K55" s="38">
        <v>936</v>
      </c>
      <c r="L55" s="38"/>
      <c r="M55"/>
    </row>
    <row r="56" spans="1:13" s="18" customFormat="1" ht="12.75" customHeight="1">
      <c r="A56" s="10"/>
      <c r="B56" s="10" t="s">
        <v>37</v>
      </c>
      <c r="C56" s="38">
        <v>945067</v>
      </c>
      <c r="D56" s="38"/>
      <c r="E56" s="38">
        <v>200223</v>
      </c>
      <c r="F56" s="38"/>
      <c r="G56" s="18">
        <v>612</v>
      </c>
      <c r="H56" s="38"/>
      <c r="I56" s="38">
        <v>3319</v>
      </c>
      <c r="J56" s="41"/>
      <c r="K56" s="38">
        <v>709</v>
      </c>
      <c r="L56" s="38"/>
      <c r="M56"/>
    </row>
    <row r="57" spans="1:13" s="18" customFormat="1" ht="12.75" customHeight="1">
      <c r="A57" s="10"/>
      <c r="B57" s="10" t="s">
        <v>38</v>
      </c>
      <c r="C57" s="38">
        <v>947090</v>
      </c>
      <c r="D57" s="38"/>
      <c r="E57" s="38">
        <v>200734</v>
      </c>
      <c r="F57" s="38"/>
      <c r="G57" s="18">
        <v>382</v>
      </c>
      <c r="H57" s="38"/>
      <c r="I57" s="38">
        <v>2950</v>
      </c>
      <c r="J57" s="41"/>
      <c r="K57" s="38">
        <v>803</v>
      </c>
      <c r="L57" s="38"/>
      <c r="M57"/>
    </row>
    <row r="58" spans="1:13" s="18" customFormat="1" ht="12.75" customHeight="1">
      <c r="A58" s="10"/>
      <c r="B58" s="10" t="s">
        <v>39</v>
      </c>
      <c r="C58" s="38">
        <v>948904</v>
      </c>
      <c r="D58" s="38"/>
      <c r="E58" s="38">
        <v>201729</v>
      </c>
      <c r="G58" s="18">
        <v>246</v>
      </c>
      <c r="I58" s="38">
        <v>3349</v>
      </c>
      <c r="K58" s="18">
        <v>811</v>
      </c>
      <c r="L58" s="38"/>
      <c r="M58"/>
    </row>
    <row r="59" spans="1:13" s="18" customFormat="1" ht="12.75" customHeight="1">
      <c r="A59" s="10"/>
      <c r="B59" s="10" t="s">
        <v>40</v>
      </c>
      <c r="C59" s="38">
        <v>949175</v>
      </c>
      <c r="D59" s="38"/>
      <c r="E59" s="38">
        <v>203889</v>
      </c>
      <c r="G59" s="18">
        <v>294</v>
      </c>
      <c r="I59" s="38">
        <v>2953</v>
      </c>
      <c r="K59" s="18">
        <v>859</v>
      </c>
      <c r="L59" s="38"/>
      <c r="M59"/>
    </row>
    <row r="60" spans="1:13" s="18" customFormat="1" ht="12.75" customHeight="1">
      <c r="A60" s="10"/>
      <c r="B60" s="10" t="s">
        <v>41</v>
      </c>
      <c r="C60" s="38">
        <v>948619</v>
      </c>
      <c r="D60" s="38"/>
      <c r="E60" s="38">
        <v>205929</v>
      </c>
      <c r="G60" s="18">
        <v>151</v>
      </c>
      <c r="I60" s="38">
        <v>2192</v>
      </c>
      <c r="K60" s="18">
        <v>892</v>
      </c>
      <c r="L60" s="38"/>
      <c r="M60"/>
    </row>
    <row r="61" spans="1:13" s="18" customFormat="1" ht="12.75" customHeight="1">
      <c r="A61" s="10"/>
      <c r="B61" s="10" t="s">
        <v>42</v>
      </c>
      <c r="C61" s="38">
        <v>947882</v>
      </c>
      <c r="D61" s="38"/>
      <c r="E61" s="38">
        <v>207926</v>
      </c>
      <c r="G61" s="18">
        <v>139</v>
      </c>
      <c r="I61" s="38">
        <v>1775</v>
      </c>
      <c r="K61" s="18">
        <v>680</v>
      </c>
      <c r="L61" s="38"/>
      <c r="M61"/>
    </row>
    <row r="62" spans="1:13" s="18" customFormat="1" ht="12.75" customHeight="1">
      <c r="A62" s="10"/>
      <c r="B62" s="10"/>
      <c r="C62" s="38"/>
      <c r="D62" s="38"/>
      <c r="E62" s="38"/>
      <c r="F62" s="38"/>
      <c r="G62" s="38"/>
      <c r="H62" s="38"/>
      <c r="I62" s="38"/>
      <c r="J62" s="41"/>
      <c r="K62" s="38"/>
      <c r="L62" s="38"/>
      <c r="M62"/>
    </row>
    <row r="63" spans="1:13" s="18" customFormat="1" ht="12.75" customHeight="1">
      <c r="A63" s="10">
        <v>2010</v>
      </c>
      <c r="B63" s="10" t="s">
        <v>31</v>
      </c>
      <c r="C63" s="38">
        <v>946705</v>
      </c>
      <c r="D63" s="38"/>
      <c r="E63" s="38">
        <v>209799</v>
      </c>
      <c r="F63" s="38"/>
      <c r="G63" s="23">
        <v>58</v>
      </c>
      <c r="H63" s="23"/>
      <c r="I63" s="23">
        <v>1307</v>
      </c>
      <c r="J63" s="41"/>
      <c r="K63" s="38">
        <v>673</v>
      </c>
      <c r="M63"/>
    </row>
    <row r="64" spans="1:13" s="18" customFormat="1" ht="12.75" customHeight="1">
      <c r="A64" s="10"/>
      <c r="B64" s="10" t="s">
        <v>32</v>
      </c>
      <c r="C64" s="38">
        <v>945949</v>
      </c>
      <c r="D64" s="38"/>
      <c r="E64" s="38">
        <v>211224</v>
      </c>
      <c r="F64" s="38"/>
      <c r="G64" s="23">
        <v>104</v>
      </c>
      <c r="H64" s="23"/>
      <c r="I64" s="23">
        <v>1388</v>
      </c>
      <c r="J64" s="41"/>
      <c r="K64" s="38">
        <v>824</v>
      </c>
      <c r="L64" s="38"/>
      <c r="M64"/>
    </row>
    <row r="65" spans="1:13" s="18" customFormat="1" ht="12.75" customHeight="1">
      <c r="A65" s="10"/>
      <c r="B65" s="10" t="s">
        <v>33</v>
      </c>
      <c r="C65" s="38">
        <v>946958</v>
      </c>
      <c r="D65" s="38"/>
      <c r="E65" s="38">
        <v>211916</v>
      </c>
      <c r="F65" s="38"/>
      <c r="G65" s="23">
        <v>335</v>
      </c>
      <c r="H65" s="23"/>
      <c r="I65" s="23">
        <v>2681</v>
      </c>
      <c r="J65" s="41"/>
      <c r="K65" s="38">
        <v>1347</v>
      </c>
      <c r="L65" s="38"/>
      <c r="M65"/>
    </row>
    <row r="66" spans="1:13" s="18" customFormat="1" ht="12.75" customHeight="1">
      <c r="A66" s="10"/>
      <c r="B66" s="10" t="s">
        <v>34</v>
      </c>
      <c r="C66" s="23">
        <v>951308</v>
      </c>
      <c r="D66" s="23"/>
      <c r="E66" s="23">
        <v>211133</v>
      </c>
      <c r="F66" s="38"/>
      <c r="G66" s="23">
        <v>833</v>
      </c>
      <c r="H66" s="23"/>
      <c r="I66" s="23">
        <v>4014</v>
      </c>
      <c r="J66" s="41"/>
      <c r="K66" s="38">
        <v>1313</v>
      </c>
      <c r="L66" s="38"/>
      <c r="M66"/>
    </row>
    <row r="67" spans="1:13" s="18" customFormat="1" ht="12.75" customHeight="1">
      <c r="A67" s="10"/>
      <c r="B67" s="10" t="s">
        <v>35</v>
      </c>
      <c r="C67" s="38">
        <v>956655</v>
      </c>
      <c r="D67" s="38"/>
      <c r="E67" s="38">
        <v>209717</v>
      </c>
      <c r="F67" s="38"/>
      <c r="G67" s="23">
        <v>716</v>
      </c>
      <c r="H67" s="23"/>
      <c r="I67" s="23">
        <v>4641</v>
      </c>
      <c r="J67" s="41"/>
      <c r="K67" s="38">
        <v>1449</v>
      </c>
      <c r="L67" s="38"/>
      <c r="M67"/>
    </row>
    <row r="68" spans="1:13" s="18" customFormat="1" ht="12.75" customHeight="1">
      <c r="A68" s="10"/>
      <c r="B68" s="10" t="s">
        <v>36</v>
      </c>
      <c r="C68" s="38">
        <v>961681</v>
      </c>
      <c r="D68" s="38"/>
      <c r="E68" s="38">
        <v>208238</v>
      </c>
      <c r="F68" s="38"/>
      <c r="G68" s="23">
        <v>578</v>
      </c>
      <c r="H68" s="23"/>
      <c r="I68" s="23">
        <v>4349</v>
      </c>
      <c r="J68" s="41"/>
      <c r="K68" s="38">
        <v>1405</v>
      </c>
      <c r="L68" s="38"/>
      <c r="M68"/>
    </row>
    <row r="69" spans="1:13" s="18" customFormat="1" ht="12.75" customHeight="1">
      <c r="A69" s="10"/>
      <c r="B69" s="10" t="s">
        <v>37</v>
      </c>
      <c r="C69" s="38">
        <v>965286</v>
      </c>
      <c r="D69" s="38"/>
      <c r="E69" s="38">
        <v>207280</v>
      </c>
      <c r="F69" s="38"/>
      <c r="G69" s="23">
        <v>468</v>
      </c>
      <c r="H69" s="23"/>
      <c r="I69" s="23">
        <v>3410</v>
      </c>
      <c r="J69" s="41"/>
      <c r="K69" s="38">
        <v>1261</v>
      </c>
      <c r="L69" s="38"/>
      <c r="M69"/>
    </row>
    <row r="70" spans="1:13" s="18" customFormat="1" ht="12.75" customHeight="1">
      <c r="A70" s="10"/>
      <c r="B70" s="10" t="s">
        <v>38</v>
      </c>
      <c r="C70" s="38">
        <v>967256</v>
      </c>
      <c r="D70" s="38"/>
      <c r="E70" s="38">
        <v>207823</v>
      </c>
      <c r="F70" s="38"/>
      <c r="G70" s="23">
        <v>332</v>
      </c>
      <c r="H70" s="23"/>
      <c r="I70" s="23">
        <v>3292</v>
      </c>
      <c r="J70" s="41"/>
      <c r="K70" s="38">
        <v>1128</v>
      </c>
      <c r="L70" s="38"/>
      <c r="M70"/>
    </row>
    <row r="71" spans="1:13" s="18" customFormat="1" ht="12.75" customHeight="1">
      <c r="A71" s="10"/>
      <c r="B71" s="10" t="s">
        <v>39</v>
      </c>
      <c r="C71" s="38">
        <v>968349</v>
      </c>
      <c r="D71" s="38"/>
      <c r="E71" s="38">
        <v>208860</v>
      </c>
      <c r="G71" s="23">
        <v>228</v>
      </c>
      <c r="H71" s="23"/>
      <c r="I71" s="23">
        <v>3637</v>
      </c>
      <c r="K71" s="38">
        <v>1757</v>
      </c>
      <c r="L71" s="38"/>
      <c r="M71"/>
    </row>
    <row r="72" spans="1:13" s="18" customFormat="1" ht="12.75" customHeight="1">
      <c r="A72" s="10"/>
      <c r="B72" s="10" t="s">
        <v>40</v>
      </c>
      <c r="C72" s="38">
        <v>968329</v>
      </c>
      <c r="D72" s="38"/>
      <c r="E72" s="38">
        <v>211416</v>
      </c>
      <c r="G72" s="23">
        <v>225</v>
      </c>
      <c r="H72" s="23"/>
      <c r="I72" s="23">
        <v>3211</v>
      </c>
      <c r="K72" s="18">
        <v>901</v>
      </c>
      <c r="L72" s="38"/>
      <c r="M72"/>
    </row>
    <row r="73" spans="1:13" s="18" customFormat="1" ht="12.75" customHeight="1">
      <c r="A73" s="10"/>
      <c r="B73" s="10" t="s">
        <v>41</v>
      </c>
      <c r="C73" s="38">
        <v>967186</v>
      </c>
      <c r="D73" s="38"/>
      <c r="E73" s="38">
        <v>213751</v>
      </c>
      <c r="G73" s="23">
        <v>154</v>
      </c>
      <c r="H73" s="23"/>
      <c r="I73" s="23">
        <v>2334</v>
      </c>
      <c r="K73" s="18">
        <v>1324</v>
      </c>
      <c r="L73" s="38"/>
      <c r="M73"/>
    </row>
    <row r="74" spans="1:13" s="18" customFormat="1" ht="12.75" customHeight="1">
      <c r="A74" s="10"/>
      <c r="B74" s="10" t="s">
        <v>42</v>
      </c>
      <c r="C74" s="38">
        <v>965870</v>
      </c>
      <c r="D74" s="38"/>
      <c r="E74" s="38">
        <v>216012</v>
      </c>
      <c r="G74" s="23">
        <v>93</v>
      </c>
      <c r="H74" s="23"/>
      <c r="I74" s="23">
        <v>1711</v>
      </c>
      <c r="K74" s="18">
        <v>881</v>
      </c>
      <c r="L74" s="38"/>
      <c r="M74"/>
    </row>
    <row r="75" spans="1:13" s="18" customFormat="1" ht="12.75" customHeight="1">
      <c r="A75" s="10"/>
      <c r="B75" s="10"/>
      <c r="C75" s="38"/>
      <c r="D75" s="38"/>
      <c r="E75" s="38"/>
      <c r="F75" s="38"/>
      <c r="G75" s="38"/>
      <c r="H75" s="38"/>
      <c r="I75" s="38"/>
      <c r="J75" s="41"/>
      <c r="K75" s="38"/>
      <c r="L75" s="38"/>
      <c r="M75"/>
    </row>
    <row r="76" spans="1:13" s="18" customFormat="1" ht="12.75" customHeight="1">
      <c r="A76" s="10">
        <v>2011</v>
      </c>
      <c r="B76" s="10" t="s">
        <v>31</v>
      </c>
      <c r="C76" s="38">
        <v>965336</v>
      </c>
      <c r="D76" s="38"/>
      <c r="E76" s="38">
        <v>217456</v>
      </c>
      <c r="F76" s="38"/>
      <c r="G76" s="38">
        <v>76</v>
      </c>
      <c r="H76" s="38"/>
      <c r="I76" s="38">
        <v>1617</v>
      </c>
      <c r="J76" s="41"/>
      <c r="K76" s="38">
        <v>887</v>
      </c>
      <c r="L76" s="38"/>
      <c r="M76"/>
    </row>
    <row r="77" spans="1:13" s="18" customFormat="1" ht="12.75" customHeight="1">
      <c r="A77" s="10"/>
      <c r="B77" s="10" t="s">
        <v>32</v>
      </c>
      <c r="C77" s="38">
        <v>965361</v>
      </c>
      <c r="D77" s="38"/>
      <c r="E77" s="38">
        <v>218592</v>
      </c>
      <c r="F77" s="38"/>
      <c r="G77" s="38">
        <v>128</v>
      </c>
      <c r="H77" s="38"/>
      <c r="I77" s="38">
        <v>1752</v>
      </c>
      <c r="J77" s="41"/>
      <c r="K77" s="38">
        <v>785</v>
      </c>
      <c r="L77" s="38"/>
      <c r="M77"/>
    </row>
    <row r="78" spans="1:13" ht="12.75" customHeight="1">
      <c r="A78" s="10"/>
      <c r="B78" s="17" t="s">
        <v>33</v>
      </c>
      <c r="C78" s="38">
        <v>967141</v>
      </c>
      <c r="D78" s="38"/>
      <c r="E78" s="38">
        <v>219255</v>
      </c>
      <c r="F78" s="38"/>
      <c r="G78" s="38">
        <v>387</v>
      </c>
      <c r="H78" s="38"/>
      <c r="I78" s="38">
        <v>3061</v>
      </c>
      <c r="K78" s="38">
        <v>1157</v>
      </c>
    </row>
    <row r="79" spans="1:13" s="18" customFormat="1" ht="12.75" customHeight="1">
      <c r="A79" s="10"/>
      <c r="B79" s="10" t="s">
        <v>34</v>
      </c>
      <c r="C79" s="23">
        <v>972369</v>
      </c>
      <c r="D79" s="23"/>
      <c r="E79" s="23">
        <v>218353</v>
      </c>
      <c r="F79" s="38"/>
      <c r="G79" s="23">
        <v>969</v>
      </c>
      <c r="H79" s="23"/>
      <c r="I79" s="23">
        <v>4212</v>
      </c>
      <c r="J79" s="41"/>
      <c r="K79" s="38">
        <v>881</v>
      </c>
      <c r="L79" s="38"/>
      <c r="M79"/>
    </row>
    <row r="80" spans="1:13" s="18" customFormat="1" ht="12.75" customHeight="1">
      <c r="A80" s="10"/>
      <c r="B80" s="10" t="s">
        <v>35</v>
      </c>
      <c r="C80" s="38">
        <v>978021</v>
      </c>
      <c r="D80" s="38"/>
      <c r="E80" s="38">
        <v>217228</v>
      </c>
      <c r="F80" s="38"/>
      <c r="G80" s="23">
        <v>726</v>
      </c>
      <c r="H80" s="23"/>
      <c r="I80" s="23">
        <v>4910</v>
      </c>
      <c r="J80" s="41"/>
      <c r="K80" s="38">
        <v>1161</v>
      </c>
      <c r="L80" s="38"/>
      <c r="M80"/>
    </row>
    <row r="81" spans="1:18" s="18" customFormat="1" ht="12.75" customHeight="1">
      <c r="A81" s="10"/>
      <c r="B81" s="10" t="s">
        <v>36</v>
      </c>
      <c r="C81" s="38">
        <v>983019</v>
      </c>
      <c r="D81" s="38"/>
      <c r="E81" s="38">
        <v>215965</v>
      </c>
      <c r="F81" s="38"/>
      <c r="G81" s="23">
        <v>631</v>
      </c>
      <c r="H81" s="23"/>
      <c r="I81" s="23">
        <v>3938</v>
      </c>
      <c r="J81" s="41"/>
      <c r="K81" s="38">
        <v>864</v>
      </c>
      <c r="L81" s="38"/>
      <c r="M81"/>
    </row>
    <row r="82" spans="1:18" s="18" customFormat="1" ht="12.75" customHeight="1">
      <c r="A82" s="10"/>
      <c r="B82" s="10" t="s">
        <v>37</v>
      </c>
      <c r="C82" s="38">
        <v>986864</v>
      </c>
      <c r="D82" s="38"/>
      <c r="E82" s="38">
        <v>215030</v>
      </c>
      <c r="F82" s="38"/>
      <c r="G82" s="23">
        <v>546</v>
      </c>
      <c r="H82" s="23"/>
      <c r="I82" s="23">
        <v>3376</v>
      </c>
      <c r="J82" s="41"/>
      <c r="K82" s="38">
        <v>1088</v>
      </c>
      <c r="L82" s="38"/>
      <c r="M82"/>
    </row>
    <row r="83" spans="1:18" s="18" customFormat="1" ht="12.75" customHeight="1">
      <c r="A83" s="10"/>
      <c r="B83" s="10" t="s">
        <v>38</v>
      </c>
      <c r="C83" s="38">
        <v>988415</v>
      </c>
      <c r="D83" s="38"/>
      <c r="E83" s="38">
        <v>215834</v>
      </c>
      <c r="F83" s="38"/>
      <c r="G83" s="23">
        <v>313</v>
      </c>
      <c r="H83" s="23"/>
      <c r="I83" s="23">
        <v>3137</v>
      </c>
      <c r="J83" s="41"/>
      <c r="K83" s="38">
        <v>1107</v>
      </c>
      <c r="L83" s="38"/>
      <c r="M83"/>
    </row>
    <row r="84" spans="1:18" s="18" customFormat="1" ht="12.75" customHeight="1">
      <c r="A84" s="10"/>
      <c r="B84" s="17" t="s">
        <v>39</v>
      </c>
      <c r="C84" s="23">
        <v>990046</v>
      </c>
      <c r="D84" s="23"/>
      <c r="E84" s="23">
        <v>216750</v>
      </c>
      <c r="F84" s="38"/>
      <c r="G84" s="23">
        <v>266</v>
      </c>
      <c r="H84" s="23"/>
      <c r="I84" s="23">
        <v>3340</v>
      </c>
      <c r="J84" s="41"/>
      <c r="K84" s="38">
        <v>1087</v>
      </c>
      <c r="L84" s="38"/>
      <c r="M84"/>
    </row>
    <row r="85" spans="1:18" s="4" customFormat="1" ht="12.75" customHeight="1">
      <c r="A85" s="20"/>
      <c r="B85" s="21" t="s">
        <v>40</v>
      </c>
      <c r="C85" s="38">
        <v>989791</v>
      </c>
      <c r="D85" s="38"/>
      <c r="E85" s="38">
        <v>219388</v>
      </c>
      <c r="F85" s="38"/>
      <c r="G85" s="38">
        <v>243</v>
      </c>
      <c r="H85" s="38"/>
      <c r="I85" s="38">
        <v>3154</v>
      </c>
      <c r="J85" s="38"/>
      <c r="K85" s="38">
        <v>1075</v>
      </c>
      <c r="M85"/>
    </row>
    <row r="86" spans="1:18" s="4" customFormat="1" ht="12.75" customHeight="1">
      <c r="A86" s="20"/>
      <c r="B86" s="10" t="s">
        <v>41</v>
      </c>
      <c r="C86" s="38">
        <v>989281</v>
      </c>
      <c r="D86" s="38"/>
      <c r="E86" s="38">
        <v>221533</v>
      </c>
      <c r="F86" s="38"/>
      <c r="G86" s="38">
        <v>164</v>
      </c>
      <c r="H86" s="38"/>
      <c r="I86" s="38">
        <v>2458</v>
      </c>
      <c r="J86" s="38"/>
      <c r="K86" s="38">
        <v>1015</v>
      </c>
      <c r="M86"/>
    </row>
    <row r="87" spans="1:18" s="4" customFormat="1" ht="12.75" customHeight="1">
      <c r="A87" s="20"/>
      <c r="B87" s="10" t="s">
        <v>42</v>
      </c>
      <c r="C87" s="38">
        <v>988195</v>
      </c>
      <c r="D87" s="38"/>
      <c r="E87" s="38">
        <v>223358</v>
      </c>
      <c r="F87" s="38"/>
      <c r="G87" s="38">
        <v>89</v>
      </c>
      <c r="H87" s="38"/>
      <c r="I87" s="38">
        <v>1718</v>
      </c>
      <c r="J87" s="38"/>
      <c r="K87" s="38">
        <v>1178</v>
      </c>
      <c r="M87"/>
    </row>
    <row r="88" spans="1:18" s="18" customFormat="1" ht="12.75" customHeight="1">
      <c r="A88" s="10"/>
      <c r="B88" s="10"/>
      <c r="C88" s="38"/>
      <c r="D88" s="38"/>
      <c r="E88" s="38"/>
      <c r="F88" s="38"/>
      <c r="G88" s="38"/>
      <c r="H88" s="38"/>
      <c r="I88" s="38"/>
      <c r="J88" s="41"/>
      <c r="K88" s="38"/>
      <c r="L88" s="38"/>
      <c r="M88"/>
    </row>
    <row r="89" spans="1:18" s="18" customFormat="1" ht="12.75" customHeight="1">
      <c r="A89" s="10">
        <v>2012</v>
      </c>
      <c r="B89" s="10" t="s">
        <v>31</v>
      </c>
      <c r="C89" s="38">
        <v>987593</v>
      </c>
      <c r="D89" s="38"/>
      <c r="E89" s="38">
        <v>224962</v>
      </c>
      <c r="F89" s="38"/>
      <c r="G89" s="38">
        <v>65</v>
      </c>
      <c r="H89" s="38"/>
      <c r="I89" s="38">
        <v>1838</v>
      </c>
      <c r="J89" s="41"/>
      <c r="K89" s="38">
        <v>725</v>
      </c>
      <c r="L89" s="38"/>
      <c r="M89"/>
    </row>
    <row r="90" spans="1:18" s="18" customFormat="1" ht="12.75" customHeight="1">
      <c r="A90" s="10"/>
      <c r="B90" s="10" t="s">
        <v>32</v>
      </c>
      <c r="C90" s="38">
        <v>987416</v>
      </c>
      <c r="D90" s="38"/>
      <c r="E90" s="38">
        <v>226056</v>
      </c>
      <c r="F90" s="38"/>
      <c r="G90" s="38">
        <v>95</v>
      </c>
      <c r="H90" s="38"/>
      <c r="I90" s="38">
        <v>1665</v>
      </c>
      <c r="J90" s="41"/>
      <c r="K90" s="38">
        <v>873</v>
      </c>
      <c r="L90" s="38"/>
      <c r="M90"/>
    </row>
    <row r="91" spans="1:18" s="22" customFormat="1" ht="12.75" customHeight="1">
      <c r="A91" s="20"/>
      <c r="B91" s="21" t="s">
        <v>33</v>
      </c>
      <c r="C91" s="38">
        <v>990197</v>
      </c>
      <c r="D91" s="38"/>
      <c r="E91" s="38">
        <v>226079</v>
      </c>
      <c r="F91" s="23"/>
      <c r="G91" s="23">
        <v>440</v>
      </c>
      <c r="H91" s="23"/>
      <c r="I91" s="23">
        <v>3244</v>
      </c>
      <c r="J91" s="23"/>
      <c r="K91" s="23">
        <v>895</v>
      </c>
      <c r="L91" s="23"/>
      <c r="M91"/>
      <c r="N91" s="23"/>
      <c r="O91" s="23"/>
      <c r="P91" s="23"/>
      <c r="Q91" s="23"/>
      <c r="R91" s="23"/>
    </row>
    <row r="92" spans="1:18" s="22" customFormat="1" ht="12.75" customHeight="1">
      <c r="A92" s="20"/>
      <c r="B92" s="21" t="s">
        <v>34</v>
      </c>
      <c r="C92" s="38">
        <v>994550</v>
      </c>
      <c r="D92" s="38"/>
      <c r="E92" s="38">
        <v>225317</v>
      </c>
      <c r="F92" s="23"/>
      <c r="G92" s="23">
        <v>727</v>
      </c>
      <c r="H92" s="23"/>
      <c r="I92" s="23">
        <v>3742</v>
      </c>
      <c r="J92" s="23"/>
      <c r="K92" s="23">
        <v>919</v>
      </c>
      <c r="L92" s="23"/>
      <c r="M92"/>
      <c r="N92" s="23"/>
      <c r="O92" s="23"/>
      <c r="P92" s="23"/>
      <c r="Q92" s="23"/>
      <c r="R92" s="23"/>
    </row>
    <row r="93" spans="1:18" s="22" customFormat="1" ht="12.75" customHeight="1">
      <c r="A93" s="20"/>
      <c r="B93" s="10" t="s">
        <v>35</v>
      </c>
      <c r="C93" s="38">
        <v>999385</v>
      </c>
      <c r="D93" s="38"/>
      <c r="E93" s="38">
        <v>224194</v>
      </c>
      <c r="F93" s="23"/>
      <c r="G93" s="23">
        <v>584</v>
      </c>
      <c r="H93" s="23"/>
      <c r="I93" s="23">
        <v>4113</v>
      </c>
      <c r="J93" s="23"/>
      <c r="K93" s="23">
        <v>999</v>
      </c>
      <c r="L93" s="23"/>
      <c r="M93"/>
      <c r="N93" s="23"/>
      <c r="O93" s="23"/>
      <c r="P93" s="23"/>
      <c r="Q93" s="23"/>
      <c r="R93" s="23"/>
    </row>
    <row r="94" spans="1:18" s="22" customFormat="1" ht="12.75" customHeight="1">
      <c r="A94" s="20"/>
      <c r="B94" s="21" t="s">
        <v>36</v>
      </c>
      <c r="C94" s="23">
        <v>1004158</v>
      </c>
      <c r="D94" s="23"/>
      <c r="E94" s="23">
        <v>222795</v>
      </c>
      <c r="F94" s="23"/>
      <c r="G94" s="23">
        <v>501</v>
      </c>
      <c r="H94" s="23"/>
      <c r="I94" s="23">
        <v>3758</v>
      </c>
      <c r="J94" s="23"/>
      <c r="K94" s="23">
        <v>889</v>
      </c>
      <c r="L94" s="23"/>
      <c r="M94"/>
      <c r="N94" s="23"/>
      <c r="O94" s="23"/>
      <c r="P94" s="23"/>
      <c r="Q94" s="23"/>
      <c r="R94" s="23"/>
    </row>
    <row r="95" spans="1:18" s="22" customFormat="1" ht="12.75" customHeight="1">
      <c r="A95" s="20"/>
      <c r="B95" s="21" t="s">
        <v>37</v>
      </c>
      <c r="C95" s="23">
        <v>1008009</v>
      </c>
      <c r="D95" s="23"/>
      <c r="E95" s="23">
        <v>221893</v>
      </c>
      <c r="F95" s="23"/>
      <c r="G95" s="23">
        <v>444</v>
      </c>
      <c r="H95" s="23"/>
      <c r="I95" s="23">
        <v>3266</v>
      </c>
      <c r="J95" s="23"/>
      <c r="K95" s="23">
        <v>792</v>
      </c>
      <c r="L95" s="23"/>
      <c r="M95"/>
      <c r="N95" s="23"/>
      <c r="O95" s="23"/>
      <c r="P95" s="23"/>
      <c r="Q95" s="23"/>
      <c r="R95" s="23"/>
    </row>
    <row r="96" spans="1:18" s="22" customFormat="1" ht="12.75" customHeight="1">
      <c r="A96" s="20"/>
      <c r="B96" s="21" t="s">
        <v>38</v>
      </c>
      <c r="C96" s="23">
        <v>1009883</v>
      </c>
      <c r="D96" s="23"/>
      <c r="E96" s="23">
        <v>222507</v>
      </c>
      <c r="F96" s="23"/>
      <c r="G96" s="23">
        <v>318</v>
      </c>
      <c r="H96" s="23"/>
      <c r="I96" s="23">
        <v>3166</v>
      </c>
      <c r="J96" s="23"/>
      <c r="K96" s="23">
        <v>998</v>
      </c>
      <c r="L96" s="23"/>
      <c r="M96"/>
      <c r="N96" s="23"/>
      <c r="O96" s="23"/>
      <c r="P96" s="23"/>
      <c r="Q96" s="23"/>
      <c r="R96" s="23"/>
    </row>
    <row r="97" spans="1:18" s="22" customFormat="1" ht="12.75" customHeight="1">
      <c r="A97" s="20"/>
      <c r="B97" s="21" t="s">
        <v>39</v>
      </c>
      <c r="C97" s="23">
        <v>1011132</v>
      </c>
      <c r="D97" s="23"/>
      <c r="E97" s="23">
        <v>223393</v>
      </c>
      <c r="F97" s="23"/>
      <c r="G97" s="23">
        <v>236</v>
      </c>
      <c r="H97" s="23"/>
      <c r="I97" s="23">
        <v>2910</v>
      </c>
      <c r="J97" s="23"/>
      <c r="K97" s="23">
        <v>1019</v>
      </c>
      <c r="L97" s="23"/>
      <c r="M97"/>
      <c r="N97" s="23"/>
      <c r="O97" s="23"/>
      <c r="P97" s="23"/>
      <c r="Q97" s="23"/>
      <c r="R97" s="23"/>
    </row>
    <row r="98" spans="1:18" s="22" customFormat="1" ht="12.75" customHeight="1">
      <c r="A98" s="20"/>
      <c r="B98" s="21" t="s">
        <v>40</v>
      </c>
      <c r="C98" s="23">
        <v>1012645</v>
      </c>
      <c r="D98" s="23"/>
      <c r="E98" s="23">
        <v>228062</v>
      </c>
      <c r="F98" s="23"/>
      <c r="G98" s="23">
        <v>242</v>
      </c>
      <c r="H98" s="23"/>
      <c r="I98" s="23">
        <v>6771</v>
      </c>
      <c r="J98" s="23"/>
      <c r="K98" s="23">
        <v>883</v>
      </c>
      <c r="L98" s="23"/>
      <c r="M98"/>
      <c r="N98" s="23"/>
      <c r="O98" s="23"/>
      <c r="P98" s="23"/>
      <c r="Q98" s="23"/>
      <c r="R98" s="23"/>
    </row>
    <row r="99" spans="1:18" s="22" customFormat="1" ht="12.75" customHeight="1">
      <c r="A99" s="21"/>
      <c r="B99" s="21" t="s">
        <v>41</v>
      </c>
      <c r="C99" s="23">
        <v>1010892</v>
      </c>
      <c r="D99" s="23"/>
      <c r="E99" s="23">
        <v>231118</v>
      </c>
      <c r="F99" s="23"/>
      <c r="G99" s="23">
        <v>179</v>
      </c>
      <c r="H99" s="23"/>
      <c r="I99" s="23">
        <v>2035</v>
      </c>
      <c r="J99" s="23"/>
      <c r="K99" s="23">
        <v>932</v>
      </c>
      <c r="L99" s="23"/>
      <c r="M99"/>
      <c r="N99" s="23"/>
      <c r="O99" s="23"/>
      <c r="P99" s="23"/>
      <c r="Q99" s="23"/>
      <c r="R99" s="23"/>
    </row>
    <row r="100" spans="1:18" s="22" customFormat="1" ht="12.75" customHeight="1">
      <c r="A100" s="21"/>
      <c r="B100" s="21" t="s">
        <v>42</v>
      </c>
      <c r="C100" s="23">
        <v>1009546</v>
      </c>
      <c r="D100" s="23"/>
      <c r="E100" s="23">
        <v>232960</v>
      </c>
      <c r="F100" s="23"/>
      <c r="G100" s="23">
        <v>78</v>
      </c>
      <c r="H100" s="23"/>
      <c r="I100" s="23">
        <v>1166</v>
      </c>
      <c r="J100" s="23"/>
      <c r="K100" s="23">
        <v>795</v>
      </c>
      <c r="L100" s="23"/>
      <c r="M100"/>
      <c r="N100" s="23"/>
      <c r="O100" s="23"/>
      <c r="P100" s="23"/>
      <c r="Q100" s="23"/>
      <c r="R100" s="23"/>
    </row>
    <row r="101" spans="1:18" s="22" customFormat="1" ht="12.75" customHeight="1">
      <c r="A101" s="21"/>
      <c r="B101" s="21"/>
      <c r="C101" s="23"/>
      <c r="D101" s="23"/>
      <c r="E101" s="23"/>
      <c r="F101" s="23"/>
      <c r="G101" s="23"/>
      <c r="H101" s="23"/>
      <c r="I101" s="23"/>
      <c r="J101" s="23"/>
      <c r="K101" s="23"/>
      <c r="L101" s="23"/>
      <c r="M101"/>
      <c r="N101" s="23"/>
      <c r="O101" s="23"/>
      <c r="P101" s="23"/>
      <c r="Q101" s="23"/>
      <c r="R101" s="23"/>
    </row>
    <row r="102" spans="1:18" s="22" customFormat="1" ht="12.75" customHeight="1">
      <c r="A102" s="20">
        <v>2013</v>
      </c>
      <c r="B102" s="21" t="s">
        <v>31</v>
      </c>
      <c r="C102" s="23">
        <v>1008550</v>
      </c>
      <c r="D102" s="23"/>
      <c r="E102" s="23">
        <v>234509</v>
      </c>
      <c r="F102" s="23"/>
      <c r="G102" s="23">
        <v>76</v>
      </c>
      <c r="H102" s="23"/>
      <c r="I102" s="23">
        <v>1362</v>
      </c>
      <c r="J102" s="23"/>
      <c r="K102" s="23">
        <v>927</v>
      </c>
      <c r="L102" s="23"/>
      <c r="M102"/>
      <c r="N102" s="23"/>
      <c r="O102" s="23"/>
      <c r="P102" s="23"/>
      <c r="Q102" s="23"/>
      <c r="R102" s="23"/>
    </row>
    <row r="103" spans="1:18" s="22" customFormat="1" ht="12.75" customHeight="1">
      <c r="A103" s="20"/>
      <c r="B103" s="21" t="s">
        <v>32</v>
      </c>
      <c r="C103" s="23">
        <v>1008124</v>
      </c>
      <c r="D103" s="23"/>
      <c r="E103" s="23">
        <v>235589</v>
      </c>
      <c r="F103" s="23"/>
      <c r="G103" s="23">
        <v>94</v>
      </c>
      <c r="H103" s="23"/>
      <c r="I103" s="23">
        <v>1414</v>
      </c>
      <c r="J103" s="23"/>
      <c r="K103" s="23">
        <v>868</v>
      </c>
      <c r="L103" s="23"/>
      <c r="M103"/>
      <c r="N103" s="23"/>
      <c r="O103" s="23"/>
      <c r="P103" s="23"/>
      <c r="Q103" s="23"/>
      <c r="R103" s="23"/>
    </row>
    <row r="104" spans="1:18" s="22" customFormat="1" ht="12.75" customHeight="1">
      <c r="A104" s="20"/>
      <c r="B104" s="21" t="s">
        <v>33</v>
      </c>
      <c r="C104" s="23">
        <v>1009583</v>
      </c>
      <c r="D104" s="23"/>
      <c r="E104" s="23">
        <v>235721</v>
      </c>
      <c r="F104" s="23"/>
      <c r="G104" s="23">
        <v>367</v>
      </c>
      <c r="H104" s="23"/>
      <c r="I104" s="23">
        <v>2115</v>
      </c>
      <c r="J104" s="23"/>
      <c r="K104" s="23">
        <v>995</v>
      </c>
      <c r="L104" s="23"/>
      <c r="M104"/>
      <c r="N104" s="23"/>
      <c r="O104" s="23"/>
      <c r="P104" s="23"/>
      <c r="Q104" s="23"/>
      <c r="R104" s="23"/>
    </row>
    <row r="105" spans="1:18" s="22" customFormat="1" ht="12.75" customHeight="1">
      <c r="A105" s="20"/>
      <c r="B105" s="21" t="s">
        <v>34</v>
      </c>
      <c r="C105" s="23">
        <v>1014114</v>
      </c>
      <c r="D105" s="23"/>
      <c r="E105" s="23">
        <v>235038</v>
      </c>
      <c r="F105" s="23"/>
      <c r="G105" s="23">
        <v>716</v>
      </c>
      <c r="H105" s="23"/>
      <c r="I105" s="23">
        <v>3978</v>
      </c>
      <c r="J105" s="23"/>
      <c r="K105" s="23">
        <v>863</v>
      </c>
      <c r="L105" s="23"/>
      <c r="M105"/>
      <c r="N105" s="23"/>
      <c r="O105" s="23"/>
      <c r="P105" s="23"/>
      <c r="Q105" s="23"/>
      <c r="R105" s="23"/>
    </row>
    <row r="106" spans="1:18" s="22" customFormat="1" ht="12.75" customHeight="1">
      <c r="A106" s="20"/>
      <c r="B106" s="21" t="s">
        <v>35</v>
      </c>
      <c r="C106" s="23">
        <v>1019635</v>
      </c>
      <c r="E106" s="23">
        <v>233330</v>
      </c>
      <c r="F106" s="23"/>
      <c r="G106" s="23">
        <v>709</v>
      </c>
      <c r="H106" s="23"/>
      <c r="I106" s="23">
        <v>4035</v>
      </c>
      <c r="J106" s="23"/>
      <c r="K106" s="23">
        <v>952</v>
      </c>
      <c r="L106" s="23"/>
      <c r="M106"/>
      <c r="N106" s="23"/>
      <c r="O106" s="23"/>
      <c r="P106" s="23"/>
      <c r="Q106" s="23"/>
      <c r="R106" s="23"/>
    </row>
    <row r="107" spans="1:18" s="22" customFormat="1" ht="12.75" customHeight="1">
      <c r="A107" s="20"/>
      <c r="B107" s="21" t="s">
        <v>36</v>
      </c>
      <c r="C107" s="23">
        <v>1024343</v>
      </c>
      <c r="E107" s="23">
        <v>231633</v>
      </c>
      <c r="F107" s="23"/>
      <c r="G107" s="23">
        <v>452</v>
      </c>
      <c r="H107" s="23"/>
      <c r="I107" s="23">
        <v>3498</v>
      </c>
      <c r="J107" s="23"/>
      <c r="K107" s="23">
        <v>957</v>
      </c>
      <c r="L107" s="23"/>
      <c r="M107"/>
      <c r="N107" s="23"/>
      <c r="O107" s="23"/>
      <c r="P107" s="23"/>
      <c r="Q107" s="23"/>
      <c r="R107" s="23"/>
    </row>
    <row r="108" spans="1:18" s="22" customFormat="1" ht="12.75" customHeight="1">
      <c r="A108" s="20"/>
      <c r="B108" s="21" t="s">
        <v>37</v>
      </c>
      <c r="C108" s="23">
        <v>1028635</v>
      </c>
      <c r="D108" s="23"/>
      <c r="E108" s="23">
        <v>230713</v>
      </c>
      <c r="F108" s="23"/>
      <c r="G108" s="23">
        <v>511</v>
      </c>
      <c r="H108" s="23"/>
      <c r="I108" s="23">
        <v>3597</v>
      </c>
      <c r="J108" s="23"/>
      <c r="K108" s="23">
        <v>758</v>
      </c>
      <c r="L108" s="23"/>
      <c r="M108"/>
      <c r="N108" s="23"/>
      <c r="O108" s="23"/>
      <c r="P108" s="23"/>
      <c r="Q108" s="23"/>
      <c r="R108" s="23"/>
    </row>
    <row r="109" spans="1:18" s="22" customFormat="1" ht="12.75" customHeight="1">
      <c r="A109" s="20"/>
      <c r="B109" s="21" t="s">
        <v>38</v>
      </c>
      <c r="C109" s="38">
        <v>1030895</v>
      </c>
      <c r="D109" s="38"/>
      <c r="E109" s="38">
        <v>230997</v>
      </c>
      <c r="F109" s="23"/>
      <c r="G109" s="23">
        <v>332</v>
      </c>
      <c r="H109" s="23"/>
      <c r="I109" s="23">
        <v>3169</v>
      </c>
      <c r="J109" s="23"/>
      <c r="K109" s="23">
        <v>985</v>
      </c>
      <c r="L109" s="23"/>
      <c r="M109"/>
      <c r="N109" s="23"/>
      <c r="O109" s="23"/>
      <c r="P109" s="23"/>
      <c r="Q109" s="23"/>
      <c r="R109" s="23"/>
    </row>
    <row r="110" spans="1:18" s="22" customFormat="1" ht="12.75" customHeight="1">
      <c r="A110" s="20"/>
      <c r="B110" s="21" t="s">
        <v>39</v>
      </c>
      <c r="C110" s="23">
        <v>1032116</v>
      </c>
      <c r="D110" s="23"/>
      <c r="E110" s="23">
        <v>232240</v>
      </c>
      <c r="F110" s="23"/>
      <c r="G110" s="23">
        <v>247</v>
      </c>
      <c r="H110" s="23"/>
      <c r="I110" s="23">
        <v>3087</v>
      </c>
      <c r="J110" s="23"/>
      <c r="K110" s="23">
        <v>891</v>
      </c>
      <c r="L110" s="23"/>
      <c r="M110"/>
      <c r="N110" s="23"/>
      <c r="O110" s="23"/>
      <c r="P110" s="23"/>
      <c r="Q110" s="23"/>
      <c r="R110" s="23"/>
    </row>
    <row r="111" spans="1:18" s="22" customFormat="1" ht="12.75" customHeight="1">
      <c r="A111" s="20"/>
      <c r="B111" s="21" t="s">
        <v>40</v>
      </c>
      <c r="C111" s="23">
        <v>1032099</v>
      </c>
      <c r="D111" s="23"/>
      <c r="E111" s="23">
        <v>234971</v>
      </c>
      <c r="F111" s="23"/>
      <c r="G111" s="23">
        <v>212</v>
      </c>
      <c r="H111" s="23"/>
      <c r="I111" s="23">
        <v>3521</v>
      </c>
      <c r="J111" s="23"/>
      <c r="K111" s="23">
        <v>1029</v>
      </c>
      <c r="L111" s="23"/>
      <c r="M111"/>
      <c r="N111" s="23"/>
      <c r="O111" s="23"/>
      <c r="P111" s="23"/>
      <c r="Q111" s="23"/>
      <c r="R111" s="23"/>
    </row>
    <row r="112" spans="1:18" s="22" customFormat="1" ht="12.75" customHeight="1">
      <c r="A112" s="20"/>
      <c r="B112" s="21" t="s">
        <v>41</v>
      </c>
      <c r="C112" s="23">
        <v>1031490</v>
      </c>
      <c r="D112" s="23"/>
      <c r="E112" s="23">
        <v>237114</v>
      </c>
      <c r="F112" s="23"/>
      <c r="G112" s="23">
        <v>137</v>
      </c>
      <c r="H112" s="23"/>
      <c r="I112" s="23">
        <v>2254</v>
      </c>
      <c r="J112" s="23"/>
      <c r="K112" s="23">
        <v>879</v>
      </c>
      <c r="L112" s="23"/>
      <c r="M112"/>
      <c r="N112" s="23"/>
      <c r="O112" s="23"/>
      <c r="P112" s="23"/>
      <c r="Q112" s="23"/>
      <c r="R112" s="23"/>
    </row>
    <row r="113" spans="1:18" s="22" customFormat="1" ht="12.75" customHeight="1">
      <c r="A113" s="20"/>
      <c r="B113" s="21" t="s">
        <v>42</v>
      </c>
      <c r="C113" s="38">
        <v>1029986</v>
      </c>
      <c r="D113" s="38"/>
      <c r="E113" s="38">
        <v>239277</v>
      </c>
      <c r="F113" s="23"/>
      <c r="G113" s="23">
        <v>76</v>
      </c>
      <c r="H113" s="23"/>
      <c r="I113" s="23">
        <v>1556</v>
      </c>
      <c r="J113" s="23"/>
      <c r="K113" s="23">
        <v>983</v>
      </c>
      <c r="L113" s="23"/>
      <c r="M113"/>
      <c r="N113" s="23"/>
      <c r="O113" s="23"/>
      <c r="P113" s="23"/>
      <c r="Q113" s="23"/>
      <c r="R113" s="23"/>
    </row>
    <row r="114" spans="1:18" s="22" customFormat="1" ht="12.75" customHeight="1">
      <c r="A114" s="20"/>
      <c r="B114" s="21"/>
      <c r="C114" s="23"/>
      <c r="D114" s="23"/>
      <c r="E114" s="23"/>
      <c r="F114" s="23"/>
      <c r="G114" s="23"/>
      <c r="H114" s="23"/>
      <c r="I114" s="23"/>
      <c r="J114" s="23"/>
      <c r="K114" s="23"/>
      <c r="L114" s="23"/>
      <c r="M114"/>
      <c r="N114" s="23"/>
      <c r="O114" s="23"/>
      <c r="P114" s="23"/>
      <c r="Q114" s="23"/>
      <c r="R114" s="23"/>
    </row>
    <row r="115" spans="1:18" s="22" customFormat="1" ht="12.75" customHeight="1">
      <c r="A115" s="20">
        <v>2014</v>
      </c>
      <c r="B115" s="21" t="s">
        <v>31</v>
      </c>
      <c r="C115" s="23">
        <v>1029547</v>
      </c>
      <c r="D115" s="23"/>
      <c r="E115" s="23">
        <v>240613</v>
      </c>
      <c r="F115" s="23"/>
      <c r="G115" s="23">
        <v>69</v>
      </c>
      <c r="H115" s="23"/>
      <c r="I115" s="23">
        <v>1653</v>
      </c>
      <c r="J115" s="23"/>
      <c r="K115" s="23">
        <v>843</v>
      </c>
      <c r="L115" s="23"/>
      <c r="M115"/>
      <c r="N115" s="23"/>
      <c r="O115" s="23"/>
      <c r="P115" s="23"/>
      <c r="Q115" s="23"/>
      <c r="R115" s="23"/>
    </row>
    <row r="116" spans="1:18" s="22" customFormat="1" ht="12.75" customHeight="1">
      <c r="A116" s="20"/>
      <c r="B116" s="21" t="s">
        <v>32</v>
      </c>
      <c r="C116" s="23">
        <v>1029996</v>
      </c>
      <c r="D116" s="23"/>
      <c r="E116" s="23">
        <v>241392</v>
      </c>
      <c r="F116" s="23"/>
      <c r="G116" s="23">
        <v>127</v>
      </c>
      <c r="H116" s="23"/>
      <c r="I116" s="23">
        <v>1896</v>
      </c>
      <c r="J116" s="23"/>
      <c r="K116" s="23">
        <v>786</v>
      </c>
      <c r="L116" s="23"/>
      <c r="M116"/>
      <c r="N116" s="23"/>
      <c r="O116" s="23"/>
      <c r="P116" s="23"/>
      <c r="Q116" s="23"/>
      <c r="R116" s="23"/>
    </row>
    <row r="117" spans="1:18" s="22" customFormat="1" ht="12.75" customHeight="1">
      <c r="A117" s="20"/>
      <c r="B117" s="21" t="s">
        <v>33</v>
      </c>
      <c r="C117" s="23">
        <v>1032850</v>
      </c>
      <c r="D117" s="23"/>
      <c r="E117" s="23">
        <v>241163</v>
      </c>
      <c r="F117" s="23"/>
      <c r="G117" s="23">
        <v>389</v>
      </c>
      <c r="H117" s="23"/>
      <c r="I117" s="23">
        <v>3106</v>
      </c>
      <c r="J117" s="23"/>
      <c r="K117" s="23">
        <v>877</v>
      </c>
      <c r="L117" s="23"/>
      <c r="M117"/>
      <c r="N117" s="23"/>
      <c r="O117" s="23"/>
      <c r="P117" s="23"/>
      <c r="Q117" s="23"/>
      <c r="R117" s="23"/>
    </row>
    <row r="118" spans="1:18" s="22" customFormat="1" ht="12.75" customHeight="1">
      <c r="A118" s="20"/>
      <c r="B118" s="21" t="s">
        <v>34</v>
      </c>
      <c r="C118" s="23">
        <v>1038694</v>
      </c>
      <c r="D118" s="23"/>
      <c r="E118" s="23">
        <v>239950</v>
      </c>
      <c r="F118" s="23"/>
      <c r="G118" s="23">
        <v>844</v>
      </c>
      <c r="H118" s="23"/>
      <c r="I118" s="23">
        <v>4641</v>
      </c>
      <c r="J118" s="23"/>
      <c r="K118" s="23">
        <v>866</v>
      </c>
      <c r="L118" s="23"/>
      <c r="M118"/>
      <c r="N118" s="23"/>
      <c r="O118" s="23"/>
      <c r="P118" s="23"/>
      <c r="Q118" s="23"/>
      <c r="R118" s="23"/>
    </row>
    <row r="119" spans="1:18" s="22" customFormat="1" ht="12.75" customHeight="1">
      <c r="A119" s="20"/>
      <c r="B119" s="21" t="s">
        <v>35</v>
      </c>
      <c r="C119" s="23">
        <v>1044576</v>
      </c>
      <c r="D119" s="23"/>
      <c r="E119" s="23">
        <v>238496</v>
      </c>
      <c r="F119" s="23"/>
      <c r="G119" s="23">
        <v>650</v>
      </c>
      <c r="H119" s="23"/>
      <c r="I119" s="23">
        <v>4724</v>
      </c>
      <c r="J119" s="23"/>
      <c r="K119" s="23">
        <v>965</v>
      </c>
      <c r="L119" s="23"/>
      <c r="M119"/>
      <c r="N119" s="23"/>
      <c r="O119" s="23"/>
      <c r="P119" s="23"/>
      <c r="Q119" s="23"/>
      <c r="R119" s="23"/>
    </row>
    <row r="120" spans="1:18" s="22" customFormat="1" ht="12.75" customHeight="1">
      <c r="A120" s="20"/>
      <c r="B120" s="21" t="s">
        <v>36</v>
      </c>
      <c r="C120" s="23">
        <v>1049159</v>
      </c>
      <c r="D120" s="23"/>
      <c r="E120" s="23">
        <v>237071</v>
      </c>
      <c r="F120" s="23"/>
      <c r="G120" s="23">
        <v>567</v>
      </c>
      <c r="I120" s="23">
        <v>4343</v>
      </c>
      <c r="J120" s="23"/>
      <c r="K120" s="23">
        <v>2337</v>
      </c>
      <c r="L120" s="23"/>
      <c r="M120"/>
      <c r="N120" s="23"/>
      <c r="O120" s="23"/>
      <c r="P120" s="23"/>
      <c r="Q120" s="23"/>
      <c r="R120" s="23"/>
    </row>
    <row r="121" spans="1:18" s="22" customFormat="1" ht="12.75" customHeight="1">
      <c r="A121" s="20"/>
      <c r="B121" s="21" t="s">
        <v>37</v>
      </c>
      <c r="C121" s="23">
        <v>1053939</v>
      </c>
      <c r="D121" s="23"/>
      <c r="E121" s="23">
        <v>235831</v>
      </c>
      <c r="F121" s="23"/>
      <c r="G121" s="23">
        <v>517</v>
      </c>
      <c r="H121" s="23"/>
      <c r="I121" s="23">
        <v>4080</v>
      </c>
      <c r="J121" s="23"/>
      <c r="K121" s="23">
        <v>1073</v>
      </c>
      <c r="L121" s="23"/>
      <c r="M121"/>
      <c r="N121" s="23"/>
      <c r="O121" s="23"/>
      <c r="P121" s="23"/>
      <c r="Q121" s="23"/>
      <c r="R121" s="23"/>
    </row>
    <row r="122" spans="1:18" s="22" customFormat="1" ht="12.75" customHeight="1">
      <c r="A122" s="20"/>
      <c r="B122" s="21" t="s">
        <v>38</v>
      </c>
      <c r="C122" s="23">
        <v>1056654</v>
      </c>
      <c r="D122" s="23"/>
      <c r="E122" s="23">
        <v>236083</v>
      </c>
      <c r="F122" s="23"/>
      <c r="G122" s="23">
        <v>339</v>
      </c>
      <c r="H122" s="23"/>
      <c r="I122" s="23">
        <v>3541</v>
      </c>
      <c r="J122" s="64"/>
      <c r="K122" s="23">
        <v>935</v>
      </c>
      <c r="L122" s="23"/>
      <c r="M122"/>
      <c r="N122" s="23"/>
      <c r="O122" s="23"/>
      <c r="P122" s="23"/>
      <c r="Q122" s="23"/>
      <c r="R122" s="23"/>
    </row>
    <row r="123" spans="1:18" s="22" customFormat="1" ht="12.75" customHeight="1">
      <c r="A123" s="20"/>
      <c r="B123" s="21" t="s">
        <v>39</v>
      </c>
      <c r="C123" s="23">
        <v>1058489</v>
      </c>
      <c r="D123" s="23"/>
      <c r="E123" s="23">
        <v>237511</v>
      </c>
      <c r="F123" s="23"/>
      <c r="G123" s="23">
        <v>312</v>
      </c>
      <c r="H123" s="23"/>
      <c r="I123" s="23">
        <v>3953</v>
      </c>
      <c r="J123" s="64"/>
      <c r="K123" s="23">
        <v>1020</v>
      </c>
      <c r="L123" s="23"/>
      <c r="M123"/>
      <c r="N123" s="23"/>
      <c r="O123" s="23"/>
      <c r="P123" s="23"/>
      <c r="Q123" s="23"/>
      <c r="R123" s="23"/>
    </row>
    <row r="124" spans="1:18" s="27" customFormat="1" ht="12.75" customHeight="1">
      <c r="A124" s="20"/>
      <c r="B124" s="21" t="s">
        <v>40</v>
      </c>
      <c r="C124" s="23">
        <v>1058990</v>
      </c>
      <c r="D124" s="23"/>
      <c r="E124" s="23">
        <v>240657</v>
      </c>
      <c r="G124" s="23">
        <v>609</v>
      </c>
      <c r="H124" s="23"/>
      <c r="I124" s="23">
        <v>4088</v>
      </c>
      <c r="J124" s="64"/>
      <c r="K124" s="23">
        <v>1117</v>
      </c>
      <c r="L124" s="23"/>
      <c r="M124"/>
    </row>
    <row r="125" spans="1:18" s="27" customFormat="1" ht="12.75" customHeight="1">
      <c r="A125" s="20"/>
      <c r="B125" s="21" t="s">
        <v>41</v>
      </c>
      <c r="C125" s="23">
        <v>1058636</v>
      </c>
      <c r="D125" s="23"/>
      <c r="E125" s="23">
        <v>242452</v>
      </c>
      <c r="G125" s="23">
        <v>107</v>
      </c>
      <c r="H125" s="23"/>
      <c r="I125" s="23">
        <v>2314</v>
      </c>
      <c r="J125" s="23"/>
      <c r="K125" s="23">
        <v>1044</v>
      </c>
      <c r="L125" s="23"/>
      <c r="M125"/>
    </row>
    <row r="126" spans="1:18" s="27" customFormat="1" ht="12.75" customHeight="1">
      <c r="A126" s="20"/>
      <c r="B126" s="21" t="s">
        <v>42</v>
      </c>
      <c r="C126" s="23">
        <v>1057855</v>
      </c>
      <c r="D126" s="23"/>
      <c r="E126" s="23">
        <v>244696</v>
      </c>
      <c r="F126" s="23"/>
      <c r="G126" s="23">
        <v>71</v>
      </c>
      <c r="H126" s="23"/>
      <c r="I126" s="23">
        <v>2166</v>
      </c>
      <c r="J126" s="64"/>
      <c r="K126" s="23">
        <v>791</v>
      </c>
      <c r="L126" s="23"/>
      <c r="M126"/>
      <c r="N126" s="23"/>
      <c r="O126" s="23"/>
    </row>
    <row r="127" spans="1:18" s="22" customFormat="1" ht="12.75" customHeight="1">
      <c r="A127" s="20"/>
      <c r="B127" s="21"/>
      <c r="C127" s="23"/>
      <c r="D127" s="23"/>
      <c r="E127" s="23"/>
      <c r="F127" s="23"/>
      <c r="G127" s="23"/>
      <c r="H127" s="23"/>
      <c r="I127" s="23"/>
      <c r="J127" s="23"/>
      <c r="K127" s="23"/>
      <c r="L127" s="23"/>
      <c r="M127"/>
      <c r="N127" s="23"/>
      <c r="O127" s="23"/>
      <c r="P127" s="23"/>
      <c r="Q127" s="23"/>
      <c r="R127" s="23"/>
    </row>
    <row r="128" spans="1:18" s="22" customFormat="1" ht="12.75" customHeight="1">
      <c r="A128" s="20">
        <v>2015</v>
      </c>
      <c r="B128" s="21" t="s">
        <v>31</v>
      </c>
      <c r="C128" s="23">
        <v>1057304</v>
      </c>
      <c r="D128" s="23"/>
      <c r="E128" s="23">
        <v>246211</v>
      </c>
      <c r="F128" s="23"/>
      <c r="G128" s="23">
        <v>44</v>
      </c>
      <c r="H128" s="23"/>
      <c r="I128" s="23">
        <v>1641</v>
      </c>
      <c r="J128" s="23"/>
      <c r="K128" s="23">
        <v>746</v>
      </c>
      <c r="L128" s="23"/>
      <c r="M128"/>
      <c r="N128" s="23"/>
      <c r="O128" s="23"/>
      <c r="P128" s="23"/>
      <c r="Q128" s="23"/>
      <c r="R128" s="23"/>
    </row>
    <row r="129" spans="1:18" s="22" customFormat="1" ht="12.75" customHeight="1">
      <c r="A129" s="20"/>
      <c r="B129" s="21" t="s">
        <v>32</v>
      </c>
      <c r="C129" s="23">
        <v>1057728</v>
      </c>
      <c r="D129" s="23"/>
      <c r="E129" s="23">
        <v>247130</v>
      </c>
      <c r="F129" s="23"/>
      <c r="G129" s="23">
        <v>102</v>
      </c>
      <c r="H129" s="23"/>
      <c r="I129" s="23">
        <v>1934</v>
      </c>
      <c r="J129" s="23"/>
      <c r="K129" s="23">
        <v>711</v>
      </c>
      <c r="L129" s="23"/>
      <c r="M129"/>
      <c r="N129" s="23"/>
      <c r="O129" s="23"/>
      <c r="P129" s="23"/>
      <c r="Q129" s="23"/>
      <c r="R129" s="23"/>
    </row>
    <row r="130" spans="1:18" s="22" customFormat="1" ht="12.75" customHeight="1">
      <c r="A130" s="20"/>
      <c r="B130" s="21" t="s">
        <v>33</v>
      </c>
      <c r="C130" s="23">
        <v>1060863</v>
      </c>
      <c r="D130" s="23"/>
      <c r="E130" s="23">
        <v>247214</v>
      </c>
      <c r="F130" s="23"/>
      <c r="G130" s="23">
        <v>408</v>
      </c>
      <c r="H130" s="23"/>
      <c r="I130" s="23">
        <v>3743</v>
      </c>
      <c r="J130" s="23"/>
      <c r="K130" s="23">
        <v>943</v>
      </c>
      <c r="L130" s="23"/>
      <c r="M130"/>
      <c r="N130" s="23"/>
      <c r="O130" s="23"/>
      <c r="P130" s="23"/>
      <c r="Q130" s="23"/>
      <c r="R130" s="23"/>
    </row>
    <row r="131" spans="1:18" s="22" customFormat="1" ht="12.75" customHeight="1">
      <c r="A131" s="20"/>
      <c r="B131" s="21" t="s">
        <v>34</v>
      </c>
      <c r="C131" s="23">
        <v>1066470</v>
      </c>
      <c r="D131" s="23"/>
      <c r="E131" s="23">
        <v>246063</v>
      </c>
      <c r="F131" s="23"/>
      <c r="G131" s="23">
        <v>807</v>
      </c>
      <c r="H131" s="23"/>
      <c r="I131" s="23">
        <v>4584</v>
      </c>
      <c r="J131" s="23"/>
      <c r="K131" s="23">
        <v>959</v>
      </c>
      <c r="L131" s="23"/>
      <c r="M131"/>
      <c r="N131" s="23"/>
      <c r="O131" s="23"/>
      <c r="P131" s="23"/>
      <c r="Q131" s="23"/>
      <c r="R131" s="23"/>
    </row>
    <row r="132" spans="1:18" s="22" customFormat="1" ht="12.75" customHeight="1">
      <c r="A132" s="20"/>
      <c r="B132" s="21" t="s">
        <v>35</v>
      </c>
      <c r="C132" s="23">
        <v>1072702</v>
      </c>
      <c r="D132" s="23"/>
      <c r="E132" s="23">
        <v>244528</v>
      </c>
      <c r="F132" s="23"/>
      <c r="G132" s="23">
        <v>593</v>
      </c>
      <c r="H132" s="23"/>
      <c r="I132" s="23">
        <v>5108</v>
      </c>
      <c r="J132" s="23"/>
      <c r="K132" s="23">
        <v>1001</v>
      </c>
      <c r="L132" s="23"/>
      <c r="M132"/>
      <c r="N132" s="23"/>
      <c r="O132" s="23"/>
      <c r="P132" s="23"/>
      <c r="Q132" s="23"/>
      <c r="R132" s="23"/>
    </row>
    <row r="133" spans="1:18" s="22" customFormat="1" ht="12.75" customHeight="1">
      <c r="A133" s="20"/>
      <c r="B133" s="21" t="s">
        <v>36</v>
      </c>
      <c r="C133" s="23">
        <v>1079186</v>
      </c>
      <c r="D133" s="23"/>
      <c r="E133" s="23">
        <v>242893</v>
      </c>
      <c r="F133" s="23"/>
      <c r="G133" s="23">
        <v>542</v>
      </c>
      <c r="H133" s="23"/>
      <c r="I133" s="23">
        <v>5263</v>
      </c>
      <c r="J133" s="23"/>
      <c r="K133" s="23">
        <v>984</v>
      </c>
      <c r="L133" s="23"/>
      <c r="M133"/>
      <c r="N133" s="23"/>
      <c r="O133" s="23"/>
      <c r="P133" s="23"/>
      <c r="Q133" s="23"/>
      <c r="R133" s="23"/>
    </row>
    <row r="134" spans="1:18" s="22" customFormat="1" ht="12.75" customHeight="1">
      <c r="A134" s="20"/>
      <c r="B134" s="21" t="s">
        <v>37</v>
      </c>
      <c r="C134" s="23">
        <v>1084908</v>
      </c>
      <c r="D134" s="23"/>
      <c r="E134" s="23">
        <v>241651</v>
      </c>
      <c r="F134" s="23"/>
      <c r="G134" s="23">
        <v>484</v>
      </c>
      <c r="H134" s="23"/>
      <c r="I134" s="23">
        <v>4775</v>
      </c>
      <c r="J134" s="23"/>
      <c r="K134" s="23">
        <v>792</v>
      </c>
      <c r="L134" s="23"/>
      <c r="M134"/>
      <c r="N134" s="23"/>
      <c r="O134" s="23"/>
      <c r="P134" s="23"/>
      <c r="Q134" s="23"/>
      <c r="R134" s="23"/>
    </row>
    <row r="135" spans="1:18" s="22" customFormat="1" ht="12.75" customHeight="1">
      <c r="A135" s="20"/>
      <c r="B135" s="21" t="s">
        <v>38</v>
      </c>
      <c r="C135" s="23">
        <v>1087963</v>
      </c>
      <c r="D135" s="23"/>
      <c r="E135" s="23">
        <v>241851</v>
      </c>
      <c r="F135" s="23"/>
      <c r="G135" s="23">
        <v>279</v>
      </c>
      <c r="H135" s="23"/>
      <c r="I135" s="23">
        <v>3993</v>
      </c>
      <c r="J135" s="23"/>
      <c r="K135" s="23">
        <v>1033</v>
      </c>
      <c r="L135" s="23"/>
      <c r="M135"/>
      <c r="N135" s="23"/>
      <c r="O135" s="23"/>
      <c r="P135" s="23"/>
      <c r="Q135" s="23"/>
      <c r="R135" s="23"/>
    </row>
    <row r="136" spans="1:18" s="22" customFormat="1" ht="12.75" customHeight="1">
      <c r="A136" s="20"/>
      <c r="B136" s="21" t="s">
        <v>39</v>
      </c>
      <c r="C136" s="23">
        <v>1090119</v>
      </c>
      <c r="D136" s="23"/>
      <c r="E136" s="23">
        <v>243032</v>
      </c>
      <c r="F136" s="23"/>
      <c r="G136" s="23">
        <v>235</v>
      </c>
      <c r="H136" s="23"/>
      <c r="I136" s="23">
        <v>4020</v>
      </c>
      <c r="J136" s="23"/>
      <c r="K136" s="23">
        <v>920</v>
      </c>
      <c r="L136" s="23"/>
      <c r="M136"/>
      <c r="N136" s="23"/>
      <c r="O136" s="23"/>
      <c r="P136" s="23"/>
      <c r="Q136" s="23"/>
      <c r="R136" s="23"/>
    </row>
    <row r="137" spans="1:18" s="22" customFormat="1" ht="12.75" customHeight="1">
      <c r="A137" s="20"/>
      <c r="B137" s="21" t="s">
        <v>40</v>
      </c>
      <c r="C137" s="23">
        <v>1090681</v>
      </c>
      <c r="D137" s="23"/>
      <c r="E137" s="23">
        <v>245733</v>
      </c>
      <c r="F137" s="23"/>
      <c r="G137" s="23">
        <v>349</v>
      </c>
      <c r="H137" s="23"/>
      <c r="I137" s="23">
        <v>3934</v>
      </c>
      <c r="J137" s="23"/>
      <c r="K137" s="23">
        <v>1044</v>
      </c>
      <c r="L137" s="23"/>
      <c r="M137"/>
      <c r="N137" s="23"/>
      <c r="O137" s="23"/>
      <c r="P137" s="23"/>
      <c r="Q137" s="23"/>
      <c r="R137" s="23"/>
    </row>
    <row r="138" spans="1:18" s="22" customFormat="1" ht="12.75" customHeight="1">
      <c r="A138" s="20"/>
      <c r="B138" s="21" t="s">
        <v>41</v>
      </c>
      <c r="C138" s="23">
        <v>1089960</v>
      </c>
      <c r="D138" s="23"/>
      <c r="E138" s="23">
        <v>248350</v>
      </c>
      <c r="F138" s="23"/>
      <c r="G138" s="23">
        <v>143</v>
      </c>
      <c r="H138" s="23"/>
      <c r="I138" s="23">
        <v>2692</v>
      </c>
      <c r="J138" s="23"/>
      <c r="K138" s="23">
        <v>983</v>
      </c>
      <c r="L138" s="23"/>
      <c r="M138"/>
      <c r="N138" s="23"/>
      <c r="O138" s="23"/>
      <c r="P138" s="23"/>
      <c r="Q138" s="23"/>
      <c r="R138" s="23"/>
    </row>
    <row r="139" spans="1:18" s="22" customFormat="1" ht="12.75" customHeight="1">
      <c r="A139" s="20"/>
      <c r="B139" s="21" t="s">
        <v>42</v>
      </c>
      <c r="C139" s="23">
        <v>1089483</v>
      </c>
      <c r="D139" s="23"/>
      <c r="E139" s="23">
        <v>250408</v>
      </c>
      <c r="F139" s="23"/>
      <c r="G139" s="23">
        <v>89</v>
      </c>
      <c r="H139" s="23"/>
      <c r="I139" s="23">
        <v>2357</v>
      </c>
      <c r="J139" s="23"/>
      <c r="K139" s="23">
        <v>936</v>
      </c>
      <c r="L139" s="23"/>
      <c r="M139"/>
      <c r="N139" s="23"/>
      <c r="O139" s="23"/>
      <c r="P139" s="23"/>
      <c r="Q139" s="23"/>
      <c r="R139" s="23"/>
    </row>
    <row r="140" spans="1:18" s="22" customFormat="1" ht="12.75" customHeight="1">
      <c r="A140" s="20"/>
      <c r="B140" s="21"/>
      <c r="C140" s="23"/>
      <c r="D140" s="23"/>
      <c r="E140" s="23"/>
      <c r="F140" s="23"/>
      <c r="G140" s="23"/>
      <c r="H140" s="23"/>
      <c r="I140" s="23"/>
      <c r="J140" s="23"/>
      <c r="K140" s="23"/>
      <c r="L140" s="23"/>
      <c r="M140"/>
      <c r="N140" s="23"/>
      <c r="O140" s="23"/>
      <c r="P140" s="23"/>
      <c r="Q140" s="23"/>
      <c r="R140" s="23"/>
    </row>
    <row r="141" spans="1:18" s="22" customFormat="1" ht="12.75" customHeight="1">
      <c r="A141" s="20">
        <v>2016</v>
      </c>
      <c r="B141" s="21" t="s">
        <v>31</v>
      </c>
      <c r="C141" s="23">
        <v>1088911</v>
      </c>
      <c r="D141" s="23"/>
      <c r="E141" s="23">
        <v>251899</v>
      </c>
      <c r="F141" s="23"/>
      <c r="G141" s="23">
        <v>60</v>
      </c>
      <c r="H141" s="23"/>
      <c r="I141" s="23">
        <v>1553</v>
      </c>
      <c r="J141" s="23"/>
      <c r="K141" s="23">
        <v>746</v>
      </c>
      <c r="L141" s="23"/>
      <c r="M141"/>
      <c r="N141" s="23"/>
      <c r="O141" s="23"/>
      <c r="P141" s="23"/>
      <c r="Q141" s="23"/>
      <c r="R141" s="23"/>
    </row>
    <row r="142" spans="1:18" s="22" customFormat="1" ht="12.75" customHeight="1">
      <c r="A142" s="20"/>
      <c r="B142" s="21" t="s">
        <v>32</v>
      </c>
      <c r="C142" s="23">
        <v>1089659</v>
      </c>
      <c r="D142" s="23"/>
      <c r="E142" s="23">
        <v>252996</v>
      </c>
      <c r="F142" s="23"/>
      <c r="G142" s="23">
        <v>119</v>
      </c>
      <c r="H142" s="23"/>
      <c r="I142" s="23">
        <v>2498</v>
      </c>
      <c r="J142" s="23"/>
      <c r="K142" s="23">
        <v>842</v>
      </c>
      <c r="L142" s="23"/>
      <c r="M142"/>
      <c r="N142" s="23"/>
      <c r="O142" s="23"/>
      <c r="P142" s="23"/>
      <c r="Q142" s="23"/>
      <c r="R142" s="23"/>
    </row>
    <row r="143" spans="1:18" s="22" customFormat="1" ht="12.75" customHeight="1">
      <c r="A143" s="20"/>
      <c r="B143" s="21" t="s">
        <v>33</v>
      </c>
      <c r="C143" s="23">
        <v>1093236</v>
      </c>
      <c r="D143" s="23"/>
      <c r="E143" s="23">
        <v>253065</v>
      </c>
      <c r="F143" s="23"/>
      <c r="G143" s="23">
        <v>450</v>
      </c>
      <c r="H143" s="23"/>
      <c r="I143" s="23">
        <v>3961</v>
      </c>
      <c r="J143" s="23"/>
      <c r="K143" s="23">
        <v>786</v>
      </c>
      <c r="L143" s="23"/>
      <c r="M143"/>
      <c r="N143" s="23"/>
      <c r="O143" s="23"/>
      <c r="P143" s="23"/>
      <c r="Q143" s="23"/>
      <c r="R143" s="23"/>
    </row>
    <row r="144" spans="1:18" s="22" customFormat="1" ht="12.75" customHeight="1">
      <c r="A144" s="20"/>
      <c r="B144" s="21" t="s">
        <v>34</v>
      </c>
      <c r="C144" s="23">
        <v>1099826</v>
      </c>
      <c r="D144" s="23"/>
      <c r="E144" s="23">
        <v>251946</v>
      </c>
      <c r="F144" s="23"/>
      <c r="G144" s="23">
        <v>869</v>
      </c>
      <c r="H144" s="23"/>
      <c r="I144" s="23">
        <v>5512</v>
      </c>
      <c r="J144" s="23"/>
      <c r="K144" s="23">
        <v>949</v>
      </c>
      <c r="L144" s="23"/>
      <c r="M144"/>
      <c r="N144" s="23"/>
      <c r="O144" s="23"/>
      <c r="P144" s="23"/>
      <c r="Q144" s="23"/>
      <c r="R144" s="23"/>
    </row>
    <row r="145" spans="1:24" s="22" customFormat="1" ht="12.75" customHeight="1">
      <c r="A145" s="20"/>
      <c r="B145" s="21" t="s">
        <v>35</v>
      </c>
      <c r="C145" s="23">
        <v>1106984</v>
      </c>
      <c r="D145" s="23"/>
      <c r="E145" s="23">
        <v>250433</v>
      </c>
      <c r="F145" s="23"/>
      <c r="G145" s="23">
        <v>656</v>
      </c>
      <c r="H145" s="23"/>
      <c r="I145" s="23">
        <v>5964</v>
      </c>
      <c r="J145" s="23"/>
      <c r="K145" s="23">
        <v>1160</v>
      </c>
      <c r="L145" s="23"/>
      <c r="M145"/>
      <c r="N145" s="23"/>
      <c r="O145" s="23"/>
      <c r="P145" s="23"/>
      <c r="Q145" s="23"/>
      <c r="R145" s="23"/>
    </row>
    <row r="146" spans="1:24" s="22" customFormat="1" ht="12.75" customHeight="1">
      <c r="A146" s="20"/>
      <c r="B146" s="21" t="s">
        <v>36</v>
      </c>
      <c r="C146" s="23">
        <v>1113667</v>
      </c>
      <c r="D146" s="23"/>
      <c r="E146" s="23">
        <v>248779</v>
      </c>
      <c r="F146" s="23"/>
      <c r="G146" s="23">
        <v>609</v>
      </c>
      <c r="H146" s="23"/>
      <c r="I146" s="23">
        <v>5338</v>
      </c>
      <c r="J146" s="23"/>
      <c r="K146" s="23">
        <v>941</v>
      </c>
      <c r="L146" s="23"/>
      <c r="M146"/>
      <c r="N146" s="23"/>
      <c r="O146" s="23"/>
      <c r="P146" s="23"/>
      <c r="Q146" s="23"/>
      <c r="R146" s="23"/>
    </row>
    <row r="147" spans="1:24" s="22" customFormat="1" ht="12.75" customHeight="1">
      <c r="A147" s="20"/>
      <c r="B147" s="21" t="s">
        <v>37</v>
      </c>
      <c r="C147" s="23">
        <v>1119474</v>
      </c>
      <c r="D147" s="23"/>
      <c r="E147" s="23">
        <v>247503</v>
      </c>
      <c r="F147" s="23"/>
      <c r="G147" s="23">
        <v>547</v>
      </c>
      <c r="H147" s="23"/>
      <c r="I147" s="23">
        <v>4787</v>
      </c>
      <c r="J147" s="23"/>
      <c r="K147" s="23">
        <v>830</v>
      </c>
      <c r="L147" s="23"/>
      <c r="M147"/>
      <c r="N147" s="23"/>
      <c r="O147" s="23"/>
      <c r="P147" s="23"/>
      <c r="Q147" s="23"/>
      <c r="R147" s="23"/>
    </row>
    <row r="148" spans="1:24" s="22" customFormat="1" ht="12.75" customHeight="1">
      <c r="A148" s="20"/>
      <c r="B148" s="21" t="s">
        <v>38</v>
      </c>
      <c r="C148" s="23">
        <v>1122811</v>
      </c>
      <c r="D148" s="23"/>
      <c r="E148" s="23">
        <v>248004</v>
      </c>
      <c r="F148" s="23"/>
      <c r="G148" s="23">
        <v>378</v>
      </c>
      <c r="H148" s="23"/>
      <c r="I148" s="23">
        <v>4468</v>
      </c>
      <c r="J148" s="23"/>
      <c r="K148" s="23">
        <v>1023</v>
      </c>
      <c r="L148" s="23"/>
      <c r="M148"/>
      <c r="N148" s="23"/>
      <c r="O148" s="23"/>
      <c r="P148" s="23"/>
      <c r="Q148" s="23"/>
      <c r="R148" s="23"/>
    </row>
    <row r="149" spans="1:24" s="22" customFormat="1" ht="12.75" customHeight="1">
      <c r="A149" s="20"/>
      <c r="B149" s="21" t="s">
        <v>39</v>
      </c>
      <c r="C149" s="23">
        <v>1125610</v>
      </c>
      <c r="D149" s="23"/>
      <c r="E149" s="23">
        <v>249148</v>
      </c>
      <c r="F149" s="23"/>
      <c r="G149" s="23">
        <v>229</v>
      </c>
      <c r="H149" s="23"/>
      <c r="I149" s="23">
        <v>4568</v>
      </c>
      <c r="J149" s="23"/>
      <c r="K149" s="23">
        <v>861</v>
      </c>
      <c r="L149" s="23"/>
      <c r="M149"/>
      <c r="N149" s="23"/>
      <c r="O149" s="23"/>
      <c r="P149" s="23"/>
      <c r="Q149" s="23"/>
      <c r="R149" s="23"/>
    </row>
    <row r="150" spans="1:24" s="22" customFormat="1" ht="12.75" customHeight="1">
      <c r="A150" s="20"/>
      <c r="B150" s="21" t="s">
        <v>40</v>
      </c>
      <c r="C150" s="23">
        <v>1125649</v>
      </c>
      <c r="D150" s="23"/>
      <c r="E150" s="23">
        <v>252264</v>
      </c>
      <c r="F150" s="23"/>
      <c r="G150" s="23">
        <v>190</v>
      </c>
      <c r="H150" s="23"/>
      <c r="I150" s="23">
        <v>3919</v>
      </c>
      <c r="J150" s="23"/>
      <c r="K150" s="23">
        <v>1037</v>
      </c>
      <c r="L150" s="23"/>
      <c r="M150"/>
      <c r="N150" s="23"/>
      <c r="O150" s="23"/>
      <c r="P150" s="23"/>
      <c r="Q150" s="23"/>
      <c r="R150" s="23"/>
    </row>
    <row r="151" spans="1:24" s="22" customFormat="1" ht="12.75" customHeight="1">
      <c r="A151" s="20"/>
      <c r="B151" s="21" t="s">
        <v>41</v>
      </c>
      <c r="C151" s="23">
        <v>1124917</v>
      </c>
      <c r="D151" s="23"/>
      <c r="E151" s="23">
        <v>255176</v>
      </c>
      <c r="F151" s="23"/>
      <c r="G151" s="23">
        <v>122</v>
      </c>
      <c r="H151" s="23"/>
      <c r="I151" s="23">
        <v>2944</v>
      </c>
      <c r="J151" s="23"/>
      <c r="K151" s="23">
        <v>897</v>
      </c>
      <c r="L151" s="23"/>
      <c r="M151"/>
      <c r="N151" s="23"/>
      <c r="O151" s="23"/>
      <c r="P151" s="23"/>
      <c r="Q151" s="23"/>
      <c r="R151" s="23"/>
    </row>
    <row r="152" spans="1:24" s="22" customFormat="1" ht="12.75" customHeight="1">
      <c r="A152" s="20"/>
      <c r="B152" s="21" t="s">
        <v>42</v>
      </c>
      <c r="C152" s="23">
        <v>1124417</v>
      </c>
      <c r="D152" s="23"/>
      <c r="E152" s="23">
        <v>257454</v>
      </c>
      <c r="F152" s="23"/>
      <c r="G152" s="23">
        <v>113</v>
      </c>
      <c r="H152" s="23"/>
      <c r="I152" s="23">
        <v>2371</v>
      </c>
      <c r="J152" s="23"/>
      <c r="K152" s="23">
        <v>724</v>
      </c>
      <c r="L152" s="23"/>
      <c r="M152"/>
      <c r="N152" s="23"/>
      <c r="O152" s="23"/>
      <c r="P152" s="23"/>
      <c r="Q152" s="23"/>
      <c r="R152" s="23"/>
    </row>
    <row r="153" spans="1:24" s="22" customFormat="1" ht="12.75" customHeight="1">
      <c r="A153" s="20"/>
      <c r="B153" s="21"/>
      <c r="C153" s="23"/>
      <c r="D153" s="23"/>
      <c r="E153" s="23"/>
      <c r="F153" s="23"/>
      <c r="G153" s="23"/>
      <c r="H153" s="23"/>
      <c r="I153" s="23"/>
      <c r="J153" s="23"/>
      <c r="K153" s="23"/>
      <c r="L153" s="23"/>
      <c r="M153"/>
      <c r="N153" s="23"/>
      <c r="O153" s="23"/>
      <c r="P153" s="23"/>
      <c r="Q153" s="23"/>
      <c r="R153" s="23"/>
    </row>
    <row r="154" spans="1:24" s="22" customFormat="1" ht="12.75" customHeight="1">
      <c r="A154" s="20">
        <v>2017</v>
      </c>
      <c r="B154" s="21" t="s">
        <v>31</v>
      </c>
      <c r="C154" s="23">
        <v>1124239</v>
      </c>
      <c r="D154" s="23"/>
      <c r="E154" s="23">
        <v>258984</v>
      </c>
      <c r="F154" s="23"/>
      <c r="G154" s="23">
        <v>74</v>
      </c>
      <c r="H154" s="23"/>
      <c r="I154" s="23">
        <v>2062</v>
      </c>
      <c r="J154" s="23"/>
      <c r="K154" s="23">
        <v>869</v>
      </c>
      <c r="L154" s="23"/>
      <c r="M154"/>
      <c r="N154" s="23"/>
      <c r="O154" s="23"/>
      <c r="P154" s="23"/>
      <c r="Q154" s="23"/>
      <c r="R154" s="23"/>
    </row>
    <row r="155" spans="1:24" s="22" customFormat="1" ht="12.75" customHeight="1">
      <c r="A155" s="20"/>
      <c r="B155" s="21" t="s">
        <v>32</v>
      </c>
      <c r="C155" s="23">
        <v>1125120</v>
      </c>
      <c r="D155" s="23"/>
      <c r="E155" s="23">
        <v>259908</v>
      </c>
      <c r="F155" s="23"/>
      <c r="G155" s="23">
        <v>110</v>
      </c>
      <c r="H155" s="23"/>
      <c r="I155" s="23">
        <v>2324</v>
      </c>
      <c r="J155"/>
      <c r="K155" s="23">
        <v>708</v>
      </c>
      <c r="L155"/>
      <c r="M155"/>
      <c r="N155"/>
      <c r="O155"/>
      <c r="P155"/>
      <c r="Q155"/>
      <c r="R155"/>
      <c r="S155"/>
      <c r="T155"/>
      <c r="U155"/>
      <c r="V155"/>
      <c r="W155"/>
      <c r="X155"/>
    </row>
    <row r="156" spans="1:24" s="22" customFormat="1" ht="12.75" customHeight="1">
      <c r="A156" s="20"/>
      <c r="B156" s="21" t="s">
        <v>33</v>
      </c>
      <c r="C156" s="23">
        <v>1128801</v>
      </c>
      <c r="D156" s="23"/>
      <c r="E156" s="23">
        <v>260295</v>
      </c>
      <c r="F156" s="23"/>
      <c r="G156" s="23">
        <v>456</v>
      </c>
      <c r="H156" s="23"/>
      <c r="I156" s="23">
        <v>4470</v>
      </c>
      <c r="J156" s="23"/>
      <c r="K156" s="23">
        <v>900</v>
      </c>
      <c r="L156" s="23"/>
      <c r="M156" s="23"/>
      <c r="N156" s="23"/>
      <c r="O156" s="23"/>
      <c r="P156" s="23"/>
      <c r="Q156"/>
      <c r="R156"/>
      <c r="S156"/>
      <c r="T156"/>
      <c r="U156"/>
      <c r="V156"/>
      <c r="W156"/>
      <c r="X156"/>
    </row>
    <row r="157" spans="1:24" s="22" customFormat="1" ht="12.75" customHeight="1">
      <c r="A157" s="20"/>
      <c r="B157" s="21" t="s">
        <v>34</v>
      </c>
      <c r="C157" s="23">
        <v>1135180</v>
      </c>
      <c r="D157" s="23"/>
      <c r="E157" s="23">
        <v>259267</v>
      </c>
      <c r="F157" s="23"/>
      <c r="G157" s="23">
        <v>786</v>
      </c>
      <c r="H157" s="23"/>
      <c r="I157" s="23">
        <v>5304</v>
      </c>
      <c r="J157" s="23"/>
      <c r="K157" s="23">
        <v>747</v>
      </c>
      <c r="L157" s="23"/>
      <c r="M157" s="23"/>
      <c r="N157" s="23"/>
      <c r="O157" s="23"/>
      <c r="P157" s="23"/>
      <c r="Q157"/>
      <c r="R157"/>
      <c r="S157"/>
      <c r="T157"/>
      <c r="U157"/>
      <c r="V157"/>
      <c r="W157"/>
      <c r="X157"/>
    </row>
    <row r="158" spans="1:24" s="22" customFormat="1" ht="12.75" customHeight="1">
      <c r="A158" s="20"/>
      <c r="B158" s="21" t="s">
        <v>35</v>
      </c>
      <c r="C158" s="23">
        <v>1142748</v>
      </c>
      <c r="D158" s="23"/>
      <c r="E158" s="23">
        <v>258026</v>
      </c>
      <c r="F158" s="23"/>
      <c r="G158" s="23">
        <v>776</v>
      </c>
      <c r="H158" s="23"/>
      <c r="I158" s="23">
        <v>6523</v>
      </c>
      <c r="J158" s="23"/>
      <c r="K158" s="23">
        <v>991</v>
      </c>
      <c r="L158" s="23"/>
      <c r="M158" s="23"/>
      <c r="N158" s="23"/>
      <c r="O158" s="23"/>
      <c r="P158" s="23"/>
      <c r="Q158"/>
      <c r="R158"/>
      <c r="S158"/>
      <c r="T158"/>
      <c r="U158"/>
      <c r="V158"/>
      <c r="W158"/>
      <c r="X158"/>
    </row>
    <row r="159" spans="1:24" s="22" customFormat="1" ht="12.75" customHeight="1">
      <c r="A159" s="20"/>
      <c r="B159" s="21" t="s">
        <v>36</v>
      </c>
      <c r="C159" s="23">
        <v>1150147</v>
      </c>
      <c r="D159" s="23"/>
      <c r="E159" s="23">
        <v>256458</v>
      </c>
      <c r="F159" s="23"/>
      <c r="G159" s="23">
        <v>567</v>
      </c>
      <c r="H159" s="23"/>
      <c r="I159" s="23">
        <v>6142</v>
      </c>
      <c r="J159" s="23"/>
      <c r="K159" s="23">
        <v>900</v>
      </c>
      <c r="L159" s="23"/>
      <c r="M159" s="23"/>
      <c r="N159" s="23"/>
      <c r="O159" s="23"/>
      <c r="P159" s="23"/>
      <c r="Q159"/>
      <c r="R159"/>
      <c r="S159"/>
      <c r="T159"/>
      <c r="U159"/>
      <c r="V159"/>
      <c r="W159"/>
      <c r="X159"/>
    </row>
    <row r="160" spans="1:24" s="22" customFormat="1" ht="12.75" customHeight="1">
      <c r="A160" s="20"/>
      <c r="B160" s="21" t="s">
        <v>37</v>
      </c>
      <c r="C160" s="23">
        <v>1156273</v>
      </c>
      <c r="D160" s="23"/>
      <c r="E160" s="23">
        <v>255433</v>
      </c>
      <c r="F160" s="23"/>
      <c r="G160" s="23">
        <v>507</v>
      </c>
      <c r="H160" s="23"/>
      <c r="I160" s="23">
        <v>5159</v>
      </c>
      <c r="J160" s="23"/>
      <c r="K160" s="23">
        <v>590</v>
      </c>
      <c r="L160" s="23"/>
      <c r="M160" s="23"/>
      <c r="N160" s="23"/>
      <c r="O160" s="23"/>
      <c r="P160" s="23"/>
      <c r="Q160"/>
      <c r="R160"/>
      <c r="S160"/>
      <c r="T160"/>
      <c r="U160"/>
      <c r="V160"/>
      <c r="W160"/>
      <c r="X160"/>
    </row>
    <row r="161" spans="1:26" s="22" customFormat="1" ht="12.75" customHeight="1">
      <c r="A161" s="20"/>
      <c r="B161" s="21" t="s">
        <v>38</v>
      </c>
      <c r="C161" s="23">
        <v>1159660</v>
      </c>
      <c r="D161" s="23"/>
      <c r="E161" s="23">
        <v>255987</v>
      </c>
      <c r="F161" s="23"/>
      <c r="G161" s="23">
        <v>322</v>
      </c>
      <c r="H161" s="23"/>
      <c r="I161" s="23">
        <v>4767</v>
      </c>
      <c r="J161" s="23"/>
      <c r="K161" s="23">
        <v>1204</v>
      </c>
      <c r="L161" s="23"/>
      <c r="M161" s="23"/>
      <c r="N161" s="23"/>
      <c r="O161" s="23"/>
      <c r="P161" s="23"/>
      <c r="Q161"/>
      <c r="R161"/>
      <c r="S161"/>
      <c r="T161"/>
      <c r="U161"/>
      <c r="V161"/>
      <c r="W161"/>
      <c r="X161"/>
    </row>
    <row r="162" spans="1:26" s="22" customFormat="1" ht="12.75" customHeight="1">
      <c r="A162" s="20"/>
      <c r="B162" s="21" t="s">
        <v>39</v>
      </c>
      <c r="C162" s="23">
        <v>1161742</v>
      </c>
      <c r="D162" s="23"/>
      <c r="E162" s="23">
        <v>257250</v>
      </c>
      <c r="F162" s="23"/>
      <c r="G162" s="23">
        <v>218</v>
      </c>
      <c r="H162" s="23"/>
      <c r="I162" s="23">
        <v>4060</v>
      </c>
      <c r="J162" s="23"/>
      <c r="K162" s="23">
        <v>976</v>
      </c>
      <c r="L162" s="23"/>
      <c r="M162" s="23"/>
      <c r="N162" s="23"/>
      <c r="O162" s="23"/>
      <c r="P162" s="23"/>
      <c r="Q162"/>
      <c r="R162"/>
      <c r="S162"/>
      <c r="T162"/>
      <c r="U162"/>
      <c r="V162"/>
      <c r="W162"/>
      <c r="X162"/>
    </row>
    <row r="163" spans="1:26" s="22" customFormat="1" ht="12.75" customHeight="1">
      <c r="A163" s="20"/>
      <c r="B163" s="21" t="s">
        <v>40</v>
      </c>
      <c r="C163" s="23">
        <v>1161468</v>
      </c>
      <c r="D163" s="23"/>
      <c r="E163" s="23">
        <v>260838</v>
      </c>
      <c r="F163" s="23"/>
      <c r="G163" s="23">
        <v>191</v>
      </c>
      <c r="H163" s="23"/>
      <c r="I163" s="23">
        <v>4011</v>
      </c>
      <c r="J163" s="23"/>
      <c r="K163" s="23">
        <v>911</v>
      </c>
      <c r="L163" s="23"/>
      <c r="M163" s="23"/>
      <c r="N163" s="23"/>
      <c r="O163" s="23"/>
      <c r="P163" s="23"/>
      <c r="Q163"/>
      <c r="R163"/>
      <c r="S163"/>
      <c r="T163"/>
      <c r="U163"/>
      <c r="V163"/>
      <c r="W163"/>
      <c r="X163"/>
    </row>
    <row r="164" spans="1:26" s="22" customFormat="1" ht="12.75" customHeight="1">
      <c r="A164" s="20"/>
      <c r="B164" s="21" t="s">
        <v>41</v>
      </c>
      <c r="C164" s="23">
        <v>1160946</v>
      </c>
      <c r="D164" s="23"/>
      <c r="E164" s="23">
        <v>263589</v>
      </c>
      <c r="F164" s="23"/>
      <c r="G164" s="23">
        <v>138</v>
      </c>
      <c r="H164" s="23"/>
      <c r="I164" s="23">
        <v>3038</v>
      </c>
      <c r="J164" s="23"/>
      <c r="K164" s="23">
        <v>955</v>
      </c>
      <c r="L164" s="23"/>
      <c r="M164" s="23"/>
      <c r="N164" s="23"/>
      <c r="O164" s="23"/>
      <c r="P164" s="23"/>
      <c r="Q164"/>
      <c r="R164"/>
      <c r="S164"/>
      <c r="T164"/>
      <c r="U164"/>
      <c r="V164"/>
      <c r="W164"/>
      <c r="X164"/>
    </row>
    <row r="165" spans="1:26" s="22" customFormat="1" ht="12.75" customHeight="1">
      <c r="A165" s="20"/>
      <c r="B165" s="21" t="s">
        <v>42</v>
      </c>
      <c r="C165" s="23">
        <v>1160330</v>
      </c>
      <c r="D165" s="23"/>
      <c r="E165" s="23">
        <v>265830</v>
      </c>
      <c r="F165" s="23"/>
      <c r="G165" s="23">
        <v>52</v>
      </c>
      <c r="H165" s="23"/>
      <c r="I165" s="23">
        <v>2288</v>
      </c>
      <c r="J165" s="23"/>
      <c r="K165" s="23">
        <v>748</v>
      </c>
      <c r="L165" s="23"/>
      <c r="M165" s="23"/>
      <c r="N165" s="23"/>
      <c r="O165" s="23"/>
      <c r="P165" s="23"/>
      <c r="Q165"/>
      <c r="R165"/>
      <c r="S165"/>
      <c r="T165"/>
      <c r="U165"/>
      <c r="V165"/>
      <c r="W165"/>
      <c r="X165"/>
    </row>
    <row r="166" spans="1:26" s="22" customFormat="1" ht="12.75" customHeight="1">
      <c r="A166" s="20"/>
      <c r="B166" s="21"/>
      <c r="C166" s="23"/>
      <c r="D166" s="23"/>
      <c r="E166" s="23"/>
      <c r="F166" s="23"/>
      <c r="G166" s="23"/>
      <c r="H166" s="23"/>
      <c r="I166" s="23"/>
      <c r="J166" s="23"/>
      <c r="K166" s="23"/>
      <c r="L166"/>
      <c r="M166"/>
      <c r="N166" s="23"/>
      <c r="O166" s="23"/>
      <c r="P166" s="23"/>
      <c r="Q166" s="23"/>
      <c r="R166"/>
      <c r="S166"/>
      <c r="T166"/>
      <c r="U166"/>
      <c r="V166"/>
      <c r="W166"/>
      <c r="X166"/>
      <c r="Y166"/>
      <c r="Z166"/>
    </row>
    <row r="167" spans="1:26" s="22" customFormat="1" ht="12.75" customHeight="1">
      <c r="A167" s="20">
        <v>2018</v>
      </c>
      <c r="B167" s="21" t="s">
        <v>31</v>
      </c>
      <c r="C167" s="74">
        <v>1160141</v>
      </c>
      <c r="D167" s="23"/>
      <c r="E167" s="74">
        <v>267766</v>
      </c>
      <c r="F167" s="23"/>
      <c r="G167" s="23">
        <v>89</v>
      </c>
      <c r="H167" s="23"/>
      <c r="I167" s="23">
        <v>2413</v>
      </c>
      <c r="J167" s="23"/>
      <c r="K167" s="23">
        <v>769</v>
      </c>
      <c r="L167"/>
      <c r="M167" s="49"/>
      <c r="N167" s="23"/>
      <c r="O167" s="23"/>
      <c r="P167" s="23"/>
      <c r="Q167" s="23"/>
      <c r="R167"/>
      <c r="S167"/>
      <c r="T167"/>
      <c r="U167"/>
      <c r="V167"/>
      <c r="W167"/>
      <c r="X167"/>
      <c r="Y167"/>
      <c r="Z167"/>
    </row>
    <row r="168" spans="1:26" s="22" customFormat="1" ht="12.75" customHeight="1">
      <c r="A168" s="20"/>
      <c r="B168" s="21" t="s">
        <v>32</v>
      </c>
      <c r="C168" s="74">
        <v>1160115</v>
      </c>
      <c r="D168" s="23"/>
      <c r="E168" s="74">
        <v>269438</v>
      </c>
      <c r="F168" s="23"/>
      <c r="G168" s="23">
        <v>115</v>
      </c>
      <c r="H168" s="23"/>
      <c r="I168" s="23">
        <v>2180</v>
      </c>
      <c r="J168" s="23"/>
      <c r="K168" s="23">
        <v>744</v>
      </c>
      <c r="L168"/>
      <c r="M168" s="49"/>
      <c r="N168" s="23"/>
      <c r="O168" s="23"/>
      <c r="P168" s="23"/>
      <c r="Q168" s="23"/>
      <c r="R168"/>
      <c r="S168"/>
      <c r="T168"/>
      <c r="U168"/>
      <c r="V168"/>
      <c r="W168"/>
      <c r="X168"/>
      <c r="Y168"/>
      <c r="Z168"/>
    </row>
    <row r="169" spans="1:26" s="22" customFormat="1" ht="12.75" customHeight="1">
      <c r="A169" s="20"/>
      <c r="B169" s="21" t="s">
        <v>33</v>
      </c>
      <c r="C169" s="74">
        <v>1161891</v>
      </c>
      <c r="D169" s="23"/>
      <c r="E169" s="74">
        <v>270360</v>
      </c>
      <c r="F169" s="23"/>
      <c r="G169" s="23">
        <v>337</v>
      </c>
      <c r="H169" s="23"/>
      <c r="I169" s="23">
        <v>3091</v>
      </c>
      <c r="J169" s="23"/>
      <c r="K169" s="23">
        <v>765</v>
      </c>
      <c r="L169"/>
      <c r="M169" s="49"/>
      <c r="N169" s="23"/>
      <c r="O169" s="23"/>
      <c r="P169" s="23"/>
      <c r="Q169" s="23"/>
      <c r="R169"/>
      <c r="S169"/>
      <c r="T169"/>
      <c r="U169"/>
      <c r="V169"/>
      <c r="W169"/>
      <c r="X169"/>
      <c r="Y169"/>
      <c r="Z169"/>
    </row>
    <row r="170" spans="1:26" s="22" customFormat="1" ht="12.75" customHeight="1">
      <c r="A170" s="20"/>
      <c r="B170" s="21" t="s">
        <v>34</v>
      </c>
      <c r="C170" s="23">
        <v>1168188</v>
      </c>
      <c r="D170" s="23"/>
      <c r="E170" s="23">
        <v>269419</v>
      </c>
      <c r="F170" s="23"/>
      <c r="G170" s="23">
        <v>724</v>
      </c>
      <c r="H170" s="23"/>
      <c r="I170" s="23">
        <v>5354</v>
      </c>
      <c r="J170" s="23"/>
      <c r="K170" s="23">
        <v>732</v>
      </c>
      <c r="L170"/>
      <c r="M170" s="49"/>
      <c r="N170" s="23"/>
      <c r="O170" s="23"/>
      <c r="P170" s="23"/>
      <c r="Q170" s="23"/>
      <c r="R170"/>
      <c r="S170"/>
      <c r="T170"/>
      <c r="U170"/>
      <c r="V170"/>
      <c r="W170"/>
      <c r="X170"/>
      <c r="Y170"/>
      <c r="Z170"/>
    </row>
    <row r="171" spans="1:26" s="22" customFormat="1" ht="12.75" customHeight="1">
      <c r="A171" s="20"/>
      <c r="B171" s="21" t="s">
        <v>35</v>
      </c>
      <c r="C171" s="74">
        <v>1176661</v>
      </c>
      <c r="D171" s="23"/>
      <c r="E171" s="74">
        <v>267550</v>
      </c>
      <c r="F171" s="23"/>
      <c r="G171" s="23">
        <v>610</v>
      </c>
      <c r="H171" s="23"/>
      <c r="I171" s="23">
        <v>6886</v>
      </c>
      <c r="J171" s="23"/>
      <c r="K171" s="23">
        <v>928</v>
      </c>
      <c r="L171"/>
      <c r="M171" s="49"/>
      <c r="N171" s="23"/>
      <c r="O171" s="23"/>
      <c r="P171" s="23"/>
      <c r="Q171" s="23"/>
      <c r="R171"/>
      <c r="S171"/>
      <c r="T171"/>
      <c r="U171"/>
      <c r="V171"/>
      <c r="W171"/>
      <c r="X171"/>
      <c r="Y171"/>
      <c r="Z171"/>
    </row>
    <row r="172" spans="1:26" s="22" customFormat="1" ht="12.75" customHeight="1">
      <c r="A172" s="20"/>
      <c r="B172" s="21" t="s">
        <v>36</v>
      </c>
      <c r="C172" s="74">
        <v>1183742</v>
      </c>
      <c r="D172" s="23"/>
      <c r="E172" s="74">
        <v>266089</v>
      </c>
      <c r="F172" s="23"/>
      <c r="G172" s="23">
        <v>564</v>
      </c>
      <c r="H172" s="23"/>
      <c r="I172" s="23">
        <v>6000</v>
      </c>
      <c r="J172" s="23"/>
      <c r="K172" s="23">
        <v>969</v>
      </c>
      <c r="L172" s="23"/>
      <c r="M172" s="49"/>
      <c r="N172" s="23"/>
      <c r="O172" s="23"/>
      <c r="P172" s="23"/>
      <c r="Q172" s="23"/>
      <c r="R172"/>
      <c r="S172"/>
      <c r="T172"/>
      <c r="U172"/>
      <c r="V172"/>
      <c r="W172"/>
      <c r="X172"/>
      <c r="Y172"/>
      <c r="Z172"/>
    </row>
    <row r="173" spans="1:26" s="22" customFormat="1" ht="12.75" customHeight="1">
      <c r="A173" s="20"/>
      <c r="B173" s="21" t="s">
        <v>37</v>
      </c>
      <c r="C173" s="74">
        <v>1190089</v>
      </c>
      <c r="D173" s="23"/>
      <c r="E173" s="74">
        <v>264867</v>
      </c>
      <c r="F173" s="23"/>
      <c r="G173" s="23">
        <v>482</v>
      </c>
      <c r="H173" s="23"/>
      <c r="I173" s="23">
        <v>5683</v>
      </c>
      <c r="J173" s="23"/>
      <c r="K173" s="23">
        <v>1077</v>
      </c>
      <c r="L173" s="23"/>
      <c r="M173" s="23"/>
      <c r="N173" s="23"/>
      <c r="O173" s="23"/>
      <c r="P173" s="23"/>
      <c r="Q173"/>
      <c r="R173"/>
      <c r="S173"/>
      <c r="T173"/>
      <c r="U173"/>
      <c r="V173"/>
      <c r="W173"/>
      <c r="X173"/>
      <c r="Y173"/>
    </row>
    <row r="174" spans="1:26" s="22" customFormat="1" ht="12.75" customHeight="1">
      <c r="A174" s="20"/>
      <c r="B174" s="21" t="s">
        <v>38</v>
      </c>
      <c r="C174" s="74">
        <v>1193101</v>
      </c>
      <c r="D174" s="23"/>
      <c r="E174" s="74">
        <v>266057</v>
      </c>
      <c r="F174" s="23"/>
      <c r="G174" s="23">
        <v>327</v>
      </c>
      <c r="H174" s="23"/>
      <c r="I174" s="23">
        <v>4806</v>
      </c>
      <c r="J174" s="23"/>
      <c r="K174" s="23">
        <v>1085</v>
      </c>
      <c r="L174" s="23"/>
      <c r="M174" s="23"/>
      <c r="N174" s="23"/>
      <c r="O174" s="23"/>
      <c r="P174" s="23"/>
      <c r="Q174"/>
      <c r="R174"/>
      <c r="S174"/>
      <c r="T174"/>
      <c r="U174"/>
      <c r="V174"/>
      <c r="W174"/>
      <c r="X174"/>
      <c r="Y174"/>
    </row>
    <row r="175" spans="1:26" s="22" customFormat="1" ht="12.75" customHeight="1">
      <c r="A175" s="20"/>
      <c r="B175" s="21" t="s">
        <v>39</v>
      </c>
      <c r="C175" s="74">
        <v>1195021</v>
      </c>
      <c r="D175" s="23"/>
      <c r="E175" s="74">
        <v>267511</v>
      </c>
      <c r="F175" s="23"/>
      <c r="G175" s="23">
        <v>226</v>
      </c>
      <c r="H175" s="23"/>
      <c r="I175" s="23">
        <v>4232</v>
      </c>
      <c r="J175" s="23"/>
      <c r="K175" s="38">
        <v>1101</v>
      </c>
      <c r="L175" s="23"/>
      <c r="M175" s="23"/>
      <c r="N175" s="23"/>
      <c r="O175" s="23"/>
      <c r="P175" s="23"/>
      <c r="Q175"/>
      <c r="R175"/>
      <c r="S175"/>
      <c r="T175"/>
      <c r="U175"/>
      <c r="V175"/>
      <c r="W175"/>
      <c r="X175"/>
      <c r="Y175"/>
    </row>
    <row r="176" spans="1:26" s="22" customFormat="1" ht="12.75" customHeight="1">
      <c r="A176" s="20"/>
      <c r="B176" s="21" t="s">
        <v>40</v>
      </c>
      <c r="C176" s="74">
        <v>1194489</v>
      </c>
      <c r="D176" s="23"/>
      <c r="E176" s="74">
        <v>271464</v>
      </c>
      <c r="F176" s="23"/>
      <c r="G176" s="23">
        <v>224</v>
      </c>
      <c r="H176" s="23"/>
      <c r="I176" s="23">
        <v>4450</v>
      </c>
      <c r="J176" s="23"/>
      <c r="K176" s="23">
        <v>1281</v>
      </c>
      <c r="L176" s="23"/>
      <c r="M176" s="23"/>
      <c r="N176" s="23"/>
      <c r="O176" s="23"/>
      <c r="P176" s="23"/>
      <c r="Q176"/>
      <c r="R176"/>
      <c r="S176"/>
      <c r="T176"/>
      <c r="U176"/>
      <c r="V176"/>
      <c r="W176"/>
      <c r="X176"/>
      <c r="Y176"/>
    </row>
    <row r="177" spans="1:25" s="22" customFormat="1" ht="12.75" customHeight="1">
      <c r="A177" s="20"/>
      <c r="B177" s="21" t="s">
        <v>41</v>
      </c>
      <c r="C177" s="74">
        <v>1193523</v>
      </c>
      <c r="D177" s="23"/>
      <c r="E177" s="74">
        <v>274537</v>
      </c>
      <c r="F177" s="23"/>
      <c r="G177" s="23">
        <v>132</v>
      </c>
      <c r="H177" s="23"/>
      <c r="I177" s="23">
        <v>3153</v>
      </c>
      <c r="J177" s="23"/>
      <c r="K177" s="23">
        <v>1209</v>
      </c>
      <c r="L177" s="23"/>
      <c r="M177" s="23"/>
      <c r="N177" s="23"/>
      <c r="O177" s="23"/>
      <c r="P177" s="23"/>
      <c r="Q177"/>
      <c r="R177"/>
      <c r="S177"/>
      <c r="T177"/>
      <c r="U177"/>
      <c r="V177"/>
      <c r="W177"/>
      <c r="X177"/>
      <c r="Y177"/>
    </row>
    <row r="178" spans="1:25" s="22" customFormat="1" ht="12.75" customHeight="1">
      <c r="A178" s="20"/>
      <c r="B178" s="21" t="s">
        <v>42</v>
      </c>
      <c r="C178" s="74">
        <v>1192294</v>
      </c>
      <c r="D178" s="23"/>
      <c r="E178" s="74">
        <v>277324</v>
      </c>
      <c r="F178" s="23"/>
      <c r="G178" s="23">
        <v>63</v>
      </c>
      <c r="H178" s="23"/>
      <c r="I178" s="23">
        <v>2207</v>
      </c>
      <c r="J178" s="23"/>
      <c r="K178" s="23">
        <v>728</v>
      </c>
      <c r="L178" s="23"/>
      <c r="M178" s="23"/>
      <c r="N178" s="23"/>
      <c r="O178" s="23"/>
      <c r="P178" s="23"/>
      <c r="Q178"/>
      <c r="R178"/>
      <c r="S178"/>
      <c r="T178"/>
      <c r="U178"/>
      <c r="V178"/>
      <c r="W178"/>
      <c r="X178"/>
      <c r="Y178"/>
    </row>
    <row r="179" spans="1:25" s="22" customFormat="1" ht="12.75" customHeight="1">
      <c r="A179" s="20"/>
      <c r="B179" s="21"/>
      <c r="C179" s="23"/>
      <c r="D179" s="23"/>
      <c r="E179" s="23"/>
      <c r="F179" s="23"/>
      <c r="G179" s="23"/>
      <c r="H179" s="23"/>
      <c r="I179" s="23"/>
      <c r="J179" s="23"/>
      <c r="K179" s="23"/>
      <c r="L179" s="23"/>
      <c r="M179" s="23"/>
      <c r="N179" s="23"/>
      <c r="O179" s="23"/>
      <c r="P179" s="23"/>
      <c r="Q179"/>
      <c r="R179"/>
      <c r="S179"/>
      <c r="T179"/>
      <c r="U179"/>
      <c r="V179"/>
      <c r="W179"/>
      <c r="X179"/>
      <c r="Y179"/>
    </row>
    <row r="180" spans="1:25" s="22" customFormat="1" ht="12.75" customHeight="1">
      <c r="A180" s="20">
        <v>2019</v>
      </c>
      <c r="B180" s="21" t="s">
        <v>31</v>
      </c>
      <c r="C180" s="74">
        <v>1191343</v>
      </c>
      <c r="D180" s="23"/>
      <c r="E180" s="74">
        <v>279734</v>
      </c>
      <c r="F180" s="23"/>
      <c r="G180" s="23">
        <v>37</v>
      </c>
      <c r="H180" s="23"/>
      <c r="I180" s="23">
        <v>2293</v>
      </c>
      <c r="J180" s="23"/>
      <c r="K180" s="23">
        <v>899</v>
      </c>
      <c r="L180" s="23"/>
      <c r="M180" s="23"/>
      <c r="N180" s="23"/>
      <c r="O180" s="23"/>
      <c r="P180" s="23"/>
      <c r="Q180"/>
      <c r="R180"/>
      <c r="S180"/>
      <c r="T180"/>
      <c r="U180"/>
      <c r="V180"/>
      <c r="W180"/>
      <c r="X180"/>
      <c r="Y180"/>
    </row>
    <row r="181" spans="1:25" s="22" customFormat="1" ht="12.75" customHeight="1">
      <c r="A181" s="20"/>
      <c r="B181" s="21" t="s">
        <v>32</v>
      </c>
      <c r="C181" s="74">
        <v>1191279</v>
      </c>
      <c r="D181" s="23"/>
      <c r="E181" s="74">
        <v>281261</v>
      </c>
      <c r="F181" s="23"/>
      <c r="G181" s="23">
        <v>102</v>
      </c>
      <c r="H181" s="23"/>
      <c r="I181" s="23">
        <v>2315</v>
      </c>
      <c r="J181" s="23"/>
      <c r="K181" s="23">
        <v>978</v>
      </c>
      <c r="L181" s="23"/>
      <c r="M181" s="23"/>
      <c r="N181" s="23"/>
      <c r="O181" s="23"/>
      <c r="P181" s="23"/>
      <c r="Q181"/>
      <c r="R181"/>
      <c r="S181"/>
      <c r="T181"/>
      <c r="U181"/>
      <c r="V181"/>
      <c r="W181"/>
      <c r="X181"/>
      <c r="Y181"/>
    </row>
    <row r="182" spans="1:25" s="22" customFormat="1" ht="12.75" customHeight="1">
      <c r="A182" s="20"/>
      <c r="B182" s="21" t="s">
        <v>33</v>
      </c>
      <c r="C182" s="74">
        <v>1193655</v>
      </c>
      <c r="D182" s="23"/>
      <c r="E182" s="74">
        <v>281859</v>
      </c>
      <c r="F182" s="23"/>
      <c r="G182" s="23">
        <v>316</v>
      </c>
      <c r="H182" s="23"/>
      <c r="I182" s="23">
        <v>3653</v>
      </c>
      <c r="J182" s="23"/>
      <c r="K182" s="23">
        <v>1024</v>
      </c>
      <c r="L182" s="23"/>
      <c r="M182" s="23"/>
      <c r="N182" s="23"/>
      <c r="O182" s="23"/>
      <c r="P182" s="23"/>
      <c r="Q182"/>
      <c r="R182"/>
      <c r="S182"/>
      <c r="T182"/>
      <c r="U182"/>
      <c r="V182"/>
      <c r="W182"/>
      <c r="X182"/>
      <c r="Y182"/>
    </row>
    <row r="183" spans="1:25" s="22" customFormat="1" ht="12.75" customHeight="1">
      <c r="A183" s="20"/>
      <c r="B183" s="21" t="s">
        <v>34</v>
      </c>
      <c r="C183" s="74">
        <v>1200038</v>
      </c>
      <c r="D183" s="74"/>
      <c r="E183" s="74">
        <v>280645</v>
      </c>
      <c r="F183" s="23"/>
      <c r="G183" s="23">
        <v>668</v>
      </c>
      <c r="H183" s="23"/>
      <c r="I183" s="23">
        <v>5308</v>
      </c>
      <c r="J183" s="23"/>
      <c r="K183" s="23">
        <v>832</v>
      </c>
      <c r="L183" s="23"/>
      <c r="M183" s="23"/>
      <c r="N183" s="23"/>
      <c r="O183" s="23"/>
      <c r="P183" s="23"/>
      <c r="Q183"/>
      <c r="R183"/>
      <c r="S183"/>
      <c r="T183"/>
      <c r="U183"/>
      <c r="V183"/>
      <c r="W183"/>
      <c r="X183"/>
      <c r="Y183"/>
    </row>
    <row r="184" spans="1:25" s="22" customFormat="1" ht="12.75" customHeight="1">
      <c r="A184" s="20"/>
      <c r="B184" s="21" t="s">
        <v>35</v>
      </c>
      <c r="C184" s="74">
        <v>1207080</v>
      </c>
      <c r="D184" s="74"/>
      <c r="E184" s="74">
        <v>279271</v>
      </c>
      <c r="F184" s="23"/>
      <c r="G184" s="23">
        <v>573</v>
      </c>
      <c r="H184" s="23"/>
      <c r="I184" s="23">
        <v>6143</v>
      </c>
      <c r="J184" s="23"/>
      <c r="K184" s="23">
        <v>1155</v>
      </c>
      <c r="L184" s="23"/>
      <c r="M184" s="23"/>
      <c r="N184" s="23"/>
      <c r="O184" s="23"/>
      <c r="P184" s="23"/>
      <c r="Q184"/>
      <c r="R184"/>
      <c r="S184"/>
      <c r="T184"/>
      <c r="U184"/>
      <c r="V184"/>
      <c r="W184"/>
      <c r="X184"/>
      <c r="Y184"/>
    </row>
    <row r="185" spans="1:25" s="22" customFormat="1" ht="12.75" customHeight="1">
      <c r="A185" s="20"/>
      <c r="B185" s="21" t="s">
        <v>36</v>
      </c>
      <c r="C185" s="74">
        <v>1213520</v>
      </c>
      <c r="D185" s="74"/>
      <c r="E185" s="74">
        <v>277770</v>
      </c>
      <c r="F185" s="23"/>
      <c r="G185" s="23">
        <v>518</v>
      </c>
      <c r="H185" s="23"/>
      <c r="I185" s="23">
        <v>5291</v>
      </c>
      <c r="J185" s="23"/>
      <c r="K185" s="23">
        <v>1913</v>
      </c>
      <c r="L185" s="23"/>
      <c r="M185" s="23"/>
      <c r="N185" s="23"/>
      <c r="O185" s="23"/>
      <c r="P185" s="23"/>
      <c r="Q185"/>
      <c r="R185"/>
      <c r="S185"/>
      <c r="T185"/>
      <c r="U185"/>
      <c r="V185"/>
      <c r="W185"/>
      <c r="X185"/>
      <c r="Y185"/>
    </row>
    <row r="186" spans="1:25" s="22" customFormat="1" ht="12.75" customHeight="1">
      <c r="A186" s="20"/>
      <c r="B186" s="21" t="s">
        <v>37</v>
      </c>
      <c r="C186" s="74">
        <v>1219339</v>
      </c>
      <c r="D186" s="74"/>
      <c r="E186" s="74">
        <v>276644</v>
      </c>
      <c r="F186" s="23"/>
      <c r="G186" s="23">
        <v>517</v>
      </c>
      <c r="H186" s="23"/>
      <c r="I186" s="23">
        <v>5188</v>
      </c>
      <c r="J186" s="23"/>
      <c r="K186" s="23">
        <v>1051</v>
      </c>
      <c r="L186" s="23"/>
      <c r="M186" s="23"/>
      <c r="N186" s="23"/>
      <c r="O186" s="23"/>
      <c r="P186" s="23"/>
      <c r="Q186"/>
      <c r="R186"/>
      <c r="S186"/>
      <c r="T186"/>
      <c r="U186"/>
      <c r="V186"/>
      <c r="W186"/>
      <c r="X186"/>
      <c r="Y186"/>
    </row>
    <row r="187" spans="1:25" s="18" customFormat="1" ht="12.75" customHeight="1">
      <c r="A187" s="10"/>
      <c r="B187" s="21" t="s">
        <v>38</v>
      </c>
      <c r="C187" s="19">
        <v>1222273</v>
      </c>
      <c r="D187" s="19"/>
      <c r="E187" s="19">
        <v>277544</v>
      </c>
      <c r="F187" s="19"/>
      <c r="G187" s="19">
        <v>336</v>
      </c>
      <c r="H187" s="19"/>
      <c r="I187" s="19">
        <v>4440</v>
      </c>
      <c r="J187" s="19"/>
      <c r="K187" s="19">
        <v>955</v>
      </c>
      <c r="L187"/>
      <c r="M187"/>
    </row>
    <row r="188" spans="1:25" s="18" customFormat="1" ht="12.75" customHeight="1">
      <c r="A188" s="10"/>
      <c r="B188" s="21" t="s">
        <v>39</v>
      </c>
      <c r="C188" s="19">
        <v>1223264</v>
      </c>
      <c r="D188" s="19"/>
      <c r="E188" s="19">
        <v>279739</v>
      </c>
      <c r="F188" s="19"/>
      <c r="G188" s="19">
        <v>224</v>
      </c>
      <c r="H188" s="19"/>
      <c r="I188" s="19">
        <v>3979</v>
      </c>
      <c r="J188" s="19"/>
      <c r="K188" s="19">
        <v>1035</v>
      </c>
      <c r="L188"/>
      <c r="M188"/>
    </row>
    <row r="189" spans="1:25" s="18" customFormat="1" ht="12.75" customHeight="1">
      <c r="A189" s="10"/>
      <c r="B189" s="21" t="s">
        <v>40</v>
      </c>
      <c r="C189" s="19">
        <v>1221322</v>
      </c>
      <c r="D189" s="19"/>
      <c r="E189" s="19">
        <v>284523</v>
      </c>
      <c r="F189" s="19"/>
      <c r="G189" s="19">
        <v>238</v>
      </c>
      <c r="H189" s="19"/>
      <c r="I189" s="19">
        <v>3610</v>
      </c>
      <c r="J189" s="19"/>
      <c r="K189" s="19">
        <v>1027</v>
      </c>
      <c r="L189"/>
      <c r="M189" s="49"/>
    </row>
    <row r="190" spans="1:25" s="18" customFormat="1" ht="12.75" customHeight="1">
      <c r="A190" s="10"/>
      <c r="B190" s="21" t="s">
        <v>41</v>
      </c>
      <c r="C190" s="19">
        <v>1219780</v>
      </c>
      <c r="D190" s="19"/>
      <c r="E190" s="19">
        <v>288063</v>
      </c>
      <c r="F190" s="19"/>
      <c r="G190" s="19">
        <v>122</v>
      </c>
      <c r="H190" s="19"/>
      <c r="I190" s="19">
        <v>2733</v>
      </c>
      <c r="J190" s="19"/>
      <c r="K190" s="19">
        <v>884</v>
      </c>
      <c r="L190"/>
      <c r="M190" s="49"/>
    </row>
    <row r="191" spans="1:25" s="18" customFormat="1" ht="12.75" customHeight="1">
      <c r="A191" s="10"/>
      <c r="B191" s="21" t="s">
        <v>42</v>
      </c>
      <c r="C191" s="19">
        <v>1217888</v>
      </c>
      <c r="D191" s="19"/>
      <c r="E191" s="19">
        <v>291356</v>
      </c>
      <c r="F191" s="19"/>
      <c r="G191" s="19">
        <v>68</v>
      </c>
      <c r="H191" s="19"/>
      <c r="I191" s="19">
        <v>2020</v>
      </c>
      <c r="J191" s="19"/>
      <c r="K191" s="19">
        <v>786</v>
      </c>
      <c r="L191"/>
      <c r="M191" s="49"/>
    </row>
    <row r="192" spans="1:25" s="18" customFormat="1" ht="12.75" customHeight="1">
      <c r="A192" s="10"/>
      <c r="B192" s="21"/>
      <c r="C192" s="19"/>
      <c r="D192" s="19"/>
      <c r="E192" s="19"/>
      <c r="F192" s="19"/>
      <c r="G192" s="19"/>
      <c r="H192" s="19"/>
      <c r="I192" s="19"/>
      <c r="J192" s="19"/>
      <c r="K192" s="19"/>
      <c r="L192"/>
      <c r="M192"/>
    </row>
    <row r="193" spans="1:25" s="22" customFormat="1" ht="12.75" customHeight="1">
      <c r="A193" s="20">
        <v>2020</v>
      </c>
      <c r="B193" s="21" t="s">
        <v>31</v>
      </c>
      <c r="C193" s="74">
        <v>1217274</v>
      </c>
      <c r="D193" s="74"/>
      <c r="E193" s="74">
        <v>293266</v>
      </c>
      <c r="F193" s="74"/>
      <c r="G193" s="74">
        <v>72</v>
      </c>
      <c r="H193" s="74"/>
      <c r="I193" s="74">
        <v>2065</v>
      </c>
      <c r="J193" s="74"/>
      <c r="K193" s="74">
        <v>864</v>
      </c>
      <c r="L193" s="23"/>
      <c r="M193" s="23"/>
      <c r="N193" s="23"/>
      <c r="O193" s="23"/>
      <c r="P193" s="23"/>
      <c r="Q193" s="102"/>
      <c r="R193"/>
      <c r="S193"/>
      <c r="T193"/>
      <c r="U193"/>
      <c r="V193"/>
      <c r="W193"/>
      <c r="X193"/>
      <c r="Y193"/>
    </row>
    <row r="194" spans="1:25" s="22" customFormat="1" ht="12.75" customHeight="1">
      <c r="A194" s="20"/>
      <c r="B194" s="21" t="s">
        <v>32</v>
      </c>
      <c r="C194" s="74">
        <v>1218012</v>
      </c>
      <c r="D194" s="74"/>
      <c r="E194" s="74">
        <v>294377</v>
      </c>
      <c r="F194" s="74"/>
      <c r="G194" s="74">
        <v>118</v>
      </c>
      <c r="H194" s="74"/>
      <c r="I194" s="74">
        <v>2531</v>
      </c>
      <c r="J194" s="74"/>
      <c r="K194" s="74">
        <v>833</v>
      </c>
      <c r="L194" s="23"/>
      <c r="M194" s="23"/>
      <c r="N194" s="23"/>
      <c r="O194" s="23"/>
      <c r="P194" s="23"/>
      <c r="Q194" s="102"/>
      <c r="R194"/>
      <c r="S194"/>
      <c r="T194"/>
      <c r="U194"/>
      <c r="V194"/>
      <c r="W194"/>
      <c r="X194"/>
      <c r="Y194"/>
    </row>
    <row r="195" spans="1:25" s="22" customFormat="1" ht="12.75" customHeight="1">
      <c r="A195" s="20"/>
      <c r="B195" s="21" t="s">
        <v>33</v>
      </c>
      <c r="C195" s="74">
        <v>1219946</v>
      </c>
      <c r="D195" s="74"/>
      <c r="E195" s="74">
        <v>295138</v>
      </c>
      <c r="F195" s="74"/>
      <c r="G195" s="74">
        <v>378</v>
      </c>
      <c r="H195" s="74"/>
      <c r="I195" s="74">
        <v>3522</v>
      </c>
      <c r="J195" s="74"/>
      <c r="K195" s="74">
        <v>1239</v>
      </c>
      <c r="L195" s="23"/>
      <c r="M195" s="23"/>
      <c r="N195" s="23"/>
      <c r="O195" s="23"/>
      <c r="P195" s="23"/>
      <c r="Q195" s="102"/>
      <c r="R195"/>
      <c r="S195"/>
      <c r="T195"/>
      <c r="U195"/>
      <c r="V195"/>
      <c r="W195"/>
      <c r="X195"/>
      <c r="Y195"/>
    </row>
    <row r="196" spans="1:25" s="22" customFormat="1" ht="12.75" customHeight="1">
      <c r="A196" s="20"/>
      <c r="B196" s="21" t="s">
        <v>34</v>
      </c>
      <c r="C196" s="74">
        <v>1225860</v>
      </c>
      <c r="D196" s="74"/>
      <c r="E196" s="74">
        <v>294352</v>
      </c>
      <c r="F196" s="74"/>
      <c r="G196" s="74">
        <v>621</v>
      </c>
      <c r="H196" s="74"/>
      <c r="I196" s="74">
        <f>6135-G196</f>
        <v>5514</v>
      </c>
      <c r="J196" s="74"/>
      <c r="K196" s="74">
        <v>1023</v>
      </c>
      <c r="L196" s="23"/>
      <c r="M196" s="23"/>
      <c r="N196" s="23"/>
      <c r="O196" s="23"/>
      <c r="P196" s="23"/>
      <c r="Q196" s="102"/>
      <c r="R196"/>
      <c r="S196"/>
      <c r="T196"/>
      <c r="U196"/>
      <c r="V196"/>
      <c r="W196"/>
      <c r="X196"/>
      <c r="Y196"/>
    </row>
    <row r="197" spans="1:25" s="22" customFormat="1" ht="12.75" customHeight="1">
      <c r="A197" s="20"/>
      <c r="B197" s="21" t="s">
        <v>35</v>
      </c>
      <c r="C197" s="74">
        <v>1232948</v>
      </c>
      <c r="D197" s="74"/>
      <c r="E197" s="74">
        <v>292956</v>
      </c>
      <c r="F197" s="74"/>
      <c r="G197" s="74">
        <v>563</v>
      </c>
      <c r="H197" s="74"/>
      <c r="I197" s="74">
        <v>6095</v>
      </c>
      <c r="J197" s="74"/>
      <c r="K197" s="74">
        <v>989</v>
      </c>
      <c r="L197" s="23"/>
      <c r="M197" s="23"/>
      <c r="N197" s="23"/>
      <c r="O197" s="23"/>
      <c r="P197" s="23"/>
      <c r="Q197" s="102"/>
      <c r="R197"/>
      <c r="S197"/>
      <c r="T197"/>
      <c r="U197"/>
      <c r="V197"/>
      <c r="W197"/>
      <c r="X197"/>
      <c r="Y197"/>
    </row>
    <row r="198" spans="1:25" s="22" customFormat="1" ht="12.75" customHeight="1">
      <c r="A198" s="20"/>
      <c r="B198" s="21" t="s">
        <v>36</v>
      </c>
      <c r="C198" s="74">
        <v>1242144</v>
      </c>
      <c r="D198" s="74"/>
      <c r="E198" s="74">
        <v>290705</v>
      </c>
      <c r="F198" s="74"/>
      <c r="G198" s="74">
        <v>559</v>
      </c>
      <c r="H198" s="74"/>
      <c r="I198" s="74">
        <v>7517</v>
      </c>
      <c r="J198" s="74"/>
      <c r="K198" s="74">
        <v>1156</v>
      </c>
      <c r="L198" s="23"/>
      <c r="M198" s="23"/>
      <c r="N198" s="23"/>
      <c r="O198" s="23"/>
      <c r="P198" s="23"/>
      <c r="Q198" s="102"/>
      <c r="R198"/>
      <c r="S198"/>
      <c r="T198"/>
      <c r="U198"/>
      <c r="V198"/>
      <c r="W198"/>
      <c r="X198"/>
      <c r="Y198"/>
    </row>
    <row r="199" spans="1:25" s="22" customFormat="1" ht="12.75" customHeight="1">
      <c r="A199" s="20"/>
      <c r="B199" s="21" t="s">
        <v>37</v>
      </c>
      <c r="C199" s="74">
        <v>1249287</v>
      </c>
      <c r="D199" s="74"/>
      <c r="E199" s="74">
        <v>289059</v>
      </c>
      <c r="F199" s="74"/>
      <c r="G199" s="74">
        <v>558</v>
      </c>
      <c r="H199" s="74"/>
      <c r="I199" s="74">
        <v>5978</v>
      </c>
      <c r="J199" s="74"/>
      <c r="K199" s="74">
        <v>1070</v>
      </c>
      <c r="L199" s="23"/>
      <c r="M199" s="23"/>
      <c r="N199" s="23"/>
      <c r="O199" s="23"/>
      <c r="P199" s="23"/>
      <c r="Q199" s="102"/>
      <c r="R199"/>
      <c r="S199"/>
      <c r="T199"/>
      <c r="U199"/>
      <c r="V199"/>
      <c r="W199"/>
      <c r="X199"/>
      <c r="Y199"/>
    </row>
    <row r="200" spans="1:25" s="22" customFormat="1" ht="12.75" customHeight="1">
      <c r="A200" s="20"/>
      <c r="B200" s="21" t="s">
        <v>38</v>
      </c>
      <c r="C200" s="74">
        <v>1253462</v>
      </c>
      <c r="D200" s="74"/>
      <c r="E200" s="74">
        <v>288906</v>
      </c>
      <c r="F200" s="74"/>
      <c r="G200" s="74">
        <v>376</v>
      </c>
      <c r="H200" s="74"/>
      <c r="I200" s="74">
        <v>4682</v>
      </c>
      <c r="J200" s="74"/>
      <c r="K200" s="74">
        <v>1071</v>
      </c>
      <c r="L200" s="23"/>
      <c r="M200" s="23"/>
      <c r="N200" s="23"/>
      <c r="O200" s="23"/>
      <c r="P200" s="23"/>
      <c r="Q200" s="102"/>
      <c r="R200"/>
      <c r="S200"/>
      <c r="T200"/>
      <c r="U200"/>
      <c r="V200"/>
      <c r="W200"/>
      <c r="X200"/>
      <c r="Y200"/>
    </row>
    <row r="201" spans="1:25" s="22" customFormat="1" ht="12.75" customHeight="1">
      <c r="A201" s="20"/>
      <c r="B201" s="21" t="s">
        <v>39</v>
      </c>
      <c r="C201" s="74">
        <v>1255642</v>
      </c>
      <c r="D201" s="74"/>
      <c r="E201" s="74">
        <v>290466</v>
      </c>
      <c r="F201" s="74"/>
      <c r="G201" s="74">
        <v>269</v>
      </c>
      <c r="H201" s="74"/>
      <c r="I201" s="74">
        <v>4614</v>
      </c>
      <c r="J201" s="74"/>
      <c r="K201" s="74">
        <v>1174</v>
      </c>
      <c r="L201" s="23"/>
      <c r="M201" s="23"/>
      <c r="N201" s="23"/>
      <c r="O201" s="23"/>
      <c r="P201" s="23"/>
      <c r="Q201" s="102"/>
      <c r="R201"/>
      <c r="S201"/>
      <c r="T201"/>
      <c r="U201"/>
      <c r="V201"/>
      <c r="W201"/>
      <c r="X201"/>
      <c r="Y201"/>
    </row>
    <row r="202" spans="1:25" s="22" customFormat="1" ht="12.75" customHeight="1">
      <c r="A202" s="20"/>
      <c r="B202" s="21" t="s">
        <v>40</v>
      </c>
      <c r="C202" s="74">
        <v>1255257</v>
      </c>
      <c r="D202" s="74"/>
      <c r="E202" s="74">
        <v>294421</v>
      </c>
      <c r="F202" s="74"/>
      <c r="G202" s="74">
        <v>243</v>
      </c>
      <c r="H202" s="74"/>
      <c r="I202" s="74">
        <v>4279</v>
      </c>
      <c r="J202" s="74"/>
      <c r="K202" s="74">
        <v>984</v>
      </c>
      <c r="L202" s="23"/>
      <c r="M202" s="23"/>
      <c r="N202" s="23"/>
      <c r="O202" s="23"/>
      <c r="P202" s="23"/>
      <c r="Q202" s="102"/>
      <c r="R202"/>
      <c r="S202"/>
      <c r="T202"/>
      <c r="U202"/>
      <c r="V202"/>
      <c r="W202"/>
      <c r="X202"/>
      <c r="Y202"/>
    </row>
    <row r="203" spans="1:25" s="22" customFormat="1" ht="12.75" customHeight="1">
      <c r="A203" s="20"/>
      <c r="B203" s="21" t="s">
        <v>41</v>
      </c>
      <c r="C203" s="74">
        <v>1254033</v>
      </c>
      <c r="D203" s="74"/>
      <c r="E203" s="74">
        <v>298310</v>
      </c>
      <c r="F203" s="74"/>
      <c r="G203" s="74">
        <v>159</v>
      </c>
      <c r="H203" s="74"/>
      <c r="I203" s="74">
        <v>3529</v>
      </c>
      <c r="J203" s="74"/>
      <c r="K203" s="74">
        <v>1030</v>
      </c>
      <c r="L203" s="23"/>
      <c r="M203" s="23"/>
      <c r="N203" s="23"/>
      <c r="O203" s="23"/>
      <c r="P203" s="23"/>
      <c r="Q203" s="102"/>
      <c r="R203"/>
      <c r="S203"/>
      <c r="T203"/>
      <c r="U203"/>
      <c r="V203"/>
      <c r="W203"/>
      <c r="X203"/>
      <c r="Y203"/>
    </row>
    <row r="204" spans="1:25" s="22" customFormat="1" ht="12.75" customHeight="1">
      <c r="A204" s="20"/>
      <c r="B204" s="21" t="s">
        <v>42</v>
      </c>
      <c r="C204" s="74">
        <v>1252904</v>
      </c>
      <c r="D204" s="74"/>
      <c r="E204" s="74">
        <v>301256</v>
      </c>
      <c r="F204" s="74"/>
      <c r="G204" s="74">
        <v>82</v>
      </c>
      <c r="H204" s="74"/>
      <c r="I204" s="74">
        <v>2892</v>
      </c>
      <c r="J204" s="74"/>
      <c r="K204" s="74">
        <v>1175</v>
      </c>
      <c r="L204" s="23"/>
      <c r="M204" s="23"/>
      <c r="N204" s="23"/>
      <c r="O204" s="23"/>
      <c r="P204" s="23"/>
      <c r="Q204" s="102"/>
      <c r="R204"/>
      <c r="S204"/>
      <c r="T204"/>
      <c r="U204"/>
      <c r="V204"/>
      <c r="W204"/>
      <c r="X204"/>
      <c r="Y204"/>
    </row>
    <row r="205" spans="1:25" s="22" customFormat="1" ht="12.75" customHeight="1">
      <c r="A205" s="20"/>
      <c r="B205" s="21"/>
      <c r="C205" s="74"/>
      <c r="D205" s="74"/>
      <c r="E205" s="74"/>
      <c r="F205" s="74"/>
      <c r="G205" s="74"/>
      <c r="H205" s="74"/>
      <c r="I205" s="74"/>
      <c r="J205" s="74"/>
      <c r="K205" s="74"/>
      <c r="L205" s="23"/>
      <c r="M205" s="23"/>
      <c r="N205" s="23"/>
      <c r="O205" s="23"/>
      <c r="P205" s="23"/>
      <c r="Q205" s="102"/>
      <c r="R205"/>
      <c r="S205"/>
      <c r="T205"/>
      <c r="U205"/>
      <c r="V205"/>
      <c r="W205"/>
      <c r="X205"/>
      <c r="Y205"/>
    </row>
    <row r="206" spans="1:25" s="22" customFormat="1" ht="12.75" customHeight="1">
      <c r="A206" s="20">
        <v>2021</v>
      </c>
      <c r="B206" s="21" t="s">
        <v>31</v>
      </c>
      <c r="C206" s="74">
        <v>1252328</v>
      </c>
      <c r="D206" s="74"/>
      <c r="E206" s="74">
        <v>303406</v>
      </c>
      <c r="F206" s="74"/>
      <c r="G206" s="74">
        <v>65</v>
      </c>
      <c r="H206" s="74"/>
      <c r="I206" s="74">
        <v>2194</v>
      </c>
      <c r="J206" s="74"/>
      <c r="K206" s="74">
        <v>696</v>
      </c>
      <c r="L206" s="23"/>
      <c r="M206" s="23"/>
      <c r="N206" s="23"/>
      <c r="O206" s="23"/>
      <c r="P206" s="23"/>
      <c r="Q206" s="102"/>
      <c r="R206"/>
      <c r="S206"/>
      <c r="T206"/>
      <c r="U206"/>
      <c r="V206"/>
      <c r="W206"/>
      <c r="X206"/>
      <c r="Y206"/>
    </row>
    <row r="207" spans="1:25" s="22" customFormat="1" ht="12.75" customHeight="1">
      <c r="A207" s="20"/>
      <c r="B207" s="21" t="s">
        <v>32</v>
      </c>
      <c r="C207" s="74">
        <v>1252332</v>
      </c>
      <c r="D207" s="74"/>
      <c r="E207" s="74">
        <v>305207</v>
      </c>
      <c r="F207" s="74"/>
      <c r="G207" s="74">
        <v>128</v>
      </c>
      <c r="H207" s="74"/>
      <c r="I207" s="74">
        <v>2566</v>
      </c>
      <c r="J207" s="74"/>
      <c r="K207" s="74">
        <v>921</v>
      </c>
      <c r="L207" s="23"/>
      <c r="M207" s="23"/>
      <c r="N207" s="23"/>
      <c r="O207" s="23"/>
      <c r="P207" s="23"/>
      <c r="Q207" s="102"/>
      <c r="R207"/>
      <c r="S207"/>
      <c r="T207"/>
      <c r="U207"/>
      <c r="V207"/>
      <c r="W207"/>
      <c r="X207"/>
      <c r="Y207"/>
    </row>
    <row r="208" spans="1:25" s="22" customFormat="1" ht="12.75" customHeight="1">
      <c r="A208" s="20"/>
      <c r="B208" s="21" t="s">
        <v>33</v>
      </c>
      <c r="C208" s="74">
        <v>1257182</v>
      </c>
      <c r="D208" s="74"/>
      <c r="E208" s="74">
        <v>305347</v>
      </c>
      <c r="F208" s="74"/>
      <c r="G208" s="74">
        <v>602</v>
      </c>
      <c r="H208" s="74"/>
      <c r="I208" s="74">
        <v>5405</v>
      </c>
      <c r="J208" s="74"/>
      <c r="K208" s="74">
        <v>1035</v>
      </c>
      <c r="L208" s="23"/>
      <c r="M208" s="23"/>
      <c r="N208" s="23"/>
      <c r="O208" s="23"/>
      <c r="P208" s="23"/>
      <c r="Q208" s="102"/>
      <c r="R208"/>
      <c r="S208"/>
      <c r="T208"/>
      <c r="U208"/>
      <c r="V208"/>
      <c r="W208"/>
      <c r="X208"/>
      <c r="Y208"/>
    </row>
    <row r="209" spans="1:25" s="22" customFormat="1" ht="12.75" customHeight="1">
      <c r="A209" s="20"/>
      <c r="B209" s="21" t="s">
        <v>34</v>
      </c>
      <c r="C209" s="74">
        <v>1265011</v>
      </c>
      <c r="D209" s="74"/>
      <c r="E209" s="74">
        <v>303849</v>
      </c>
      <c r="F209" s="74"/>
      <c r="G209" s="74">
        <v>827</v>
      </c>
      <c r="H209" s="74"/>
      <c r="I209" s="74">
        <v>6401</v>
      </c>
      <c r="J209" s="74"/>
      <c r="K209" s="74">
        <v>966</v>
      </c>
      <c r="L209" s="23"/>
      <c r="M209" s="23"/>
      <c r="N209" s="23"/>
      <c r="O209" s="23"/>
      <c r="P209" s="23"/>
      <c r="Q209" s="102"/>
      <c r="R209"/>
      <c r="S209"/>
      <c r="T209"/>
      <c r="U209"/>
      <c r="V209"/>
      <c r="W209"/>
      <c r="X209"/>
      <c r="Y209"/>
    </row>
    <row r="210" spans="1:25" s="22" customFormat="1" ht="12.75" customHeight="1">
      <c r="A210" s="20"/>
      <c r="B210" s="21" t="s">
        <v>35</v>
      </c>
      <c r="C210" s="74">
        <v>1273987</v>
      </c>
      <c r="D210" s="74"/>
      <c r="E210" s="74">
        <v>301734</v>
      </c>
      <c r="F210" s="74"/>
      <c r="G210" s="74">
        <v>673</v>
      </c>
      <c r="H210" s="74"/>
      <c r="I210" s="74">
        <v>7111</v>
      </c>
      <c r="J210" s="74"/>
      <c r="K210" s="74">
        <v>954</v>
      </c>
      <c r="L210" s="23"/>
      <c r="M210" s="23"/>
      <c r="N210" s="23"/>
      <c r="O210" s="23"/>
      <c r="P210" s="23"/>
      <c r="Q210" s="102"/>
      <c r="R210"/>
      <c r="S210"/>
      <c r="T210"/>
      <c r="U210"/>
      <c r="V210"/>
      <c r="W210"/>
      <c r="X210"/>
      <c r="Y210"/>
    </row>
    <row r="211" spans="1:25" s="22" customFormat="1" ht="12.75" customHeight="1">
      <c r="A211" s="20"/>
      <c r="B211" s="21" t="s">
        <v>36</v>
      </c>
      <c r="C211" s="74">
        <v>1282770</v>
      </c>
      <c r="D211" s="74"/>
      <c r="E211" s="74">
        <v>299667</v>
      </c>
      <c r="F211" s="74"/>
      <c r="G211" s="74">
        <v>630</v>
      </c>
      <c r="H211" s="74"/>
      <c r="I211" s="74">
        <v>7133</v>
      </c>
      <c r="J211" s="74"/>
      <c r="K211" s="74">
        <v>1062</v>
      </c>
      <c r="L211" s="23"/>
      <c r="M211" s="23"/>
      <c r="N211" s="23"/>
      <c r="O211" s="23"/>
      <c r="P211" s="23"/>
      <c r="Q211" s="102"/>
      <c r="R211"/>
      <c r="S211"/>
      <c r="T211"/>
      <c r="U211"/>
      <c r="V211"/>
      <c r="W211"/>
      <c r="X211"/>
      <c r="Y211"/>
    </row>
    <row r="212" spans="1:25" s="22" customFormat="1" ht="12.75" customHeight="1">
      <c r="A212" s="20"/>
      <c r="B212" s="21" t="s">
        <v>37</v>
      </c>
      <c r="C212" s="74">
        <v>1289498</v>
      </c>
      <c r="D212" s="74"/>
      <c r="E212" s="74">
        <v>298304</v>
      </c>
      <c r="F212" s="74"/>
      <c r="G212" s="74">
        <v>453</v>
      </c>
      <c r="H212" s="74"/>
      <c r="I212" s="74">
        <f>6063-G212</f>
        <v>5610</v>
      </c>
      <c r="J212" s="74"/>
      <c r="K212" s="74">
        <v>707</v>
      </c>
      <c r="L212" s="23"/>
      <c r="M212" s="23"/>
      <c r="N212" s="23"/>
      <c r="O212" s="23"/>
      <c r="P212" s="23"/>
      <c r="Q212" s="102"/>
      <c r="R212"/>
      <c r="S212"/>
      <c r="T212"/>
      <c r="U212"/>
      <c r="V212"/>
      <c r="W212"/>
      <c r="X212"/>
      <c r="Y212"/>
    </row>
    <row r="213" spans="1:25" s="22" customFormat="1" ht="12.75" customHeight="1">
      <c r="A213" s="20"/>
      <c r="B213" s="21" t="s">
        <v>38</v>
      </c>
      <c r="C213" s="74">
        <v>1292907</v>
      </c>
      <c r="D213" s="74"/>
      <c r="E213" s="74">
        <v>298949</v>
      </c>
      <c r="F213" s="74"/>
      <c r="G213" s="74">
        <v>287</v>
      </c>
      <c r="H213" s="74"/>
      <c r="I213" s="74">
        <v>4608</v>
      </c>
      <c r="J213" s="74"/>
      <c r="K213" s="74">
        <v>862</v>
      </c>
      <c r="L213" s="23"/>
      <c r="M213" s="23"/>
      <c r="N213" s="23"/>
      <c r="O213" s="23"/>
      <c r="P213" s="23"/>
      <c r="Q213" s="102"/>
      <c r="R213"/>
      <c r="S213"/>
      <c r="T213"/>
      <c r="U213"/>
      <c r="V213"/>
      <c r="W213"/>
      <c r="X213"/>
      <c r="Y213"/>
    </row>
    <row r="214" spans="1:25" s="22" customFormat="1" ht="12.75" customHeight="1">
      <c r="A214" s="20"/>
      <c r="B214" s="21" t="s">
        <v>39</v>
      </c>
      <c r="C214" s="74">
        <v>1295163</v>
      </c>
      <c r="D214" s="74"/>
      <c r="E214" s="74">
        <v>300702</v>
      </c>
      <c r="F214" s="74"/>
      <c r="G214" s="74">
        <v>211</v>
      </c>
      <c r="H214" s="74"/>
      <c r="I214" s="74">
        <v>4948</v>
      </c>
      <c r="J214" s="74"/>
      <c r="K214" s="74">
        <v>1154</v>
      </c>
      <c r="L214" s="23"/>
      <c r="M214" s="23"/>
      <c r="N214" s="23"/>
      <c r="O214" s="23"/>
      <c r="P214" s="23"/>
      <c r="Q214" s="102"/>
      <c r="R214"/>
      <c r="S214"/>
      <c r="T214"/>
      <c r="U214"/>
      <c r="V214"/>
      <c r="W214"/>
      <c r="X214"/>
      <c r="Y214"/>
    </row>
    <row r="215" spans="1:25" s="22" customFormat="1" ht="12.75" customHeight="1">
      <c r="A215" s="20"/>
      <c r="B215" s="21" t="s">
        <v>40</v>
      </c>
      <c r="C215" s="74">
        <v>1294746</v>
      </c>
      <c r="D215" s="74"/>
      <c r="E215" s="74">
        <v>304423</v>
      </c>
      <c r="F215" s="74"/>
      <c r="G215" s="74">
        <v>188</v>
      </c>
      <c r="H215" s="74"/>
      <c r="I215" s="74">
        <v>4102</v>
      </c>
      <c r="J215" s="74"/>
      <c r="K215" s="74">
        <v>1008</v>
      </c>
      <c r="L215" s="23"/>
      <c r="M215" s="23"/>
      <c r="N215" s="23"/>
      <c r="O215" s="23"/>
      <c r="P215" s="23"/>
      <c r="Q215" s="102"/>
      <c r="R215"/>
      <c r="S215"/>
      <c r="T215"/>
      <c r="U215"/>
      <c r="V215"/>
      <c r="W215"/>
      <c r="X215"/>
      <c r="Y215"/>
    </row>
    <row r="216" spans="1:25" s="22" customFormat="1" ht="12.75" customHeight="1">
      <c r="A216" s="20"/>
      <c r="B216" s="21" t="s">
        <v>41</v>
      </c>
      <c r="C216" s="74">
        <v>1293737</v>
      </c>
      <c r="D216" s="74"/>
      <c r="E216" s="74">
        <v>308668</v>
      </c>
      <c r="F216" s="74"/>
      <c r="G216" s="74">
        <v>132</v>
      </c>
      <c r="H216" s="74"/>
      <c r="I216" s="74">
        <v>3886</v>
      </c>
      <c r="J216" s="74"/>
      <c r="K216" s="74">
        <v>806</v>
      </c>
      <c r="L216" s="23"/>
      <c r="M216" s="23"/>
      <c r="N216" s="23"/>
      <c r="O216" s="23"/>
      <c r="P216" s="23"/>
      <c r="Q216" s="102"/>
      <c r="R216"/>
      <c r="S216"/>
      <c r="T216"/>
      <c r="U216"/>
      <c r="V216"/>
      <c r="W216"/>
      <c r="X216"/>
      <c r="Y216"/>
    </row>
    <row r="217" spans="1:25" s="22" customFormat="1" ht="12.75" customHeight="1">
      <c r="A217" s="20"/>
      <c r="B217" s="21" t="s">
        <v>42</v>
      </c>
      <c r="C217" s="74">
        <v>1292623</v>
      </c>
      <c r="D217" s="74"/>
      <c r="E217" s="74">
        <v>312154</v>
      </c>
      <c r="F217" s="74"/>
      <c r="G217" s="74">
        <v>73</v>
      </c>
      <c r="H217" s="74"/>
      <c r="I217" s="74">
        <v>3015</v>
      </c>
      <c r="J217" s="74"/>
      <c r="K217" s="74">
        <v>741</v>
      </c>
      <c r="L217" s="23"/>
      <c r="M217" s="23"/>
      <c r="N217" s="23"/>
      <c r="O217" s="23"/>
      <c r="P217" s="23"/>
      <c r="Q217" s="102"/>
      <c r="R217"/>
      <c r="S217"/>
      <c r="T217"/>
      <c r="U217"/>
      <c r="V217"/>
      <c r="W217"/>
      <c r="X217"/>
      <c r="Y217"/>
    </row>
    <row r="218" spans="1:25" s="22" customFormat="1" ht="12.75" customHeight="1">
      <c r="A218" s="20"/>
      <c r="B218" s="21"/>
      <c r="C218" s="74"/>
      <c r="D218" s="74"/>
      <c r="E218" s="74"/>
      <c r="F218" s="74"/>
      <c r="G218" s="74"/>
      <c r="H218" s="74"/>
      <c r="I218" s="74"/>
      <c r="J218" s="74"/>
      <c r="K218" s="74"/>
      <c r="L218" s="23"/>
      <c r="M218" s="23"/>
      <c r="N218" s="23"/>
      <c r="O218" s="23"/>
      <c r="P218" s="23"/>
      <c r="Q218" s="102"/>
      <c r="R218"/>
      <c r="S218"/>
      <c r="T218"/>
      <c r="U218"/>
      <c r="V218"/>
      <c r="W218"/>
      <c r="X218"/>
      <c r="Y218"/>
    </row>
    <row r="219" spans="1:25" s="22" customFormat="1" ht="12.75" customHeight="1">
      <c r="A219" s="20">
        <v>2022</v>
      </c>
      <c r="B219" s="21" t="s">
        <v>31</v>
      </c>
      <c r="C219" s="74">
        <v>1292231</v>
      </c>
      <c r="D219" s="74"/>
      <c r="E219" s="74">
        <v>314287</v>
      </c>
      <c r="F219" s="74"/>
      <c r="G219" s="74">
        <v>65</v>
      </c>
      <c r="H219" s="74"/>
      <c r="I219" s="74">
        <v>2396</v>
      </c>
      <c r="J219" s="74"/>
      <c r="K219" s="74">
        <v>736</v>
      </c>
      <c r="L219" s="23"/>
      <c r="M219" s="23"/>
      <c r="N219" s="23"/>
      <c r="O219" s="23"/>
      <c r="P219" s="23"/>
      <c r="Q219" s="102"/>
      <c r="R219"/>
      <c r="S219"/>
      <c r="T219"/>
      <c r="U219"/>
      <c r="V219"/>
      <c r="W219"/>
      <c r="X219"/>
      <c r="Y219"/>
    </row>
    <row r="220" spans="1:25" s="22" customFormat="1" ht="12.75" customHeight="1">
      <c r="A220" s="20"/>
      <c r="B220" s="21" t="s">
        <v>32</v>
      </c>
      <c r="C220" s="74">
        <v>1293094</v>
      </c>
      <c r="D220" s="74"/>
      <c r="E220" s="74">
        <v>315500</v>
      </c>
      <c r="F220" s="74"/>
      <c r="G220" s="74">
        <v>110</v>
      </c>
      <c r="H220" s="74"/>
      <c r="I220" s="74">
        <v>2888</v>
      </c>
      <c r="J220" s="74"/>
      <c r="K220" s="74">
        <v>935</v>
      </c>
      <c r="L220" s="23"/>
      <c r="M220" s="23"/>
      <c r="N220" s="23"/>
      <c r="O220" s="23"/>
      <c r="P220" s="23"/>
      <c r="Q220" s="102"/>
      <c r="R220"/>
      <c r="S220"/>
      <c r="T220"/>
      <c r="U220"/>
      <c r="V220"/>
      <c r="W220"/>
      <c r="X220"/>
      <c r="Y220"/>
    </row>
    <row r="221" spans="1:25" s="22" customFormat="1" ht="12.75" customHeight="1">
      <c r="A221" s="20"/>
      <c r="B221" s="21" t="s">
        <v>33</v>
      </c>
      <c r="C221" s="74">
        <v>1296216</v>
      </c>
      <c r="D221" s="74"/>
      <c r="E221" s="74">
        <v>315976</v>
      </c>
      <c r="F221" s="74"/>
      <c r="G221" s="74">
        <v>373</v>
      </c>
      <c r="H221" s="74"/>
      <c r="I221" s="74">
        <v>4141</v>
      </c>
      <c r="J221" s="74"/>
      <c r="K221" s="74">
        <v>1029</v>
      </c>
      <c r="L221" s="23"/>
      <c r="M221" s="23"/>
      <c r="N221" s="23"/>
      <c r="O221" s="23"/>
      <c r="P221" s="23"/>
      <c r="Q221" s="102"/>
      <c r="R221"/>
      <c r="S221"/>
      <c r="T221"/>
      <c r="U221"/>
      <c r="V221"/>
      <c r="W221"/>
      <c r="X221"/>
      <c r="Y221"/>
    </row>
    <row r="222" spans="1:25" s="22" customFormat="1" ht="12.75" customHeight="1">
      <c r="A222" s="20"/>
      <c r="B222" s="21" t="s">
        <v>34</v>
      </c>
      <c r="C222" s="74">
        <v>1302035</v>
      </c>
      <c r="D222" s="74"/>
      <c r="E222" s="74">
        <v>314589</v>
      </c>
      <c r="F222" s="74"/>
      <c r="G222" s="74">
        <v>605</v>
      </c>
      <c r="H222" s="74"/>
      <c r="I222" s="74">
        <v>4694</v>
      </c>
      <c r="J222" s="74"/>
      <c r="K222" s="74">
        <v>884</v>
      </c>
      <c r="L222" s="23"/>
      <c r="M222" s="23"/>
      <c r="N222" s="23"/>
      <c r="O222" s="23"/>
      <c r="P222" s="23"/>
      <c r="Q222" s="102"/>
      <c r="R222"/>
      <c r="S222"/>
      <c r="T222"/>
      <c r="U222"/>
      <c r="V222"/>
      <c r="W222"/>
      <c r="X222"/>
      <c r="Y222"/>
    </row>
    <row r="223" spans="1:25" s="22" customFormat="1" ht="12.75" customHeight="1">
      <c r="A223" s="20"/>
      <c r="B223" s="21" t="s">
        <v>35</v>
      </c>
      <c r="C223" s="74">
        <v>1309537</v>
      </c>
      <c r="D223" s="74"/>
      <c r="E223" s="74">
        <v>312558</v>
      </c>
      <c r="F223" s="74"/>
      <c r="G223" s="74">
        <v>592</v>
      </c>
      <c r="H223" s="74"/>
      <c r="I223" s="74">
        <v>5738</v>
      </c>
      <c r="J223" s="74"/>
      <c r="K223" s="74">
        <v>939</v>
      </c>
      <c r="L223" s="23"/>
      <c r="M223" s="23"/>
      <c r="N223" s="23"/>
      <c r="O223" s="23"/>
      <c r="P223" s="23"/>
      <c r="Q223" s="102"/>
      <c r="R223"/>
      <c r="S223"/>
      <c r="T223"/>
      <c r="U223"/>
      <c r="V223"/>
      <c r="W223"/>
      <c r="X223"/>
      <c r="Y223"/>
    </row>
    <row r="224" spans="1:25" s="22" customFormat="1" ht="12.75" customHeight="1">
      <c r="A224" s="20"/>
      <c r="B224" s="21" t="s">
        <v>36</v>
      </c>
      <c r="C224" s="74">
        <v>1316140</v>
      </c>
      <c r="D224" s="74"/>
      <c r="E224" s="74">
        <v>310648</v>
      </c>
      <c r="F224" s="74"/>
      <c r="G224" s="74">
        <v>509</v>
      </c>
      <c r="H224" s="74"/>
      <c r="I224" s="74">
        <v>5232</v>
      </c>
      <c r="J224" s="74"/>
      <c r="K224" s="74">
        <v>1140</v>
      </c>
      <c r="L224" s="23"/>
      <c r="M224" s="23"/>
      <c r="N224" s="23"/>
      <c r="O224" s="23"/>
      <c r="P224" s="23"/>
      <c r="Q224" s="102"/>
      <c r="R224"/>
      <c r="S224"/>
      <c r="T224"/>
      <c r="U224"/>
      <c r="V224"/>
      <c r="W224"/>
      <c r="X224"/>
      <c r="Y224"/>
    </row>
    <row r="225" spans="1:27" s="22" customFormat="1" ht="12.75" customHeight="1">
      <c r="A225" s="20"/>
      <c r="B225" s="21" t="s">
        <v>37</v>
      </c>
      <c r="C225" s="74">
        <v>1321142</v>
      </c>
      <c r="D225" s="74"/>
      <c r="E225" s="74">
        <v>309474</v>
      </c>
      <c r="F225"/>
      <c r="G225" s="23">
        <v>432</v>
      </c>
      <c r="H225"/>
      <c r="I225" s="23">
        <v>4333</v>
      </c>
      <c r="J225" s="23"/>
      <c r="K225" s="23">
        <v>946</v>
      </c>
      <c r="L225" s="23"/>
      <c r="M225" s="23"/>
      <c r="N225" s="23"/>
      <c r="O225" s="23"/>
      <c r="P225" s="23"/>
      <c r="Q225" s="102"/>
      <c r="R225"/>
      <c r="S225"/>
      <c r="T225"/>
      <c r="U225"/>
      <c r="V225"/>
      <c r="W225"/>
      <c r="X225"/>
      <c r="Y225"/>
    </row>
    <row r="226" spans="1:27" s="22" customFormat="1" ht="12.75" customHeight="1">
      <c r="A226" s="20"/>
      <c r="B226" s="21" t="s">
        <v>38</v>
      </c>
      <c r="C226" s="74">
        <v>1323945</v>
      </c>
      <c r="D226" s="74"/>
      <c r="E226" s="74">
        <v>310242</v>
      </c>
      <c r="F226" s="74"/>
      <c r="G226" s="74">
        <v>285</v>
      </c>
      <c r="H226"/>
      <c r="I226" s="23">
        <v>4260</v>
      </c>
      <c r="J226" s="23"/>
      <c r="K226" s="23">
        <v>1000</v>
      </c>
      <c r="L226" s="23"/>
      <c r="M226" s="23"/>
      <c r="N226" s="23"/>
      <c r="O226" s="23"/>
      <c r="P226" s="23"/>
      <c r="Q226" s="102"/>
      <c r="R226"/>
      <c r="S226"/>
      <c r="T226"/>
      <c r="U226"/>
      <c r="V226"/>
      <c r="W226"/>
      <c r="X226"/>
      <c r="Y226"/>
    </row>
    <row r="227" spans="1:27" s="22" customFormat="1" ht="12.75" customHeight="1">
      <c r="A227" s="20"/>
      <c r="B227" s="21" t="s">
        <v>39</v>
      </c>
      <c r="C227" s="74">
        <v>1325438</v>
      </c>
      <c r="D227" s="74"/>
      <c r="E227" s="74">
        <v>312393</v>
      </c>
      <c r="F227" s="74"/>
      <c r="G227" s="74">
        <v>230</v>
      </c>
      <c r="H227"/>
      <c r="I227" s="23">
        <v>4477</v>
      </c>
      <c r="J227" s="23"/>
      <c r="K227" s="23">
        <v>1135</v>
      </c>
      <c r="L227" s="23"/>
      <c r="M227" s="23"/>
      <c r="N227" s="23"/>
      <c r="O227" s="23"/>
      <c r="P227" s="23"/>
      <c r="Q227" s="102"/>
      <c r="R227"/>
      <c r="S227"/>
      <c r="T227"/>
      <c r="U227"/>
      <c r="V227"/>
      <c r="W227"/>
      <c r="X227"/>
      <c r="Y227"/>
    </row>
    <row r="228" spans="1:27" s="22" customFormat="1" ht="12.75" customHeight="1">
      <c r="A228" s="20"/>
      <c r="B228" s="21" t="s">
        <v>40</v>
      </c>
      <c r="C228" s="74">
        <v>1323203</v>
      </c>
      <c r="D228" s="74"/>
      <c r="E228" s="23">
        <v>317215</v>
      </c>
      <c r="F228" s="23"/>
      <c r="G228" s="23">
        <v>154</v>
      </c>
      <c r="H228" s="23"/>
      <c r="I228" s="23">
        <v>3373</v>
      </c>
      <c r="J228" s="23"/>
      <c r="K228" s="23">
        <v>950</v>
      </c>
      <c r="L228" s="23"/>
      <c r="M228" s="23"/>
      <c r="N228" s="23"/>
      <c r="O228" s="23"/>
      <c r="P228" s="23"/>
      <c r="Q228" s="102"/>
      <c r="R228"/>
      <c r="S228"/>
      <c r="T228"/>
      <c r="U228"/>
      <c r="V228"/>
      <c r="W228"/>
      <c r="X228"/>
      <c r="Y228"/>
    </row>
    <row r="229" spans="1:27" s="22" customFormat="1" ht="12.75" customHeight="1">
      <c r="A229" s="20"/>
      <c r="B229" s="21" t="s">
        <v>41</v>
      </c>
      <c r="C229" s="74">
        <v>1321140</v>
      </c>
      <c r="D229" s="74"/>
      <c r="E229" s="74">
        <v>321133</v>
      </c>
      <c r="F229" s="74"/>
      <c r="G229" s="74">
        <v>85</v>
      </c>
      <c r="H229"/>
      <c r="I229" s="23">
        <v>2770</v>
      </c>
      <c r="J229" s="23"/>
      <c r="K229" s="23">
        <v>1005</v>
      </c>
      <c r="L229" s="23"/>
      <c r="M229" s="23"/>
      <c r="N229" s="23"/>
      <c r="O229" s="23"/>
      <c r="P229" s="23"/>
      <c r="Q229" s="102"/>
      <c r="R229"/>
      <c r="S229"/>
      <c r="T229"/>
      <c r="U229"/>
      <c r="V229"/>
      <c r="W229"/>
      <c r="X229"/>
      <c r="Y229"/>
    </row>
    <row r="230" spans="1:27" ht="12.75" customHeight="1">
      <c r="A230" s="20"/>
      <c r="B230" s="21" t="s">
        <v>42</v>
      </c>
      <c r="C230" s="74">
        <v>1319079</v>
      </c>
      <c r="D230" s="74"/>
      <c r="E230" s="74">
        <v>324691</v>
      </c>
      <c r="F230" s="74"/>
      <c r="G230" s="74">
        <v>49</v>
      </c>
      <c r="I230" s="23">
        <v>2207</v>
      </c>
      <c r="J230" s="23"/>
      <c r="K230" s="23">
        <v>791</v>
      </c>
      <c r="M230" s="23"/>
      <c r="N230" s="23"/>
      <c r="O230" s="23"/>
      <c r="P230" s="23"/>
      <c r="Q230" s="23"/>
      <c r="R230" s="23"/>
      <c r="S230" s="23"/>
      <c r="T230" s="23"/>
      <c r="U230" s="23"/>
      <c r="V230" s="23"/>
      <c r="W230" s="23"/>
      <c r="X230" s="23"/>
      <c r="Y230" s="23"/>
      <c r="AA230" s="98"/>
    </row>
    <row r="231" spans="1:27" ht="12.75" customHeight="1">
      <c r="A231" s="20"/>
      <c r="B231" s="21"/>
      <c r="C231" s="74"/>
      <c r="D231" s="74"/>
      <c r="E231" s="74"/>
      <c r="F231" s="74"/>
      <c r="G231" s="74"/>
      <c r="I231" s="23"/>
      <c r="J231" s="23"/>
      <c r="K231" s="23"/>
      <c r="M231" s="23"/>
      <c r="N231" s="23"/>
      <c r="O231" s="23"/>
      <c r="P231" s="23"/>
      <c r="Q231" s="23"/>
      <c r="R231" s="23"/>
      <c r="S231" s="23"/>
      <c r="T231" s="23"/>
      <c r="U231" s="23"/>
      <c r="V231" s="23"/>
      <c r="W231" s="23"/>
      <c r="X231" s="23"/>
      <c r="Y231" s="23"/>
      <c r="AA231" s="98"/>
    </row>
    <row r="232" spans="1:27" ht="12.75" customHeight="1">
      <c r="A232" s="20">
        <v>2023</v>
      </c>
      <c r="B232" s="21" t="s">
        <v>31</v>
      </c>
      <c r="C232" s="74">
        <v>1318122</v>
      </c>
      <c r="D232" s="74"/>
      <c r="E232" s="74">
        <v>326805</v>
      </c>
      <c r="F232" s="74"/>
      <c r="G232" s="74">
        <v>40</v>
      </c>
      <c r="I232" s="23">
        <v>2044</v>
      </c>
      <c r="J232" s="23"/>
      <c r="K232" s="23">
        <v>939</v>
      </c>
      <c r="M232" s="23"/>
      <c r="N232" s="23"/>
      <c r="O232" s="23"/>
      <c r="P232" s="23"/>
      <c r="Q232" s="23"/>
      <c r="R232" s="23"/>
      <c r="S232" s="23"/>
      <c r="T232" s="23"/>
      <c r="U232" s="23"/>
      <c r="V232" s="23"/>
      <c r="W232" s="23"/>
      <c r="X232" s="23"/>
      <c r="Y232" s="23"/>
      <c r="AA232" s="98"/>
    </row>
    <row r="233" spans="1:27" ht="12.75" customHeight="1">
      <c r="A233" s="20"/>
      <c r="B233" s="21" t="s">
        <v>32</v>
      </c>
      <c r="C233" s="74">
        <v>1318361</v>
      </c>
      <c r="D233" s="74"/>
      <c r="E233" s="74">
        <v>328204</v>
      </c>
      <c r="F233" s="74"/>
      <c r="G233" s="74">
        <v>72</v>
      </c>
      <c r="I233" s="23">
        <v>2302</v>
      </c>
      <c r="J233" s="23"/>
      <c r="K233" s="23">
        <v>762</v>
      </c>
      <c r="M233" s="23"/>
      <c r="N233" s="23"/>
      <c r="O233" s="23"/>
      <c r="P233" s="23"/>
      <c r="Q233" s="23"/>
      <c r="R233" s="23"/>
      <c r="S233" s="23"/>
      <c r="T233" s="23"/>
      <c r="U233" s="23"/>
      <c r="V233" s="23"/>
      <c r="W233" s="23"/>
      <c r="X233" s="23"/>
      <c r="Y233" s="23"/>
      <c r="AA233" s="98"/>
    </row>
    <row r="234" spans="1:27" ht="12.75" customHeight="1">
      <c r="A234" s="20"/>
      <c r="B234" s="21" t="s">
        <v>33</v>
      </c>
      <c r="C234" s="74">
        <v>1319831</v>
      </c>
      <c r="D234" s="74"/>
      <c r="E234" s="74">
        <v>328877</v>
      </c>
      <c r="F234" s="74"/>
      <c r="G234" s="74">
        <v>204</v>
      </c>
      <c r="H234" s="23"/>
      <c r="I234" s="23">
        <v>3148</v>
      </c>
      <c r="J234" s="23"/>
      <c r="K234" s="23">
        <v>1229</v>
      </c>
      <c r="M234" s="23"/>
      <c r="N234" s="23"/>
      <c r="O234" s="23"/>
      <c r="P234" s="23"/>
      <c r="Q234" s="23"/>
      <c r="R234" s="23"/>
      <c r="S234" s="23"/>
      <c r="T234" s="23"/>
      <c r="U234" s="23"/>
      <c r="V234" s="23"/>
      <c r="W234" s="23"/>
      <c r="X234" s="23"/>
      <c r="Y234" s="23"/>
      <c r="AA234" s="98"/>
    </row>
    <row r="235" spans="1:27" ht="12.75" customHeight="1">
      <c r="A235" s="20"/>
      <c r="B235" s="21" t="s">
        <v>34</v>
      </c>
      <c r="C235" s="74">
        <v>1324456</v>
      </c>
      <c r="D235" s="74"/>
      <c r="E235" s="74">
        <v>327261</v>
      </c>
      <c r="F235" s="74"/>
      <c r="G235" s="74">
        <v>356</v>
      </c>
      <c r="I235" s="23">
        <v>3625</v>
      </c>
      <c r="J235" s="23"/>
      <c r="K235" s="23">
        <v>982</v>
      </c>
      <c r="M235" s="23"/>
      <c r="N235" s="23"/>
      <c r="O235" s="23"/>
      <c r="P235" s="23"/>
      <c r="Q235" s="23"/>
      <c r="R235" s="23"/>
      <c r="S235" s="23"/>
      <c r="T235" s="23"/>
      <c r="U235" s="23"/>
      <c r="V235" s="23"/>
      <c r="W235" s="23"/>
      <c r="X235" s="23"/>
      <c r="Y235" s="23"/>
      <c r="AA235" s="98"/>
    </row>
    <row r="236" spans="1:27" ht="12.75" customHeight="1">
      <c r="A236" s="20"/>
      <c r="B236" s="21" t="s">
        <v>35</v>
      </c>
      <c r="C236" s="74">
        <v>1329957</v>
      </c>
      <c r="D236" s="74"/>
      <c r="E236" s="74">
        <v>325749</v>
      </c>
      <c r="F236" s="74"/>
      <c r="G236" s="74">
        <v>369</v>
      </c>
      <c r="H236" s="74"/>
      <c r="I236" s="23">
        <v>4729</v>
      </c>
      <c r="J236" s="23"/>
      <c r="K236" s="23">
        <v>1145</v>
      </c>
      <c r="M236" s="23"/>
      <c r="N236" s="23"/>
      <c r="O236" s="23"/>
      <c r="P236" s="23"/>
      <c r="Q236" s="23"/>
      <c r="R236" s="23"/>
      <c r="S236" s="23"/>
      <c r="T236" s="23"/>
      <c r="U236" s="23"/>
      <c r="V236" s="23"/>
      <c r="W236" s="23"/>
      <c r="X236" s="23"/>
      <c r="Y236" s="23"/>
      <c r="AA236" s="98"/>
    </row>
    <row r="237" spans="1:27" ht="12.75" customHeight="1">
      <c r="A237" s="183"/>
      <c r="B237" s="25"/>
      <c r="C237" s="78"/>
      <c r="D237" s="78"/>
      <c r="E237" s="78"/>
      <c r="F237" s="94"/>
      <c r="G237" s="26"/>
      <c r="H237" s="26"/>
      <c r="I237" s="26"/>
      <c r="J237" s="26"/>
      <c r="K237" s="26"/>
      <c r="L237" s="94"/>
    </row>
    <row r="238" spans="1:27">
      <c r="H238" s="23"/>
      <c r="K238" s="49"/>
    </row>
    <row r="239" spans="1:27">
      <c r="H239" s="23"/>
      <c r="K239" s="49"/>
    </row>
    <row r="240" spans="1:27">
      <c r="H240" s="49"/>
      <c r="I240" s="49"/>
    </row>
  </sheetData>
  <phoneticPr fontId="14" type="noConversion"/>
  <pageMargins left="0.74803149606299213" right="0.74803149606299213" top="0.98425196850393704" bottom="0.98425196850393704" header="0.51181102362204722" footer="0.51181102362204722"/>
  <pageSetup paperSize="9" scale="78" orientation="portrait" r:id="rId1"/>
  <headerFooter alignWithMargins="0"/>
  <rowBreaks count="3" manualBreakCount="3">
    <brk id="61" max="13" man="1"/>
    <brk id="113" max="13" man="1"/>
    <brk id="165" max="13"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Blad13">
    <tabColor rgb="FF00B050"/>
  </sheetPr>
  <dimension ref="A1:XEU303"/>
  <sheetViews>
    <sheetView zoomScaleNormal="100" zoomScaleSheetLayoutView="100" workbookViewId="0">
      <pane ySplit="7" topLeftCell="A189" activePane="bottomLeft" state="frozen"/>
      <selection activeCell="A156" sqref="A156:XFD156"/>
      <selection pane="bottomLeft"/>
    </sheetView>
  </sheetViews>
  <sheetFormatPr defaultRowHeight="13.2"/>
  <cols>
    <col min="1" max="1" width="6.5546875" style="27" customWidth="1"/>
    <col min="2" max="2" width="10.5546875" customWidth="1"/>
    <col min="3" max="3" width="7.5546875" customWidth="1"/>
    <col min="4" max="4" width="2.5546875" customWidth="1"/>
    <col min="5" max="5" width="8.5546875" bestFit="1" customWidth="1"/>
    <col min="6" max="6" width="2.5546875" customWidth="1"/>
    <col min="7" max="7" width="12.44140625" bestFit="1" customWidth="1"/>
    <col min="8" max="8" width="2.5546875" customWidth="1"/>
    <col min="9" max="9" width="9.5546875" customWidth="1"/>
    <col min="10" max="10" width="2.5546875" customWidth="1"/>
    <col min="11" max="11" width="12.44140625" bestFit="1" customWidth="1"/>
    <col min="12" max="12" width="2.5546875" customWidth="1"/>
  </cols>
  <sheetData>
    <row r="1" spans="1:12">
      <c r="A1" s="1" t="s">
        <v>488</v>
      </c>
    </row>
    <row r="2" spans="1:12">
      <c r="A2" s="118" t="s">
        <v>498</v>
      </c>
    </row>
    <row r="3" spans="1:12" s="8" customFormat="1" ht="11.25" customHeight="1">
      <c r="A3" s="31"/>
      <c r="B3" s="31"/>
      <c r="C3" s="31"/>
      <c r="D3" s="31"/>
      <c r="E3" s="31"/>
      <c r="F3" s="31"/>
      <c r="G3" s="31"/>
      <c r="H3" s="31"/>
      <c r="I3" s="31"/>
      <c r="J3" s="31"/>
      <c r="K3" s="31"/>
    </row>
    <row r="4" spans="1:12" s="12" customFormat="1" ht="11.25" customHeight="1">
      <c r="A4" s="10"/>
      <c r="B4" s="10"/>
      <c r="C4" s="10" t="s">
        <v>43</v>
      </c>
      <c r="D4" s="10"/>
      <c r="E4" s="10" t="s">
        <v>15</v>
      </c>
      <c r="F4" s="10"/>
      <c r="G4" s="17" t="s">
        <v>1</v>
      </c>
      <c r="H4" s="17"/>
      <c r="I4" s="18"/>
      <c r="J4" s="18"/>
      <c r="K4" s="17" t="s">
        <v>2</v>
      </c>
      <c r="L4" s="182"/>
    </row>
    <row r="5" spans="1:12" s="12" customFormat="1" ht="11.25" customHeight="1">
      <c r="A5" s="10"/>
      <c r="B5" s="10"/>
      <c r="C5" s="16" t="s">
        <v>19</v>
      </c>
      <c r="D5" s="10"/>
      <c r="E5" s="16" t="s">
        <v>20</v>
      </c>
      <c r="F5" s="10"/>
      <c r="G5" s="35" t="s">
        <v>16</v>
      </c>
      <c r="H5" s="35"/>
      <c r="I5" s="35"/>
      <c r="J5" s="34"/>
      <c r="K5" s="34" t="s">
        <v>18</v>
      </c>
    </row>
    <row r="6" spans="1:12" s="12" customFormat="1" ht="11.25" customHeight="1">
      <c r="A6" s="10"/>
      <c r="B6" s="18"/>
      <c r="C6" s="18"/>
      <c r="D6" s="18"/>
      <c r="E6" s="18"/>
      <c r="F6" s="10"/>
      <c r="G6" s="55" t="s">
        <v>72</v>
      </c>
      <c r="H6" s="57"/>
      <c r="I6" s="55" t="s">
        <v>73</v>
      </c>
      <c r="J6" s="16"/>
      <c r="K6" s="34"/>
    </row>
    <row r="7" spans="1:12" s="12" customFormat="1" ht="11.25" customHeight="1">
      <c r="A7" s="11"/>
      <c r="B7" s="15"/>
      <c r="C7" s="15"/>
      <c r="D7" s="15"/>
      <c r="E7" s="15"/>
      <c r="F7" s="11"/>
      <c r="G7" s="35" t="s">
        <v>75</v>
      </c>
      <c r="H7" s="35"/>
      <c r="I7" s="13" t="s">
        <v>74</v>
      </c>
      <c r="J7" s="13"/>
      <c r="K7" s="35"/>
    </row>
    <row r="8" spans="1:12" ht="12.75" customHeight="1">
      <c r="A8" s="10"/>
      <c r="B8" s="17"/>
      <c r="C8" s="19"/>
      <c r="D8" s="19"/>
      <c r="E8" s="19"/>
      <c r="F8" s="19"/>
      <c r="G8" s="19"/>
      <c r="H8" s="19"/>
      <c r="I8" s="19"/>
      <c r="J8" s="19"/>
      <c r="K8" s="24"/>
    </row>
    <row r="9" spans="1:12" ht="12.75" customHeight="1">
      <c r="A9" s="10">
        <v>2006</v>
      </c>
      <c r="B9" s="17" t="s">
        <v>31</v>
      </c>
      <c r="C9" s="38">
        <v>177068</v>
      </c>
      <c r="D9" s="38"/>
      <c r="E9" s="38">
        <v>110509</v>
      </c>
      <c r="F9" s="38"/>
      <c r="G9" s="28" t="s">
        <v>0</v>
      </c>
      <c r="H9" s="23"/>
      <c r="I9" s="28" t="s">
        <v>0</v>
      </c>
      <c r="J9" s="38"/>
      <c r="K9" s="38">
        <v>150</v>
      </c>
      <c r="L9" s="38"/>
    </row>
    <row r="10" spans="1:12" ht="12.75" customHeight="1">
      <c r="A10" s="10"/>
      <c r="B10" s="17" t="s">
        <v>32</v>
      </c>
      <c r="C10" s="38">
        <v>182080</v>
      </c>
      <c r="D10" s="38"/>
      <c r="E10" s="38">
        <v>106983</v>
      </c>
      <c r="F10" s="38"/>
      <c r="G10" s="28" t="s">
        <v>0</v>
      </c>
      <c r="H10" s="23"/>
      <c r="I10" s="28" t="s">
        <v>0</v>
      </c>
      <c r="J10" s="38"/>
      <c r="K10" s="38">
        <v>146</v>
      </c>
      <c r="L10" s="38"/>
    </row>
    <row r="11" spans="1:12" ht="12.75" customHeight="1">
      <c r="A11" s="10"/>
      <c r="B11" s="17" t="s">
        <v>33</v>
      </c>
      <c r="C11" s="38">
        <v>186531</v>
      </c>
      <c r="D11" s="38"/>
      <c r="E11" s="38">
        <v>103623</v>
      </c>
      <c r="F11" s="38"/>
      <c r="G11" s="28" t="s">
        <v>0</v>
      </c>
      <c r="H11" s="23"/>
      <c r="I11" s="28" t="s">
        <v>0</v>
      </c>
      <c r="J11" s="38"/>
      <c r="K11" s="38">
        <v>165</v>
      </c>
      <c r="L11" s="38"/>
    </row>
    <row r="12" spans="1:12" ht="12.75" customHeight="1">
      <c r="A12" s="10"/>
      <c r="B12" s="17" t="s">
        <v>34</v>
      </c>
      <c r="C12" s="38">
        <v>180367</v>
      </c>
      <c r="D12" s="38"/>
      <c r="E12" s="38">
        <v>110340</v>
      </c>
      <c r="F12" s="38"/>
      <c r="G12" s="28" t="s">
        <v>0</v>
      </c>
      <c r="H12" s="23"/>
      <c r="I12" s="28" t="s">
        <v>0</v>
      </c>
      <c r="J12" s="38"/>
      <c r="K12" s="38">
        <v>165</v>
      </c>
      <c r="L12" s="38"/>
    </row>
    <row r="13" spans="1:12" ht="12.75" customHeight="1">
      <c r="A13" s="10"/>
      <c r="B13" s="17" t="s">
        <v>35</v>
      </c>
      <c r="C13" s="38">
        <v>173165</v>
      </c>
      <c r="D13" s="38"/>
      <c r="E13" s="38">
        <v>118058</v>
      </c>
      <c r="F13" s="38"/>
      <c r="G13" s="28" t="s">
        <v>0</v>
      </c>
      <c r="H13" s="23"/>
      <c r="I13" s="28" t="s">
        <v>0</v>
      </c>
      <c r="J13" s="38"/>
      <c r="K13" s="38">
        <v>148</v>
      </c>
      <c r="L13" s="38"/>
    </row>
    <row r="14" spans="1:12" ht="12.75" customHeight="1">
      <c r="A14" s="10"/>
      <c r="B14" s="17" t="s">
        <v>36</v>
      </c>
      <c r="C14" s="38">
        <v>172238</v>
      </c>
      <c r="D14" s="38"/>
      <c r="E14" s="38">
        <v>119444</v>
      </c>
      <c r="F14" s="38"/>
      <c r="G14" s="28" t="s">
        <v>0</v>
      </c>
      <c r="H14" s="23"/>
      <c r="I14" s="28" t="s">
        <v>0</v>
      </c>
      <c r="J14" s="38"/>
      <c r="K14" s="38">
        <v>99</v>
      </c>
      <c r="L14" s="38"/>
    </row>
    <row r="15" spans="1:12" ht="12.75" customHeight="1">
      <c r="A15" s="10"/>
      <c r="B15" s="17" t="s">
        <v>37</v>
      </c>
      <c r="C15" s="38">
        <v>172138</v>
      </c>
      <c r="D15" s="38"/>
      <c r="E15" s="38">
        <v>120026</v>
      </c>
      <c r="F15" s="38"/>
      <c r="G15" s="28" t="s">
        <v>0</v>
      </c>
      <c r="H15" s="23"/>
      <c r="I15" s="28" t="s">
        <v>0</v>
      </c>
      <c r="J15" s="38"/>
      <c r="K15" s="38">
        <v>58</v>
      </c>
      <c r="L15" s="38"/>
    </row>
    <row r="16" spans="1:12" ht="12.75" customHeight="1">
      <c r="A16" s="10"/>
      <c r="B16" s="17" t="s">
        <v>38</v>
      </c>
      <c r="C16" s="38">
        <v>171968</v>
      </c>
      <c r="D16" s="38"/>
      <c r="E16" s="38">
        <v>120558</v>
      </c>
      <c r="F16" s="38"/>
      <c r="G16" s="28" t="s">
        <v>0</v>
      </c>
      <c r="H16" s="23"/>
      <c r="I16" s="28" t="s">
        <v>0</v>
      </c>
      <c r="J16" s="38"/>
      <c r="K16" s="38">
        <v>77</v>
      </c>
      <c r="L16" s="38"/>
    </row>
    <row r="17" spans="1:12" ht="12.75" customHeight="1">
      <c r="A17" s="10"/>
      <c r="B17" s="17" t="s">
        <v>39</v>
      </c>
      <c r="C17" s="38">
        <v>171860</v>
      </c>
      <c r="D17" s="38"/>
      <c r="E17" s="38">
        <v>121120</v>
      </c>
      <c r="F17" s="38"/>
      <c r="G17" s="28" t="s">
        <v>0</v>
      </c>
      <c r="H17" s="23"/>
      <c r="I17" s="28" t="s">
        <v>0</v>
      </c>
      <c r="J17" s="38"/>
      <c r="K17" s="38">
        <v>90</v>
      </c>
      <c r="L17" s="38"/>
    </row>
    <row r="18" spans="1:12" ht="12.75" customHeight="1">
      <c r="A18" s="10"/>
      <c r="B18" s="17" t="s">
        <v>40</v>
      </c>
      <c r="C18" s="38">
        <v>172004</v>
      </c>
      <c r="D18" s="38"/>
      <c r="E18" s="38">
        <v>121748</v>
      </c>
      <c r="F18" s="38"/>
      <c r="G18" s="28" t="s">
        <v>0</v>
      </c>
      <c r="H18" s="23"/>
      <c r="I18" s="28" t="s">
        <v>0</v>
      </c>
      <c r="J18" s="38"/>
      <c r="K18" s="38">
        <v>92</v>
      </c>
      <c r="L18" s="38"/>
    </row>
    <row r="19" spans="1:12" ht="12.75" customHeight="1">
      <c r="A19" s="10"/>
      <c r="B19" s="17" t="s">
        <v>41</v>
      </c>
      <c r="C19" s="38">
        <v>174189</v>
      </c>
      <c r="D19" s="38"/>
      <c r="E19" s="38">
        <v>121416</v>
      </c>
      <c r="F19" s="38"/>
      <c r="G19" s="28" t="s">
        <v>0</v>
      </c>
      <c r="H19" s="23"/>
      <c r="I19" s="28" t="s">
        <v>0</v>
      </c>
      <c r="J19" s="38"/>
      <c r="K19" s="38">
        <v>106</v>
      </c>
      <c r="L19" s="38"/>
    </row>
    <row r="20" spans="1:12" ht="12.75" customHeight="1">
      <c r="A20" s="10"/>
      <c r="B20" s="17" t="s">
        <v>42</v>
      </c>
      <c r="C20" s="38">
        <v>177269</v>
      </c>
      <c r="D20" s="38"/>
      <c r="E20" s="38">
        <v>120822</v>
      </c>
      <c r="F20" s="38"/>
      <c r="G20" s="28" t="s">
        <v>0</v>
      </c>
      <c r="H20" s="23"/>
      <c r="I20" s="28" t="s">
        <v>0</v>
      </c>
      <c r="J20" s="38"/>
      <c r="K20" s="38">
        <v>127</v>
      </c>
      <c r="L20" s="38"/>
    </row>
    <row r="21" spans="1:12" ht="12.75" customHeight="1">
      <c r="A21" s="10"/>
      <c r="B21" s="18"/>
      <c r="C21" s="38"/>
      <c r="D21" s="38"/>
      <c r="E21" s="38"/>
      <c r="F21" s="38"/>
      <c r="H21" s="38"/>
      <c r="I21" s="38"/>
      <c r="J21" s="38"/>
      <c r="K21" s="38"/>
      <c r="L21" s="38"/>
    </row>
    <row r="22" spans="1:12" ht="12.75" customHeight="1">
      <c r="A22" s="10">
        <v>2007</v>
      </c>
      <c r="B22" s="17" t="s">
        <v>31</v>
      </c>
      <c r="C22" s="38">
        <v>181548</v>
      </c>
      <c r="D22" s="38"/>
      <c r="E22" s="38">
        <v>118544</v>
      </c>
      <c r="F22" s="38"/>
      <c r="G22" s="28" t="s">
        <v>0</v>
      </c>
      <c r="H22" s="23"/>
      <c r="I22" s="28" t="s">
        <v>0</v>
      </c>
      <c r="J22" s="38"/>
      <c r="K22" s="38">
        <v>122</v>
      </c>
      <c r="L22" s="38"/>
    </row>
    <row r="23" spans="1:12" ht="12.75" customHeight="1">
      <c r="A23" s="10"/>
      <c r="B23" s="17" t="s">
        <v>32</v>
      </c>
      <c r="C23" s="38">
        <v>187083</v>
      </c>
      <c r="D23" s="38"/>
      <c r="E23" s="38">
        <v>114536</v>
      </c>
      <c r="F23" s="38"/>
      <c r="G23" s="28" t="s">
        <v>0</v>
      </c>
      <c r="H23" s="23"/>
      <c r="I23" s="28" t="s">
        <v>0</v>
      </c>
      <c r="J23" s="38"/>
      <c r="K23" s="38">
        <v>125</v>
      </c>
      <c r="L23" s="38"/>
    </row>
    <row r="24" spans="1:12" ht="12.75" customHeight="1">
      <c r="A24" s="10"/>
      <c r="B24" s="17" t="s">
        <v>33</v>
      </c>
      <c r="C24" s="38">
        <v>191479</v>
      </c>
      <c r="D24" s="38"/>
      <c r="E24" s="38">
        <v>111560</v>
      </c>
      <c r="F24" s="38"/>
      <c r="G24" s="28" t="s">
        <v>0</v>
      </c>
      <c r="H24" s="23"/>
      <c r="I24" s="28" t="s">
        <v>0</v>
      </c>
      <c r="J24" s="38"/>
      <c r="K24" s="38">
        <v>155</v>
      </c>
      <c r="L24" s="38"/>
    </row>
    <row r="25" spans="1:12" ht="12.75" customHeight="1">
      <c r="A25" s="10"/>
      <c r="B25" s="17" t="s">
        <v>34</v>
      </c>
      <c r="C25" s="38">
        <v>184042</v>
      </c>
      <c r="D25" s="38"/>
      <c r="E25" s="38">
        <v>119782</v>
      </c>
      <c r="F25" s="38"/>
      <c r="G25" s="28" t="s">
        <v>0</v>
      </c>
      <c r="H25" s="23"/>
      <c r="I25" s="28" t="s">
        <v>0</v>
      </c>
      <c r="J25" s="38"/>
      <c r="K25" s="38">
        <v>178</v>
      </c>
      <c r="L25" s="38"/>
    </row>
    <row r="26" spans="1:12" ht="12.75" customHeight="1">
      <c r="A26" s="10"/>
      <c r="B26" s="17" t="s">
        <v>35</v>
      </c>
      <c r="C26" s="38">
        <v>179801</v>
      </c>
      <c r="D26" s="38"/>
      <c r="E26" s="38">
        <v>124716</v>
      </c>
      <c r="F26" s="38"/>
      <c r="G26" s="28" t="s">
        <v>0</v>
      </c>
      <c r="H26" s="23"/>
      <c r="I26" s="28" t="s">
        <v>0</v>
      </c>
      <c r="J26" s="38"/>
      <c r="K26" s="38">
        <v>162</v>
      </c>
      <c r="L26" s="38"/>
    </row>
    <row r="27" spans="1:12" ht="12.75" customHeight="1">
      <c r="A27" s="10"/>
      <c r="B27" s="17" t="s">
        <v>36</v>
      </c>
      <c r="C27" s="38">
        <v>179207</v>
      </c>
      <c r="D27" s="38"/>
      <c r="E27" s="38">
        <v>125859</v>
      </c>
      <c r="F27" s="38"/>
      <c r="G27" s="28" t="s">
        <v>0</v>
      </c>
      <c r="H27" s="23"/>
      <c r="I27" s="28" t="s">
        <v>0</v>
      </c>
      <c r="J27" s="38"/>
      <c r="K27" s="38">
        <v>103</v>
      </c>
      <c r="L27" s="38"/>
    </row>
    <row r="28" spans="1:12" ht="12.75" customHeight="1">
      <c r="A28" s="10"/>
      <c r="B28" s="17" t="s">
        <v>37</v>
      </c>
      <c r="C28" s="38">
        <v>178434</v>
      </c>
      <c r="D28" s="38"/>
      <c r="E28" s="38">
        <v>127123</v>
      </c>
      <c r="F28" s="38"/>
      <c r="G28" s="28" t="s">
        <v>0</v>
      </c>
      <c r="H28" s="23"/>
      <c r="I28" s="28" t="s">
        <v>0</v>
      </c>
      <c r="J28" s="38"/>
      <c r="K28" s="38">
        <v>92</v>
      </c>
      <c r="L28" s="38"/>
    </row>
    <row r="29" spans="1:12" ht="12.75" customHeight="1">
      <c r="A29" s="10"/>
      <c r="B29" s="17" t="s">
        <v>38</v>
      </c>
      <c r="C29" s="38">
        <v>177784</v>
      </c>
      <c r="D29" s="38"/>
      <c r="E29" s="38">
        <v>128183</v>
      </c>
      <c r="F29" s="38"/>
      <c r="G29" s="28" t="s">
        <v>0</v>
      </c>
      <c r="H29" s="23"/>
      <c r="I29" s="28" t="s">
        <v>0</v>
      </c>
      <c r="J29" s="38"/>
      <c r="K29" s="38">
        <v>128</v>
      </c>
      <c r="L29" s="38"/>
    </row>
    <row r="30" spans="1:12" ht="12.75" customHeight="1">
      <c r="A30" s="10"/>
      <c r="B30" s="17" t="s">
        <v>39</v>
      </c>
      <c r="C30" s="38">
        <v>177532</v>
      </c>
      <c r="D30" s="38"/>
      <c r="E30" s="38">
        <v>128912</v>
      </c>
      <c r="F30" s="38"/>
      <c r="G30" s="28" t="s">
        <v>0</v>
      </c>
      <c r="H30" s="23"/>
      <c r="I30" s="28" t="s">
        <v>0</v>
      </c>
      <c r="J30" s="38"/>
      <c r="K30" s="38">
        <v>104</v>
      </c>
      <c r="L30" s="38"/>
    </row>
    <row r="31" spans="1:12" ht="12.75" customHeight="1">
      <c r="A31" s="10"/>
      <c r="B31" s="17" t="s">
        <v>40</v>
      </c>
      <c r="C31" s="38">
        <v>177201</v>
      </c>
      <c r="D31" s="38"/>
      <c r="E31" s="38">
        <v>130046</v>
      </c>
      <c r="F31" s="38"/>
      <c r="G31" s="28" t="s">
        <v>0</v>
      </c>
      <c r="H31" s="23"/>
      <c r="I31" s="28" t="s">
        <v>0</v>
      </c>
      <c r="J31" s="38"/>
      <c r="K31" s="38">
        <v>102</v>
      </c>
      <c r="L31" s="38"/>
    </row>
    <row r="32" spans="1:12" ht="12.75" customHeight="1">
      <c r="A32" s="10"/>
      <c r="B32" s="17" t="s">
        <v>41</v>
      </c>
      <c r="C32" s="38">
        <v>179172</v>
      </c>
      <c r="D32" s="38"/>
      <c r="E32" s="38">
        <v>130101</v>
      </c>
      <c r="F32" s="38"/>
      <c r="G32" s="28" t="s">
        <v>0</v>
      </c>
      <c r="H32" s="23"/>
      <c r="I32" s="28" t="s">
        <v>0</v>
      </c>
      <c r="J32" s="38"/>
      <c r="K32" s="38">
        <v>102</v>
      </c>
      <c r="L32" s="38"/>
    </row>
    <row r="33" spans="1:12" ht="12.75" customHeight="1">
      <c r="A33" s="10"/>
      <c r="B33" s="17" t="s">
        <v>42</v>
      </c>
      <c r="C33" s="38">
        <v>184023</v>
      </c>
      <c r="D33" s="38"/>
      <c r="E33" s="38">
        <v>127985</v>
      </c>
      <c r="F33" s="38"/>
      <c r="G33" s="28" t="s">
        <v>0</v>
      </c>
      <c r="H33" s="23"/>
      <c r="I33" s="28" t="s">
        <v>0</v>
      </c>
      <c r="J33" s="38"/>
      <c r="K33" s="38">
        <v>99</v>
      </c>
      <c r="L33" s="38"/>
    </row>
    <row r="34" spans="1:12" ht="12.75" customHeight="1">
      <c r="A34" s="10"/>
      <c r="B34" s="18"/>
      <c r="C34" s="38"/>
      <c r="D34" s="38"/>
      <c r="E34" s="38"/>
      <c r="F34" s="38"/>
      <c r="H34" s="38"/>
      <c r="I34" s="38"/>
      <c r="J34" s="38"/>
      <c r="K34" s="38"/>
      <c r="L34" s="38"/>
    </row>
    <row r="35" spans="1:12" ht="12.75" customHeight="1">
      <c r="A35" s="10">
        <v>2008</v>
      </c>
      <c r="B35" s="17" t="s">
        <v>31</v>
      </c>
      <c r="C35" s="38">
        <v>188204</v>
      </c>
      <c r="D35" s="38"/>
      <c r="E35" s="38">
        <v>125711</v>
      </c>
      <c r="F35" s="38"/>
      <c r="G35" s="28" t="s">
        <v>0</v>
      </c>
      <c r="H35" s="23"/>
      <c r="I35" s="28" t="s">
        <v>0</v>
      </c>
      <c r="J35" s="38"/>
      <c r="K35" s="38">
        <v>202</v>
      </c>
      <c r="L35" s="38"/>
    </row>
    <row r="36" spans="1:12" ht="12.75" customHeight="1">
      <c r="A36" s="10"/>
      <c r="B36" s="17" t="s">
        <v>32</v>
      </c>
      <c r="C36" s="38">
        <v>193610</v>
      </c>
      <c r="D36" s="38"/>
      <c r="E36" s="38">
        <v>121796</v>
      </c>
      <c r="F36" s="38"/>
      <c r="G36" s="28" t="s">
        <v>0</v>
      </c>
      <c r="H36" s="23"/>
      <c r="I36" s="28" t="s">
        <v>0</v>
      </c>
      <c r="J36" s="38"/>
      <c r="K36" s="38">
        <v>174</v>
      </c>
      <c r="L36" s="38"/>
    </row>
    <row r="37" spans="1:12" ht="12.75" customHeight="1">
      <c r="A37" s="10"/>
      <c r="B37" s="17" t="s">
        <v>33</v>
      </c>
      <c r="C37" s="38">
        <v>198089</v>
      </c>
      <c r="D37" s="38"/>
      <c r="E37" s="38">
        <v>118517</v>
      </c>
      <c r="F37" s="38"/>
      <c r="G37" s="28" t="s">
        <v>0</v>
      </c>
      <c r="H37" s="23"/>
      <c r="I37" s="28" t="s">
        <v>0</v>
      </c>
      <c r="J37" s="38"/>
      <c r="K37" s="38">
        <v>199</v>
      </c>
      <c r="L37" s="38"/>
    </row>
    <row r="38" spans="1:12" ht="12.75" customHeight="1">
      <c r="A38" s="10"/>
      <c r="B38" s="17" t="s">
        <v>34</v>
      </c>
      <c r="C38" s="38">
        <v>190563</v>
      </c>
      <c r="D38" s="38"/>
      <c r="E38" s="38">
        <v>126740</v>
      </c>
      <c r="F38" s="38"/>
      <c r="G38" s="28" t="s">
        <v>0</v>
      </c>
      <c r="H38" s="23"/>
      <c r="I38" s="28" t="s">
        <v>0</v>
      </c>
      <c r="J38" s="38"/>
      <c r="K38" s="38">
        <v>153</v>
      </c>
      <c r="L38" s="38"/>
    </row>
    <row r="39" spans="1:12" ht="12.75" customHeight="1">
      <c r="A39" s="10"/>
      <c r="B39" s="17" t="s">
        <v>35</v>
      </c>
      <c r="C39" s="38">
        <v>184397</v>
      </c>
      <c r="D39" s="38"/>
      <c r="E39" s="38">
        <v>133484</v>
      </c>
      <c r="F39" s="38"/>
      <c r="G39" s="28" t="s">
        <v>0</v>
      </c>
      <c r="H39" s="23"/>
      <c r="I39" s="28" t="s">
        <v>0</v>
      </c>
      <c r="J39" s="38"/>
      <c r="K39" s="38">
        <v>175</v>
      </c>
      <c r="L39" s="38"/>
    </row>
    <row r="40" spans="1:12" ht="12.75" customHeight="1">
      <c r="A40" s="10"/>
      <c r="B40" s="17" t="s">
        <v>36</v>
      </c>
      <c r="C40" s="38">
        <v>183569</v>
      </c>
      <c r="D40" s="38"/>
      <c r="E40" s="38">
        <v>134839</v>
      </c>
      <c r="F40" s="38"/>
      <c r="G40" s="28" t="s">
        <v>0</v>
      </c>
      <c r="H40" s="23"/>
      <c r="I40" s="28" t="s">
        <v>0</v>
      </c>
      <c r="J40" s="38"/>
      <c r="K40" s="38">
        <v>104</v>
      </c>
      <c r="L40" s="38"/>
    </row>
    <row r="41" spans="1:12" ht="12.75" customHeight="1">
      <c r="A41" s="10"/>
      <c r="B41" s="17" t="s">
        <v>37</v>
      </c>
      <c r="C41" s="38">
        <v>183320</v>
      </c>
      <c r="D41" s="38"/>
      <c r="E41" s="38">
        <v>135571</v>
      </c>
      <c r="F41" s="38"/>
      <c r="G41" s="28" t="s">
        <v>0</v>
      </c>
      <c r="H41" s="23"/>
      <c r="I41" s="28" t="s">
        <v>0</v>
      </c>
      <c r="J41" s="38"/>
      <c r="K41" s="38">
        <v>93</v>
      </c>
      <c r="L41" s="38"/>
    </row>
    <row r="42" spans="1:12" ht="12.75" customHeight="1">
      <c r="A42" s="10"/>
      <c r="B42" s="17" t="s">
        <v>38</v>
      </c>
      <c r="C42" s="38">
        <v>183097</v>
      </c>
      <c r="D42" s="38"/>
      <c r="E42" s="38">
        <v>136099</v>
      </c>
      <c r="F42" s="38"/>
      <c r="G42" s="28" t="s">
        <v>0</v>
      </c>
      <c r="H42" s="23"/>
      <c r="I42" s="28" t="s">
        <v>0</v>
      </c>
      <c r="J42" s="38"/>
      <c r="K42" s="38">
        <v>126</v>
      </c>
      <c r="L42" s="38"/>
    </row>
    <row r="43" spans="1:12" ht="12.75" customHeight="1">
      <c r="A43" s="10"/>
      <c r="B43" s="17" t="s">
        <v>39</v>
      </c>
      <c r="C43" s="23">
        <v>183073</v>
      </c>
      <c r="D43" s="23"/>
      <c r="E43" s="23">
        <v>136703</v>
      </c>
      <c r="F43" s="38"/>
      <c r="G43" s="28" t="s">
        <v>0</v>
      </c>
      <c r="H43" s="23"/>
      <c r="I43" s="28" t="s">
        <v>0</v>
      </c>
      <c r="J43" s="38"/>
      <c r="K43" s="38">
        <v>71</v>
      </c>
      <c r="L43" s="38"/>
    </row>
    <row r="44" spans="1:12" ht="12.75" customHeight="1">
      <c r="A44" s="10"/>
      <c r="B44" s="17" t="s">
        <v>40</v>
      </c>
      <c r="C44" s="38">
        <v>182912</v>
      </c>
      <c r="D44" s="38"/>
      <c r="E44" s="38">
        <v>137618</v>
      </c>
      <c r="F44" s="38"/>
      <c r="G44" s="28" t="s">
        <v>0</v>
      </c>
      <c r="H44" s="23"/>
      <c r="I44" s="28" t="s">
        <v>0</v>
      </c>
      <c r="J44" s="38"/>
      <c r="K44" s="38">
        <v>89</v>
      </c>
      <c r="L44" s="38"/>
    </row>
    <row r="45" spans="1:12" ht="12.75" customHeight="1">
      <c r="A45" s="10"/>
      <c r="B45" s="17" t="s">
        <v>41</v>
      </c>
      <c r="C45" s="38">
        <v>183668</v>
      </c>
      <c r="D45" s="38"/>
      <c r="E45" s="38">
        <v>138027</v>
      </c>
      <c r="F45" s="38"/>
      <c r="G45" s="28" t="s">
        <v>0</v>
      </c>
      <c r="H45" s="23"/>
      <c r="I45" s="28" t="s">
        <v>0</v>
      </c>
      <c r="J45" s="38"/>
      <c r="K45" s="38">
        <v>98</v>
      </c>
      <c r="L45" s="38"/>
    </row>
    <row r="46" spans="1:12" ht="12.75" customHeight="1">
      <c r="A46" s="10"/>
      <c r="B46" s="17" t="s">
        <v>42</v>
      </c>
      <c r="C46" s="38">
        <v>190886</v>
      </c>
      <c r="D46" s="38"/>
      <c r="E46" s="38">
        <v>133406</v>
      </c>
      <c r="F46" s="38"/>
      <c r="G46" s="28" t="s">
        <v>0</v>
      </c>
      <c r="H46" s="23"/>
      <c r="I46" s="28" t="s">
        <v>0</v>
      </c>
      <c r="J46" s="38"/>
      <c r="K46" s="38">
        <v>145</v>
      </c>
      <c r="L46" s="38"/>
    </row>
    <row r="47" spans="1:12" ht="12.75" customHeight="1">
      <c r="A47" s="10"/>
      <c r="B47" s="17"/>
      <c r="C47" s="38"/>
      <c r="D47" s="38"/>
      <c r="E47" s="38"/>
      <c r="F47" s="38"/>
      <c r="H47" s="38"/>
      <c r="I47" s="38"/>
      <c r="J47" s="38"/>
      <c r="K47" s="38"/>
      <c r="L47" s="38"/>
    </row>
    <row r="48" spans="1:12" ht="12.75" customHeight="1">
      <c r="A48" s="10">
        <v>2009</v>
      </c>
      <c r="B48" s="17" t="s">
        <v>31</v>
      </c>
      <c r="C48" s="38">
        <v>195658</v>
      </c>
      <c r="D48" s="38"/>
      <c r="E48" s="38">
        <v>130480</v>
      </c>
      <c r="F48" s="38"/>
      <c r="G48" s="38">
        <v>380</v>
      </c>
      <c r="H48" s="38"/>
      <c r="I48" s="38">
        <v>1602</v>
      </c>
      <c r="J48" s="38"/>
      <c r="K48" s="38">
        <v>146</v>
      </c>
      <c r="L48" s="38"/>
    </row>
    <row r="49" spans="1:12" ht="12.75" customHeight="1">
      <c r="A49" s="10"/>
      <c r="B49" s="17" t="s">
        <v>32</v>
      </c>
      <c r="C49" s="38">
        <v>200660</v>
      </c>
      <c r="D49" s="38"/>
      <c r="E49" s="38">
        <v>126892</v>
      </c>
      <c r="F49" s="38"/>
      <c r="G49" s="38">
        <v>324</v>
      </c>
      <c r="H49" s="38"/>
      <c r="I49" s="38">
        <v>1228</v>
      </c>
      <c r="J49" s="38"/>
      <c r="K49" s="38">
        <v>146</v>
      </c>
      <c r="L49" s="38"/>
    </row>
    <row r="50" spans="1:12" ht="12.75" customHeight="1">
      <c r="A50" s="10"/>
      <c r="B50" s="17" t="s">
        <v>33</v>
      </c>
      <c r="C50" s="38">
        <v>205238</v>
      </c>
      <c r="D50" s="38"/>
      <c r="E50" s="38">
        <v>123895</v>
      </c>
      <c r="F50" s="38"/>
      <c r="G50" s="38">
        <v>353</v>
      </c>
      <c r="H50" s="38"/>
      <c r="I50" s="38">
        <v>1397</v>
      </c>
      <c r="J50" s="38"/>
      <c r="K50" s="38">
        <v>190</v>
      </c>
      <c r="L50" s="38"/>
    </row>
    <row r="51" spans="1:12" ht="12.75" customHeight="1">
      <c r="A51" s="10"/>
      <c r="B51" s="21" t="s">
        <v>34</v>
      </c>
      <c r="C51" s="38">
        <v>205862</v>
      </c>
      <c r="D51" s="38"/>
      <c r="E51" s="38">
        <v>131112</v>
      </c>
      <c r="F51" s="38"/>
      <c r="G51" s="38">
        <v>479</v>
      </c>
      <c r="H51" s="38"/>
      <c r="I51" s="38">
        <v>582</v>
      </c>
      <c r="J51" s="38"/>
      <c r="K51" s="38">
        <v>204</v>
      </c>
      <c r="L51" s="38"/>
    </row>
    <row r="52" spans="1:12" ht="12.75" customHeight="1">
      <c r="A52" s="10"/>
      <c r="B52" s="17" t="s">
        <v>35</v>
      </c>
      <c r="C52" s="38">
        <v>198661</v>
      </c>
      <c r="D52" s="38"/>
      <c r="E52" s="38">
        <v>131858</v>
      </c>
      <c r="F52" s="38"/>
      <c r="G52" s="38">
        <v>612</v>
      </c>
      <c r="H52" s="38"/>
      <c r="I52" s="38">
        <v>47</v>
      </c>
      <c r="J52" s="38"/>
      <c r="K52" s="38">
        <v>248</v>
      </c>
      <c r="L52" s="38"/>
    </row>
    <row r="53" spans="1:12" ht="12.75" customHeight="1">
      <c r="A53" s="10"/>
      <c r="B53" s="17" t="s">
        <v>36</v>
      </c>
      <c r="C53" s="38">
        <v>198040</v>
      </c>
      <c r="D53" s="38"/>
      <c r="E53" s="38">
        <v>132934</v>
      </c>
      <c r="F53" s="38"/>
      <c r="G53" s="38">
        <v>553</v>
      </c>
      <c r="H53" s="38"/>
      <c r="I53" s="38">
        <v>27</v>
      </c>
      <c r="J53" s="38"/>
      <c r="K53" s="38">
        <v>132</v>
      </c>
      <c r="L53" s="38"/>
    </row>
    <row r="54" spans="1:12" ht="12.75" customHeight="1">
      <c r="A54" s="10"/>
      <c r="B54" s="17" t="s">
        <v>37</v>
      </c>
      <c r="C54" s="38">
        <v>197749</v>
      </c>
      <c r="D54" s="38"/>
      <c r="E54" s="38">
        <v>133600</v>
      </c>
      <c r="F54" s="38"/>
      <c r="G54" s="38">
        <v>413</v>
      </c>
      <c r="H54" s="38"/>
      <c r="I54" s="38">
        <v>23</v>
      </c>
      <c r="J54" s="38"/>
      <c r="K54" s="38">
        <v>79</v>
      </c>
      <c r="L54" s="38"/>
    </row>
    <row r="55" spans="1:12" ht="12.75" customHeight="1">
      <c r="A55" s="10"/>
      <c r="B55" s="17" t="s">
        <v>38</v>
      </c>
      <c r="C55" s="38">
        <v>197555</v>
      </c>
      <c r="D55" s="38"/>
      <c r="E55" s="38">
        <v>134131</v>
      </c>
      <c r="F55" s="38"/>
      <c r="G55" s="38">
        <v>378</v>
      </c>
      <c r="H55" s="38"/>
      <c r="I55" s="38">
        <v>52</v>
      </c>
      <c r="J55" s="38"/>
      <c r="K55" s="38">
        <v>101</v>
      </c>
      <c r="L55" s="38"/>
    </row>
    <row r="56" spans="1:12" ht="12.75" customHeight="1">
      <c r="A56" s="10"/>
      <c r="B56" s="17" t="s">
        <v>39</v>
      </c>
      <c r="C56" s="38">
        <v>197514</v>
      </c>
      <c r="D56" s="38"/>
      <c r="E56" s="38">
        <v>134703</v>
      </c>
      <c r="F56" s="38"/>
      <c r="G56" s="38">
        <v>473</v>
      </c>
      <c r="H56" s="38"/>
      <c r="I56" s="38">
        <v>169</v>
      </c>
      <c r="J56" s="38"/>
      <c r="K56" s="38">
        <v>119</v>
      </c>
      <c r="L56" s="38"/>
    </row>
    <row r="57" spans="1:12" ht="12.75" customHeight="1">
      <c r="A57" s="10"/>
      <c r="B57" s="17" t="s">
        <v>40</v>
      </c>
      <c r="C57" s="38">
        <v>197447</v>
      </c>
      <c r="D57" s="38"/>
      <c r="E57" s="38">
        <v>135400</v>
      </c>
      <c r="F57" s="38"/>
      <c r="G57" s="38">
        <v>380</v>
      </c>
      <c r="H57" s="38"/>
      <c r="I57" s="38">
        <v>345</v>
      </c>
      <c r="J57" s="38"/>
      <c r="K57" s="38">
        <v>98</v>
      </c>
      <c r="L57" s="38"/>
    </row>
    <row r="58" spans="1:12" ht="12.75" customHeight="1">
      <c r="A58" s="10"/>
      <c r="B58" s="17" t="s">
        <v>41</v>
      </c>
      <c r="C58" s="38">
        <v>197984</v>
      </c>
      <c r="D58" s="38"/>
      <c r="E58" s="38">
        <v>135942</v>
      </c>
      <c r="F58" s="38"/>
      <c r="G58" s="38">
        <v>354</v>
      </c>
      <c r="H58" s="38"/>
      <c r="I58" s="38">
        <v>874</v>
      </c>
      <c r="J58" s="38"/>
      <c r="K58" s="38">
        <v>160</v>
      </c>
      <c r="L58" s="38"/>
    </row>
    <row r="59" spans="1:12" ht="12.75" customHeight="1">
      <c r="A59" s="10"/>
      <c r="B59" s="17" t="s">
        <v>42</v>
      </c>
      <c r="C59" s="38">
        <v>202043</v>
      </c>
      <c r="D59" s="38"/>
      <c r="E59" s="38">
        <v>134260</v>
      </c>
      <c r="F59" s="38"/>
      <c r="G59" s="38">
        <v>412</v>
      </c>
      <c r="H59" s="38"/>
      <c r="I59" s="38">
        <v>2082</v>
      </c>
      <c r="J59" s="38"/>
      <c r="K59" s="38">
        <v>122</v>
      </c>
      <c r="L59" s="38"/>
    </row>
    <row r="60" spans="1:12" ht="12.75" customHeight="1">
      <c r="A60" s="10"/>
      <c r="B60" s="17"/>
      <c r="C60" s="38"/>
      <c r="D60" s="38"/>
      <c r="E60" s="38"/>
      <c r="F60" s="38"/>
      <c r="G60" s="38"/>
      <c r="H60" s="38"/>
      <c r="I60" s="38"/>
      <c r="J60" s="38"/>
      <c r="K60" s="38"/>
      <c r="L60" s="38"/>
    </row>
    <row r="61" spans="1:12" ht="12.75" customHeight="1">
      <c r="A61" s="10">
        <v>2010</v>
      </c>
      <c r="B61" s="17" t="s">
        <v>31</v>
      </c>
      <c r="C61" s="38">
        <v>206180</v>
      </c>
      <c r="D61" s="38"/>
      <c r="E61" s="38">
        <v>131882</v>
      </c>
      <c r="F61" s="38"/>
      <c r="G61" s="38">
        <v>364</v>
      </c>
      <c r="H61" s="38"/>
      <c r="I61" s="38">
        <v>1496</v>
      </c>
      <c r="J61" s="38"/>
      <c r="K61" s="38">
        <v>111</v>
      </c>
      <c r="L61" s="38"/>
    </row>
    <row r="62" spans="1:12" ht="12.75" customHeight="1">
      <c r="A62" s="10"/>
      <c r="B62" s="17" t="s">
        <v>32</v>
      </c>
      <c r="C62" s="38">
        <v>209773</v>
      </c>
      <c r="D62" s="38"/>
      <c r="E62" s="38">
        <v>129806</v>
      </c>
      <c r="F62" s="38"/>
      <c r="G62" s="38">
        <v>428</v>
      </c>
      <c r="H62" s="38"/>
      <c r="I62" s="38">
        <v>1242</v>
      </c>
      <c r="J62" s="38"/>
      <c r="K62" s="38">
        <v>155</v>
      </c>
      <c r="L62" s="38"/>
    </row>
    <row r="63" spans="1:12" ht="12.75" customHeight="1">
      <c r="A63" s="10"/>
      <c r="B63" s="17" t="s">
        <v>33</v>
      </c>
      <c r="C63" s="38">
        <v>213670</v>
      </c>
      <c r="D63" s="38"/>
      <c r="E63" s="38">
        <v>127000</v>
      </c>
      <c r="F63" s="38"/>
      <c r="G63" s="38">
        <v>429</v>
      </c>
      <c r="H63" s="38"/>
      <c r="I63" s="38">
        <v>902</v>
      </c>
      <c r="J63" s="38"/>
      <c r="K63" s="38">
        <v>257</v>
      </c>
      <c r="L63" s="38"/>
    </row>
    <row r="64" spans="1:12" ht="12.75" customHeight="1">
      <c r="A64" s="10"/>
      <c r="B64" s="21" t="s">
        <v>34</v>
      </c>
      <c r="C64" s="23">
        <v>210011</v>
      </c>
      <c r="D64" s="23"/>
      <c r="E64" s="23">
        <v>131195</v>
      </c>
      <c r="F64" s="38"/>
      <c r="G64" s="38">
        <v>530</v>
      </c>
      <c r="H64" s="38"/>
      <c r="I64" s="38">
        <v>190</v>
      </c>
      <c r="J64" s="38"/>
      <c r="K64" s="38">
        <v>192</v>
      </c>
      <c r="L64" s="38"/>
    </row>
    <row r="65" spans="1:12" ht="12.75" customHeight="1">
      <c r="A65" s="10"/>
      <c r="B65" s="17" t="s">
        <v>35</v>
      </c>
      <c r="C65" s="38">
        <v>207681</v>
      </c>
      <c r="D65" s="38"/>
      <c r="E65" s="38">
        <v>133843</v>
      </c>
      <c r="F65" s="38"/>
      <c r="G65" s="38">
        <v>580</v>
      </c>
      <c r="H65" s="38"/>
      <c r="I65" s="38">
        <v>40</v>
      </c>
      <c r="J65" s="38"/>
      <c r="K65" s="38">
        <v>315</v>
      </c>
      <c r="L65" s="38"/>
    </row>
    <row r="66" spans="1:12" ht="12.75" customHeight="1">
      <c r="A66" s="10"/>
      <c r="B66" s="17" t="s">
        <v>36</v>
      </c>
      <c r="C66" s="38">
        <v>207224</v>
      </c>
      <c r="D66" s="38"/>
      <c r="E66" s="38">
        <v>134640</v>
      </c>
      <c r="F66" s="38"/>
      <c r="G66" s="38">
        <v>584</v>
      </c>
      <c r="H66" s="38"/>
      <c r="I66" s="38">
        <v>14</v>
      </c>
      <c r="J66" s="38"/>
      <c r="K66" s="38">
        <v>272</v>
      </c>
      <c r="L66" s="38"/>
    </row>
    <row r="67" spans="1:12" ht="12.75" customHeight="1">
      <c r="A67" s="10"/>
      <c r="B67" s="17" t="s">
        <v>37</v>
      </c>
      <c r="C67" s="38">
        <v>207164</v>
      </c>
      <c r="D67" s="38"/>
      <c r="E67" s="38">
        <v>135012</v>
      </c>
      <c r="F67" s="38"/>
      <c r="G67" s="38">
        <v>481</v>
      </c>
      <c r="H67" s="38"/>
      <c r="I67" s="38">
        <v>12</v>
      </c>
      <c r="J67" s="38"/>
      <c r="K67" s="38">
        <v>200</v>
      </c>
      <c r="L67" s="38"/>
    </row>
    <row r="68" spans="1:12" ht="12.75" customHeight="1">
      <c r="A68" s="10"/>
      <c r="B68" s="17" t="s">
        <v>38</v>
      </c>
      <c r="C68" s="38">
        <v>206974</v>
      </c>
      <c r="D68" s="38"/>
      <c r="E68" s="38">
        <v>135525</v>
      </c>
      <c r="F68" s="38"/>
      <c r="G68" s="38">
        <v>397</v>
      </c>
      <c r="H68" s="38"/>
      <c r="I68" s="38">
        <v>17</v>
      </c>
      <c r="J68" s="38"/>
      <c r="K68" s="38">
        <v>94</v>
      </c>
      <c r="L68" s="38"/>
    </row>
    <row r="69" spans="1:12" ht="12.75" customHeight="1">
      <c r="A69" s="10"/>
      <c r="B69" s="17" t="s">
        <v>39</v>
      </c>
      <c r="C69" s="38">
        <v>206799</v>
      </c>
      <c r="D69" s="38"/>
      <c r="E69" s="38">
        <v>136112</v>
      </c>
      <c r="F69" s="38"/>
      <c r="G69" s="38">
        <v>454</v>
      </c>
      <c r="H69" s="38"/>
      <c r="I69" s="38">
        <v>38</v>
      </c>
      <c r="J69" s="38"/>
      <c r="K69" s="38">
        <v>91</v>
      </c>
      <c r="L69" s="38"/>
    </row>
    <row r="70" spans="1:12" ht="12.75" customHeight="1">
      <c r="A70" s="10"/>
      <c r="B70" s="17" t="s">
        <v>40</v>
      </c>
      <c r="C70" s="38">
        <v>206791</v>
      </c>
      <c r="D70" s="38"/>
      <c r="E70" s="38">
        <v>136768</v>
      </c>
      <c r="F70" s="38"/>
      <c r="G70" s="38">
        <v>487</v>
      </c>
      <c r="H70" s="38"/>
      <c r="I70" s="38">
        <v>270</v>
      </c>
      <c r="J70" s="38"/>
      <c r="K70" s="38">
        <v>113</v>
      </c>
      <c r="L70" s="38"/>
    </row>
    <row r="71" spans="1:12" ht="12.75" customHeight="1">
      <c r="A71" s="10"/>
      <c r="B71" s="17" t="s">
        <v>41</v>
      </c>
      <c r="C71" s="38">
        <v>208379</v>
      </c>
      <c r="D71" s="38"/>
      <c r="E71" s="38">
        <v>136748</v>
      </c>
      <c r="F71" s="38"/>
      <c r="G71" s="38">
        <v>506</v>
      </c>
      <c r="H71" s="38"/>
      <c r="I71" s="38">
        <v>1340</v>
      </c>
      <c r="J71" s="38"/>
      <c r="K71" s="38">
        <v>325</v>
      </c>
      <c r="L71" s="38"/>
    </row>
    <row r="72" spans="1:12" ht="12.75" customHeight="1">
      <c r="A72" s="10"/>
      <c r="B72" s="17" t="s">
        <v>42</v>
      </c>
      <c r="C72" s="38">
        <v>213785</v>
      </c>
      <c r="D72" s="38"/>
      <c r="E72" s="38">
        <v>134748</v>
      </c>
      <c r="F72" s="38"/>
      <c r="G72" s="38">
        <v>748</v>
      </c>
      <c r="H72" s="38"/>
      <c r="I72" s="38">
        <v>2974</v>
      </c>
      <c r="J72" s="38"/>
      <c r="K72" s="38">
        <v>347</v>
      </c>
      <c r="L72" s="38"/>
    </row>
    <row r="73" spans="1:12" ht="12.75" customHeight="1">
      <c r="A73" s="10"/>
      <c r="B73" s="17"/>
      <c r="C73" s="38"/>
      <c r="D73" s="38"/>
      <c r="E73" s="38"/>
      <c r="F73" s="38"/>
      <c r="H73" s="38"/>
      <c r="I73" s="38"/>
      <c r="J73" s="38"/>
      <c r="K73" s="38"/>
      <c r="L73" s="38"/>
    </row>
    <row r="74" spans="1:12" ht="12.75" customHeight="1">
      <c r="A74" s="10">
        <v>2011</v>
      </c>
      <c r="B74" s="17" t="s">
        <v>31</v>
      </c>
      <c r="C74" s="38">
        <v>217924</v>
      </c>
      <c r="D74" s="38"/>
      <c r="E74" s="38">
        <v>132828</v>
      </c>
      <c r="F74" s="38"/>
      <c r="G74" s="38">
        <v>478</v>
      </c>
      <c r="H74" s="38"/>
      <c r="I74" s="38">
        <v>1877</v>
      </c>
      <c r="J74" s="38"/>
      <c r="K74" s="38">
        <v>147</v>
      </c>
    </row>
    <row r="75" spans="1:12" ht="12.75" customHeight="1">
      <c r="A75" s="10"/>
      <c r="B75" s="17" t="s">
        <v>32</v>
      </c>
      <c r="C75" s="38">
        <v>220635</v>
      </c>
      <c r="D75" s="38"/>
      <c r="E75" s="38">
        <v>131227</v>
      </c>
      <c r="F75" s="38"/>
      <c r="G75" s="38">
        <v>388</v>
      </c>
      <c r="H75" s="38"/>
      <c r="I75" s="38">
        <v>864</v>
      </c>
      <c r="J75" s="38"/>
      <c r="K75" s="38">
        <v>127</v>
      </c>
    </row>
    <row r="76" spans="1:12" ht="12.75" customHeight="1">
      <c r="A76" s="10"/>
      <c r="B76" s="17" t="s">
        <v>33</v>
      </c>
      <c r="C76" s="38">
        <v>223053</v>
      </c>
      <c r="D76" s="38"/>
      <c r="E76" s="38">
        <v>129814</v>
      </c>
      <c r="F76" s="38"/>
      <c r="G76" s="38">
        <v>465</v>
      </c>
      <c r="H76" s="38"/>
      <c r="I76" s="38">
        <v>668</v>
      </c>
      <c r="J76" s="38"/>
      <c r="K76" s="38">
        <v>133</v>
      </c>
    </row>
    <row r="77" spans="1:12" ht="12.75" customHeight="1">
      <c r="A77" s="10"/>
      <c r="B77" s="21" t="s">
        <v>34</v>
      </c>
      <c r="C77" s="23">
        <v>219847</v>
      </c>
      <c r="D77" s="23"/>
      <c r="E77" s="23">
        <v>133603</v>
      </c>
      <c r="F77" s="38"/>
      <c r="G77" s="38">
        <v>587</v>
      </c>
      <c r="H77" s="38"/>
      <c r="I77" s="38">
        <v>143</v>
      </c>
      <c r="J77" s="38"/>
      <c r="K77" s="38">
        <v>158</v>
      </c>
      <c r="L77" s="38"/>
    </row>
    <row r="78" spans="1:12" ht="12.75" customHeight="1">
      <c r="A78" s="10"/>
      <c r="B78" s="17" t="s">
        <v>35</v>
      </c>
      <c r="C78" s="38">
        <v>217598</v>
      </c>
      <c r="D78" s="38"/>
      <c r="E78" s="38">
        <v>136476</v>
      </c>
      <c r="F78" s="38"/>
      <c r="G78" s="38">
        <v>755</v>
      </c>
      <c r="H78" s="38"/>
      <c r="I78" s="38">
        <v>35</v>
      </c>
      <c r="J78" s="38"/>
      <c r="K78" s="38">
        <v>174</v>
      </c>
      <c r="L78" s="38"/>
    </row>
    <row r="79" spans="1:12" ht="12.75" customHeight="1">
      <c r="A79" s="10"/>
      <c r="B79" s="17" t="s">
        <v>36</v>
      </c>
      <c r="C79" s="38">
        <v>217390</v>
      </c>
      <c r="D79" s="38"/>
      <c r="E79" s="38">
        <v>137286</v>
      </c>
      <c r="F79" s="38"/>
      <c r="G79" s="38">
        <v>629</v>
      </c>
      <c r="H79" s="38"/>
      <c r="I79" s="38">
        <v>57</v>
      </c>
      <c r="J79" s="38"/>
      <c r="K79" s="38">
        <v>87</v>
      </c>
      <c r="L79" s="38"/>
    </row>
    <row r="80" spans="1:12" ht="12.75" customHeight="1">
      <c r="A80" s="10"/>
      <c r="B80" s="17" t="s">
        <v>37</v>
      </c>
      <c r="C80" s="38">
        <v>217320</v>
      </c>
      <c r="D80" s="38"/>
      <c r="E80" s="38">
        <v>137766</v>
      </c>
      <c r="F80" s="38"/>
      <c r="G80" s="38">
        <v>461</v>
      </c>
      <c r="H80" s="38"/>
      <c r="I80" s="38">
        <v>6</v>
      </c>
      <c r="J80" s="38"/>
      <c r="K80" s="38">
        <v>58</v>
      </c>
      <c r="L80" s="38"/>
    </row>
    <row r="81" spans="1:21" ht="12.75" customHeight="1">
      <c r="A81" s="10"/>
      <c r="B81" s="17" t="s">
        <v>38</v>
      </c>
      <c r="C81" s="38">
        <v>217162</v>
      </c>
      <c r="D81" s="38"/>
      <c r="E81" s="38">
        <v>138354</v>
      </c>
      <c r="F81" s="38"/>
      <c r="G81" s="38">
        <v>501</v>
      </c>
      <c r="H81" s="38"/>
      <c r="I81" s="38">
        <v>12</v>
      </c>
      <c r="J81" s="38"/>
      <c r="K81" s="38">
        <v>86</v>
      </c>
      <c r="L81" s="38"/>
    </row>
    <row r="82" spans="1:21" ht="12.75" customHeight="1">
      <c r="A82" s="10"/>
      <c r="B82" s="17" t="s">
        <v>39</v>
      </c>
      <c r="C82" s="38">
        <v>217130</v>
      </c>
      <c r="D82" s="38"/>
      <c r="E82" s="38">
        <v>138944</v>
      </c>
      <c r="F82" s="38"/>
      <c r="G82" s="38">
        <v>555</v>
      </c>
      <c r="H82" s="38"/>
      <c r="I82" s="38">
        <v>69</v>
      </c>
      <c r="J82" s="38"/>
      <c r="K82" s="38">
        <v>78</v>
      </c>
      <c r="L82" s="38"/>
    </row>
    <row r="83" spans="1:21" s="4" customFormat="1" ht="12.75" customHeight="1">
      <c r="A83" s="20"/>
      <c r="B83" s="21" t="s">
        <v>40</v>
      </c>
      <c r="C83" s="38">
        <v>217094</v>
      </c>
      <c r="D83" s="38"/>
      <c r="E83" s="38">
        <v>139764</v>
      </c>
      <c r="F83" s="38"/>
      <c r="G83" s="38">
        <v>515</v>
      </c>
      <c r="H83" s="38"/>
      <c r="I83" s="38">
        <v>355</v>
      </c>
      <c r="J83" s="38"/>
      <c r="K83" s="38">
        <v>93</v>
      </c>
      <c r="L83" s="37"/>
    </row>
    <row r="84" spans="1:21" s="4" customFormat="1" ht="12.75" customHeight="1">
      <c r="A84" s="20"/>
      <c r="B84" s="17" t="s">
        <v>41</v>
      </c>
      <c r="C84" s="38">
        <v>217958</v>
      </c>
      <c r="D84" s="38"/>
      <c r="E84" s="38">
        <v>140622</v>
      </c>
      <c r="F84" s="38"/>
      <c r="G84" s="38">
        <v>506</v>
      </c>
      <c r="H84" s="38"/>
      <c r="I84" s="38">
        <v>1355</v>
      </c>
      <c r="J84" s="38"/>
      <c r="K84" s="38">
        <v>144</v>
      </c>
      <c r="L84" s="37"/>
    </row>
    <row r="85" spans="1:21" s="4" customFormat="1" ht="12.75" customHeight="1">
      <c r="A85" s="20"/>
      <c r="B85" s="17" t="s">
        <v>42</v>
      </c>
      <c r="C85" s="38">
        <v>222549</v>
      </c>
      <c r="D85" s="38"/>
      <c r="E85" s="38">
        <v>139447</v>
      </c>
      <c r="F85" s="38"/>
      <c r="G85" s="38">
        <v>594</v>
      </c>
      <c r="H85" s="38"/>
      <c r="I85" s="38">
        <v>2934</v>
      </c>
      <c r="J85" s="38"/>
      <c r="K85" s="38">
        <v>119</v>
      </c>
      <c r="L85" s="37"/>
    </row>
    <row r="86" spans="1:21" ht="12.75" customHeight="1">
      <c r="A86" s="10"/>
      <c r="B86" s="17"/>
      <c r="C86" s="38"/>
      <c r="D86" s="38"/>
      <c r="E86" s="38"/>
      <c r="F86" s="38"/>
      <c r="G86" s="23"/>
      <c r="H86" s="38"/>
      <c r="I86" s="38"/>
      <c r="J86" s="38"/>
      <c r="K86" s="38"/>
      <c r="L86" s="38"/>
    </row>
    <row r="87" spans="1:21" ht="12.75" customHeight="1">
      <c r="A87" s="10">
        <v>2012</v>
      </c>
      <c r="B87" s="17" t="s">
        <v>31</v>
      </c>
      <c r="C87" s="38">
        <v>226678</v>
      </c>
      <c r="D87" s="38"/>
      <c r="E87" s="38">
        <v>137485</v>
      </c>
      <c r="F87" s="38"/>
      <c r="G87" s="23">
        <v>435</v>
      </c>
      <c r="H87" s="38"/>
      <c r="I87" s="38">
        <v>1825</v>
      </c>
      <c r="J87" s="38"/>
      <c r="K87" s="38">
        <v>93</v>
      </c>
    </row>
    <row r="88" spans="1:21" ht="12.75" customHeight="1">
      <c r="A88" s="10"/>
      <c r="B88" s="17" t="s">
        <v>32</v>
      </c>
      <c r="C88" s="38">
        <v>230598</v>
      </c>
      <c r="D88" s="38"/>
      <c r="E88" s="38">
        <v>135213</v>
      </c>
      <c r="F88" s="38"/>
      <c r="G88" s="23">
        <v>504</v>
      </c>
      <c r="H88" s="38"/>
      <c r="I88" s="38">
        <v>1264</v>
      </c>
      <c r="J88" s="38"/>
      <c r="K88" s="38">
        <v>128</v>
      </c>
    </row>
    <row r="89" spans="1:21" s="22" customFormat="1" ht="12.75" customHeight="1">
      <c r="A89" s="20"/>
      <c r="B89" s="21" t="s">
        <v>33</v>
      </c>
      <c r="C89" s="38">
        <v>232479</v>
      </c>
      <c r="D89" s="38"/>
      <c r="E89" s="38">
        <v>134706</v>
      </c>
      <c r="F89" s="23"/>
      <c r="G89" s="23">
        <v>552</v>
      </c>
      <c r="H89" s="23"/>
      <c r="I89" s="23">
        <v>967</v>
      </c>
      <c r="J89" s="23"/>
      <c r="K89" s="23">
        <v>157</v>
      </c>
      <c r="L89" s="23"/>
      <c r="M89" s="23"/>
      <c r="N89" s="23"/>
      <c r="O89" s="23"/>
      <c r="P89" s="23"/>
      <c r="Q89" s="23"/>
      <c r="R89" s="23"/>
      <c r="S89" s="23"/>
      <c r="T89" s="23"/>
      <c r="U89" s="23"/>
    </row>
    <row r="90" spans="1:21" s="22" customFormat="1" ht="12.75" customHeight="1">
      <c r="A90" s="20"/>
      <c r="B90" s="21" t="s">
        <v>34</v>
      </c>
      <c r="C90" s="38">
        <v>230665</v>
      </c>
      <c r="D90" s="38"/>
      <c r="E90" s="38">
        <v>137269</v>
      </c>
      <c r="F90" s="23"/>
      <c r="G90" s="23">
        <v>575</v>
      </c>
      <c r="H90" s="23"/>
      <c r="I90" s="23">
        <v>308</v>
      </c>
      <c r="J90" s="23"/>
      <c r="K90" s="23">
        <v>139</v>
      </c>
      <c r="L90" s="23"/>
      <c r="M90" s="23"/>
      <c r="N90" s="23"/>
      <c r="O90" s="23"/>
      <c r="P90" s="23"/>
      <c r="Q90" s="23"/>
      <c r="R90" s="23"/>
      <c r="S90" s="23"/>
      <c r="T90" s="23"/>
      <c r="U90" s="23"/>
    </row>
    <row r="91" spans="1:21" s="22" customFormat="1" ht="12.75" customHeight="1">
      <c r="A91" s="20"/>
      <c r="B91" s="17" t="s">
        <v>35</v>
      </c>
      <c r="C91" s="38">
        <v>228950</v>
      </c>
      <c r="D91" s="38"/>
      <c r="E91" s="38">
        <v>139591</v>
      </c>
      <c r="F91" s="23"/>
      <c r="G91" s="23">
        <v>689</v>
      </c>
      <c r="H91" s="23"/>
      <c r="I91" s="23">
        <v>59</v>
      </c>
      <c r="J91" s="23"/>
      <c r="K91" s="23">
        <v>149</v>
      </c>
      <c r="L91" s="23"/>
      <c r="M91" s="23"/>
      <c r="N91" s="23"/>
      <c r="O91" s="23"/>
      <c r="P91" s="23"/>
      <c r="Q91" s="23"/>
      <c r="R91" s="23"/>
      <c r="S91" s="23"/>
      <c r="T91" s="23"/>
      <c r="U91" s="23"/>
    </row>
    <row r="92" spans="1:21" s="22" customFormat="1" ht="12.75" customHeight="1">
      <c r="A92" s="20"/>
      <c r="B92" s="21" t="s">
        <v>36</v>
      </c>
      <c r="C92" s="23">
        <v>228830</v>
      </c>
      <c r="D92" s="23"/>
      <c r="E92" s="23">
        <v>140361</v>
      </c>
      <c r="F92" s="23"/>
      <c r="G92" s="23">
        <v>735</v>
      </c>
      <c r="H92" s="23"/>
      <c r="I92" s="23">
        <v>21</v>
      </c>
      <c r="J92" s="23"/>
      <c r="K92" s="23">
        <v>120</v>
      </c>
      <c r="L92" s="23"/>
      <c r="M92" s="23"/>
      <c r="N92" s="23"/>
      <c r="O92" s="23"/>
      <c r="P92" s="23"/>
      <c r="Q92" s="23"/>
      <c r="R92" s="23"/>
      <c r="S92" s="23"/>
      <c r="T92" s="23"/>
      <c r="U92" s="23"/>
    </row>
    <row r="93" spans="1:21" s="22" customFormat="1" ht="12.75" customHeight="1">
      <c r="A93" s="20"/>
      <c r="B93" s="21" t="s">
        <v>37</v>
      </c>
      <c r="C93" s="23">
        <v>228779</v>
      </c>
      <c r="D93" s="23"/>
      <c r="E93" s="23">
        <v>140901</v>
      </c>
      <c r="F93" s="23"/>
      <c r="G93" s="23">
        <v>552</v>
      </c>
      <c r="H93" s="23"/>
      <c r="I93" s="23">
        <v>19</v>
      </c>
      <c r="J93" s="23"/>
      <c r="K93" s="23">
        <v>93</v>
      </c>
      <c r="L93" s="23"/>
      <c r="M93" s="23"/>
      <c r="N93" s="23"/>
      <c r="O93" s="23"/>
      <c r="P93" s="23"/>
      <c r="Q93" s="23"/>
      <c r="R93" s="23"/>
      <c r="S93" s="23"/>
      <c r="T93" s="23"/>
      <c r="U93" s="23"/>
    </row>
    <row r="94" spans="1:21" s="22" customFormat="1" ht="12.75" customHeight="1">
      <c r="A94" s="20"/>
      <c r="B94" s="21" t="s">
        <v>38</v>
      </c>
      <c r="C94" s="23">
        <v>228824</v>
      </c>
      <c r="D94" s="23"/>
      <c r="E94" s="23">
        <v>141325</v>
      </c>
      <c r="F94" s="23"/>
      <c r="G94" s="23">
        <v>554</v>
      </c>
      <c r="H94" s="23"/>
      <c r="I94" s="23">
        <v>27</v>
      </c>
      <c r="J94" s="23"/>
      <c r="K94" s="23">
        <v>155</v>
      </c>
      <c r="L94" s="23"/>
      <c r="M94" s="23"/>
      <c r="N94" s="23"/>
      <c r="O94" s="23"/>
      <c r="P94" s="23"/>
      <c r="Q94" s="23"/>
      <c r="R94" s="23"/>
      <c r="S94" s="23"/>
      <c r="T94" s="23"/>
      <c r="U94" s="23"/>
    </row>
    <row r="95" spans="1:21" s="22" customFormat="1" ht="12.75" customHeight="1">
      <c r="A95" s="20"/>
      <c r="B95" s="21" t="s">
        <v>39</v>
      </c>
      <c r="C95" s="23">
        <v>228794</v>
      </c>
      <c r="D95" s="23"/>
      <c r="E95" s="23">
        <v>141837</v>
      </c>
      <c r="F95" s="23"/>
      <c r="G95" s="23">
        <v>514</v>
      </c>
      <c r="H95" s="23"/>
      <c r="I95" s="23">
        <v>60</v>
      </c>
      <c r="J95" s="23"/>
      <c r="K95" s="23">
        <v>103</v>
      </c>
      <c r="L95" s="23"/>
      <c r="M95" s="23"/>
      <c r="N95" s="23"/>
      <c r="O95" s="23"/>
      <c r="P95" s="23"/>
      <c r="Q95" s="23"/>
      <c r="R95" s="23"/>
      <c r="S95" s="23"/>
      <c r="T95" s="23"/>
      <c r="U95" s="23"/>
    </row>
    <row r="96" spans="1:21" s="22" customFormat="1" ht="12.75" customHeight="1">
      <c r="A96" s="20"/>
      <c r="B96" s="21" t="s">
        <v>40</v>
      </c>
      <c r="C96" s="23">
        <v>228954</v>
      </c>
      <c r="D96" s="23"/>
      <c r="E96" s="23">
        <v>142565</v>
      </c>
      <c r="F96" s="23"/>
      <c r="G96" s="23">
        <v>624</v>
      </c>
      <c r="H96" s="23"/>
      <c r="I96" s="23">
        <v>368</v>
      </c>
      <c r="J96" s="23"/>
      <c r="K96" s="23">
        <v>130</v>
      </c>
      <c r="L96" s="23"/>
      <c r="M96" s="23"/>
      <c r="N96" s="23"/>
      <c r="O96" s="23"/>
      <c r="P96" s="23"/>
      <c r="Q96" s="23"/>
      <c r="R96" s="23"/>
      <c r="S96" s="23"/>
      <c r="T96" s="23"/>
      <c r="U96" s="23"/>
    </row>
    <row r="97" spans="1:21" s="22" customFormat="1" ht="12.75" customHeight="1">
      <c r="A97" s="21"/>
      <c r="B97" s="21" t="s">
        <v>41</v>
      </c>
      <c r="C97" s="23">
        <v>230535</v>
      </c>
      <c r="D97" s="23"/>
      <c r="E97" s="23">
        <v>143015</v>
      </c>
      <c r="F97" s="23"/>
      <c r="G97" s="23">
        <v>578</v>
      </c>
      <c r="H97" s="23"/>
      <c r="I97" s="23">
        <v>1547</v>
      </c>
      <c r="J97" s="23"/>
      <c r="K97" s="23">
        <v>107</v>
      </c>
      <c r="L97" s="23"/>
      <c r="M97" s="23"/>
      <c r="N97" s="23"/>
      <c r="O97" s="23"/>
      <c r="P97" s="23"/>
      <c r="Q97" s="23"/>
      <c r="R97" s="23"/>
      <c r="S97" s="23"/>
      <c r="T97" s="23"/>
      <c r="U97" s="23"/>
    </row>
    <row r="98" spans="1:21" s="22" customFormat="1" ht="12.75" customHeight="1">
      <c r="A98" s="21"/>
      <c r="B98" s="21" t="s">
        <v>42</v>
      </c>
      <c r="C98" s="23">
        <v>236113</v>
      </c>
      <c r="D98" s="23"/>
      <c r="E98" s="23">
        <v>140646</v>
      </c>
      <c r="F98" s="23"/>
      <c r="G98" s="23">
        <v>612</v>
      </c>
      <c r="H98" s="23"/>
      <c r="I98" s="23">
        <v>2687</v>
      </c>
      <c r="J98" s="23"/>
      <c r="K98" s="23">
        <v>107</v>
      </c>
      <c r="L98" s="23"/>
      <c r="M98" s="23"/>
      <c r="N98" s="23"/>
      <c r="O98" s="23"/>
      <c r="P98" s="23"/>
      <c r="Q98" s="23"/>
      <c r="R98" s="23"/>
      <c r="S98" s="23"/>
      <c r="T98" s="23"/>
      <c r="U98" s="23"/>
    </row>
    <row r="99" spans="1:21" s="22" customFormat="1" ht="12.75" customHeight="1">
      <c r="A99" s="21"/>
      <c r="B99" s="21"/>
      <c r="C99" s="23"/>
      <c r="D99" s="23"/>
      <c r="E99" s="23"/>
      <c r="F99" s="23"/>
      <c r="H99" s="23"/>
      <c r="I99" s="23"/>
      <c r="J99" s="23"/>
      <c r="K99" s="23"/>
      <c r="L99" s="23"/>
      <c r="M99" s="23"/>
      <c r="N99" s="23"/>
      <c r="O99" s="23"/>
      <c r="P99" s="23"/>
      <c r="Q99" s="23"/>
      <c r="R99" s="23"/>
      <c r="S99" s="23"/>
      <c r="T99" s="23"/>
      <c r="U99" s="23"/>
    </row>
    <row r="100" spans="1:21" s="22" customFormat="1" ht="12.75" customHeight="1">
      <c r="A100" s="20">
        <v>2013</v>
      </c>
      <c r="B100" s="21" t="s">
        <v>31</v>
      </c>
      <c r="C100" s="23">
        <v>240878</v>
      </c>
      <c r="D100" s="23"/>
      <c r="E100" s="23">
        <v>138382</v>
      </c>
      <c r="F100" s="23"/>
      <c r="G100" s="23">
        <v>521</v>
      </c>
      <c r="H100" s="23"/>
      <c r="I100" s="23">
        <v>2096</v>
      </c>
      <c r="J100" s="23"/>
      <c r="K100" s="23">
        <v>139</v>
      </c>
      <c r="L100" s="23"/>
      <c r="M100" s="23"/>
      <c r="N100" s="23"/>
      <c r="O100" s="23"/>
      <c r="P100" s="23"/>
      <c r="Q100" s="23"/>
      <c r="R100" s="23"/>
      <c r="S100" s="23"/>
      <c r="T100" s="23"/>
      <c r="U100" s="23"/>
    </row>
    <row r="101" spans="1:21" s="22" customFormat="1" ht="12.75" customHeight="1">
      <c r="A101" s="20"/>
      <c r="B101" s="21" t="s">
        <v>32</v>
      </c>
      <c r="C101" s="23">
        <v>244553</v>
      </c>
      <c r="D101" s="23"/>
      <c r="E101" s="23">
        <v>136321</v>
      </c>
      <c r="F101" s="23"/>
      <c r="G101" s="23">
        <v>439</v>
      </c>
      <c r="H101" s="23"/>
      <c r="I101" s="23">
        <v>1293</v>
      </c>
      <c r="J101" s="23"/>
      <c r="K101" s="23">
        <v>129</v>
      </c>
      <c r="L101" s="23"/>
      <c r="M101" s="23"/>
      <c r="N101" s="23"/>
      <c r="O101" s="23"/>
      <c r="P101" s="23"/>
      <c r="Q101" s="23"/>
      <c r="R101" s="23"/>
      <c r="S101" s="23"/>
      <c r="T101" s="23"/>
      <c r="U101" s="23"/>
    </row>
    <row r="102" spans="1:21" s="22" customFormat="1" ht="12.75" customHeight="1">
      <c r="A102" s="20"/>
      <c r="B102" s="21" t="s">
        <v>33</v>
      </c>
      <c r="C102" s="23">
        <v>248127</v>
      </c>
      <c r="D102" s="23"/>
      <c r="E102" s="23">
        <v>133989</v>
      </c>
      <c r="F102" s="23"/>
      <c r="G102" s="23">
        <v>427</v>
      </c>
      <c r="H102" s="23"/>
      <c r="I102" s="23">
        <v>934</v>
      </c>
      <c r="J102" s="23"/>
      <c r="K102" s="23">
        <v>125</v>
      </c>
      <c r="L102" s="23"/>
      <c r="M102" s="23"/>
      <c r="N102" s="23"/>
      <c r="O102" s="23"/>
      <c r="P102" s="23"/>
      <c r="Q102" s="23"/>
      <c r="R102" s="23"/>
      <c r="S102" s="23"/>
      <c r="T102" s="23"/>
      <c r="U102" s="23"/>
    </row>
    <row r="103" spans="1:21" s="22" customFormat="1" ht="12.75" customHeight="1">
      <c r="A103" s="20"/>
      <c r="B103" s="21" t="s">
        <v>34</v>
      </c>
      <c r="C103" s="23">
        <v>243971</v>
      </c>
      <c r="D103" s="23"/>
      <c r="E103" s="23">
        <v>138871</v>
      </c>
      <c r="F103" s="23"/>
      <c r="G103" s="23">
        <v>561</v>
      </c>
      <c r="H103" s="23"/>
      <c r="I103" s="23">
        <v>325</v>
      </c>
      <c r="J103" s="23"/>
      <c r="K103" s="23">
        <v>171</v>
      </c>
      <c r="L103" s="23"/>
      <c r="M103" s="23"/>
      <c r="N103" s="23"/>
      <c r="O103" s="23"/>
      <c r="P103" s="23"/>
      <c r="Q103" s="23"/>
      <c r="R103" s="23"/>
      <c r="S103" s="23"/>
      <c r="T103" s="23"/>
      <c r="U103" s="23"/>
    </row>
    <row r="104" spans="1:21" s="22" customFormat="1" ht="12.75" customHeight="1">
      <c r="A104" s="20"/>
      <c r="B104" s="21" t="s">
        <v>35</v>
      </c>
      <c r="C104" s="23">
        <v>241878</v>
      </c>
      <c r="E104" s="23">
        <v>141659</v>
      </c>
      <c r="F104" s="23"/>
      <c r="G104" s="23">
        <v>780</v>
      </c>
      <c r="H104" s="23"/>
      <c r="I104" s="23">
        <v>41</v>
      </c>
      <c r="J104" s="23"/>
      <c r="K104" s="23">
        <v>134</v>
      </c>
      <c r="L104" s="23"/>
      <c r="M104" s="23"/>
      <c r="N104" s="23"/>
      <c r="O104" s="23"/>
      <c r="P104" s="23"/>
      <c r="Q104" s="23"/>
      <c r="R104" s="23"/>
      <c r="S104" s="23"/>
      <c r="T104" s="23"/>
      <c r="U104" s="23"/>
    </row>
    <row r="105" spans="1:21" s="22" customFormat="1" ht="12.75" customHeight="1">
      <c r="A105" s="20"/>
      <c r="B105" s="21" t="s">
        <v>36</v>
      </c>
      <c r="C105" s="23">
        <v>241504</v>
      </c>
      <c r="E105" s="23">
        <v>142523</v>
      </c>
      <c r="F105" s="23"/>
      <c r="G105" s="23">
        <v>599</v>
      </c>
      <c r="H105" s="23"/>
      <c r="I105" s="23">
        <v>16</v>
      </c>
      <c r="J105" s="23"/>
      <c r="K105" s="23">
        <v>131</v>
      </c>
      <c r="L105" s="23"/>
      <c r="M105" s="23"/>
      <c r="N105" s="23"/>
      <c r="O105" s="23"/>
      <c r="P105" s="23"/>
      <c r="Q105" s="23"/>
      <c r="R105" s="23"/>
      <c r="S105" s="23"/>
      <c r="T105" s="23"/>
      <c r="U105" s="23"/>
    </row>
    <row r="106" spans="1:21" s="22" customFormat="1" ht="12.75" customHeight="1">
      <c r="A106" s="20"/>
      <c r="B106" s="21" t="s">
        <v>37</v>
      </c>
      <c r="C106" s="38">
        <v>241320</v>
      </c>
      <c r="D106" s="38"/>
      <c r="E106" s="38">
        <v>143230</v>
      </c>
      <c r="F106" s="23"/>
      <c r="G106" s="23">
        <v>593</v>
      </c>
      <c r="H106" s="23"/>
      <c r="I106" s="23">
        <v>22</v>
      </c>
      <c r="J106" s="23"/>
      <c r="K106" s="23">
        <v>96</v>
      </c>
      <c r="L106" s="23"/>
      <c r="M106" s="23"/>
      <c r="N106" s="23"/>
      <c r="O106" s="23"/>
      <c r="P106" s="23"/>
      <c r="Q106" s="23"/>
      <c r="R106" s="23"/>
      <c r="S106" s="23"/>
      <c r="T106" s="23"/>
      <c r="U106" s="23"/>
    </row>
    <row r="107" spans="1:21" s="22" customFormat="1" ht="12.75" customHeight="1">
      <c r="A107" s="20"/>
      <c r="B107" s="21" t="s">
        <v>38</v>
      </c>
      <c r="C107" s="23">
        <v>240970</v>
      </c>
      <c r="D107" s="23"/>
      <c r="E107" s="23">
        <v>143729</v>
      </c>
      <c r="F107" s="23"/>
      <c r="G107" s="23">
        <v>517</v>
      </c>
      <c r="H107" s="23"/>
      <c r="I107" s="23">
        <v>32</v>
      </c>
      <c r="J107" s="23"/>
      <c r="K107" s="23">
        <v>405</v>
      </c>
      <c r="L107" s="64" t="s">
        <v>79</v>
      </c>
      <c r="M107" s="23"/>
      <c r="N107" s="23"/>
      <c r="O107" s="23"/>
      <c r="P107" s="23"/>
      <c r="Q107" s="23"/>
      <c r="R107" s="23"/>
      <c r="S107" s="23"/>
      <c r="T107" s="23"/>
      <c r="U107" s="23"/>
    </row>
    <row r="108" spans="1:21" s="22" customFormat="1" ht="12.75" customHeight="1">
      <c r="A108" s="20"/>
      <c r="B108" s="21" t="s">
        <v>39</v>
      </c>
      <c r="C108" s="23">
        <v>240890</v>
      </c>
      <c r="D108" s="23"/>
      <c r="E108" s="23">
        <v>144379</v>
      </c>
      <c r="F108" s="23"/>
      <c r="G108" s="23">
        <v>560</v>
      </c>
      <c r="H108" s="23"/>
      <c r="I108" s="23">
        <v>163</v>
      </c>
      <c r="J108" s="23"/>
      <c r="K108" s="23">
        <v>91</v>
      </c>
      <c r="L108" s="23"/>
      <c r="M108" s="23"/>
      <c r="N108" s="23"/>
      <c r="O108" s="23"/>
      <c r="P108" s="23"/>
      <c r="Q108" s="23"/>
      <c r="R108" s="23"/>
      <c r="S108" s="23"/>
      <c r="T108" s="23"/>
      <c r="U108" s="23"/>
    </row>
    <row r="109" spans="1:21" s="22" customFormat="1" ht="12.75" customHeight="1">
      <c r="A109" s="20"/>
      <c r="B109" s="21" t="s">
        <v>40</v>
      </c>
      <c r="C109" s="23">
        <v>240815</v>
      </c>
      <c r="D109" s="23"/>
      <c r="E109" s="23">
        <v>145376</v>
      </c>
      <c r="F109" s="23"/>
      <c r="G109" s="23">
        <v>579</v>
      </c>
      <c r="H109" s="23"/>
      <c r="I109" s="23">
        <v>505</v>
      </c>
      <c r="J109" s="23"/>
      <c r="K109" s="23">
        <v>164</v>
      </c>
      <c r="L109" s="23"/>
      <c r="M109" s="23"/>
      <c r="N109" s="23"/>
      <c r="O109" s="23"/>
      <c r="P109" s="23"/>
      <c r="Q109" s="23"/>
      <c r="R109" s="23"/>
      <c r="S109" s="23"/>
      <c r="T109" s="23"/>
      <c r="U109" s="23"/>
    </row>
    <row r="110" spans="1:21" s="22" customFormat="1" ht="12.75" customHeight="1">
      <c r="A110" s="20"/>
      <c r="B110" s="21" t="s">
        <v>41</v>
      </c>
      <c r="C110" s="23">
        <v>242681</v>
      </c>
      <c r="D110" s="23"/>
      <c r="E110" s="23">
        <v>145806</v>
      </c>
      <c r="F110" s="23"/>
      <c r="G110" s="23">
        <v>594</v>
      </c>
      <c r="H110" s="23"/>
      <c r="I110" s="23">
        <v>1804</v>
      </c>
      <c r="J110" s="23"/>
      <c r="K110" s="23">
        <v>112</v>
      </c>
      <c r="L110" s="23"/>
      <c r="M110" s="23"/>
      <c r="N110" s="23"/>
      <c r="O110" s="23"/>
      <c r="P110" s="23"/>
      <c r="Q110" s="23"/>
      <c r="R110" s="23"/>
      <c r="S110" s="23"/>
      <c r="T110" s="23"/>
      <c r="U110" s="23"/>
    </row>
    <row r="111" spans="1:21" s="22" customFormat="1" ht="12.75" customHeight="1">
      <c r="A111" s="20"/>
      <c r="B111" s="21" t="s">
        <v>42</v>
      </c>
      <c r="C111" s="23">
        <v>247275</v>
      </c>
      <c r="D111" s="23"/>
      <c r="E111" s="23">
        <v>144763</v>
      </c>
      <c r="F111" s="23"/>
      <c r="G111" s="23">
        <v>590</v>
      </c>
      <c r="H111" s="23"/>
      <c r="I111" s="23">
        <v>3052</v>
      </c>
      <c r="J111" s="23"/>
      <c r="K111" s="23">
        <v>100</v>
      </c>
      <c r="L111" s="23"/>
      <c r="M111" s="23"/>
      <c r="N111" s="23"/>
      <c r="O111" s="23"/>
      <c r="P111" s="23"/>
      <c r="Q111" s="23"/>
      <c r="R111" s="23"/>
      <c r="S111" s="23"/>
      <c r="T111" s="23"/>
      <c r="U111" s="23"/>
    </row>
    <row r="112" spans="1:21" s="22" customFormat="1" ht="12.75" customHeight="1">
      <c r="A112" s="20"/>
      <c r="B112" s="21"/>
      <c r="C112" s="23"/>
      <c r="D112" s="23"/>
      <c r="E112" s="23"/>
      <c r="F112" s="23"/>
      <c r="G112" s="23"/>
      <c r="H112" s="23"/>
      <c r="I112" s="23"/>
      <c r="J112" s="23"/>
      <c r="K112" s="23"/>
      <c r="L112" s="23"/>
      <c r="M112" s="23"/>
      <c r="N112" s="23"/>
      <c r="O112" s="23"/>
      <c r="P112" s="23"/>
      <c r="Q112" s="23"/>
      <c r="R112" s="23"/>
      <c r="S112" s="23"/>
    </row>
    <row r="113" spans="1:19" s="22" customFormat="1" ht="12.75" customHeight="1">
      <c r="A113" s="20">
        <v>2014</v>
      </c>
      <c r="B113" s="21" t="s">
        <v>31</v>
      </c>
      <c r="C113" s="23">
        <v>250659</v>
      </c>
      <c r="D113" s="23"/>
      <c r="E113" s="23">
        <v>143723</v>
      </c>
      <c r="F113" s="23"/>
      <c r="G113" s="23">
        <v>498</v>
      </c>
      <c r="H113" s="23"/>
      <c r="I113" s="23">
        <v>1951</v>
      </c>
      <c r="J113" s="23"/>
      <c r="K113" s="23">
        <v>114</v>
      </c>
      <c r="L113" s="23"/>
      <c r="M113" s="23"/>
      <c r="N113" s="23"/>
      <c r="O113" s="23"/>
      <c r="P113" s="23"/>
      <c r="Q113" s="23"/>
      <c r="R113" s="23"/>
      <c r="S113" s="23"/>
    </row>
    <row r="114" spans="1:19" s="22" customFormat="1" ht="12.75" customHeight="1">
      <c r="A114" s="20"/>
      <c r="B114" s="21" t="s">
        <v>32</v>
      </c>
      <c r="C114" s="23">
        <v>253517</v>
      </c>
      <c r="D114" s="23"/>
      <c r="E114" s="23">
        <v>142298</v>
      </c>
      <c r="F114" s="23"/>
      <c r="G114" s="23">
        <v>405</v>
      </c>
      <c r="H114" s="23"/>
      <c r="I114" s="23">
        <v>1134</v>
      </c>
      <c r="J114" s="23"/>
      <c r="K114" s="23">
        <v>110</v>
      </c>
      <c r="L114" s="23"/>
      <c r="M114" s="23"/>
      <c r="N114" s="23"/>
      <c r="O114" s="23"/>
      <c r="P114" s="23"/>
      <c r="Q114" s="23"/>
      <c r="R114" s="23"/>
      <c r="S114" s="23"/>
    </row>
    <row r="115" spans="1:19" s="22" customFormat="1" ht="12.75" customHeight="1">
      <c r="A115" s="20"/>
      <c r="B115" s="21" t="s">
        <v>33</v>
      </c>
      <c r="C115" s="23">
        <v>253859</v>
      </c>
      <c r="D115" s="23"/>
      <c r="E115" s="23">
        <v>142866</v>
      </c>
      <c r="F115" s="23"/>
      <c r="G115" s="23">
        <v>457</v>
      </c>
      <c r="H115" s="23"/>
      <c r="I115" s="23">
        <v>598</v>
      </c>
      <c r="J115" s="23"/>
      <c r="K115" s="23">
        <v>158</v>
      </c>
      <c r="L115" s="23"/>
      <c r="M115" s="23"/>
      <c r="N115" s="23"/>
      <c r="O115" s="23"/>
      <c r="P115" s="23"/>
      <c r="Q115" s="23"/>
      <c r="R115" s="23"/>
      <c r="S115" s="23"/>
    </row>
    <row r="116" spans="1:19" s="22" customFormat="1" ht="12.75" customHeight="1">
      <c r="A116" s="20"/>
      <c r="B116" s="21" t="s">
        <v>34</v>
      </c>
      <c r="C116" s="23">
        <v>251829</v>
      </c>
      <c r="D116" s="23"/>
      <c r="E116" s="23">
        <v>145811</v>
      </c>
      <c r="F116" s="23"/>
      <c r="G116" s="23">
        <v>765</v>
      </c>
      <c r="H116" s="23"/>
      <c r="I116" s="23">
        <v>308</v>
      </c>
      <c r="J116" s="23"/>
      <c r="K116" s="23">
        <v>161</v>
      </c>
      <c r="L116" s="23"/>
      <c r="M116" s="23"/>
      <c r="N116" s="23"/>
      <c r="O116" s="23"/>
      <c r="P116" s="23"/>
      <c r="Q116" s="23"/>
      <c r="R116" s="23"/>
      <c r="S116" s="23"/>
    </row>
    <row r="117" spans="1:19" s="22" customFormat="1" ht="12.75" customHeight="1">
      <c r="A117" s="20"/>
      <c r="B117" s="21" t="s">
        <v>35</v>
      </c>
      <c r="C117" s="23">
        <v>249808</v>
      </c>
      <c r="D117" s="23"/>
      <c r="E117" s="23">
        <v>148436</v>
      </c>
      <c r="F117" s="23"/>
      <c r="G117" s="23">
        <v>697</v>
      </c>
      <c r="H117" s="23"/>
      <c r="I117" s="23">
        <v>39</v>
      </c>
      <c r="J117" s="23"/>
      <c r="K117" s="23">
        <v>141</v>
      </c>
      <c r="L117" s="23"/>
      <c r="M117" s="23"/>
      <c r="N117" s="23"/>
      <c r="O117" s="23"/>
      <c r="P117" s="23"/>
      <c r="Q117" s="23"/>
      <c r="R117" s="23"/>
      <c r="S117" s="23"/>
    </row>
    <row r="118" spans="1:19" s="22" customFormat="1" ht="12.75" customHeight="1">
      <c r="A118" s="20"/>
      <c r="B118" s="21" t="s">
        <v>36</v>
      </c>
      <c r="C118" s="23">
        <v>249307</v>
      </c>
      <c r="D118" s="23"/>
      <c r="E118" s="23">
        <v>149399</v>
      </c>
      <c r="F118" s="23"/>
      <c r="G118" s="23">
        <v>559</v>
      </c>
      <c r="H118" s="23"/>
      <c r="I118" s="23">
        <v>16</v>
      </c>
      <c r="J118" s="23"/>
      <c r="K118" s="23">
        <v>121</v>
      </c>
      <c r="L118" s="23"/>
      <c r="M118" s="23"/>
      <c r="N118" s="23"/>
      <c r="O118" s="23"/>
      <c r="P118" s="23"/>
      <c r="Q118" s="23"/>
      <c r="R118" s="23"/>
      <c r="S118" s="23"/>
    </row>
    <row r="119" spans="1:19" s="22" customFormat="1" ht="12.75" customHeight="1">
      <c r="A119" s="20"/>
      <c r="B119" s="21" t="s">
        <v>37</v>
      </c>
      <c r="C119" s="23">
        <v>249207</v>
      </c>
      <c r="D119" s="23"/>
      <c r="E119" s="23">
        <v>149972</v>
      </c>
      <c r="F119" s="23"/>
      <c r="G119" s="23">
        <v>548</v>
      </c>
      <c r="H119" s="23"/>
      <c r="I119" s="23">
        <v>10</v>
      </c>
      <c r="J119" s="23"/>
      <c r="K119" s="23">
        <v>95</v>
      </c>
      <c r="L119" s="23"/>
      <c r="M119" s="23"/>
      <c r="N119" s="23"/>
      <c r="O119" s="23"/>
      <c r="P119" s="23"/>
      <c r="Q119" s="23"/>
      <c r="R119" s="23"/>
      <c r="S119" s="23"/>
    </row>
    <row r="120" spans="1:19" s="22" customFormat="1" ht="12.75" customHeight="1">
      <c r="A120" s="20"/>
      <c r="B120" s="21" t="s">
        <v>38</v>
      </c>
      <c r="C120" s="23">
        <v>249166</v>
      </c>
      <c r="D120" s="23"/>
      <c r="E120" s="23">
        <v>150517</v>
      </c>
      <c r="F120" s="23"/>
      <c r="G120" s="23">
        <v>535</v>
      </c>
      <c r="H120" s="23"/>
      <c r="I120" s="23">
        <v>38</v>
      </c>
      <c r="J120" s="23"/>
      <c r="K120" s="23">
        <v>75</v>
      </c>
      <c r="L120" s="23"/>
      <c r="M120" s="23"/>
      <c r="N120" s="23"/>
      <c r="O120" s="23"/>
      <c r="P120" s="23"/>
      <c r="Q120" s="23"/>
      <c r="R120" s="23"/>
      <c r="S120" s="23"/>
    </row>
    <row r="121" spans="1:19" s="22" customFormat="1" ht="12.75" customHeight="1">
      <c r="A121" s="20"/>
      <c r="B121" s="21" t="s">
        <v>39</v>
      </c>
      <c r="C121" s="23">
        <v>249057</v>
      </c>
      <c r="D121" s="23"/>
      <c r="E121" s="23">
        <v>151215</v>
      </c>
      <c r="F121" s="23"/>
      <c r="G121" s="23">
        <v>569</v>
      </c>
      <c r="H121" s="23"/>
      <c r="I121" s="23">
        <v>120</v>
      </c>
      <c r="J121" s="23"/>
      <c r="K121" s="23">
        <v>104</v>
      </c>
      <c r="L121" s="23"/>
      <c r="M121" s="23"/>
      <c r="N121" s="23"/>
      <c r="O121" s="23"/>
      <c r="P121" s="23"/>
      <c r="Q121" s="23"/>
      <c r="R121" s="23"/>
      <c r="S121" s="23"/>
    </row>
    <row r="122" spans="1:19" s="27" customFormat="1" ht="12.75" customHeight="1">
      <c r="A122" s="20"/>
      <c r="B122" s="21" t="s">
        <v>40</v>
      </c>
      <c r="C122" s="23">
        <v>249082</v>
      </c>
      <c r="D122" s="23"/>
      <c r="E122" s="23">
        <v>152147</v>
      </c>
      <c r="F122" s="23"/>
      <c r="G122" s="23">
        <v>547</v>
      </c>
      <c r="H122" s="23"/>
      <c r="I122" s="23">
        <v>500</v>
      </c>
      <c r="J122" s="23"/>
      <c r="K122" s="23">
        <v>105</v>
      </c>
      <c r="L122" s="23"/>
    </row>
    <row r="123" spans="1:19" s="27" customFormat="1" ht="12.75" customHeight="1">
      <c r="A123" s="20"/>
      <c r="B123" s="21" t="s">
        <v>41</v>
      </c>
      <c r="C123" s="23">
        <v>250356</v>
      </c>
      <c r="D123" s="23"/>
      <c r="E123" s="23">
        <v>152716</v>
      </c>
      <c r="F123" s="23"/>
      <c r="G123" s="23">
        <v>430</v>
      </c>
      <c r="H123" s="23"/>
      <c r="I123" s="23">
        <v>1509</v>
      </c>
      <c r="J123" s="23"/>
      <c r="K123" s="23">
        <v>112</v>
      </c>
      <c r="L123" s="23"/>
    </row>
    <row r="124" spans="1:19" s="27" customFormat="1" ht="12.75" customHeight="1">
      <c r="A124" s="20"/>
      <c r="B124" s="21" t="s">
        <v>42</v>
      </c>
      <c r="C124" s="23">
        <v>254924</v>
      </c>
      <c r="D124" s="23"/>
      <c r="E124" s="23">
        <v>151422</v>
      </c>
      <c r="F124" s="23"/>
      <c r="G124" s="23">
        <v>542</v>
      </c>
      <c r="H124" s="64"/>
      <c r="I124" s="23">
        <v>2829</v>
      </c>
      <c r="K124" s="23">
        <v>109</v>
      </c>
      <c r="L124" s="23"/>
      <c r="M124" s="23"/>
      <c r="N124" s="23"/>
      <c r="O124" s="23"/>
      <c r="P124" s="23"/>
    </row>
    <row r="125" spans="1:19" s="22" customFormat="1" ht="12.75" customHeight="1">
      <c r="A125" s="20"/>
      <c r="B125" s="21"/>
      <c r="C125" s="23"/>
      <c r="D125" s="23"/>
      <c r="E125" s="23"/>
      <c r="F125" s="23"/>
      <c r="G125" s="23"/>
      <c r="H125" s="23"/>
      <c r="I125" s="23"/>
      <c r="J125" s="23"/>
      <c r="K125" s="23"/>
      <c r="L125" s="23"/>
      <c r="M125" s="23"/>
      <c r="N125" s="23"/>
      <c r="O125" s="23"/>
      <c r="P125" s="23"/>
      <c r="Q125" s="23"/>
      <c r="R125" s="23"/>
      <c r="S125" s="23"/>
    </row>
    <row r="126" spans="1:19" s="22" customFormat="1" ht="12.75" customHeight="1">
      <c r="A126" s="20">
        <v>2015</v>
      </c>
      <c r="B126" s="21" t="s">
        <v>31</v>
      </c>
      <c r="C126" s="23">
        <v>259923</v>
      </c>
      <c r="D126" s="23"/>
      <c r="E126" s="23">
        <v>148691</v>
      </c>
      <c r="F126" s="23"/>
      <c r="G126" s="23">
        <v>540</v>
      </c>
      <c r="H126" s="23"/>
      <c r="I126" s="23">
        <v>1845</v>
      </c>
      <c r="J126" s="23"/>
      <c r="K126" s="23">
        <v>133</v>
      </c>
      <c r="L126" s="23"/>
      <c r="M126" s="23"/>
      <c r="N126" s="23"/>
      <c r="O126" s="23"/>
      <c r="P126" s="23"/>
      <c r="Q126" s="23"/>
      <c r="R126" s="23"/>
      <c r="S126" s="23"/>
    </row>
    <row r="127" spans="1:19" s="22" customFormat="1" ht="12.75" customHeight="1">
      <c r="A127" s="20"/>
      <c r="B127" s="21" t="s">
        <v>32</v>
      </c>
      <c r="C127" s="23">
        <v>264178</v>
      </c>
      <c r="D127" s="23"/>
      <c r="E127" s="23">
        <v>146387</v>
      </c>
      <c r="F127" s="23"/>
      <c r="G127" s="23">
        <v>545</v>
      </c>
      <c r="H127" s="23"/>
      <c r="I127" s="23">
        <v>1522</v>
      </c>
      <c r="J127" s="23"/>
      <c r="K127" s="23">
        <v>120</v>
      </c>
      <c r="L127" s="23"/>
      <c r="M127" s="23"/>
      <c r="N127" s="23"/>
      <c r="O127" s="23"/>
      <c r="P127" s="23"/>
      <c r="Q127" s="23"/>
      <c r="R127" s="23"/>
      <c r="S127" s="23"/>
    </row>
    <row r="128" spans="1:19" s="22" customFormat="1" ht="12.75" customHeight="1">
      <c r="A128" s="20"/>
      <c r="B128" s="21" t="s">
        <v>33</v>
      </c>
      <c r="C128" s="23">
        <v>265141</v>
      </c>
      <c r="D128" s="23"/>
      <c r="E128" s="23">
        <v>146747</v>
      </c>
      <c r="F128" s="23"/>
      <c r="G128" s="23">
        <v>687</v>
      </c>
      <c r="H128" s="23"/>
      <c r="I128" s="23">
        <v>803</v>
      </c>
      <c r="J128" s="23"/>
      <c r="K128" s="23">
        <v>182</v>
      </c>
      <c r="L128" s="23"/>
      <c r="M128" s="23"/>
      <c r="N128" s="23"/>
      <c r="O128" s="23"/>
      <c r="P128" s="23"/>
      <c r="Q128" s="23"/>
      <c r="R128" s="23"/>
      <c r="S128" s="23"/>
    </row>
    <row r="129" spans="1:19" s="22" customFormat="1" ht="12.75" customHeight="1">
      <c r="A129" s="20"/>
      <c r="B129" s="21" t="s">
        <v>34</v>
      </c>
      <c r="C129" s="23">
        <v>261649</v>
      </c>
      <c r="D129" s="23"/>
      <c r="E129" s="23">
        <v>151061</v>
      </c>
      <c r="F129" s="23"/>
      <c r="G129" s="23">
        <v>639</v>
      </c>
      <c r="H129" s="23"/>
      <c r="I129" s="23">
        <v>356</v>
      </c>
      <c r="J129" s="23"/>
      <c r="K129" s="23">
        <v>188</v>
      </c>
      <c r="L129" s="23"/>
      <c r="M129" s="23"/>
      <c r="N129" s="23"/>
      <c r="O129" s="23"/>
      <c r="P129" s="23"/>
      <c r="Q129" s="23"/>
      <c r="R129" s="23"/>
      <c r="S129" s="23"/>
    </row>
    <row r="130" spans="1:19" s="22" customFormat="1" ht="12.75" customHeight="1">
      <c r="A130" s="20"/>
      <c r="B130" s="21" t="s">
        <v>35</v>
      </c>
      <c r="C130" s="23">
        <v>259069</v>
      </c>
      <c r="D130" s="23"/>
      <c r="E130" s="23">
        <v>154253</v>
      </c>
      <c r="F130" s="23"/>
      <c r="G130" s="23">
        <v>739</v>
      </c>
      <c r="H130" s="23"/>
      <c r="I130" s="23">
        <v>62</v>
      </c>
      <c r="J130" s="23"/>
      <c r="K130" s="23">
        <v>206</v>
      </c>
      <c r="L130" s="23"/>
      <c r="M130" s="23"/>
      <c r="N130" s="23"/>
      <c r="O130" s="23"/>
      <c r="P130" s="23"/>
      <c r="Q130" s="23"/>
      <c r="R130" s="23"/>
      <c r="S130" s="23"/>
    </row>
    <row r="131" spans="1:19" s="22" customFormat="1" ht="12.75" customHeight="1">
      <c r="A131" s="20"/>
      <c r="B131" s="21" t="s">
        <v>36</v>
      </c>
      <c r="C131" s="23">
        <v>258443</v>
      </c>
      <c r="D131" s="23"/>
      <c r="E131" s="23">
        <v>155479</v>
      </c>
      <c r="F131" s="23"/>
      <c r="G131" s="23">
        <v>720</v>
      </c>
      <c r="H131" s="23"/>
      <c r="I131" s="23">
        <v>26</v>
      </c>
      <c r="J131" s="23"/>
      <c r="K131" s="23">
        <v>157</v>
      </c>
      <c r="L131" s="23"/>
      <c r="M131" s="23"/>
      <c r="N131" s="23"/>
      <c r="O131" s="23"/>
      <c r="P131" s="23"/>
      <c r="Q131" s="23"/>
      <c r="R131" s="23"/>
      <c r="S131" s="23"/>
    </row>
    <row r="132" spans="1:19" s="22" customFormat="1" ht="12.75" customHeight="1">
      <c r="A132" s="20"/>
      <c r="B132" s="21" t="s">
        <v>37</v>
      </c>
      <c r="C132" s="23">
        <v>258310</v>
      </c>
      <c r="D132" s="23"/>
      <c r="E132" s="23">
        <v>156117</v>
      </c>
      <c r="F132" s="23"/>
      <c r="G132" s="23">
        <v>565</v>
      </c>
      <c r="H132" s="23"/>
      <c r="I132" s="23">
        <v>38</v>
      </c>
      <c r="J132" s="23"/>
      <c r="K132" s="23">
        <v>107</v>
      </c>
      <c r="L132" s="23"/>
      <c r="M132" s="23"/>
      <c r="N132" s="23"/>
      <c r="O132" s="23"/>
      <c r="P132" s="23"/>
      <c r="Q132" s="23"/>
      <c r="R132" s="23"/>
      <c r="S132" s="23"/>
    </row>
    <row r="133" spans="1:19" s="22" customFormat="1" ht="12.75" customHeight="1">
      <c r="A133" s="20"/>
      <c r="B133" s="21" t="s">
        <v>38</v>
      </c>
      <c r="C133" s="23">
        <v>258174</v>
      </c>
      <c r="D133" s="23"/>
      <c r="E133" s="23">
        <v>156703</v>
      </c>
      <c r="F133" s="23"/>
      <c r="G133" s="23">
        <v>493</v>
      </c>
      <c r="H133" s="23"/>
      <c r="I133" s="23">
        <v>62</v>
      </c>
      <c r="J133" s="23"/>
      <c r="K133" s="23">
        <v>112</v>
      </c>
      <c r="L133" s="23"/>
      <c r="M133" s="23"/>
      <c r="N133" s="23"/>
      <c r="O133" s="23"/>
      <c r="P133" s="23"/>
      <c r="Q133" s="23"/>
      <c r="R133" s="23"/>
      <c r="S133" s="23"/>
    </row>
    <row r="134" spans="1:19" s="22" customFormat="1" ht="12.75" customHeight="1">
      <c r="A134" s="20"/>
      <c r="B134" s="21" t="s">
        <v>39</v>
      </c>
      <c r="C134" s="23">
        <v>258174</v>
      </c>
      <c r="D134" s="23"/>
      <c r="E134" s="23">
        <v>157381</v>
      </c>
      <c r="F134" s="23"/>
      <c r="G134" s="23">
        <v>604</v>
      </c>
      <c r="H134" s="23"/>
      <c r="I134" s="23">
        <v>213</v>
      </c>
      <c r="J134" s="23"/>
      <c r="K134" s="23">
        <v>146</v>
      </c>
      <c r="L134" s="23"/>
      <c r="M134" s="23"/>
      <c r="N134" s="23"/>
      <c r="O134" s="23"/>
      <c r="P134" s="23"/>
      <c r="Q134" s="23"/>
      <c r="R134" s="23"/>
      <c r="S134" s="23"/>
    </row>
    <row r="135" spans="1:19" s="22" customFormat="1" ht="12.75" customHeight="1">
      <c r="A135" s="20"/>
      <c r="B135" s="21" t="s">
        <v>40</v>
      </c>
      <c r="C135" s="23">
        <v>258429</v>
      </c>
      <c r="D135" s="23"/>
      <c r="E135" s="23">
        <v>158394</v>
      </c>
      <c r="F135" s="23"/>
      <c r="G135" s="23">
        <v>566</v>
      </c>
      <c r="H135" s="23"/>
      <c r="I135" s="23">
        <v>827</v>
      </c>
      <c r="J135" s="23"/>
      <c r="K135" s="23">
        <v>143</v>
      </c>
      <c r="L135" s="23"/>
      <c r="M135" s="23"/>
      <c r="N135" s="23"/>
      <c r="O135" s="23"/>
      <c r="P135" s="23"/>
      <c r="Q135" s="23"/>
      <c r="R135" s="23"/>
      <c r="S135" s="23"/>
    </row>
    <row r="136" spans="1:19" s="22" customFormat="1" ht="12.75" customHeight="1">
      <c r="A136" s="20"/>
      <c r="B136" s="21" t="s">
        <v>41</v>
      </c>
      <c r="C136" s="23">
        <v>260102</v>
      </c>
      <c r="D136" s="23"/>
      <c r="E136" s="23">
        <v>159141</v>
      </c>
      <c r="F136" s="23"/>
      <c r="G136" s="23">
        <v>487</v>
      </c>
      <c r="H136" s="23"/>
      <c r="I136" s="23">
        <v>2041</v>
      </c>
      <c r="J136" s="23"/>
      <c r="K136" s="23">
        <v>124</v>
      </c>
      <c r="L136" s="23"/>
      <c r="M136" s="23"/>
      <c r="N136" s="23"/>
      <c r="O136" s="23"/>
      <c r="P136" s="23"/>
      <c r="Q136" s="23"/>
      <c r="R136" s="23"/>
      <c r="S136" s="23"/>
    </row>
    <row r="137" spans="1:19" s="22" customFormat="1" ht="12.75" customHeight="1">
      <c r="A137" s="20"/>
      <c r="B137" s="21" t="s">
        <v>42</v>
      </c>
      <c r="C137" s="23">
        <v>264332</v>
      </c>
      <c r="D137" s="23"/>
      <c r="E137" s="23">
        <v>158062</v>
      </c>
      <c r="F137" s="23"/>
      <c r="G137" s="23">
        <v>612</v>
      </c>
      <c r="H137" s="23"/>
      <c r="I137" s="23">
        <v>2659</v>
      </c>
      <c r="J137" s="23"/>
      <c r="K137" s="23">
        <v>154</v>
      </c>
      <c r="L137" s="23"/>
      <c r="M137" s="23"/>
      <c r="N137" s="23"/>
      <c r="O137" s="23"/>
      <c r="P137" s="23"/>
      <c r="Q137" s="23"/>
      <c r="R137" s="23"/>
      <c r="S137" s="23"/>
    </row>
    <row r="138" spans="1:19" s="22" customFormat="1" ht="12.75" customHeight="1">
      <c r="A138" s="20"/>
      <c r="B138" s="21"/>
      <c r="C138" s="23"/>
      <c r="D138" s="23"/>
      <c r="E138" s="23"/>
      <c r="F138" s="23"/>
      <c r="G138" s="23"/>
      <c r="H138" s="23"/>
      <c r="I138" s="23"/>
      <c r="J138" s="23"/>
      <c r="K138" s="23"/>
      <c r="L138" s="23"/>
      <c r="M138" s="23"/>
      <c r="N138" s="23"/>
      <c r="O138" s="23"/>
      <c r="P138" s="23"/>
      <c r="Q138" s="23"/>
      <c r="R138" s="23"/>
      <c r="S138" s="23"/>
    </row>
    <row r="139" spans="1:19" s="22" customFormat="1" ht="12.75" customHeight="1">
      <c r="A139" s="20">
        <v>2016</v>
      </c>
      <c r="B139" s="21" t="s">
        <v>31</v>
      </c>
      <c r="C139" s="23">
        <v>268394</v>
      </c>
      <c r="D139" s="23"/>
      <c r="E139" s="23">
        <v>155878</v>
      </c>
      <c r="F139" s="23"/>
      <c r="G139" s="23">
        <v>525</v>
      </c>
      <c r="H139" s="23"/>
      <c r="I139" s="23">
        <v>1483</v>
      </c>
      <c r="J139" s="23"/>
      <c r="K139" s="23">
        <v>146</v>
      </c>
      <c r="L139" s="23"/>
      <c r="M139" s="23"/>
      <c r="N139" s="23"/>
      <c r="O139" s="23"/>
      <c r="P139" s="23"/>
      <c r="Q139" s="23"/>
      <c r="R139" s="23"/>
      <c r="S139" s="23"/>
    </row>
    <row r="140" spans="1:19" s="22" customFormat="1" ht="12.75" customHeight="1">
      <c r="A140" s="20"/>
      <c r="B140" s="21" t="s">
        <v>32</v>
      </c>
      <c r="C140" s="23">
        <v>272984</v>
      </c>
      <c r="D140" s="23"/>
      <c r="E140" s="23">
        <v>152912</v>
      </c>
      <c r="F140" s="23"/>
      <c r="G140" s="23">
        <v>516</v>
      </c>
      <c r="H140" s="23"/>
      <c r="I140" s="23">
        <v>1245</v>
      </c>
      <c r="J140" s="23"/>
      <c r="K140" s="23">
        <v>160</v>
      </c>
      <c r="L140" s="23"/>
      <c r="M140" s="23"/>
      <c r="N140" s="23"/>
      <c r="O140" s="23"/>
      <c r="P140" s="23"/>
      <c r="Q140" s="23"/>
      <c r="R140" s="23"/>
      <c r="S140" s="23"/>
    </row>
    <row r="141" spans="1:19" s="22" customFormat="1" ht="12.75" customHeight="1">
      <c r="A141" s="20"/>
      <c r="B141" s="21" t="s">
        <v>33</v>
      </c>
      <c r="C141" s="23">
        <v>276049</v>
      </c>
      <c r="D141" s="23"/>
      <c r="E141" s="23">
        <v>151135</v>
      </c>
      <c r="F141" s="23"/>
      <c r="G141" s="23">
        <v>518</v>
      </c>
      <c r="H141" s="23"/>
      <c r="I141" s="23">
        <v>1001</v>
      </c>
      <c r="J141" s="23"/>
      <c r="K141" s="23">
        <v>227</v>
      </c>
      <c r="L141" s="23"/>
      <c r="M141" s="23"/>
      <c r="N141" s="23"/>
      <c r="O141" s="23"/>
      <c r="P141" s="23"/>
      <c r="Q141" s="23"/>
      <c r="R141" s="23"/>
      <c r="S141" s="23"/>
    </row>
    <row r="142" spans="1:19" s="22" customFormat="1" ht="12.75" customHeight="1">
      <c r="A142" s="20"/>
      <c r="B142" s="21" t="s">
        <v>34</v>
      </c>
      <c r="C142" s="23">
        <v>270862</v>
      </c>
      <c r="D142" s="23"/>
      <c r="E142" s="23">
        <v>156935</v>
      </c>
      <c r="F142" s="23"/>
      <c r="G142" s="23">
        <v>609</v>
      </c>
      <c r="H142" s="23"/>
      <c r="I142" s="23">
        <v>230</v>
      </c>
      <c r="J142" s="23"/>
      <c r="K142" s="23">
        <v>234</v>
      </c>
      <c r="L142" s="23"/>
      <c r="M142" s="23"/>
      <c r="N142" s="23"/>
      <c r="O142" s="23"/>
      <c r="P142" s="23"/>
      <c r="Q142" s="23"/>
      <c r="R142" s="23"/>
      <c r="S142" s="23"/>
    </row>
    <row r="143" spans="1:19" s="22" customFormat="1" ht="12.75" customHeight="1">
      <c r="A143" s="20"/>
      <c r="B143" s="21" t="s">
        <v>35</v>
      </c>
      <c r="C143" s="23">
        <v>267907</v>
      </c>
      <c r="D143" s="23"/>
      <c r="E143" s="23">
        <v>160411</v>
      </c>
      <c r="F143" s="23"/>
      <c r="G143" s="23">
        <v>621</v>
      </c>
      <c r="H143" s="23"/>
      <c r="I143" s="23">
        <v>60</v>
      </c>
      <c r="J143" s="23"/>
      <c r="K143" s="23">
        <v>177</v>
      </c>
      <c r="L143" s="23"/>
      <c r="M143" s="23"/>
      <c r="N143" s="23"/>
      <c r="O143" s="23"/>
      <c r="P143" s="23"/>
      <c r="Q143" s="23"/>
      <c r="R143" s="23"/>
      <c r="S143" s="23"/>
    </row>
    <row r="144" spans="1:19" s="22" customFormat="1" ht="12.75" customHeight="1">
      <c r="A144" s="20"/>
      <c r="B144" s="21" t="s">
        <v>36</v>
      </c>
      <c r="C144" s="23">
        <v>267492</v>
      </c>
      <c r="D144" s="23"/>
      <c r="E144" s="23">
        <v>161294</v>
      </c>
      <c r="F144" s="23"/>
      <c r="G144" s="23">
        <v>585</v>
      </c>
      <c r="H144" s="23"/>
      <c r="I144" s="23">
        <v>22</v>
      </c>
      <c r="J144" s="23"/>
      <c r="K144" s="23">
        <v>154</v>
      </c>
      <c r="L144" s="23"/>
      <c r="M144" s="23"/>
      <c r="N144" s="23"/>
      <c r="O144" s="23"/>
      <c r="P144" s="23"/>
      <c r="Q144" s="23"/>
      <c r="R144" s="23"/>
      <c r="S144" s="23"/>
    </row>
    <row r="145" spans="1:25" s="22" customFormat="1" ht="12.75" customHeight="1">
      <c r="A145" s="20"/>
      <c r="B145" s="21" t="s">
        <v>37</v>
      </c>
      <c r="C145" s="23">
        <v>267321</v>
      </c>
      <c r="D145" s="23"/>
      <c r="E145" s="23">
        <v>161889</v>
      </c>
      <c r="F145" s="23"/>
      <c r="G145" s="23">
        <v>502</v>
      </c>
      <c r="H145" s="23"/>
      <c r="I145" s="23">
        <v>29</v>
      </c>
      <c r="J145" s="23"/>
      <c r="K145" s="23">
        <v>115</v>
      </c>
      <c r="L145" s="23"/>
      <c r="M145" s="23"/>
      <c r="N145" s="23"/>
      <c r="O145" s="23"/>
      <c r="P145" s="23"/>
      <c r="Q145" s="23"/>
      <c r="R145" s="23"/>
      <c r="S145" s="23"/>
    </row>
    <row r="146" spans="1:25" s="22" customFormat="1" ht="12.75" customHeight="1">
      <c r="A146" s="20"/>
      <c r="B146" s="21" t="s">
        <v>38</v>
      </c>
      <c r="C146" s="23">
        <v>266999</v>
      </c>
      <c r="D146" s="23"/>
      <c r="E146" s="23">
        <v>162546</v>
      </c>
      <c r="F146" s="23"/>
      <c r="G146" s="23">
        <v>412</v>
      </c>
      <c r="H146" s="23"/>
      <c r="I146" s="23">
        <v>65</v>
      </c>
      <c r="J146" s="23"/>
      <c r="K146" s="23">
        <v>157</v>
      </c>
      <c r="L146" s="23"/>
      <c r="M146" s="23"/>
      <c r="N146" s="23"/>
      <c r="O146" s="23"/>
      <c r="P146" s="23"/>
      <c r="Q146" s="23"/>
      <c r="R146" s="23"/>
      <c r="S146" s="23"/>
    </row>
    <row r="147" spans="1:25" s="22" customFormat="1" ht="12.75" customHeight="1">
      <c r="A147" s="20"/>
      <c r="B147" s="21" t="s">
        <v>39</v>
      </c>
      <c r="C147" s="23">
        <v>266855</v>
      </c>
      <c r="D147" s="23"/>
      <c r="E147" s="23">
        <v>163214</v>
      </c>
      <c r="F147" s="23"/>
      <c r="G147" s="23">
        <v>509</v>
      </c>
      <c r="H147" s="23"/>
      <c r="I147" s="23">
        <v>158</v>
      </c>
      <c r="J147" s="23"/>
      <c r="K147" s="23">
        <v>150</v>
      </c>
      <c r="L147" s="23"/>
      <c r="M147" s="23"/>
      <c r="N147" s="23"/>
      <c r="O147" s="23"/>
      <c r="P147" s="23"/>
      <c r="Q147" s="23"/>
      <c r="R147" s="23"/>
      <c r="S147" s="23"/>
    </row>
    <row r="148" spans="1:25" s="22" customFormat="1" ht="12.75" customHeight="1">
      <c r="A148" s="20"/>
      <c r="B148" s="21" t="s">
        <v>40</v>
      </c>
      <c r="C148" s="23">
        <v>266658</v>
      </c>
      <c r="D148" s="23"/>
      <c r="E148" s="23">
        <v>164264</v>
      </c>
      <c r="F148" s="23"/>
      <c r="G148" s="23">
        <v>494</v>
      </c>
      <c r="H148" s="23"/>
      <c r="I148" s="23">
        <v>491</v>
      </c>
      <c r="J148" s="23"/>
      <c r="K148" s="23">
        <v>144</v>
      </c>
      <c r="L148" s="23"/>
      <c r="M148" s="23"/>
      <c r="N148" s="23"/>
      <c r="O148" s="23"/>
      <c r="P148" s="23"/>
      <c r="Q148" s="23"/>
      <c r="R148" s="23"/>
      <c r="S148" s="23"/>
    </row>
    <row r="149" spans="1:25" s="22" customFormat="1" ht="12.75" customHeight="1">
      <c r="A149" s="20"/>
      <c r="B149" s="21" t="s">
        <v>41</v>
      </c>
      <c r="C149" s="23">
        <v>268781</v>
      </c>
      <c r="D149" s="23"/>
      <c r="E149" s="23">
        <v>164279</v>
      </c>
      <c r="F149" s="23"/>
      <c r="G149" s="23">
        <v>505</v>
      </c>
      <c r="H149" s="23"/>
      <c r="I149" s="23">
        <v>1758</v>
      </c>
      <c r="J149" s="23"/>
      <c r="K149" s="23">
        <v>123</v>
      </c>
      <c r="L149" s="23"/>
      <c r="M149" s="23"/>
      <c r="N149" s="23"/>
      <c r="O149" s="23"/>
      <c r="P149" s="23"/>
      <c r="Q149" s="23"/>
      <c r="R149" s="23"/>
      <c r="S149" s="23"/>
    </row>
    <row r="150" spans="1:25" s="22" customFormat="1" ht="12.75" customHeight="1">
      <c r="A150" s="20"/>
      <c r="B150" s="21" t="s">
        <v>42</v>
      </c>
      <c r="C150" s="23">
        <v>273666</v>
      </c>
      <c r="D150" s="23"/>
      <c r="E150" s="23">
        <v>162597</v>
      </c>
      <c r="F150" s="23"/>
      <c r="G150" s="23">
        <v>797</v>
      </c>
      <c r="H150" s="23"/>
      <c r="I150" s="23">
        <v>2512</v>
      </c>
      <c r="J150" s="23"/>
      <c r="K150" s="23">
        <v>113</v>
      </c>
      <c r="L150" s="23"/>
      <c r="M150" s="23"/>
      <c r="N150" s="23"/>
      <c r="O150" s="23"/>
      <c r="P150" s="23"/>
      <c r="Q150" s="23"/>
      <c r="R150" s="23"/>
      <c r="S150" s="23"/>
    </row>
    <row r="151" spans="1:25" s="22" customFormat="1" ht="12.75" customHeight="1">
      <c r="A151" s="20"/>
      <c r="B151" s="21"/>
      <c r="C151" s="23"/>
      <c r="D151" s="23"/>
      <c r="E151" s="23"/>
      <c r="F151" s="23"/>
      <c r="G151" s="23"/>
      <c r="H151" s="23"/>
      <c r="I151" s="23"/>
      <c r="J151" s="23"/>
      <c r="K151" s="23"/>
      <c r="L151" s="23"/>
      <c r="M151" s="23"/>
      <c r="N151" s="23"/>
      <c r="O151" s="23"/>
      <c r="P151" s="23"/>
      <c r="Q151" s="23"/>
      <c r="R151" s="23"/>
      <c r="S151" s="23"/>
    </row>
    <row r="152" spans="1:25" s="22" customFormat="1" ht="12.75" customHeight="1">
      <c r="A152" s="20">
        <v>2017</v>
      </c>
      <c r="B152" s="21" t="s">
        <v>31</v>
      </c>
      <c r="C152" s="23">
        <v>278109</v>
      </c>
      <c r="D152" s="23"/>
      <c r="E152" s="23">
        <v>160638</v>
      </c>
      <c r="F152" s="23"/>
      <c r="G152" s="23">
        <v>379</v>
      </c>
      <c r="H152" s="23"/>
      <c r="I152" s="23">
        <v>2229</v>
      </c>
      <c r="J152" s="23"/>
      <c r="K152" s="23">
        <v>138</v>
      </c>
      <c r="L152" s="23"/>
      <c r="M152" s="23"/>
      <c r="N152" s="23"/>
      <c r="O152" s="23"/>
      <c r="P152" s="23"/>
      <c r="Q152" s="23"/>
      <c r="R152" s="23"/>
      <c r="S152" s="23"/>
    </row>
    <row r="153" spans="1:25" s="22" customFormat="1" ht="12.75" customHeight="1">
      <c r="A153" s="20"/>
      <c r="B153" s="21" t="s">
        <v>32</v>
      </c>
      <c r="C153" s="23">
        <v>280739</v>
      </c>
      <c r="D153" s="23"/>
      <c r="E153" s="23">
        <v>159194</v>
      </c>
      <c r="F153" s="23"/>
      <c r="G153" s="23">
        <v>370</v>
      </c>
      <c r="H153" s="23"/>
      <c r="I153" s="23">
        <v>968</v>
      </c>
      <c r="J153"/>
      <c r="K153" s="23">
        <v>164</v>
      </c>
      <c r="L153"/>
      <c r="M153"/>
      <c r="N153"/>
      <c r="O153"/>
      <c r="P153"/>
      <c r="Q153"/>
      <c r="R153"/>
      <c r="S153"/>
      <c r="T153"/>
      <c r="U153"/>
      <c r="V153"/>
      <c r="W153"/>
      <c r="X153"/>
      <c r="Y153"/>
    </row>
    <row r="154" spans="1:25" s="22" customFormat="1" ht="12.75" customHeight="1">
      <c r="A154" s="20"/>
      <c r="B154" s="21" t="s">
        <v>33</v>
      </c>
      <c r="C154" s="23">
        <v>282928</v>
      </c>
      <c r="D154" s="23"/>
      <c r="E154" s="23">
        <v>158015</v>
      </c>
      <c r="F154" s="23"/>
      <c r="G154" s="23">
        <v>388</v>
      </c>
      <c r="H154" s="23"/>
      <c r="I154" s="23">
        <v>835</v>
      </c>
      <c r="J154" s="23"/>
      <c r="K154" s="23">
        <v>230</v>
      </c>
      <c r="L154" s="23"/>
      <c r="M154" s="23"/>
      <c r="N154" s="23"/>
      <c r="O154" s="23"/>
      <c r="P154" s="23"/>
      <c r="Q154" s="23"/>
      <c r="R154"/>
      <c r="S154"/>
      <c r="T154"/>
      <c r="U154"/>
      <c r="V154"/>
      <c r="W154"/>
      <c r="X154"/>
      <c r="Y154"/>
    </row>
    <row r="155" spans="1:25" s="22" customFormat="1" ht="12.75" customHeight="1">
      <c r="A155" s="20"/>
      <c r="B155" s="21" t="s">
        <v>34</v>
      </c>
      <c r="C155" s="23">
        <v>280268</v>
      </c>
      <c r="D155" s="23"/>
      <c r="E155" s="23">
        <v>161206</v>
      </c>
      <c r="F155" s="23"/>
      <c r="G155" s="23">
        <v>399</v>
      </c>
      <c r="H155" s="23"/>
      <c r="I155" s="23">
        <v>330</v>
      </c>
      <c r="J155" s="23"/>
      <c r="K155" s="23">
        <v>216</v>
      </c>
      <c r="L155" s="23"/>
      <c r="M155" s="23"/>
      <c r="N155" s="23"/>
      <c r="O155" s="23"/>
      <c r="P155" s="23"/>
      <c r="Q155" s="23"/>
      <c r="R155"/>
      <c r="S155"/>
      <c r="T155"/>
      <c r="U155"/>
      <c r="V155"/>
      <c r="W155"/>
      <c r="X155"/>
      <c r="Y155"/>
    </row>
    <row r="156" spans="1:25" s="22" customFormat="1" ht="12.75" customHeight="1">
      <c r="A156" s="20"/>
      <c r="B156" s="21" t="s">
        <v>35</v>
      </c>
      <c r="C156" s="23">
        <v>276222</v>
      </c>
      <c r="D156" s="23"/>
      <c r="E156" s="23">
        <v>165663</v>
      </c>
      <c r="F156" s="23"/>
      <c r="G156" s="23">
        <v>495</v>
      </c>
      <c r="H156" s="23"/>
      <c r="I156" s="23">
        <v>74</v>
      </c>
      <c r="J156" s="23"/>
      <c r="K156" s="23">
        <v>168</v>
      </c>
      <c r="L156" s="23"/>
      <c r="M156" s="23"/>
      <c r="N156" s="23"/>
      <c r="O156" s="23"/>
      <c r="P156" s="23"/>
      <c r="Q156" s="23"/>
      <c r="R156"/>
      <c r="S156"/>
      <c r="T156"/>
      <c r="U156"/>
      <c r="V156"/>
      <c r="W156"/>
      <c r="X156"/>
      <c r="Y156"/>
    </row>
    <row r="157" spans="1:25" s="22" customFormat="1" ht="12.75" customHeight="1">
      <c r="A157" s="20"/>
      <c r="B157" s="21" t="s">
        <v>36</v>
      </c>
      <c r="C157" s="23">
        <v>275302</v>
      </c>
      <c r="D157" s="23"/>
      <c r="E157" s="23">
        <v>166916</v>
      </c>
      <c r="F157" s="23"/>
      <c r="G157" s="23">
        <v>452</v>
      </c>
      <c r="H157" s="23"/>
      <c r="I157" s="23">
        <v>25</v>
      </c>
      <c r="J157" s="23"/>
      <c r="K157" s="23">
        <v>159</v>
      </c>
      <c r="L157" s="23"/>
      <c r="M157" s="23"/>
      <c r="N157" s="23"/>
      <c r="O157" s="23"/>
      <c r="P157" s="23"/>
      <c r="Q157" s="23"/>
      <c r="R157"/>
      <c r="S157"/>
      <c r="T157"/>
      <c r="U157"/>
      <c r="V157"/>
      <c r="W157"/>
      <c r="X157"/>
      <c r="Y157"/>
    </row>
    <row r="158" spans="1:25" s="22" customFormat="1" ht="12.75" customHeight="1">
      <c r="A158" s="20"/>
      <c r="B158" s="21" t="s">
        <v>37</v>
      </c>
      <c r="C158" s="23">
        <v>275074</v>
      </c>
      <c r="D158" s="23"/>
      <c r="E158" s="23">
        <v>167325</v>
      </c>
      <c r="F158" s="23"/>
      <c r="G158" s="23">
        <v>436</v>
      </c>
      <c r="H158" s="23"/>
      <c r="I158" s="23">
        <v>19</v>
      </c>
      <c r="J158" s="23"/>
      <c r="K158" s="23">
        <v>292</v>
      </c>
      <c r="L158" s="23"/>
      <c r="M158" s="23"/>
      <c r="N158" s="23"/>
      <c r="O158" s="23"/>
      <c r="P158" s="23"/>
      <c r="Q158" s="23"/>
      <c r="R158"/>
      <c r="S158"/>
      <c r="T158"/>
      <c r="U158"/>
      <c r="V158"/>
      <c r="W158"/>
      <c r="X158"/>
      <c r="Y158"/>
    </row>
    <row r="159" spans="1:25" s="22" customFormat="1" ht="12.75" customHeight="1">
      <c r="A159" s="20"/>
      <c r="B159" s="21" t="s">
        <v>38</v>
      </c>
      <c r="C159" s="23">
        <v>274673</v>
      </c>
      <c r="D159" s="23"/>
      <c r="E159" s="23">
        <v>168068</v>
      </c>
      <c r="F159" s="23"/>
      <c r="G159" s="23">
        <v>375</v>
      </c>
      <c r="H159" s="23"/>
      <c r="I159" s="23">
        <v>73</v>
      </c>
      <c r="J159" s="23"/>
      <c r="K159" s="23">
        <v>107</v>
      </c>
      <c r="L159" s="23"/>
      <c r="M159" s="23"/>
      <c r="N159" s="23"/>
      <c r="O159" s="23"/>
      <c r="P159" s="23"/>
      <c r="Q159" s="23"/>
      <c r="R159"/>
      <c r="S159"/>
      <c r="T159"/>
      <c r="U159"/>
      <c r="V159"/>
      <c r="W159"/>
      <c r="X159"/>
      <c r="Y159"/>
    </row>
    <row r="160" spans="1:25" s="22" customFormat="1" ht="12.75" customHeight="1">
      <c r="A160" s="20"/>
      <c r="B160" s="21" t="s">
        <v>39</v>
      </c>
      <c r="C160" s="23">
        <v>274272</v>
      </c>
      <c r="D160" s="23"/>
      <c r="E160" s="23">
        <v>168849</v>
      </c>
      <c r="F160" s="23"/>
      <c r="G160" s="23">
        <v>385</v>
      </c>
      <c r="H160" s="23"/>
      <c r="I160" s="23">
        <v>130</v>
      </c>
      <c r="J160" s="23"/>
      <c r="K160" s="23">
        <v>147</v>
      </c>
      <c r="L160" s="23"/>
      <c r="M160" s="23"/>
      <c r="N160" s="23"/>
      <c r="O160" s="23"/>
      <c r="P160" s="23"/>
      <c r="Q160" s="23"/>
      <c r="R160"/>
      <c r="S160"/>
      <c r="T160"/>
      <c r="U160"/>
      <c r="V160"/>
      <c r="W160"/>
      <c r="X160"/>
      <c r="Y160"/>
    </row>
    <row r="161" spans="1:27" s="22" customFormat="1" ht="12.75" customHeight="1">
      <c r="A161" s="20"/>
      <c r="B161" s="21" t="s">
        <v>40</v>
      </c>
      <c r="C161" s="23">
        <v>273980</v>
      </c>
      <c r="D161" s="23"/>
      <c r="E161" s="23">
        <v>169886</v>
      </c>
      <c r="F161" s="23"/>
      <c r="G161" s="23">
        <v>379</v>
      </c>
      <c r="H161" s="23"/>
      <c r="I161" s="23">
        <v>522</v>
      </c>
      <c r="J161" s="23"/>
      <c r="K161" s="23">
        <v>163</v>
      </c>
      <c r="L161" s="23"/>
      <c r="M161" s="23"/>
      <c r="N161" s="23"/>
      <c r="O161" s="23"/>
      <c r="P161" s="23"/>
      <c r="Q161" s="23"/>
      <c r="R161"/>
      <c r="S161"/>
      <c r="T161"/>
      <c r="U161"/>
      <c r="V161"/>
      <c r="W161"/>
      <c r="X161"/>
      <c r="Y161"/>
    </row>
    <row r="162" spans="1:27" s="22" customFormat="1" ht="12.75" customHeight="1">
      <c r="A162" s="20"/>
      <c r="B162" s="21" t="s">
        <v>41</v>
      </c>
      <c r="C162" s="23">
        <v>275759</v>
      </c>
      <c r="D162" s="23"/>
      <c r="E162" s="23">
        <v>170381</v>
      </c>
      <c r="F162" s="23"/>
      <c r="G162" s="23">
        <v>388</v>
      </c>
      <c r="H162" s="23"/>
      <c r="I162" s="23">
        <v>2005</v>
      </c>
      <c r="J162" s="23"/>
      <c r="K162" s="23">
        <v>122</v>
      </c>
      <c r="L162" s="23"/>
      <c r="M162" s="23"/>
      <c r="N162" s="23"/>
      <c r="O162" s="23"/>
      <c r="P162" s="23"/>
      <c r="Q162" s="23"/>
      <c r="R162"/>
      <c r="S162"/>
      <c r="T162"/>
      <c r="U162"/>
      <c r="V162"/>
      <c r="W162"/>
      <c r="X162"/>
      <c r="Y162"/>
    </row>
    <row r="163" spans="1:27" s="22" customFormat="1" ht="12.75" customHeight="1">
      <c r="A163" s="20"/>
      <c r="B163" s="21" t="s">
        <v>42</v>
      </c>
      <c r="C163" s="23">
        <v>283217</v>
      </c>
      <c r="D163" s="23"/>
      <c r="E163" s="23">
        <v>166624</v>
      </c>
      <c r="F163" s="23"/>
      <c r="G163" s="23">
        <v>473</v>
      </c>
      <c r="H163" s="23"/>
      <c r="I163" s="23">
        <v>3300</v>
      </c>
      <c r="J163" s="23"/>
      <c r="K163" s="23">
        <v>92</v>
      </c>
      <c r="L163" s="23"/>
      <c r="M163" s="23"/>
      <c r="N163" s="23"/>
      <c r="O163" s="23"/>
      <c r="P163" s="23"/>
      <c r="Q163" s="23"/>
      <c r="R163"/>
      <c r="S163"/>
      <c r="T163"/>
      <c r="U163"/>
      <c r="V163"/>
      <c r="W163"/>
      <c r="X163"/>
      <c r="Y163"/>
    </row>
    <row r="164" spans="1:27" s="22" customFormat="1" ht="12.75" customHeight="1">
      <c r="A164" s="20"/>
      <c r="B164" s="21"/>
      <c r="C164" s="23"/>
      <c r="D164" s="23"/>
      <c r="E164" s="23"/>
      <c r="F164" s="23"/>
      <c r="G164" s="23"/>
      <c r="H164" s="23"/>
      <c r="I164" s="23"/>
      <c r="J164" s="23"/>
      <c r="K164" s="23"/>
      <c r="L164" s="23"/>
      <c r="M164" s="23"/>
      <c r="N164" s="23"/>
      <c r="O164" s="23"/>
      <c r="P164" s="23"/>
      <c r="Q164" s="23"/>
      <c r="R164" s="23"/>
      <c r="S164"/>
      <c r="T164"/>
      <c r="U164"/>
      <c r="V164"/>
      <c r="W164"/>
      <c r="X164"/>
      <c r="Y164"/>
      <c r="Z164"/>
      <c r="AA164"/>
    </row>
    <row r="165" spans="1:27" s="22" customFormat="1" ht="12.75" customHeight="1">
      <c r="A165" s="20">
        <v>2018</v>
      </c>
      <c r="B165" s="21" t="s">
        <v>31</v>
      </c>
      <c r="C165" s="74">
        <v>288053</v>
      </c>
      <c r="D165" s="23"/>
      <c r="E165" s="74">
        <v>164156</v>
      </c>
      <c r="F165" s="23"/>
      <c r="G165" s="23">
        <v>301</v>
      </c>
      <c r="H165" s="23"/>
      <c r="I165" s="23">
        <v>2291</v>
      </c>
      <c r="J165" s="23"/>
      <c r="K165" s="23">
        <v>233</v>
      </c>
      <c r="L165" s="23"/>
      <c r="M165" s="23"/>
      <c r="N165" s="23"/>
      <c r="O165" s="23"/>
      <c r="P165" s="23"/>
      <c r="Q165" s="23"/>
      <c r="R165" s="23"/>
      <c r="S165"/>
      <c r="T165"/>
      <c r="U165"/>
      <c r="V165"/>
      <c r="W165"/>
      <c r="X165"/>
      <c r="Y165"/>
      <c r="Z165"/>
      <c r="AA165"/>
    </row>
    <row r="166" spans="1:27" s="22" customFormat="1" ht="12.75" customHeight="1">
      <c r="A166" s="20"/>
      <c r="B166" s="21" t="s">
        <v>32</v>
      </c>
      <c r="C166" s="74">
        <v>291533</v>
      </c>
      <c r="D166" s="23"/>
      <c r="E166" s="74">
        <v>162216</v>
      </c>
      <c r="F166" s="23"/>
      <c r="G166" s="23">
        <v>293</v>
      </c>
      <c r="H166" s="23"/>
      <c r="I166" s="23">
        <v>1411</v>
      </c>
      <c r="J166" s="23"/>
      <c r="K166" s="23">
        <v>176</v>
      </c>
      <c r="L166" s="23"/>
      <c r="M166" s="23"/>
      <c r="N166" s="23"/>
      <c r="O166" s="23"/>
      <c r="P166" s="23"/>
      <c r="Q166" s="23"/>
      <c r="R166" s="23"/>
      <c r="S166"/>
      <c r="T166"/>
      <c r="U166"/>
      <c r="V166"/>
      <c r="W166"/>
      <c r="X166"/>
      <c r="Y166"/>
      <c r="Z166"/>
      <c r="AA166"/>
    </row>
    <row r="167" spans="1:27" s="22" customFormat="1" ht="12.75" customHeight="1">
      <c r="A167" s="20"/>
      <c r="B167" s="21" t="s">
        <v>33</v>
      </c>
      <c r="C167" s="74">
        <v>295332</v>
      </c>
      <c r="D167" s="23"/>
      <c r="E167" s="74">
        <v>159274</v>
      </c>
      <c r="F167" s="23"/>
      <c r="G167" s="23">
        <v>250</v>
      </c>
      <c r="H167" s="23"/>
      <c r="I167" s="23">
        <v>863</v>
      </c>
      <c r="J167" s="23"/>
      <c r="K167" s="23">
        <v>260</v>
      </c>
      <c r="L167" s="23"/>
      <c r="M167" s="23"/>
      <c r="N167" s="23"/>
      <c r="O167" s="23"/>
      <c r="P167" s="23"/>
      <c r="Q167" s="23"/>
      <c r="R167" s="23"/>
      <c r="S167"/>
      <c r="T167"/>
      <c r="U167"/>
      <c r="V167"/>
      <c r="W167"/>
      <c r="X167"/>
      <c r="Y167"/>
      <c r="Z167"/>
      <c r="AA167"/>
    </row>
    <row r="168" spans="1:27" s="22" customFormat="1" ht="12.75" customHeight="1">
      <c r="A168" s="20"/>
      <c r="B168" s="21" t="s">
        <v>34</v>
      </c>
      <c r="C168" s="23">
        <v>289661</v>
      </c>
      <c r="D168" s="23"/>
      <c r="E168" s="23">
        <v>165341</v>
      </c>
      <c r="F168" s="23"/>
      <c r="G168" s="23">
        <v>354</v>
      </c>
      <c r="H168" s="23"/>
      <c r="I168" s="23">
        <v>228</v>
      </c>
      <c r="J168" s="23"/>
      <c r="K168" s="23">
        <v>191</v>
      </c>
      <c r="L168" s="23"/>
      <c r="M168" s="23"/>
      <c r="N168" s="23"/>
      <c r="O168" s="23"/>
      <c r="P168" s="23"/>
      <c r="Q168" s="23"/>
      <c r="R168" s="23"/>
      <c r="S168"/>
      <c r="T168"/>
      <c r="U168"/>
      <c r="V168"/>
      <c r="W168"/>
      <c r="X168"/>
      <c r="Y168"/>
      <c r="Z168"/>
      <c r="AA168"/>
    </row>
    <row r="169" spans="1:27" s="22" customFormat="1" ht="12.75" customHeight="1">
      <c r="A169" s="20"/>
      <c r="B169" s="21" t="s">
        <v>35</v>
      </c>
      <c r="C169" s="74">
        <v>285958</v>
      </c>
      <c r="D169" s="23"/>
      <c r="E169" s="74">
        <v>169270</v>
      </c>
      <c r="F169" s="23"/>
      <c r="G169" s="23">
        <v>485</v>
      </c>
      <c r="H169" s="23"/>
      <c r="I169" s="23">
        <v>24</v>
      </c>
      <c r="J169" s="23"/>
      <c r="K169" s="23">
        <v>292</v>
      </c>
      <c r="L169" s="23"/>
      <c r="M169" s="23"/>
      <c r="N169" s="23"/>
      <c r="O169" s="23"/>
      <c r="P169" s="23"/>
      <c r="Q169" s="23"/>
      <c r="R169" s="23"/>
      <c r="S169"/>
      <c r="T169"/>
      <c r="U169"/>
      <c r="V169"/>
      <c r="W169"/>
      <c r="X169"/>
      <c r="Y169"/>
      <c r="Z169"/>
      <c r="AA169"/>
    </row>
    <row r="170" spans="1:27" s="22" customFormat="1" ht="12.75" customHeight="1">
      <c r="A170" s="20"/>
      <c r="B170" s="21" t="s">
        <v>36</v>
      </c>
      <c r="C170" s="74">
        <v>285206</v>
      </c>
      <c r="D170" s="23"/>
      <c r="E170" s="74">
        <v>170206</v>
      </c>
      <c r="F170" s="23"/>
      <c r="G170" s="23">
        <v>405</v>
      </c>
      <c r="H170" s="23"/>
      <c r="I170" s="23">
        <v>12</v>
      </c>
      <c r="J170" s="23"/>
      <c r="K170" s="23">
        <v>238</v>
      </c>
      <c r="L170" s="23"/>
      <c r="M170" s="23"/>
      <c r="N170" s="23"/>
      <c r="O170" s="23"/>
      <c r="P170" s="23"/>
      <c r="Q170" s="23"/>
      <c r="R170" s="23"/>
      <c r="S170"/>
      <c r="T170"/>
      <c r="U170"/>
      <c r="V170"/>
      <c r="W170"/>
      <c r="X170"/>
      <c r="Y170"/>
      <c r="Z170"/>
      <c r="AA170"/>
    </row>
    <row r="171" spans="1:27" s="22" customFormat="1" ht="12.75" customHeight="1">
      <c r="A171" s="20"/>
      <c r="B171" s="21" t="s">
        <v>37</v>
      </c>
      <c r="C171" s="74">
        <v>284788</v>
      </c>
      <c r="D171" s="23"/>
      <c r="E171" s="74">
        <v>170922</v>
      </c>
      <c r="F171" s="23"/>
      <c r="G171" s="23">
        <v>417</v>
      </c>
      <c r="H171" s="23"/>
      <c r="I171" s="23">
        <v>6</v>
      </c>
      <c r="J171" s="23"/>
      <c r="K171" s="23">
        <v>130</v>
      </c>
      <c r="L171" s="23"/>
      <c r="M171" s="23"/>
      <c r="N171" s="23"/>
      <c r="O171" s="23"/>
      <c r="P171" s="23"/>
      <c r="Q171" s="23"/>
      <c r="R171"/>
      <c r="S171"/>
      <c r="T171"/>
      <c r="U171"/>
      <c r="V171"/>
      <c r="W171"/>
      <c r="X171"/>
      <c r="Y171"/>
      <c r="Z171"/>
    </row>
    <row r="172" spans="1:27" s="22" customFormat="1" ht="12.75" customHeight="1">
      <c r="A172" s="20"/>
      <c r="B172" s="21" t="s">
        <v>38</v>
      </c>
      <c r="C172" s="74">
        <v>284262</v>
      </c>
      <c r="D172" s="23"/>
      <c r="E172" s="74">
        <v>171701</v>
      </c>
      <c r="F172" s="23"/>
      <c r="G172" s="23">
        <v>345</v>
      </c>
      <c r="H172" s="23"/>
      <c r="I172" s="23">
        <v>29</v>
      </c>
      <c r="J172" s="23"/>
      <c r="K172" s="23">
        <v>124</v>
      </c>
      <c r="L172" s="23"/>
      <c r="M172" s="23"/>
      <c r="N172" s="23"/>
      <c r="O172" s="23"/>
      <c r="P172" s="23"/>
      <c r="Q172" s="23"/>
      <c r="R172"/>
      <c r="S172"/>
      <c r="T172"/>
      <c r="U172"/>
      <c r="V172"/>
      <c r="W172"/>
      <c r="X172"/>
      <c r="Y172"/>
      <c r="Z172"/>
    </row>
    <row r="173" spans="1:27" s="22" customFormat="1" ht="12.75" customHeight="1">
      <c r="A173" s="20"/>
      <c r="B173" s="21" t="s">
        <v>39</v>
      </c>
      <c r="C173" s="74">
        <v>283761</v>
      </c>
      <c r="D173" s="23"/>
      <c r="E173" s="74">
        <v>172465</v>
      </c>
      <c r="F173" s="23"/>
      <c r="G173" s="23">
        <v>330</v>
      </c>
      <c r="H173" s="23"/>
      <c r="I173" s="23">
        <v>52</v>
      </c>
      <c r="J173" s="23"/>
      <c r="K173" s="38">
        <v>120</v>
      </c>
      <c r="L173" s="23"/>
      <c r="M173" s="23"/>
      <c r="N173" s="23"/>
      <c r="O173" s="23"/>
      <c r="P173" s="23"/>
      <c r="Q173" s="23"/>
      <c r="R173"/>
      <c r="S173"/>
      <c r="T173"/>
      <c r="U173"/>
      <c r="V173"/>
      <c r="W173"/>
      <c r="X173"/>
      <c r="Y173"/>
      <c r="Z173"/>
    </row>
    <row r="174" spans="1:27" s="22" customFormat="1" ht="12.75" customHeight="1">
      <c r="A174" s="20"/>
      <c r="B174" s="21" t="s">
        <v>40</v>
      </c>
      <c r="C174" s="74">
        <v>283296</v>
      </c>
      <c r="D174" s="23"/>
      <c r="E174" s="74">
        <v>173604</v>
      </c>
      <c r="F174" s="23"/>
      <c r="G174" s="23">
        <v>334</v>
      </c>
      <c r="H174" s="23"/>
      <c r="I174" s="23">
        <v>473</v>
      </c>
      <c r="J174" s="23"/>
      <c r="K174" s="23">
        <v>144</v>
      </c>
      <c r="L174" s="23"/>
      <c r="M174" s="23"/>
      <c r="N174" s="23"/>
      <c r="O174" s="23"/>
      <c r="P174" s="23"/>
      <c r="Q174" s="23"/>
      <c r="R174"/>
      <c r="S174"/>
      <c r="T174"/>
      <c r="U174"/>
      <c r="V174"/>
      <c r="W174"/>
      <c r="X174"/>
      <c r="Y174"/>
      <c r="Z174"/>
    </row>
    <row r="175" spans="1:27" s="22" customFormat="1" ht="12.75" customHeight="1">
      <c r="A175" s="20"/>
      <c r="B175" s="21" t="s">
        <v>41</v>
      </c>
      <c r="C175" s="74">
        <v>284324</v>
      </c>
      <c r="D175" s="23"/>
      <c r="E175" s="74">
        <v>174720</v>
      </c>
      <c r="F175" s="23"/>
      <c r="G175" s="23">
        <v>383</v>
      </c>
      <c r="H175" s="23"/>
      <c r="I175" s="23">
        <v>1880</v>
      </c>
      <c r="J175" s="23"/>
      <c r="K175" s="23">
        <v>124</v>
      </c>
      <c r="L175" s="23"/>
      <c r="M175" s="23"/>
      <c r="N175" s="23"/>
      <c r="O175" s="23"/>
      <c r="P175" s="23"/>
      <c r="Q175" s="23"/>
      <c r="R175"/>
      <c r="S175"/>
      <c r="T175"/>
      <c r="U175"/>
      <c r="V175"/>
      <c r="W175"/>
      <c r="X175"/>
      <c r="Y175"/>
      <c r="Z175"/>
    </row>
    <row r="176" spans="1:27" s="22" customFormat="1" ht="12.75" customHeight="1">
      <c r="A176" s="20"/>
      <c r="B176" s="21" t="s">
        <v>42</v>
      </c>
      <c r="C176" s="74">
        <v>289538</v>
      </c>
      <c r="D176" s="23"/>
      <c r="E176" s="74">
        <v>172902</v>
      </c>
      <c r="F176" s="23"/>
      <c r="G176" s="23">
        <v>354</v>
      </c>
      <c r="H176" s="23"/>
      <c r="I176" s="23">
        <v>3202</v>
      </c>
      <c r="J176" s="23"/>
      <c r="K176" s="23">
        <v>178</v>
      </c>
      <c r="L176" s="23"/>
      <c r="M176" s="23"/>
      <c r="N176" s="23"/>
      <c r="O176" s="23"/>
      <c r="P176" s="23"/>
      <c r="Q176" s="23"/>
      <c r="R176"/>
      <c r="S176"/>
      <c r="T176"/>
      <c r="U176"/>
      <c r="V176"/>
      <c r="W176"/>
      <c r="X176"/>
      <c r="Y176"/>
      <c r="Z176"/>
    </row>
    <row r="177" spans="1:16375" s="22" customFormat="1" ht="12.75" customHeight="1">
      <c r="A177" s="20"/>
      <c r="B177" s="21"/>
      <c r="C177" s="23"/>
      <c r="D177" s="23"/>
      <c r="E177" s="23"/>
      <c r="F177" s="23"/>
      <c r="G177" s="23"/>
      <c r="H177" s="23"/>
      <c r="I177" s="23"/>
      <c r="J177" s="23"/>
      <c r="K177" s="23"/>
      <c r="L177" s="23"/>
      <c r="M177" s="23"/>
      <c r="N177" s="23"/>
      <c r="O177" s="23"/>
      <c r="P177" s="23"/>
      <c r="Q177" s="23"/>
      <c r="R177"/>
      <c r="S177"/>
      <c r="T177"/>
      <c r="U177"/>
      <c r="V177"/>
      <c r="W177"/>
      <c r="X177"/>
      <c r="Y177"/>
      <c r="Z177"/>
    </row>
    <row r="178" spans="1:16375" s="22" customFormat="1" ht="12.75" customHeight="1">
      <c r="A178" s="20">
        <v>2019</v>
      </c>
      <c r="B178" s="21" t="s">
        <v>31</v>
      </c>
      <c r="C178" s="74">
        <v>294359</v>
      </c>
      <c r="D178" s="23"/>
      <c r="E178" s="74">
        <v>170789</v>
      </c>
      <c r="F178" s="23"/>
      <c r="G178" s="23">
        <v>334</v>
      </c>
      <c r="H178" s="23"/>
      <c r="I178" s="23">
        <v>2557</v>
      </c>
      <c r="J178" s="23"/>
      <c r="K178" s="23">
        <v>193</v>
      </c>
      <c r="L178" s="23"/>
      <c r="M178" s="23"/>
      <c r="N178" s="23"/>
      <c r="O178" s="23"/>
      <c r="P178" s="23"/>
      <c r="Q178" s="23"/>
      <c r="R178"/>
      <c r="S178"/>
      <c r="T178"/>
      <c r="U178"/>
      <c r="V178"/>
      <c r="W178"/>
      <c r="X178"/>
      <c r="Y178"/>
      <c r="Z178"/>
    </row>
    <row r="179" spans="1:16375" s="22" customFormat="1" ht="12.75" customHeight="1">
      <c r="A179" s="20"/>
      <c r="B179" s="21" t="s">
        <v>32</v>
      </c>
      <c r="C179" s="74">
        <v>297951</v>
      </c>
      <c r="D179" s="23"/>
      <c r="E179" s="74">
        <v>168712</v>
      </c>
      <c r="F179" s="23"/>
      <c r="G179" s="23">
        <v>318</v>
      </c>
      <c r="H179" s="23"/>
      <c r="I179" s="23">
        <v>1413</v>
      </c>
      <c r="J179" s="23"/>
      <c r="K179" s="23">
        <v>232</v>
      </c>
      <c r="L179" s="23"/>
      <c r="M179" s="23"/>
      <c r="N179" s="23"/>
      <c r="O179" s="23"/>
      <c r="P179" s="23"/>
      <c r="Q179" s="23"/>
      <c r="R179"/>
      <c r="S179"/>
      <c r="T179"/>
      <c r="U179"/>
      <c r="V179"/>
      <c r="W179"/>
      <c r="X179"/>
      <c r="Y179"/>
      <c r="Z179"/>
    </row>
    <row r="180" spans="1:16375" s="22" customFormat="1" ht="12.75" customHeight="1">
      <c r="A180" s="20"/>
      <c r="B180" s="21" t="s">
        <v>33</v>
      </c>
      <c r="C180" s="74">
        <v>299647</v>
      </c>
      <c r="D180" s="23"/>
      <c r="E180" s="74">
        <v>167969</v>
      </c>
      <c r="F180" s="23"/>
      <c r="G180" s="23">
        <v>333</v>
      </c>
      <c r="H180" s="23"/>
      <c r="I180" s="23">
        <v>837</v>
      </c>
      <c r="J180" s="23"/>
      <c r="K180" s="23">
        <v>220</v>
      </c>
      <c r="L180" s="23"/>
      <c r="M180" s="23"/>
      <c r="N180" s="23"/>
      <c r="O180" s="23"/>
      <c r="P180" s="23"/>
      <c r="Q180" s="23"/>
      <c r="R180"/>
      <c r="S180"/>
      <c r="T180"/>
      <c r="U180"/>
      <c r="V180"/>
      <c r="W180"/>
      <c r="X180"/>
      <c r="Y180"/>
      <c r="Z180"/>
    </row>
    <row r="181" spans="1:16375" s="22" customFormat="1" ht="12.75" customHeight="1">
      <c r="A181" s="20"/>
      <c r="B181" s="21" t="s">
        <v>34</v>
      </c>
      <c r="C181" s="74">
        <v>295634</v>
      </c>
      <c r="D181" s="74"/>
      <c r="E181" s="74">
        <v>172646</v>
      </c>
      <c r="F181" s="23"/>
      <c r="G181" s="23">
        <v>404</v>
      </c>
      <c r="H181" s="23"/>
      <c r="I181" s="23">
        <v>400</v>
      </c>
      <c r="J181" s="23"/>
      <c r="K181" s="23">
        <v>152</v>
      </c>
      <c r="L181" s="23"/>
      <c r="M181" s="23"/>
      <c r="N181" s="23"/>
      <c r="O181" s="23"/>
      <c r="P181" s="23"/>
      <c r="Q181" s="23"/>
      <c r="R181"/>
      <c r="S181"/>
      <c r="T181"/>
      <c r="U181"/>
      <c r="V181"/>
      <c r="W181"/>
      <c r="X181"/>
      <c r="Y181"/>
      <c r="Z181"/>
    </row>
    <row r="182" spans="1:16375" s="22" customFormat="1" ht="12.75" customHeight="1">
      <c r="A182" s="20"/>
      <c r="B182" s="21" t="s">
        <v>35</v>
      </c>
      <c r="C182" s="74">
        <v>292973</v>
      </c>
      <c r="D182" s="74"/>
      <c r="E182" s="74">
        <v>175676</v>
      </c>
      <c r="F182" s="23"/>
      <c r="G182" s="23">
        <v>546</v>
      </c>
      <c r="H182" s="23"/>
      <c r="I182" s="23">
        <v>59</v>
      </c>
      <c r="J182" s="23"/>
      <c r="K182" s="23">
        <v>241</v>
      </c>
      <c r="L182" s="23"/>
      <c r="M182" s="23"/>
      <c r="N182" s="23"/>
      <c r="O182" s="23"/>
      <c r="P182" s="23"/>
      <c r="Q182" s="23"/>
      <c r="R182"/>
      <c r="S182"/>
      <c r="T182"/>
      <c r="U182"/>
      <c r="V182"/>
      <c r="W182"/>
      <c r="X182"/>
      <c r="Y182"/>
      <c r="Z182"/>
    </row>
    <row r="183" spans="1:16375" s="22" customFormat="1" ht="12.75" customHeight="1">
      <c r="A183" s="20"/>
      <c r="B183" s="21" t="s">
        <v>36</v>
      </c>
      <c r="C183" s="74">
        <v>292418</v>
      </c>
      <c r="D183" s="74"/>
      <c r="E183" s="74">
        <v>176603</v>
      </c>
      <c r="F183" s="23"/>
      <c r="G183" s="23">
        <v>453</v>
      </c>
      <c r="H183" s="23"/>
      <c r="I183" s="23">
        <v>28</v>
      </c>
      <c r="J183" s="23"/>
      <c r="K183" s="23">
        <v>111</v>
      </c>
      <c r="L183" s="23"/>
      <c r="M183" s="23"/>
      <c r="N183" s="23"/>
      <c r="O183" s="23"/>
      <c r="P183" s="23"/>
      <c r="Q183" s="23"/>
      <c r="R183"/>
      <c r="S183"/>
      <c r="T183"/>
      <c r="U183"/>
      <c r="V183"/>
      <c r="W183"/>
      <c r="X183"/>
      <c r="Y183"/>
      <c r="Z183"/>
    </row>
    <row r="184" spans="1:16375" s="22" customFormat="1" ht="12.75" customHeight="1">
      <c r="A184" s="20"/>
      <c r="B184" s="21" t="s">
        <v>37</v>
      </c>
      <c r="C184" s="74">
        <v>292042</v>
      </c>
      <c r="D184" s="74"/>
      <c r="E184" s="74">
        <v>177301</v>
      </c>
      <c r="F184" s="23"/>
      <c r="G184" s="23">
        <v>414</v>
      </c>
      <c r="H184" s="23"/>
      <c r="I184" s="23">
        <v>33</v>
      </c>
      <c r="J184" s="23"/>
      <c r="K184" s="23">
        <v>132</v>
      </c>
      <c r="L184" s="23"/>
      <c r="M184" s="23"/>
      <c r="N184" s="23"/>
      <c r="O184" s="23"/>
      <c r="P184" s="23"/>
      <c r="Q184" s="23"/>
      <c r="R184"/>
      <c r="S184"/>
      <c r="T184"/>
      <c r="U184"/>
      <c r="V184"/>
      <c r="W184"/>
      <c r="X184"/>
      <c r="Y184"/>
      <c r="Z184"/>
    </row>
    <row r="185" spans="1:16375" ht="12.75" customHeight="1">
      <c r="A185" s="10"/>
      <c r="B185" s="21" t="s">
        <v>38</v>
      </c>
      <c r="C185" s="74">
        <v>291604</v>
      </c>
      <c r="D185" s="74"/>
      <c r="E185" s="74">
        <v>178026</v>
      </c>
      <c r="F185" s="18"/>
      <c r="G185" s="18">
        <v>320</v>
      </c>
      <c r="H185" s="18"/>
      <c r="I185" s="18">
        <v>54</v>
      </c>
      <c r="J185" s="18"/>
      <c r="K185" s="18">
        <v>93</v>
      </c>
    </row>
    <row r="186" spans="1:16375" ht="12.75" customHeight="1">
      <c r="A186" s="10"/>
      <c r="B186" s="17" t="s">
        <v>39</v>
      </c>
      <c r="C186" s="74">
        <v>290974</v>
      </c>
      <c r="D186" s="74"/>
      <c r="E186" s="74">
        <v>178984</v>
      </c>
      <c r="F186" s="18"/>
      <c r="G186" s="18">
        <v>324</v>
      </c>
      <c r="H186" s="18"/>
      <c r="I186" s="18">
        <v>132</v>
      </c>
      <c r="J186" s="18"/>
      <c r="K186" s="18">
        <v>135</v>
      </c>
    </row>
    <row r="187" spans="1:16375" ht="12.75" customHeight="1">
      <c r="A187" s="10"/>
      <c r="B187" s="17" t="s">
        <v>40</v>
      </c>
      <c r="C187" s="74">
        <v>290514</v>
      </c>
      <c r="D187" s="74"/>
      <c r="E187" s="74">
        <v>180143</v>
      </c>
      <c r="F187" s="18"/>
      <c r="G187" s="18">
        <v>318</v>
      </c>
      <c r="H187" s="18"/>
      <c r="I187" s="18">
        <v>510</v>
      </c>
      <c r="J187" s="18"/>
      <c r="K187" s="18">
        <v>136</v>
      </c>
    </row>
    <row r="188" spans="1:16375" ht="12.75" customHeight="1">
      <c r="A188" s="10"/>
      <c r="B188" s="17" t="s">
        <v>41</v>
      </c>
      <c r="C188" s="74">
        <v>291783</v>
      </c>
      <c r="D188" s="74"/>
      <c r="E188" s="74">
        <v>180648</v>
      </c>
      <c r="F188" s="18"/>
      <c r="G188" s="18">
        <v>310</v>
      </c>
      <c r="H188" s="18"/>
      <c r="I188" s="74">
        <v>1613</v>
      </c>
      <c r="J188" s="18"/>
      <c r="K188" s="18">
        <v>160</v>
      </c>
    </row>
    <row r="189" spans="1:16375" ht="12.75" customHeight="1">
      <c r="A189" s="10"/>
      <c r="B189" s="17" t="s">
        <v>42</v>
      </c>
      <c r="C189" s="74">
        <v>297008</v>
      </c>
      <c r="D189" s="74"/>
      <c r="E189" s="74">
        <v>178133</v>
      </c>
      <c r="F189" s="18"/>
      <c r="G189" s="18">
        <v>315</v>
      </c>
      <c r="H189" s="18"/>
      <c r="I189" s="74">
        <v>2511</v>
      </c>
      <c r="J189" s="18"/>
      <c r="K189" s="18">
        <v>142</v>
      </c>
    </row>
    <row r="190" spans="1:16375" ht="12.75" customHeight="1">
      <c r="A190" s="10"/>
      <c r="B190" s="17"/>
      <c r="C190" s="74"/>
      <c r="D190" s="74"/>
      <c r="E190" s="74"/>
      <c r="F190" s="18"/>
      <c r="G190" s="18"/>
      <c r="H190" s="18"/>
      <c r="I190" s="74"/>
      <c r="J190" s="18"/>
      <c r="K190" s="18"/>
    </row>
    <row r="191" spans="1:16375" ht="12.75" customHeight="1">
      <c r="A191" s="10">
        <v>2020</v>
      </c>
      <c r="B191" s="17" t="s">
        <v>31</v>
      </c>
      <c r="C191" s="74">
        <v>298798</v>
      </c>
      <c r="D191" s="74"/>
      <c r="E191" s="74">
        <v>178000</v>
      </c>
      <c r="F191" s="18"/>
      <c r="G191" s="18">
        <v>227</v>
      </c>
      <c r="H191" s="18"/>
      <c r="I191" s="74">
        <v>1618</v>
      </c>
      <c r="J191" s="18"/>
      <c r="K191" s="18">
        <v>212</v>
      </c>
      <c r="L191" s="10"/>
      <c r="M191" s="18"/>
      <c r="N191" s="10"/>
      <c r="O191" s="17"/>
      <c r="P191" s="74"/>
      <c r="Q191" s="74"/>
      <c r="R191" s="74"/>
      <c r="S191" s="18"/>
      <c r="T191" s="18"/>
      <c r="U191" s="18"/>
      <c r="V191" s="74"/>
      <c r="W191" s="18"/>
      <c r="X191" s="18"/>
      <c r="Y191" s="10"/>
      <c r="Z191" s="17"/>
      <c r="AA191" s="74"/>
      <c r="AB191" s="74"/>
      <c r="AC191" s="74"/>
      <c r="AD191" s="18"/>
      <c r="AE191" s="18"/>
      <c r="AF191" s="18"/>
      <c r="AG191" s="74"/>
      <c r="AH191" s="18"/>
      <c r="AI191" s="18"/>
      <c r="AJ191" s="10"/>
      <c r="AK191" s="17"/>
      <c r="AL191" s="74"/>
      <c r="AM191" s="74"/>
      <c r="AN191" s="74"/>
      <c r="AO191" s="18"/>
      <c r="AP191" s="18"/>
      <c r="AQ191" s="18"/>
      <c r="AR191" s="74"/>
      <c r="AS191" s="18"/>
      <c r="AT191" s="18"/>
      <c r="AU191" s="10"/>
      <c r="AV191" s="17"/>
      <c r="AW191" s="74"/>
      <c r="AX191" s="74"/>
      <c r="AY191" s="74"/>
      <c r="AZ191" s="18"/>
      <c r="BA191" s="18"/>
      <c r="BB191" s="18"/>
      <c r="BC191" s="74"/>
      <c r="BD191" s="18"/>
      <c r="BE191" s="18"/>
      <c r="BF191" s="10"/>
      <c r="BG191" s="17"/>
      <c r="BH191" s="74"/>
      <c r="BI191" s="74"/>
      <c r="BJ191" s="74"/>
      <c r="BK191" s="18"/>
      <c r="BL191" s="18"/>
      <c r="BM191" s="18"/>
      <c r="BN191" s="74"/>
      <c r="BO191" s="18"/>
      <c r="BP191" s="18"/>
      <c r="BQ191" s="10"/>
      <c r="BR191" s="17"/>
      <c r="BS191" s="74"/>
      <c r="BT191" s="74"/>
      <c r="BU191" s="74"/>
      <c r="BV191" s="18"/>
      <c r="BW191" s="18"/>
      <c r="BX191" s="18"/>
      <c r="BY191" s="74"/>
      <c r="BZ191" s="18"/>
      <c r="CA191" s="18"/>
      <c r="CB191" s="10"/>
      <c r="CC191" s="17"/>
      <c r="CD191" s="74"/>
      <c r="CE191" s="74"/>
      <c r="CF191" s="74"/>
      <c r="CG191" s="18"/>
      <c r="CH191" s="18"/>
      <c r="CI191" s="18"/>
      <c r="CJ191" s="74"/>
      <c r="CK191" s="18"/>
      <c r="CL191" s="18"/>
      <c r="CM191" s="10"/>
      <c r="CN191" s="17"/>
      <c r="CO191" s="74"/>
      <c r="CP191" s="74"/>
      <c r="CQ191" s="74"/>
      <c r="CR191" s="18"/>
      <c r="CS191" s="18"/>
      <c r="CT191" s="18"/>
      <c r="CU191" s="74"/>
      <c r="CV191" s="18"/>
      <c r="CW191" s="18"/>
      <c r="CX191" s="10"/>
      <c r="CY191" s="17"/>
      <c r="CZ191" s="74"/>
      <c r="DA191" s="74"/>
      <c r="DB191" s="74"/>
      <c r="DC191" s="18"/>
      <c r="DD191" s="18"/>
      <c r="DE191" s="18"/>
      <c r="DF191" s="74"/>
      <c r="DG191" s="18"/>
      <c r="DH191" s="18"/>
      <c r="DI191" s="10"/>
      <c r="DJ191" s="17"/>
      <c r="DK191" s="74"/>
      <c r="DL191" s="74"/>
      <c r="DM191" s="74"/>
      <c r="DN191" s="18"/>
      <c r="DO191" s="18"/>
      <c r="DP191" s="18"/>
      <c r="DQ191" s="74"/>
      <c r="DR191" s="18"/>
      <c r="DS191" s="18"/>
      <c r="DT191" s="10"/>
      <c r="DU191" s="17"/>
      <c r="DV191" s="74"/>
      <c r="DW191" s="74"/>
      <c r="DX191" s="74"/>
      <c r="DY191" s="18"/>
      <c r="DZ191" s="18"/>
      <c r="EA191" s="18"/>
      <c r="EB191" s="74"/>
      <c r="EC191" s="18"/>
      <c r="ED191" s="18"/>
      <c r="EE191" s="10"/>
      <c r="EF191" s="17"/>
      <c r="EG191" s="74"/>
      <c r="EH191" s="74"/>
      <c r="EI191" s="74"/>
      <c r="EJ191" s="18"/>
      <c r="EK191" s="18"/>
      <c r="EL191" s="18"/>
      <c r="EM191" s="74"/>
      <c r="EN191" s="18"/>
      <c r="EO191" s="18"/>
      <c r="EP191" s="10"/>
      <c r="EQ191" s="17"/>
      <c r="ER191" s="74"/>
      <c r="ES191" s="74"/>
      <c r="ET191" s="74"/>
      <c r="EU191" s="18"/>
      <c r="EV191" s="18"/>
      <c r="EW191" s="18"/>
      <c r="EX191" s="74"/>
      <c r="EY191" s="18"/>
      <c r="EZ191" s="18"/>
      <c r="FA191" s="10"/>
      <c r="FB191" s="17"/>
      <c r="FC191" s="74"/>
      <c r="FD191" s="74"/>
      <c r="FE191" s="74"/>
      <c r="FF191" s="18"/>
      <c r="FG191" s="18"/>
      <c r="FH191" s="18"/>
      <c r="FI191" s="74"/>
      <c r="FJ191" s="18"/>
      <c r="FK191" s="18"/>
      <c r="FL191" s="10"/>
      <c r="FM191" s="17"/>
      <c r="FN191" s="74"/>
      <c r="FO191" s="74"/>
      <c r="FP191" s="74"/>
      <c r="FQ191" s="18"/>
      <c r="FR191" s="18"/>
      <c r="FS191" s="18"/>
      <c r="FT191" s="74"/>
      <c r="FU191" s="18"/>
      <c r="FV191" s="18"/>
      <c r="FW191" s="10"/>
      <c r="FX191" s="17"/>
      <c r="FY191" s="74"/>
      <c r="FZ191" s="74"/>
      <c r="GA191" s="74"/>
      <c r="GB191" s="18"/>
      <c r="GC191" s="18"/>
      <c r="GD191" s="18"/>
      <c r="GE191" s="74"/>
      <c r="GF191" s="18"/>
      <c r="GG191" s="18"/>
      <c r="GH191" s="10"/>
      <c r="GI191" s="17"/>
      <c r="GJ191" s="74"/>
      <c r="GK191" s="74"/>
      <c r="GL191" s="74"/>
      <c r="GM191" s="18"/>
      <c r="GN191" s="18"/>
      <c r="GO191" s="18"/>
      <c r="GP191" s="74"/>
      <c r="GQ191" s="18"/>
      <c r="GR191" s="18"/>
      <c r="GS191" s="10"/>
      <c r="GT191" s="17"/>
      <c r="GU191" s="74"/>
      <c r="GV191" s="74"/>
      <c r="GW191" s="74"/>
      <c r="GX191" s="18"/>
      <c r="GY191" s="18"/>
      <c r="GZ191" s="18"/>
      <c r="HA191" s="74"/>
      <c r="HB191" s="18"/>
      <c r="HC191" s="18"/>
      <c r="HD191" s="10"/>
      <c r="HE191" s="17"/>
      <c r="HF191" s="74"/>
      <c r="HG191" s="74"/>
      <c r="HH191" s="74"/>
      <c r="HI191" s="18"/>
      <c r="HJ191" s="18"/>
      <c r="HK191" s="18"/>
      <c r="HL191" s="74"/>
      <c r="HM191" s="18"/>
      <c r="HN191" s="18"/>
      <c r="HO191" s="10"/>
      <c r="HP191" s="17"/>
      <c r="HQ191" s="74"/>
      <c r="HR191" s="74"/>
      <c r="HS191" s="74"/>
      <c r="HT191" s="18"/>
      <c r="HU191" s="18"/>
      <c r="HV191" s="18"/>
      <c r="HW191" s="74"/>
      <c r="HX191" s="18"/>
      <c r="HY191" s="18"/>
      <c r="HZ191" s="10"/>
      <c r="IA191" s="17"/>
      <c r="IB191" s="74"/>
      <c r="IC191" s="74"/>
      <c r="ID191" s="74"/>
      <c r="IE191" s="18"/>
      <c r="IF191" s="18"/>
      <c r="IG191" s="18"/>
      <c r="IH191" s="74"/>
      <c r="II191" s="18"/>
      <c r="IJ191" s="18"/>
      <c r="IK191" s="10"/>
      <c r="IL191" s="17"/>
      <c r="IM191" s="74"/>
      <c r="IN191" s="74"/>
      <c r="IO191" s="74"/>
      <c r="IP191" s="18"/>
      <c r="IQ191" s="18"/>
      <c r="IR191" s="18"/>
      <c r="IS191" s="74"/>
      <c r="IT191" s="18"/>
      <c r="IU191" s="18"/>
      <c r="IV191" s="10"/>
      <c r="IW191" s="17"/>
      <c r="IX191" s="74"/>
      <c r="IY191" s="74"/>
      <c r="IZ191" s="74"/>
      <c r="JA191" s="18"/>
      <c r="JB191" s="18"/>
      <c r="JC191" s="18"/>
      <c r="JD191" s="74"/>
      <c r="JE191" s="18"/>
      <c r="JF191" s="18"/>
      <c r="JG191" s="10"/>
      <c r="JH191" s="17"/>
      <c r="JI191" s="74"/>
      <c r="JJ191" s="74"/>
      <c r="JK191" s="74"/>
      <c r="JL191" s="18"/>
      <c r="JM191" s="18"/>
      <c r="JN191" s="18"/>
      <c r="JO191" s="74"/>
      <c r="JP191" s="18"/>
      <c r="JQ191" s="18"/>
      <c r="JR191" s="10"/>
      <c r="JS191" s="17"/>
      <c r="JT191" s="74"/>
      <c r="JU191" s="74"/>
      <c r="JV191" s="74"/>
      <c r="JW191" s="18"/>
      <c r="JX191" s="18"/>
      <c r="JY191" s="18"/>
      <c r="JZ191" s="74"/>
      <c r="KA191" s="18"/>
      <c r="KB191" s="18"/>
      <c r="KC191" s="10"/>
      <c r="KD191" s="17"/>
      <c r="KE191" s="74"/>
      <c r="KF191" s="74"/>
      <c r="KG191" s="74"/>
      <c r="KH191" s="18"/>
      <c r="KI191" s="18"/>
      <c r="KJ191" s="18"/>
      <c r="KK191" s="74"/>
      <c r="KL191" s="18"/>
      <c r="KM191" s="18"/>
      <c r="KN191" s="10"/>
      <c r="KO191" s="17"/>
      <c r="KP191" s="74"/>
      <c r="KQ191" s="74"/>
      <c r="KR191" s="74"/>
      <c r="KS191" s="18"/>
      <c r="KT191" s="18"/>
      <c r="KU191" s="18"/>
      <c r="KV191" s="74"/>
      <c r="KW191" s="18"/>
      <c r="KX191" s="18"/>
      <c r="KY191" s="10"/>
      <c r="KZ191" s="17"/>
      <c r="LA191" s="74"/>
      <c r="LB191" s="74"/>
      <c r="LC191" s="74"/>
      <c r="LD191" s="18"/>
      <c r="LE191" s="18"/>
      <c r="LF191" s="18"/>
      <c r="LG191" s="74"/>
      <c r="LH191" s="18"/>
      <c r="LI191" s="18"/>
      <c r="LJ191" s="10"/>
      <c r="LK191" s="17"/>
      <c r="LL191" s="74"/>
      <c r="LM191" s="74"/>
      <c r="LN191" s="74"/>
      <c r="LO191" s="18"/>
      <c r="LP191" s="18"/>
      <c r="LQ191" s="18"/>
      <c r="LR191" s="74"/>
      <c r="LS191" s="18"/>
      <c r="LT191" s="18"/>
      <c r="LU191" s="10"/>
      <c r="LV191" s="17"/>
      <c r="LW191" s="74"/>
      <c r="LX191" s="74"/>
      <c r="LY191" s="74"/>
      <c r="LZ191" s="18"/>
      <c r="MA191" s="18"/>
      <c r="MB191" s="18"/>
      <c r="MC191" s="74"/>
      <c r="MD191" s="18"/>
      <c r="ME191" s="18"/>
      <c r="MF191" s="10"/>
      <c r="MG191" s="17"/>
      <c r="MH191" s="74"/>
      <c r="MI191" s="74"/>
      <c r="MJ191" s="74"/>
      <c r="MK191" s="18"/>
      <c r="ML191" s="18"/>
      <c r="MM191" s="18"/>
      <c r="MN191" s="74"/>
      <c r="MO191" s="18"/>
      <c r="MP191" s="18"/>
      <c r="MQ191" s="10"/>
      <c r="MR191" s="17"/>
      <c r="MS191" s="74"/>
      <c r="MT191" s="74"/>
      <c r="MU191" s="74"/>
      <c r="MV191" s="18"/>
      <c r="MW191" s="18"/>
      <c r="MX191" s="18"/>
      <c r="MY191" s="74"/>
      <c r="MZ191" s="18"/>
      <c r="NA191" s="18"/>
      <c r="NB191" s="10"/>
      <c r="NC191" s="17"/>
      <c r="ND191" s="74"/>
      <c r="NE191" s="74"/>
      <c r="NF191" s="74"/>
      <c r="NG191" s="18"/>
      <c r="NH191" s="18"/>
      <c r="NI191" s="18"/>
      <c r="NJ191" s="74"/>
      <c r="NK191" s="18"/>
      <c r="NL191" s="18"/>
      <c r="NM191" s="10"/>
      <c r="NN191" s="17"/>
      <c r="NO191" s="74"/>
      <c r="NP191" s="74"/>
      <c r="NQ191" s="74"/>
      <c r="NR191" s="18"/>
      <c r="NS191" s="18"/>
      <c r="NT191" s="18"/>
      <c r="NU191" s="74"/>
      <c r="NV191" s="18"/>
      <c r="NW191" s="18"/>
      <c r="NX191" s="10"/>
      <c r="NY191" s="17"/>
      <c r="NZ191" s="74"/>
      <c r="OA191" s="74"/>
      <c r="OB191" s="74"/>
      <c r="OC191" s="18"/>
      <c r="OD191" s="18"/>
      <c r="OE191" s="18"/>
      <c r="OF191" s="74"/>
      <c r="OG191" s="18"/>
      <c r="OH191" s="18"/>
      <c r="OI191" s="10"/>
      <c r="OJ191" s="17"/>
      <c r="OK191" s="74"/>
      <c r="OL191" s="74"/>
      <c r="OM191" s="74"/>
      <c r="ON191" s="18"/>
      <c r="OO191" s="18"/>
      <c r="OP191" s="18"/>
      <c r="OQ191" s="74"/>
      <c r="OR191" s="18"/>
      <c r="OS191" s="18"/>
      <c r="OT191" s="10"/>
      <c r="OU191" s="17"/>
      <c r="OV191" s="74"/>
      <c r="OW191" s="74"/>
      <c r="OX191" s="74"/>
      <c r="OY191" s="18"/>
      <c r="OZ191" s="18"/>
      <c r="PA191" s="18"/>
      <c r="PB191" s="74"/>
      <c r="PC191" s="18"/>
      <c r="PD191" s="18"/>
      <c r="PE191" s="10"/>
      <c r="PF191" s="17"/>
      <c r="PG191" s="74"/>
      <c r="PH191" s="74"/>
      <c r="PI191" s="74"/>
      <c r="PJ191" s="18"/>
      <c r="PK191" s="18"/>
      <c r="PL191" s="18"/>
      <c r="PM191" s="74"/>
      <c r="PN191" s="18"/>
      <c r="PO191" s="18"/>
      <c r="PP191" s="10"/>
      <c r="PQ191" s="17"/>
      <c r="PR191" s="74"/>
      <c r="PS191" s="74"/>
      <c r="PT191" s="74"/>
      <c r="PU191" s="18"/>
      <c r="PV191" s="18"/>
      <c r="PW191" s="18"/>
      <c r="PX191" s="74"/>
      <c r="PY191" s="18"/>
      <c r="PZ191" s="18"/>
      <c r="QA191" s="10"/>
      <c r="QB191" s="17"/>
      <c r="QC191" s="74"/>
      <c r="QD191" s="74"/>
      <c r="QE191" s="74"/>
      <c r="QF191" s="18"/>
      <c r="QG191" s="18"/>
      <c r="QH191" s="18"/>
      <c r="QI191" s="74"/>
      <c r="QJ191" s="18"/>
      <c r="QK191" s="18"/>
      <c r="QL191" s="10"/>
      <c r="QM191" s="17"/>
      <c r="QN191" s="74"/>
      <c r="QO191" s="74"/>
      <c r="QP191" s="74"/>
      <c r="QQ191" s="18"/>
      <c r="QR191" s="18"/>
      <c r="QS191" s="18"/>
      <c r="QT191" s="74"/>
      <c r="QU191" s="18"/>
      <c r="QV191" s="18"/>
      <c r="QW191" s="10"/>
      <c r="QX191" s="17"/>
      <c r="QY191" s="74"/>
      <c r="QZ191" s="74"/>
      <c r="RA191" s="74"/>
      <c r="RB191" s="18"/>
      <c r="RC191" s="18"/>
      <c r="RD191" s="18"/>
      <c r="RE191" s="74"/>
      <c r="RF191" s="18"/>
      <c r="RG191" s="18"/>
      <c r="RH191" s="10"/>
      <c r="RI191" s="17"/>
      <c r="RJ191" s="74"/>
      <c r="RK191" s="74"/>
      <c r="RL191" s="74"/>
      <c r="RM191" s="18"/>
      <c r="RN191" s="18"/>
      <c r="RO191" s="18"/>
      <c r="RP191" s="74"/>
      <c r="RQ191" s="18"/>
      <c r="RR191" s="18"/>
      <c r="RS191" s="10"/>
      <c r="RT191" s="17"/>
      <c r="RU191" s="74"/>
      <c r="RV191" s="74"/>
      <c r="RW191" s="74"/>
      <c r="RX191" s="18"/>
      <c r="RY191" s="18"/>
      <c r="RZ191" s="18"/>
      <c r="SA191" s="74"/>
      <c r="SB191" s="18"/>
      <c r="SC191" s="18"/>
      <c r="SD191" s="10"/>
      <c r="SE191" s="17"/>
      <c r="SF191" s="74"/>
      <c r="SG191" s="74"/>
      <c r="SH191" s="74"/>
      <c r="SI191" s="18"/>
      <c r="SJ191" s="18"/>
      <c r="SK191" s="18"/>
      <c r="SL191" s="74"/>
      <c r="SM191" s="18"/>
      <c r="SN191" s="18"/>
      <c r="SO191" s="10"/>
      <c r="SP191" s="17"/>
      <c r="SQ191" s="74"/>
      <c r="SR191" s="74"/>
      <c r="SS191" s="74"/>
      <c r="ST191" s="18"/>
      <c r="SU191" s="18"/>
      <c r="SV191" s="18"/>
      <c r="SW191" s="74"/>
      <c r="SX191" s="18"/>
      <c r="SY191" s="18"/>
      <c r="SZ191" s="10"/>
      <c r="TA191" s="17"/>
      <c r="TB191" s="74"/>
      <c r="TC191" s="74"/>
      <c r="TD191" s="74"/>
      <c r="TE191" s="18"/>
      <c r="TF191" s="18"/>
      <c r="TG191" s="18"/>
      <c r="TH191" s="74"/>
      <c r="TI191" s="18"/>
      <c r="TJ191" s="18"/>
      <c r="TK191" s="10"/>
      <c r="TL191" s="17"/>
      <c r="TM191" s="74"/>
      <c r="TN191" s="74"/>
      <c r="TO191" s="74"/>
      <c r="TP191" s="18"/>
      <c r="TQ191" s="18"/>
      <c r="TR191" s="18"/>
      <c r="TS191" s="74"/>
      <c r="TT191" s="18"/>
      <c r="TU191" s="18"/>
      <c r="TV191" s="10"/>
      <c r="TW191" s="17"/>
      <c r="TX191" s="74"/>
      <c r="TY191" s="74"/>
      <c r="TZ191" s="74"/>
      <c r="UA191" s="18"/>
      <c r="UB191" s="18"/>
      <c r="UC191" s="18"/>
      <c r="UD191" s="74"/>
      <c r="UE191" s="18"/>
      <c r="UF191" s="18"/>
      <c r="UG191" s="10"/>
      <c r="UH191" s="17"/>
      <c r="UI191" s="74"/>
      <c r="UJ191" s="74"/>
      <c r="UK191" s="74"/>
      <c r="UL191" s="18"/>
      <c r="UM191" s="18"/>
      <c r="UN191" s="18"/>
      <c r="UO191" s="74"/>
      <c r="UP191" s="18"/>
      <c r="UQ191" s="18"/>
      <c r="UR191" s="10"/>
      <c r="US191" s="17"/>
      <c r="UT191" s="74"/>
      <c r="UU191" s="74"/>
      <c r="UV191" s="74"/>
      <c r="UW191" s="18"/>
      <c r="UX191" s="18"/>
      <c r="UY191" s="18"/>
      <c r="UZ191" s="74"/>
      <c r="VA191" s="18"/>
      <c r="VB191" s="18"/>
      <c r="VC191" s="10"/>
      <c r="VD191" s="17"/>
      <c r="VE191" s="74"/>
      <c r="VF191" s="74"/>
      <c r="VG191" s="74"/>
      <c r="VH191" s="18"/>
      <c r="VI191" s="18"/>
      <c r="VJ191" s="18"/>
      <c r="VK191" s="74"/>
      <c r="VL191" s="18"/>
      <c r="VM191" s="18"/>
      <c r="VN191" s="10"/>
      <c r="VO191" s="17"/>
      <c r="VP191" s="74"/>
      <c r="VQ191" s="74"/>
      <c r="VR191" s="74"/>
      <c r="VS191" s="18"/>
      <c r="VT191" s="18"/>
      <c r="VU191" s="18"/>
      <c r="VV191" s="74"/>
      <c r="VW191" s="18"/>
      <c r="VX191" s="18"/>
      <c r="VY191" s="10"/>
      <c r="VZ191" s="17"/>
      <c r="WA191" s="74"/>
      <c r="WB191" s="74"/>
      <c r="WC191" s="74"/>
      <c r="WD191" s="18"/>
      <c r="WE191" s="18"/>
      <c r="WF191" s="18"/>
      <c r="WG191" s="74"/>
      <c r="WH191" s="18"/>
      <c r="WI191" s="18"/>
      <c r="WJ191" s="10"/>
      <c r="WK191" s="17"/>
      <c r="WL191" s="74"/>
      <c r="WM191" s="74"/>
      <c r="WN191" s="74"/>
      <c r="WO191" s="18"/>
      <c r="WP191" s="18"/>
      <c r="WQ191" s="18"/>
      <c r="WR191" s="74"/>
      <c r="WS191" s="18"/>
      <c r="WT191" s="18"/>
      <c r="WU191" s="10"/>
      <c r="WV191" s="17"/>
      <c r="WW191" s="74"/>
      <c r="WX191" s="74"/>
      <c r="WY191" s="74"/>
      <c r="WZ191" s="18"/>
      <c r="XA191" s="18"/>
      <c r="XB191" s="18"/>
      <c r="XC191" s="74"/>
      <c r="XD191" s="18"/>
      <c r="XE191" s="18"/>
      <c r="XF191" s="10"/>
      <c r="XG191" s="17"/>
      <c r="XH191" s="74"/>
      <c r="XI191" s="74"/>
      <c r="XJ191" s="74"/>
      <c r="XK191" s="18"/>
      <c r="XL191" s="18"/>
      <c r="XM191" s="18"/>
      <c r="XN191" s="74"/>
      <c r="XO191" s="18"/>
      <c r="XP191" s="18"/>
      <c r="XQ191" s="10"/>
      <c r="XR191" s="17"/>
      <c r="XS191" s="74"/>
      <c r="XT191" s="74"/>
      <c r="XU191" s="74"/>
      <c r="XV191" s="18"/>
      <c r="XW191" s="18"/>
      <c r="XX191" s="18"/>
      <c r="XY191" s="74"/>
      <c r="XZ191" s="18"/>
      <c r="YA191" s="18"/>
      <c r="YB191" s="10"/>
      <c r="YC191" s="17"/>
      <c r="YD191" s="74"/>
      <c r="YE191" s="74"/>
      <c r="YF191" s="74"/>
      <c r="YG191" s="18"/>
      <c r="YH191" s="18"/>
      <c r="YI191" s="18"/>
      <c r="YJ191" s="74"/>
      <c r="YK191" s="18"/>
      <c r="YL191" s="18"/>
      <c r="YM191" s="10"/>
      <c r="YN191" s="17"/>
      <c r="YO191" s="74"/>
      <c r="YP191" s="74"/>
      <c r="YQ191" s="74"/>
      <c r="YR191" s="18"/>
      <c r="YS191" s="18"/>
      <c r="YT191" s="18"/>
      <c r="YU191" s="74"/>
      <c r="YV191" s="18"/>
      <c r="YW191" s="18"/>
      <c r="YX191" s="10"/>
      <c r="YY191" s="17"/>
      <c r="YZ191" s="74"/>
      <c r="ZA191" s="74"/>
      <c r="ZB191" s="74"/>
      <c r="ZC191" s="18"/>
      <c r="ZD191" s="18"/>
      <c r="ZE191" s="18"/>
      <c r="ZF191" s="74"/>
      <c r="ZG191" s="18"/>
      <c r="ZH191" s="18"/>
      <c r="ZI191" s="10"/>
      <c r="ZJ191" s="17"/>
      <c r="ZK191" s="74"/>
      <c r="ZL191" s="74"/>
      <c r="ZM191" s="74"/>
      <c r="ZN191" s="18"/>
      <c r="ZO191" s="18"/>
      <c r="ZP191" s="18"/>
      <c r="ZQ191" s="74"/>
      <c r="ZR191" s="18"/>
      <c r="ZS191" s="18"/>
      <c r="ZT191" s="10"/>
      <c r="ZU191" s="17"/>
      <c r="ZV191" s="74"/>
      <c r="ZW191" s="74"/>
      <c r="ZX191" s="74"/>
      <c r="ZY191" s="18"/>
      <c r="ZZ191" s="18"/>
      <c r="AAA191" s="18"/>
      <c r="AAB191" s="74"/>
      <c r="AAC191" s="18"/>
      <c r="AAD191" s="18"/>
      <c r="AAE191" s="10"/>
      <c r="AAF191" s="17"/>
      <c r="AAG191" s="74"/>
      <c r="AAH191" s="74"/>
      <c r="AAI191" s="74"/>
      <c r="AAJ191" s="18"/>
      <c r="AAK191" s="18"/>
      <c r="AAL191" s="18"/>
      <c r="AAM191" s="74"/>
      <c r="AAN191" s="18"/>
      <c r="AAO191" s="18"/>
      <c r="AAP191" s="10"/>
      <c r="AAQ191" s="17"/>
      <c r="AAR191" s="74"/>
      <c r="AAS191" s="74"/>
      <c r="AAT191" s="74"/>
      <c r="AAU191" s="18"/>
      <c r="AAV191" s="18"/>
      <c r="AAW191" s="18"/>
      <c r="AAX191" s="74"/>
      <c r="AAY191" s="18"/>
      <c r="AAZ191" s="18"/>
      <c r="ABA191" s="10"/>
      <c r="ABB191" s="17"/>
      <c r="ABC191" s="74"/>
      <c r="ABD191" s="74"/>
      <c r="ABE191" s="74"/>
      <c r="ABF191" s="18"/>
      <c r="ABG191" s="18"/>
      <c r="ABH191" s="18"/>
      <c r="ABI191" s="74"/>
      <c r="ABJ191" s="18"/>
      <c r="ABK191" s="18"/>
      <c r="ABL191" s="10"/>
      <c r="ABM191" s="17"/>
      <c r="ABN191" s="74"/>
      <c r="ABO191" s="74"/>
      <c r="ABP191" s="74"/>
      <c r="ABQ191" s="18"/>
      <c r="ABR191" s="18"/>
      <c r="ABS191" s="18"/>
      <c r="ABT191" s="74"/>
      <c r="ABU191" s="18"/>
      <c r="ABV191" s="18"/>
      <c r="ABW191" s="10"/>
      <c r="ABX191" s="17"/>
      <c r="ABY191" s="74"/>
      <c r="ABZ191" s="74"/>
      <c r="ACA191" s="74"/>
      <c r="ACB191" s="18"/>
      <c r="ACC191" s="18"/>
      <c r="ACD191" s="18"/>
      <c r="ACE191" s="74"/>
      <c r="ACF191" s="18"/>
      <c r="ACG191" s="18"/>
      <c r="ACH191" s="10"/>
      <c r="ACI191" s="17"/>
      <c r="ACJ191" s="74"/>
      <c r="ACK191" s="74"/>
      <c r="ACL191" s="74"/>
      <c r="ACM191" s="18"/>
      <c r="ACN191" s="18"/>
      <c r="ACO191" s="18"/>
      <c r="ACP191" s="74"/>
      <c r="ACQ191" s="18"/>
      <c r="ACR191" s="18"/>
      <c r="ACS191" s="10"/>
      <c r="ACT191" s="17"/>
      <c r="ACU191" s="74"/>
      <c r="ACV191" s="74"/>
      <c r="ACW191" s="74"/>
      <c r="ACX191" s="18"/>
      <c r="ACY191" s="18"/>
      <c r="ACZ191" s="18"/>
      <c r="ADA191" s="74"/>
      <c r="ADB191" s="18"/>
      <c r="ADC191" s="18"/>
      <c r="ADD191" s="10"/>
      <c r="ADE191" s="17"/>
      <c r="ADF191" s="74"/>
      <c r="ADG191" s="74"/>
      <c r="ADH191" s="74"/>
      <c r="ADI191" s="18"/>
      <c r="ADJ191" s="18"/>
      <c r="ADK191" s="18"/>
      <c r="ADL191" s="74"/>
      <c r="ADM191" s="18"/>
      <c r="ADN191" s="18"/>
      <c r="ADO191" s="10"/>
      <c r="ADP191" s="17"/>
      <c r="ADQ191" s="74"/>
      <c r="ADR191" s="74"/>
      <c r="ADS191" s="74"/>
      <c r="ADT191" s="18"/>
      <c r="ADU191" s="18"/>
      <c r="ADV191" s="18"/>
      <c r="ADW191" s="74"/>
      <c r="ADX191" s="18"/>
      <c r="ADY191" s="18"/>
      <c r="ADZ191" s="10"/>
      <c r="AEA191" s="17"/>
      <c r="AEB191" s="74"/>
      <c r="AEC191" s="74"/>
      <c r="AED191" s="74"/>
      <c r="AEE191" s="18"/>
      <c r="AEF191" s="18"/>
      <c r="AEG191" s="18"/>
      <c r="AEH191" s="74"/>
      <c r="AEI191" s="18"/>
      <c r="AEJ191" s="18"/>
      <c r="AEK191" s="10"/>
      <c r="AEL191" s="17"/>
      <c r="AEM191" s="74"/>
      <c r="AEN191" s="74"/>
      <c r="AEO191" s="74"/>
      <c r="AEP191" s="18"/>
      <c r="AEQ191" s="18"/>
      <c r="AER191" s="18"/>
      <c r="AES191" s="74"/>
      <c r="AET191" s="18"/>
      <c r="AEU191" s="18"/>
      <c r="AEV191" s="10"/>
      <c r="AEW191" s="17"/>
      <c r="AEX191" s="74"/>
      <c r="AEY191" s="74"/>
      <c r="AEZ191" s="74"/>
      <c r="AFA191" s="18"/>
      <c r="AFB191" s="18"/>
      <c r="AFC191" s="18"/>
      <c r="AFD191" s="74"/>
      <c r="AFE191" s="18"/>
      <c r="AFF191" s="18"/>
      <c r="AFG191" s="10"/>
      <c r="AFH191" s="17"/>
      <c r="AFI191" s="74"/>
      <c r="AFJ191" s="74"/>
      <c r="AFK191" s="74"/>
      <c r="AFL191" s="18"/>
      <c r="AFM191" s="18"/>
      <c r="AFN191" s="18"/>
      <c r="AFO191" s="74"/>
      <c r="AFP191" s="18"/>
      <c r="AFQ191" s="18"/>
      <c r="AFR191" s="10"/>
      <c r="AFS191" s="17"/>
      <c r="AFT191" s="74"/>
      <c r="AFU191" s="74"/>
      <c r="AFV191" s="74"/>
      <c r="AFW191" s="18"/>
      <c r="AFX191" s="18"/>
      <c r="AFY191" s="18"/>
      <c r="AFZ191" s="74"/>
      <c r="AGA191" s="18"/>
      <c r="AGB191" s="18"/>
      <c r="AGC191" s="10"/>
      <c r="AGD191" s="17"/>
      <c r="AGE191" s="74"/>
      <c r="AGF191" s="74"/>
      <c r="AGG191" s="74"/>
      <c r="AGH191" s="18"/>
      <c r="AGI191" s="18"/>
      <c r="AGJ191" s="18"/>
      <c r="AGK191" s="74"/>
      <c r="AGL191" s="18"/>
      <c r="AGM191" s="18"/>
      <c r="AGN191" s="10"/>
      <c r="AGO191" s="17"/>
      <c r="AGP191" s="74"/>
      <c r="AGQ191" s="74"/>
      <c r="AGR191" s="74"/>
      <c r="AGS191" s="18"/>
      <c r="AGT191" s="18"/>
      <c r="AGU191" s="18"/>
      <c r="AGV191" s="74"/>
      <c r="AGW191" s="18"/>
      <c r="AGX191" s="18"/>
      <c r="AGY191" s="10"/>
      <c r="AGZ191" s="17"/>
      <c r="AHA191" s="74"/>
      <c r="AHB191" s="74"/>
      <c r="AHC191" s="74"/>
      <c r="AHD191" s="18"/>
      <c r="AHE191" s="18"/>
      <c r="AHF191" s="18"/>
      <c r="AHG191" s="74"/>
      <c r="AHH191" s="18"/>
      <c r="AHI191" s="18"/>
      <c r="AHJ191" s="10"/>
      <c r="AHK191" s="17"/>
      <c r="AHL191" s="74"/>
      <c r="AHM191" s="74"/>
      <c r="AHN191" s="74"/>
      <c r="AHO191" s="18"/>
      <c r="AHP191" s="18"/>
      <c r="AHQ191" s="18"/>
      <c r="AHR191" s="74"/>
      <c r="AHS191" s="18"/>
      <c r="AHT191" s="18"/>
      <c r="AHU191" s="10"/>
      <c r="AHV191" s="17"/>
      <c r="AHW191" s="74"/>
      <c r="AHX191" s="74"/>
      <c r="AHY191" s="74"/>
      <c r="AHZ191" s="18"/>
      <c r="AIA191" s="18"/>
      <c r="AIB191" s="18"/>
      <c r="AIC191" s="74"/>
      <c r="AID191" s="18"/>
      <c r="AIE191" s="18"/>
      <c r="AIF191" s="10"/>
      <c r="AIG191" s="17"/>
      <c r="AIH191" s="74"/>
      <c r="AII191" s="74"/>
      <c r="AIJ191" s="74"/>
      <c r="AIK191" s="18"/>
      <c r="AIL191" s="18"/>
      <c r="AIM191" s="18"/>
      <c r="AIN191" s="74"/>
      <c r="AIO191" s="18"/>
      <c r="AIP191" s="18"/>
      <c r="AIQ191" s="10"/>
      <c r="AIR191" s="17"/>
      <c r="AIS191" s="74"/>
      <c r="AIT191" s="74"/>
      <c r="AIU191" s="74"/>
      <c r="AIV191" s="18"/>
      <c r="AIW191" s="18"/>
      <c r="AIX191" s="18"/>
      <c r="AIY191" s="74"/>
      <c r="AIZ191" s="18"/>
      <c r="AJA191" s="18"/>
      <c r="AJB191" s="10"/>
      <c r="AJC191" s="17"/>
      <c r="AJD191" s="74"/>
      <c r="AJE191" s="74"/>
      <c r="AJF191" s="74"/>
      <c r="AJG191" s="18"/>
      <c r="AJH191" s="18"/>
      <c r="AJI191" s="18"/>
      <c r="AJJ191" s="74"/>
      <c r="AJK191" s="18"/>
      <c r="AJL191" s="18"/>
      <c r="AJM191" s="10"/>
      <c r="AJN191" s="17"/>
      <c r="AJO191" s="74"/>
      <c r="AJP191" s="74"/>
      <c r="AJQ191" s="74"/>
      <c r="AJR191" s="18"/>
      <c r="AJS191" s="18"/>
      <c r="AJT191" s="18"/>
      <c r="AJU191" s="74"/>
      <c r="AJV191" s="18"/>
      <c r="AJW191" s="18"/>
      <c r="AJX191" s="10"/>
      <c r="AJY191" s="17"/>
      <c r="AJZ191" s="74"/>
      <c r="AKA191" s="74"/>
      <c r="AKB191" s="74"/>
      <c r="AKC191" s="18"/>
      <c r="AKD191" s="18"/>
      <c r="AKE191" s="18"/>
      <c r="AKF191" s="74"/>
      <c r="AKG191" s="18"/>
      <c r="AKH191" s="18"/>
      <c r="AKI191" s="10"/>
      <c r="AKJ191" s="17"/>
      <c r="AKK191" s="74"/>
      <c r="AKL191" s="74"/>
      <c r="AKM191" s="74"/>
      <c r="AKN191" s="18"/>
      <c r="AKO191" s="18"/>
      <c r="AKP191" s="18"/>
      <c r="AKQ191" s="74"/>
      <c r="AKR191" s="18"/>
      <c r="AKS191" s="18"/>
      <c r="AKT191" s="10"/>
      <c r="AKU191" s="17"/>
      <c r="AKV191" s="74"/>
      <c r="AKW191" s="74"/>
      <c r="AKX191" s="74"/>
      <c r="AKY191" s="18"/>
      <c r="AKZ191" s="18"/>
      <c r="ALA191" s="18"/>
      <c r="ALB191" s="74"/>
      <c r="ALC191" s="18"/>
      <c r="ALD191" s="18"/>
      <c r="ALE191" s="10"/>
      <c r="ALF191" s="17"/>
      <c r="ALG191" s="74"/>
      <c r="ALH191" s="74"/>
      <c r="ALI191" s="74"/>
      <c r="ALJ191" s="18"/>
      <c r="ALK191" s="18"/>
      <c r="ALL191" s="18"/>
      <c r="ALM191" s="74"/>
      <c r="ALN191" s="18"/>
      <c r="ALO191" s="18"/>
      <c r="ALP191" s="10"/>
      <c r="ALQ191" s="17"/>
      <c r="ALR191" s="74"/>
      <c r="ALS191" s="74"/>
      <c r="ALT191" s="74"/>
      <c r="ALU191" s="18"/>
      <c r="ALV191" s="18"/>
      <c r="ALW191" s="18"/>
      <c r="ALX191" s="74"/>
      <c r="ALY191" s="18"/>
      <c r="ALZ191" s="18"/>
      <c r="AMA191" s="10"/>
      <c r="AMB191" s="17"/>
      <c r="AMC191" s="74"/>
      <c r="AMD191" s="74"/>
      <c r="AME191" s="74"/>
      <c r="AMF191" s="18"/>
      <c r="AMG191" s="18"/>
      <c r="AMH191" s="18"/>
      <c r="AMI191" s="74"/>
      <c r="AMJ191" s="18"/>
      <c r="AMK191" s="18"/>
      <c r="AML191" s="10"/>
      <c r="AMM191" s="17"/>
      <c r="AMN191" s="74"/>
      <c r="AMO191" s="74"/>
      <c r="AMP191" s="74"/>
      <c r="AMQ191" s="18"/>
      <c r="AMR191" s="18"/>
      <c r="AMS191" s="18"/>
      <c r="AMT191" s="74"/>
      <c r="AMU191" s="18"/>
      <c r="AMV191" s="18"/>
      <c r="AMW191" s="10"/>
      <c r="AMX191" s="17"/>
      <c r="AMY191" s="74"/>
      <c r="AMZ191" s="74"/>
      <c r="ANA191" s="74"/>
      <c r="ANB191" s="18"/>
      <c r="ANC191" s="18"/>
      <c r="AND191" s="18"/>
      <c r="ANE191" s="74"/>
      <c r="ANF191" s="18"/>
      <c r="ANG191" s="18"/>
      <c r="ANH191" s="10"/>
      <c r="ANI191" s="17"/>
      <c r="ANJ191" s="74"/>
      <c r="ANK191" s="74"/>
      <c r="ANL191" s="74"/>
      <c r="ANM191" s="18"/>
      <c r="ANN191" s="18"/>
      <c r="ANO191" s="18"/>
      <c r="ANP191" s="74"/>
      <c r="ANQ191" s="18"/>
      <c r="ANR191" s="18"/>
      <c r="ANS191" s="10"/>
      <c r="ANT191" s="17"/>
      <c r="ANU191" s="74"/>
      <c r="ANV191" s="74"/>
      <c r="ANW191" s="74"/>
      <c r="ANX191" s="18"/>
      <c r="ANY191" s="18"/>
      <c r="ANZ191" s="18"/>
      <c r="AOA191" s="74"/>
      <c r="AOB191" s="18"/>
      <c r="AOC191" s="18"/>
      <c r="AOD191" s="10"/>
      <c r="AOE191" s="17"/>
      <c r="AOF191" s="74"/>
      <c r="AOG191" s="74"/>
      <c r="AOH191" s="74"/>
      <c r="AOI191" s="18"/>
      <c r="AOJ191" s="18"/>
      <c r="AOK191" s="18"/>
      <c r="AOL191" s="74"/>
      <c r="AOM191" s="18"/>
      <c r="AON191" s="18"/>
      <c r="AOO191" s="10"/>
      <c r="AOP191" s="17"/>
      <c r="AOQ191" s="74"/>
      <c r="AOR191" s="74"/>
      <c r="AOS191" s="74"/>
      <c r="AOT191" s="18"/>
      <c r="AOU191" s="18"/>
      <c r="AOV191" s="18"/>
      <c r="AOW191" s="74"/>
      <c r="AOX191" s="18"/>
      <c r="AOY191" s="18"/>
      <c r="AOZ191" s="10"/>
      <c r="APA191" s="17"/>
      <c r="APB191" s="74"/>
      <c r="APC191" s="74"/>
      <c r="APD191" s="74"/>
      <c r="APE191" s="18"/>
      <c r="APF191" s="18"/>
      <c r="APG191" s="18"/>
      <c r="APH191" s="74"/>
      <c r="API191" s="18"/>
      <c r="APJ191" s="18"/>
      <c r="APK191" s="10"/>
      <c r="APL191" s="17"/>
      <c r="APM191" s="74"/>
      <c r="APN191" s="74"/>
      <c r="APO191" s="74"/>
      <c r="APP191" s="18"/>
      <c r="APQ191" s="18"/>
      <c r="APR191" s="18"/>
      <c r="APS191" s="74"/>
      <c r="APT191" s="18"/>
      <c r="APU191" s="18"/>
      <c r="APV191" s="10"/>
      <c r="APW191" s="17"/>
      <c r="APX191" s="74"/>
      <c r="APY191" s="74"/>
      <c r="APZ191" s="74"/>
      <c r="AQA191" s="18"/>
      <c r="AQB191" s="18"/>
      <c r="AQC191" s="18"/>
      <c r="AQD191" s="74"/>
      <c r="AQE191" s="18"/>
      <c r="AQF191" s="18"/>
      <c r="AQG191" s="10"/>
      <c r="AQH191" s="17"/>
      <c r="AQI191" s="74"/>
      <c r="AQJ191" s="74"/>
      <c r="AQK191" s="74"/>
      <c r="AQL191" s="18"/>
      <c r="AQM191" s="18"/>
      <c r="AQN191" s="18"/>
      <c r="AQO191" s="74"/>
      <c r="AQP191" s="18"/>
      <c r="AQQ191" s="18"/>
      <c r="AQR191" s="10"/>
      <c r="AQS191" s="17"/>
      <c r="AQT191" s="74"/>
      <c r="AQU191" s="74"/>
      <c r="AQV191" s="74"/>
      <c r="AQW191" s="18"/>
      <c r="AQX191" s="18"/>
      <c r="AQY191" s="18"/>
      <c r="AQZ191" s="74"/>
      <c r="ARA191" s="18"/>
      <c r="ARB191" s="18"/>
      <c r="ARC191" s="10"/>
      <c r="ARD191" s="17"/>
      <c r="ARE191" s="74"/>
      <c r="ARF191" s="74"/>
      <c r="ARG191" s="74"/>
      <c r="ARH191" s="18"/>
      <c r="ARI191" s="18"/>
      <c r="ARJ191" s="18"/>
      <c r="ARK191" s="74"/>
      <c r="ARL191" s="18"/>
      <c r="ARM191" s="18"/>
      <c r="ARN191" s="10"/>
      <c r="ARO191" s="17"/>
      <c r="ARP191" s="74"/>
      <c r="ARQ191" s="74"/>
      <c r="ARR191" s="74"/>
      <c r="ARS191" s="18"/>
      <c r="ART191" s="18"/>
      <c r="ARU191" s="18"/>
      <c r="ARV191" s="74"/>
      <c r="ARW191" s="18"/>
      <c r="ARX191" s="18"/>
      <c r="ARY191" s="10"/>
      <c r="ARZ191" s="17"/>
      <c r="ASA191" s="74"/>
      <c r="ASB191" s="74"/>
      <c r="ASC191" s="74"/>
      <c r="ASD191" s="18"/>
      <c r="ASE191" s="18"/>
      <c r="ASF191" s="18"/>
      <c r="ASG191" s="74"/>
      <c r="ASH191" s="18"/>
      <c r="ASI191" s="18"/>
      <c r="ASJ191" s="10"/>
      <c r="ASK191" s="17"/>
      <c r="ASL191" s="74"/>
      <c r="ASM191" s="74"/>
      <c r="ASN191" s="74"/>
      <c r="ASO191" s="18"/>
      <c r="ASP191" s="18"/>
      <c r="ASQ191" s="18"/>
      <c r="ASR191" s="74"/>
      <c r="ASS191" s="18"/>
      <c r="AST191" s="18"/>
      <c r="ASU191" s="10"/>
      <c r="ASV191" s="17"/>
      <c r="ASW191" s="74"/>
      <c r="ASX191" s="74"/>
      <c r="ASY191" s="74"/>
      <c r="ASZ191" s="18"/>
      <c r="ATA191" s="18"/>
      <c r="ATB191" s="18"/>
      <c r="ATC191" s="74"/>
      <c r="ATD191" s="18"/>
      <c r="ATE191" s="18"/>
      <c r="ATF191" s="10"/>
      <c r="ATG191" s="17"/>
      <c r="ATH191" s="74"/>
      <c r="ATI191" s="74"/>
      <c r="ATJ191" s="74"/>
      <c r="ATK191" s="18"/>
      <c r="ATL191" s="18"/>
      <c r="ATM191" s="18"/>
      <c r="ATN191" s="74"/>
      <c r="ATO191" s="18"/>
      <c r="ATP191" s="18"/>
      <c r="ATQ191" s="10"/>
      <c r="ATR191" s="17"/>
      <c r="ATS191" s="74"/>
      <c r="ATT191" s="74"/>
      <c r="ATU191" s="74"/>
      <c r="ATV191" s="18"/>
      <c r="ATW191" s="18"/>
      <c r="ATX191" s="18"/>
      <c r="ATY191" s="74"/>
      <c r="ATZ191" s="18"/>
      <c r="AUA191" s="18"/>
      <c r="AUB191" s="10"/>
      <c r="AUC191" s="17"/>
      <c r="AUD191" s="74"/>
      <c r="AUE191" s="74"/>
      <c r="AUF191" s="74"/>
      <c r="AUG191" s="18"/>
      <c r="AUH191" s="18"/>
      <c r="AUI191" s="18"/>
      <c r="AUJ191" s="74"/>
      <c r="AUK191" s="18"/>
      <c r="AUL191" s="18"/>
      <c r="AUM191" s="10"/>
      <c r="AUN191" s="17"/>
      <c r="AUO191" s="74"/>
      <c r="AUP191" s="74"/>
      <c r="AUQ191" s="74"/>
      <c r="AUR191" s="18"/>
      <c r="AUS191" s="18"/>
      <c r="AUT191" s="18"/>
      <c r="AUU191" s="74"/>
      <c r="AUV191" s="18"/>
      <c r="AUW191" s="18"/>
      <c r="AUX191" s="10"/>
      <c r="AUY191" s="17"/>
      <c r="AUZ191" s="74"/>
      <c r="AVA191" s="74"/>
      <c r="AVB191" s="74"/>
      <c r="AVC191" s="18"/>
      <c r="AVD191" s="18"/>
      <c r="AVE191" s="18"/>
      <c r="AVF191" s="74"/>
      <c r="AVG191" s="18"/>
      <c r="AVH191" s="18"/>
      <c r="AVI191" s="10"/>
      <c r="AVJ191" s="17"/>
      <c r="AVK191" s="74"/>
      <c r="AVL191" s="74"/>
      <c r="AVM191" s="74"/>
      <c r="AVN191" s="18"/>
      <c r="AVO191" s="18"/>
      <c r="AVP191" s="18"/>
      <c r="AVQ191" s="74"/>
      <c r="AVR191" s="18"/>
      <c r="AVS191" s="18"/>
      <c r="AVT191" s="10"/>
      <c r="AVU191" s="17"/>
      <c r="AVV191" s="74"/>
      <c r="AVW191" s="74"/>
      <c r="AVX191" s="74"/>
      <c r="AVY191" s="18"/>
      <c r="AVZ191" s="18"/>
      <c r="AWA191" s="18"/>
      <c r="AWB191" s="74"/>
      <c r="AWC191" s="18"/>
      <c r="AWD191" s="18"/>
      <c r="AWE191" s="10"/>
      <c r="AWF191" s="17"/>
      <c r="AWG191" s="74"/>
      <c r="AWH191" s="74"/>
      <c r="AWI191" s="74"/>
      <c r="AWJ191" s="18"/>
      <c r="AWK191" s="18"/>
      <c r="AWL191" s="18"/>
      <c r="AWM191" s="74"/>
      <c r="AWN191" s="18"/>
      <c r="AWO191" s="18"/>
      <c r="AWP191" s="10"/>
      <c r="AWQ191" s="17"/>
      <c r="AWR191" s="74"/>
      <c r="AWS191" s="74"/>
      <c r="AWT191" s="74"/>
      <c r="AWU191" s="18"/>
      <c r="AWV191" s="18"/>
      <c r="AWW191" s="18"/>
      <c r="AWX191" s="74"/>
      <c r="AWY191" s="18"/>
      <c r="AWZ191" s="18"/>
      <c r="AXA191" s="10"/>
      <c r="AXB191" s="17"/>
      <c r="AXC191" s="74"/>
      <c r="AXD191" s="74"/>
      <c r="AXE191" s="74"/>
      <c r="AXF191" s="18"/>
      <c r="AXG191" s="18"/>
      <c r="AXH191" s="18"/>
      <c r="AXI191" s="74"/>
      <c r="AXJ191" s="18"/>
      <c r="AXK191" s="18"/>
      <c r="AXL191" s="10"/>
      <c r="AXM191" s="17"/>
      <c r="AXN191" s="74"/>
      <c r="AXO191" s="74"/>
      <c r="AXP191" s="74"/>
      <c r="AXQ191" s="18"/>
      <c r="AXR191" s="18"/>
      <c r="AXS191" s="18"/>
      <c r="AXT191" s="74"/>
      <c r="AXU191" s="18"/>
      <c r="AXV191" s="18"/>
      <c r="AXW191" s="10"/>
      <c r="AXX191" s="17"/>
      <c r="AXY191" s="74"/>
      <c r="AXZ191" s="74"/>
      <c r="AYA191" s="74"/>
      <c r="AYB191" s="18"/>
      <c r="AYC191" s="18"/>
      <c r="AYD191" s="18"/>
      <c r="AYE191" s="74"/>
      <c r="AYF191" s="18"/>
      <c r="AYG191" s="18"/>
      <c r="AYH191" s="10"/>
      <c r="AYI191" s="17"/>
      <c r="AYJ191" s="74"/>
      <c r="AYK191" s="74"/>
      <c r="AYL191" s="74"/>
      <c r="AYM191" s="18"/>
      <c r="AYN191" s="18"/>
      <c r="AYO191" s="18"/>
      <c r="AYP191" s="74"/>
      <c r="AYQ191" s="18"/>
      <c r="AYR191" s="18"/>
      <c r="AYS191" s="10"/>
      <c r="AYT191" s="17"/>
      <c r="AYU191" s="74"/>
      <c r="AYV191" s="74"/>
      <c r="AYW191" s="74"/>
      <c r="AYX191" s="18"/>
      <c r="AYY191" s="18"/>
      <c r="AYZ191" s="18"/>
      <c r="AZA191" s="74"/>
      <c r="AZB191" s="18"/>
      <c r="AZC191" s="18"/>
      <c r="AZD191" s="10"/>
      <c r="AZE191" s="17"/>
      <c r="AZF191" s="74"/>
      <c r="AZG191" s="74"/>
      <c r="AZH191" s="74"/>
      <c r="AZI191" s="18"/>
      <c r="AZJ191" s="18"/>
      <c r="AZK191" s="18"/>
      <c r="AZL191" s="74"/>
      <c r="AZM191" s="18"/>
      <c r="AZN191" s="18"/>
      <c r="AZO191" s="10"/>
      <c r="AZP191" s="17"/>
      <c r="AZQ191" s="74"/>
      <c r="AZR191" s="74"/>
      <c r="AZS191" s="74"/>
      <c r="AZT191" s="18"/>
      <c r="AZU191" s="18"/>
      <c r="AZV191" s="18"/>
      <c r="AZW191" s="74"/>
      <c r="AZX191" s="18"/>
      <c r="AZY191" s="18"/>
      <c r="AZZ191" s="10"/>
      <c r="BAA191" s="17"/>
      <c r="BAB191" s="74"/>
      <c r="BAC191" s="74"/>
      <c r="BAD191" s="74"/>
      <c r="BAE191" s="18"/>
      <c r="BAF191" s="18"/>
      <c r="BAG191" s="18"/>
      <c r="BAH191" s="74"/>
      <c r="BAI191" s="18"/>
      <c r="BAJ191" s="18"/>
      <c r="BAK191" s="10"/>
      <c r="BAL191" s="17"/>
      <c r="BAM191" s="74"/>
      <c r="BAN191" s="74"/>
      <c r="BAO191" s="74"/>
      <c r="BAP191" s="18"/>
      <c r="BAQ191" s="18"/>
      <c r="BAR191" s="18"/>
      <c r="BAS191" s="74"/>
      <c r="BAT191" s="18"/>
      <c r="BAU191" s="18"/>
      <c r="BAV191" s="10"/>
      <c r="BAW191" s="17"/>
      <c r="BAX191" s="74"/>
      <c r="BAY191" s="74"/>
      <c r="BAZ191" s="74"/>
      <c r="BBA191" s="18"/>
      <c r="BBB191" s="18"/>
      <c r="BBC191" s="18"/>
      <c r="BBD191" s="74"/>
      <c r="BBE191" s="18"/>
      <c r="BBF191" s="18"/>
      <c r="BBG191" s="10"/>
      <c r="BBH191" s="17"/>
      <c r="BBI191" s="74"/>
      <c r="BBJ191" s="74"/>
      <c r="BBK191" s="74"/>
      <c r="BBL191" s="18"/>
      <c r="BBM191" s="18"/>
      <c r="BBN191" s="18"/>
      <c r="BBO191" s="74"/>
      <c r="BBP191" s="18"/>
      <c r="BBQ191" s="18"/>
      <c r="BBR191" s="10"/>
      <c r="BBS191" s="17"/>
      <c r="BBT191" s="74"/>
      <c r="BBU191" s="74"/>
      <c r="BBV191" s="74"/>
      <c r="BBW191" s="18"/>
      <c r="BBX191" s="18"/>
      <c r="BBY191" s="18"/>
      <c r="BBZ191" s="74"/>
      <c r="BCA191" s="18"/>
      <c r="BCB191" s="18"/>
      <c r="BCC191" s="10"/>
      <c r="BCD191" s="17"/>
      <c r="BCE191" s="74"/>
      <c r="BCF191" s="74"/>
      <c r="BCG191" s="74"/>
      <c r="BCH191" s="18"/>
      <c r="BCI191" s="18"/>
      <c r="BCJ191" s="18"/>
      <c r="BCK191" s="74"/>
      <c r="BCL191" s="18"/>
      <c r="BCM191" s="18"/>
      <c r="BCN191" s="10"/>
      <c r="BCO191" s="17"/>
      <c r="BCP191" s="74"/>
      <c r="BCQ191" s="74"/>
      <c r="BCR191" s="74"/>
      <c r="BCS191" s="18"/>
      <c r="BCT191" s="18"/>
      <c r="BCU191" s="18"/>
      <c r="BCV191" s="74"/>
      <c r="BCW191" s="18"/>
      <c r="BCX191" s="18"/>
      <c r="BCY191" s="10"/>
      <c r="BCZ191" s="17"/>
      <c r="BDA191" s="74"/>
      <c r="BDB191" s="74"/>
      <c r="BDC191" s="74"/>
      <c r="BDD191" s="18"/>
      <c r="BDE191" s="18"/>
      <c r="BDF191" s="18"/>
      <c r="BDG191" s="74"/>
      <c r="BDH191" s="18"/>
      <c r="BDI191" s="18"/>
      <c r="BDJ191" s="10"/>
      <c r="BDK191" s="17"/>
      <c r="BDL191" s="74"/>
      <c r="BDM191" s="74"/>
      <c r="BDN191" s="74"/>
      <c r="BDO191" s="18"/>
      <c r="BDP191" s="18"/>
      <c r="BDQ191" s="18"/>
      <c r="BDR191" s="74"/>
      <c r="BDS191" s="18"/>
      <c r="BDT191" s="18"/>
      <c r="BDU191" s="10"/>
      <c r="BDV191" s="17"/>
      <c r="BDW191" s="74"/>
      <c r="BDX191" s="74"/>
      <c r="BDY191" s="74"/>
      <c r="BDZ191" s="18"/>
      <c r="BEA191" s="18"/>
      <c r="BEB191" s="18"/>
      <c r="BEC191" s="74"/>
      <c r="BED191" s="18"/>
      <c r="BEE191" s="18"/>
      <c r="BEF191" s="10"/>
      <c r="BEG191" s="17"/>
      <c r="BEH191" s="74"/>
      <c r="BEI191" s="74"/>
      <c r="BEJ191" s="74"/>
      <c r="BEK191" s="18"/>
      <c r="BEL191" s="18"/>
      <c r="BEM191" s="18"/>
      <c r="BEN191" s="74"/>
      <c r="BEO191" s="18"/>
      <c r="BEP191" s="18"/>
      <c r="BEQ191" s="10"/>
      <c r="BER191" s="17"/>
      <c r="BES191" s="74"/>
      <c r="BET191" s="74"/>
      <c r="BEU191" s="74"/>
      <c r="BEV191" s="18"/>
      <c r="BEW191" s="18"/>
      <c r="BEX191" s="18"/>
      <c r="BEY191" s="74"/>
      <c r="BEZ191" s="18"/>
      <c r="BFA191" s="18"/>
      <c r="BFB191" s="10"/>
      <c r="BFC191" s="17"/>
      <c r="BFD191" s="74"/>
      <c r="BFE191" s="74"/>
      <c r="BFF191" s="74"/>
      <c r="BFG191" s="18"/>
      <c r="BFH191" s="18"/>
      <c r="BFI191" s="18"/>
      <c r="BFJ191" s="74"/>
      <c r="BFK191" s="18"/>
      <c r="BFL191" s="18"/>
      <c r="BFM191" s="10"/>
      <c r="BFN191" s="17"/>
      <c r="BFO191" s="74"/>
      <c r="BFP191" s="74"/>
      <c r="BFQ191" s="74"/>
      <c r="BFR191" s="18"/>
      <c r="BFS191" s="18"/>
      <c r="BFT191" s="18"/>
      <c r="BFU191" s="74"/>
      <c r="BFV191" s="18"/>
      <c r="BFW191" s="18"/>
      <c r="BFX191" s="10"/>
      <c r="BFY191" s="17"/>
      <c r="BFZ191" s="74"/>
      <c r="BGA191" s="74"/>
      <c r="BGB191" s="74"/>
      <c r="BGC191" s="18"/>
      <c r="BGD191" s="18"/>
      <c r="BGE191" s="18"/>
      <c r="BGF191" s="74"/>
      <c r="BGG191" s="18"/>
      <c r="BGH191" s="18"/>
      <c r="BGI191" s="10"/>
      <c r="BGJ191" s="17"/>
      <c r="BGK191" s="74"/>
      <c r="BGL191" s="74"/>
      <c r="BGM191" s="74"/>
      <c r="BGN191" s="18"/>
      <c r="BGO191" s="18"/>
      <c r="BGP191" s="18"/>
      <c r="BGQ191" s="74"/>
      <c r="BGR191" s="18"/>
      <c r="BGS191" s="18"/>
      <c r="BGT191" s="10"/>
      <c r="BGU191" s="17"/>
      <c r="BGV191" s="74"/>
      <c r="BGW191" s="74"/>
      <c r="BGX191" s="74"/>
      <c r="BGY191" s="18"/>
      <c r="BGZ191" s="18"/>
      <c r="BHA191" s="18"/>
      <c r="BHB191" s="74"/>
      <c r="BHC191" s="18"/>
      <c r="BHD191" s="18"/>
      <c r="BHE191" s="10"/>
      <c r="BHF191" s="17"/>
      <c r="BHG191" s="74"/>
      <c r="BHH191" s="74"/>
      <c r="BHI191" s="74"/>
      <c r="BHJ191" s="18"/>
      <c r="BHK191" s="18"/>
      <c r="BHL191" s="18"/>
      <c r="BHM191" s="74"/>
      <c r="BHN191" s="18"/>
      <c r="BHO191" s="18"/>
      <c r="BHP191" s="10"/>
      <c r="BHQ191" s="17"/>
      <c r="BHR191" s="74"/>
      <c r="BHS191" s="74"/>
      <c r="BHT191" s="74"/>
      <c r="BHU191" s="18"/>
      <c r="BHV191" s="18"/>
      <c r="BHW191" s="18"/>
      <c r="BHX191" s="74"/>
      <c r="BHY191" s="18"/>
      <c r="BHZ191" s="18"/>
      <c r="BIA191" s="10"/>
      <c r="BIB191" s="17"/>
      <c r="BIC191" s="74"/>
      <c r="BID191" s="74"/>
      <c r="BIE191" s="74"/>
      <c r="BIF191" s="18"/>
      <c r="BIG191" s="18"/>
      <c r="BIH191" s="18"/>
      <c r="BII191" s="74"/>
      <c r="BIJ191" s="18"/>
      <c r="BIK191" s="18"/>
      <c r="BIL191" s="10"/>
      <c r="BIM191" s="17"/>
      <c r="BIN191" s="74"/>
      <c r="BIO191" s="74"/>
      <c r="BIP191" s="74"/>
      <c r="BIQ191" s="18"/>
      <c r="BIR191" s="18"/>
      <c r="BIS191" s="18"/>
      <c r="BIT191" s="74"/>
      <c r="BIU191" s="18"/>
      <c r="BIV191" s="18"/>
      <c r="BIW191" s="10"/>
      <c r="BIX191" s="17"/>
      <c r="BIY191" s="74"/>
      <c r="BIZ191" s="74"/>
      <c r="BJA191" s="74"/>
      <c r="BJB191" s="18"/>
      <c r="BJC191" s="18"/>
      <c r="BJD191" s="18"/>
      <c r="BJE191" s="74"/>
      <c r="BJF191" s="18"/>
      <c r="BJG191" s="18"/>
      <c r="BJH191" s="10"/>
      <c r="BJI191" s="17"/>
      <c r="BJJ191" s="74"/>
      <c r="BJK191" s="74"/>
      <c r="BJL191" s="74"/>
      <c r="BJM191" s="18"/>
      <c r="BJN191" s="18"/>
      <c r="BJO191" s="18"/>
      <c r="BJP191" s="74"/>
      <c r="BJQ191" s="18"/>
      <c r="BJR191" s="18"/>
      <c r="BJS191" s="10"/>
      <c r="BJT191" s="17"/>
      <c r="BJU191" s="74"/>
      <c r="BJV191" s="74"/>
      <c r="BJW191" s="74"/>
      <c r="BJX191" s="18"/>
      <c r="BJY191" s="18"/>
      <c r="BJZ191" s="18"/>
      <c r="BKA191" s="74"/>
      <c r="BKB191" s="18"/>
      <c r="BKC191" s="18"/>
      <c r="BKD191" s="10"/>
      <c r="BKE191" s="17"/>
      <c r="BKF191" s="74"/>
      <c r="BKG191" s="74"/>
      <c r="BKH191" s="74"/>
      <c r="BKI191" s="18"/>
      <c r="BKJ191" s="18"/>
      <c r="BKK191" s="18"/>
      <c r="BKL191" s="74"/>
      <c r="BKM191" s="18"/>
      <c r="BKN191" s="18"/>
      <c r="BKO191" s="10"/>
      <c r="BKP191" s="17"/>
      <c r="BKQ191" s="74"/>
      <c r="BKR191" s="74"/>
      <c r="BKS191" s="74"/>
      <c r="BKT191" s="18"/>
      <c r="BKU191" s="18"/>
      <c r="BKV191" s="18"/>
      <c r="BKW191" s="74"/>
      <c r="BKX191" s="18"/>
      <c r="BKY191" s="18"/>
      <c r="BKZ191" s="10"/>
      <c r="BLA191" s="17"/>
      <c r="BLB191" s="74"/>
      <c r="BLC191" s="74"/>
      <c r="BLD191" s="74"/>
      <c r="BLE191" s="18"/>
      <c r="BLF191" s="18"/>
      <c r="BLG191" s="18"/>
      <c r="BLH191" s="74"/>
      <c r="BLI191" s="18"/>
      <c r="BLJ191" s="18"/>
      <c r="BLK191" s="10"/>
      <c r="BLL191" s="17"/>
      <c r="BLM191" s="74"/>
      <c r="BLN191" s="74"/>
      <c r="BLO191" s="74"/>
      <c r="BLP191" s="18"/>
      <c r="BLQ191" s="18"/>
      <c r="BLR191" s="18"/>
      <c r="BLS191" s="74"/>
      <c r="BLT191" s="18"/>
      <c r="BLU191" s="18"/>
      <c r="BLV191" s="10"/>
      <c r="BLW191" s="17"/>
      <c r="BLX191" s="74"/>
      <c r="BLY191" s="74"/>
      <c r="BLZ191" s="74"/>
      <c r="BMA191" s="18"/>
      <c r="BMB191" s="18"/>
      <c r="BMC191" s="18"/>
      <c r="BMD191" s="74"/>
      <c r="BME191" s="18"/>
      <c r="BMF191" s="18"/>
      <c r="BMG191" s="10"/>
      <c r="BMH191" s="17"/>
      <c r="BMI191" s="74"/>
      <c r="BMJ191" s="74"/>
      <c r="BMK191" s="74"/>
      <c r="BML191" s="18"/>
      <c r="BMM191" s="18"/>
      <c r="BMN191" s="18"/>
      <c r="BMO191" s="74"/>
      <c r="BMP191" s="18"/>
      <c r="BMQ191" s="18"/>
      <c r="BMR191" s="10"/>
      <c r="BMS191" s="17"/>
      <c r="BMT191" s="74"/>
      <c r="BMU191" s="74"/>
      <c r="BMV191" s="74"/>
      <c r="BMW191" s="18"/>
      <c r="BMX191" s="18"/>
      <c r="BMY191" s="18"/>
      <c r="BMZ191" s="74"/>
      <c r="BNA191" s="18"/>
      <c r="BNB191" s="18"/>
      <c r="BNC191" s="10"/>
      <c r="BND191" s="17"/>
      <c r="BNE191" s="74"/>
      <c r="BNF191" s="74"/>
      <c r="BNG191" s="74"/>
      <c r="BNH191" s="18"/>
      <c r="BNI191" s="18"/>
      <c r="BNJ191" s="18"/>
      <c r="BNK191" s="74"/>
      <c r="BNL191" s="18"/>
      <c r="BNM191" s="18"/>
      <c r="BNN191" s="10"/>
      <c r="BNO191" s="17"/>
      <c r="BNP191" s="74"/>
      <c r="BNQ191" s="74"/>
      <c r="BNR191" s="74"/>
      <c r="BNS191" s="18"/>
      <c r="BNT191" s="18"/>
      <c r="BNU191" s="18"/>
      <c r="BNV191" s="74"/>
      <c r="BNW191" s="18"/>
      <c r="BNX191" s="18"/>
      <c r="BNY191" s="10"/>
      <c r="BNZ191" s="17"/>
      <c r="BOA191" s="74"/>
      <c r="BOB191" s="74"/>
      <c r="BOC191" s="74"/>
      <c r="BOD191" s="18"/>
      <c r="BOE191" s="18"/>
      <c r="BOF191" s="18"/>
      <c r="BOG191" s="74"/>
      <c r="BOH191" s="18"/>
      <c r="BOI191" s="18"/>
      <c r="BOJ191" s="10"/>
      <c r="BOK191" s="17"/>
      <c r="BOL191" s="74"/>
      <c r="BOM191" s="74"/>
      <c r="BON191" s="74"/>
      <c r="BOO191" s="18"/>
      <c r="BOP191" s="18"/>
      <c r="BOQ191" s="18"/>
      <c r="BOR191" s="74"/>
      <c r="BOS191" s="18"/>
      <c r="BOT191" s="18"/>
      <c r="BOU191" s="10"/>
      <c r="BOV191" s="17"/>
      <c r="BOW191" s="74"/>
      <c r="BOX191" s="74"/>
      <c r="BOY191" s="74"/>
      <c r="BOZ191" s="18"/>
      <c r="BPA191" s="18"/>
      <c r="BPB191" s="18"/>
      <c r="BPC191" s="74"/>
      <c r="BPD191" s="18"/>
      <c r="BPE191" s="18"/>
      <c r="BPF191" s="10"/>
      <c r="BPG191" s="17"/>
      <c r="BPH191" s="74"/>
      <c r="BPI191" s="74"/>
      <c r="BPJ191" s="74"/>
      <c r="BPK191" s="18"/>
      <c r="BPL191" s="18"/>
      <c r="BPM191" s="18"/>
      <c r="BPN191" s="74"/>
      <c r="BPO191" s="18"/>
      <c r="BPP191" s="18"/>
      <c r="BPQ191" s="10"/>
      <c r="BPR191" s="17"/>
      <c r="BPS191" s="74"/>
      <c r="BPT191" s="74"/>
      <c r="BPU191" s="74"/>
      <c r="BPV191" s="18"/>
      <c r="BPW191" s="18"/>
      <c r="BPX191" s="18"/>
      <c r="BPY191" s="74"/>
      <c r="BPZ191" s="18"/>
      <c r="BQA191" s="18"/>
      <c r="BQB191" s="10"/>
      <c r="BQC191" s="17"/>
      <c r="BQD191" s="74"/>
      <c r="BQE191" s="74"/>
      <c r="BQF191" s="74"/>
      <c r="BQG191" s="18"/>
      <c r="BQH191" s="18"/>
      <c r="BQI191" s="18"/>
      <c r="BQJ191" s="74"/>
      <c r="BQK191" s="18"/>
      <c r="BQL191" s="18"/>
      <c r="BQM191" s="10"/>
      <c r="BQN191" s="17"/>
      <c r="BQO191" s="74"/>
      <c r="BQP191" s="74"/>
      <c r="BQQ191" s="74"/>
      <c r="BQR191" s="18"/>
      <c r="BQS191" s="18"/>
      <c r="BQT191" s="18"/>
      <c r="BQU191" s="74"/>
      <c r="BQV191" s="18"/>
      <c r="BQW191" s="18"/>
      <c r="BQX191" s="10"/>
      <c r="BQY191" s="17"/>
      <c r="BQZ191" s="74"/>
      <c r="BRA191" s="74"/>
      <c r="BRB191" s="74"/>
      <c r="BRC191" s="18"/>
      <c r="BRD191" s="18"/>
      <c r="BRE191" s="18"/>
      <c r="BRF191" s="74"/>
      <c r="BRG191" s="18"/>
      <c r="BRH191" s="18"/>
      <c r="BRI191" s="10"/>
      <c r="BRJ191" s="17"/>
      <c r="BRK191" s="74"/>
      <c r="BRL191" s="74"/>
      <c r="BRM191" s="74"/>
      <c r="BRN191" s="18"/>
      <c r="BRO191" s="18"/>
      <c r="BRP191" s="18"/>
      <c r="BRQ191" s="74"/>
      <c r="BRR191" s="18"/>
      <c r="BRS191" s="18"/>
      <c r="BRT191" s="10"/>
      <c r="BRU191" s="17"/>
      <c r="BRV191" s="74"/>
      <c r="BRW191" s="74"/>
      <c r="BRX191" s="74"/>
      <c r="BRY191" s="18"/>
      <c r="BRZ191" s="18"/>
      <c r="BSA191" s="18"/>
      <c r="BSB191" s="74"/>
      <c r="BSC191" s="18"/>
      <c r="BSD191" s="18"/>
      <c r="BSE191" s="10"/>
      <c r="BSF191" s="17"/>
      <c r="BSG191" s="74"/>
      <c r="BSH191" s="74"/>
      <c r="BSI191" s="74"/>
      <c r="BSJ191" s="18"/>
      <c r="BSK191" s="18"/>
      <c r="BSL191" s="18"/>
      <c r="BSM191" s="74"/>
      <c r="BSN191" s="18"/>
      <c r="BSO191" s="18"/>
      <c r="BSP191" s="10"/>
      <c r="BSQ191" s="17"/>
      <c r="BSR191" s="74"/>
      <c r="BSS191" s="74"/>
      <c r="BST191" s="74"/>
      <c r="BSU191" s="18"/>
      <c r="BSV191" s="18"/>
      <c r="BSW191" s="18"/>
      <c r="BSX191" s="74"/>
      <c r="BSY191" s="18"/>
      <c r="BSZ191" s="18"/>
      <c r="BTA191" s="10"/>
      <c r="BTB191" s="17"/>
      <c r="BTC191" s="74"/>
      <c r="BTD191" s="74"/>
      <c r="BTE191" s="74"/>
      <c r="BTF191" s="18"/>
      <c r="BTG191" s="18"/>
      <c r="BTH191" s="18"/>
      <c r="BTI191" s="74"/>
      <c r="BTJ191" s="18"/>
      <c r="BTK191" s="18"/>
      <c r="BTL191" s="10"/>
      <c r="BTM191" s="17"/>
      <c r="BTN191" s="74"/>
      <c r="BTO191" s="74"/>
      <c r="BTP191" s="74"/>
      <c r="BTQ191" s="18"/>
      <c r="BTR191" s="18"/>
      <c r="BTS191" s="18"/>
      <c r="BTT191" s="74"/>
      <c r="BTU191" s="18"/>
      <c r="BTV191" s="18"/>
      <c r="BTW191" s="10"/>
      <c r="BTX191" s="17"/>
      <c r="BTY191" s="74"/>
      <c r="BTZ191" s="74"/>
      <c r="BUA191" s="74"/>
      <c r="BUB191" s="18"/>
      <c r="BUC191" s="18"/>
      <c r="BUD191" s="18"/>
      <c r="BUE191" s="74"/>
      <c r="BUF191" s="18"/>
      <c r="BUG191" s="18"/>
      <c r="BUH191" s="10"/>
      <c r="BUI191" s="17"/>
      <c r="BUJ191" s="74"/>
      <c r="BUK191" s="74"/>
      <c r="BUL191" s="74"/>
      <c r="BUM191" s="18"/>
      <c r="BUN191" s="18"/>
      <c r="BUO191" s="18"/>
      <c r="BUP191" s="74"/>
      <c r="BUQ191" s="18"/>
      <c r="BUR191" s="18"/>
      <c r="BUS191" s="10"/>
      <c r="BUT191" s="17"/>
      <c r="BUU191" s="74"/>
      <c r="BUV191" s="74"/>
      <c r="BUW191" s="74"/>
      <c r="BUX191" s="18"/>
      <c r="BUY191" s="18"/>
      <c r="BUZ191" s="18"/>
      <c r="BVA191" s="74"/>
      <c r="BVB191" s="18"/>
      <c r="BVC191" s="18"/>
      <c r="BVD191" s="10"/>
      <c r="BVE191" s="17"/>
      <c r="BVF191" s="74"/>
      <c r="BVG191" s="74"/>
      <c r="BVH191" s="74"/>
      <c r="BVI191" s="18"/>
      <c r="BVJ191" s="18"/>
      <c r="BVK191" s="18"/>
      <c r="BVL191" s="74"/>
      <c r="BVM191" s="18"/>
      <c r="BVN191" s="18"/>
      <c r="BVO191" s="10"/>
      <c r="BVP191" s="17"/>
      <c r="BVQ191" s="74"/>
      <c r="BVR191" s="74"/>
      <c r="BVS191" s="74"/>
      <c r="BVT191" s="18"/>
      <c r="BVU191" s="18"/>
      <c r="BVV191" s="18"/>
      <c r="BVW191" s="74"/>
      <c r="BVX191" s="18"/>
      <c r="BVY191" s="18"/>
      <c r="BVZ191" s="10"/>
      <c r="BWA191" s="17"/>
      <c r="BWB191" s="74"/>
      <c r="BWC191" s="74"/>
      <c r="BWD191" s="74"/>
      <c r="BWE191" s="18"/>
      <c r="BWF191" s="18"/>
      <c r="BWG191" s="18"/>
      <c r="BWH191" s="74"/>
      <c r="BWI191" s="18"/>
      <c r="BWJ191" s="18"/>
      <c r="BWK191" s="10"/>
      <c r="BWL191" s="17"/>
      <c r="BWM191" s="74"/>
      <c r="BWN191" s="74"/>
      <c r="BWO191" s="74"/>
      <c r="BWP191" s="18"/>
      <c r="BWQ191" s="18"/>
      <c r="BWR191" s="18"/>
      <c r="BWS191" s="74"/>
      <c r="BWT191" s="18"/>
      <c r="BWU191" s="18"/>
      <c r="BWV191" s="10"/>
      <c r="BWW191" s="17"/>
      <c r="BWX191" s="74"/>
      <c r="BWY191" s="74"/>
      <c r="BWZ191" s="74"/>
      <c r="BXA191" s="18"/>
      <c r="BXB191" s="18"/>
      <c r="BXC191" s="18"/>
      <c r="BXD191" s="74"/>
      <c r="BXE191" s="18"/>
      <c r="BXF191" s="18"/>
      <c r="BXG191" s="10"/>
      <c r="BXH191" s="17"/>
      <c r="BXI191" s="74"/>
      <c r="BXJ191" s="74"/>
      <c r="BXK191" s="74"/>
      <c r="BXL191" s="18"/>
      <c r="BXM191" s="18"/>
      <c r="BXN191" s="18"/>
      <c r="BXO191" s="74"/>
      <c r="BXP191" s="18"/>
      <c r="BXQ191" s="18"/>
      <c r="BXR191" s="10"/>
      <c r="BXS191" s="17"/>
      <c r="BXT191" s="74"/>
      <c r="BXU191" s="74"/>
      <c r="BXV191" s="74"/>
      <c r="BXW191" s="18"/>
      <c r="BXX191" s="18"/>
      <c r="BXY191" s="18"/>
      <c r="BXZ191" s="74"/>
      <c r="BYA191" s="18"/>
      <c r="BYB191" s="18"/>
      <c r="BYC191" s="10"/>
      <c r="BYD191" s="17"/>
      <c r="BYE191" s="74"/>
      <c r="BYF191" s="74"/>
      <c r="BYG191" s="74"/>
      <c r="BYH191" s="18"/>
      <c r="BYI191" s="18"/>
      <c r="BYJ191" s="18"/>
      <c r="BYK191" s="74"/>
      <c r="BYL191" s="18"/>
      <c r="BYM191" s="18"/>
      <c r="BYN191" s="10"/>
      <c r="BYO191" s="17"/>
      <c r="BYP191" s="74"/>
      <c r="BYQ191" s="74"/>
      <c r="BYR191" s="74"/>
      <c r="BYS191" s="18"/>
      <c r="BYT191" s="18"/>
      <c r="BYU191" s="18"/>
      <c r="BYV191" s="74"/>
      <c r="BYW191" s="18"/>
      <c r="BYX191" s="18"/>
      <c r="BYY191" s="10"/>
      <c r="BYZ191" s="17"/>
      <c r="BZA191" s="74"/>
      <c r="BZB191" s="74"/>
      <c r="BZC191" s="74"/>
      <c r="BZD191" s="18"/>
      <c r="BZE191" s="18"/>
      <c r="BZF191" s="18"/>
      <c r="BZG191" s="74"/>
      <c r="BZH191" s="18"/>
      <c r="BZI191" s="18"/>
      <c r="BZJ191" s="10"/>
      <c r="BZK191" s="17"/>
      <c r="BZL191" s="74"/>
      <c r="BZM191" s="74"/>
      <c r="BZN191" s="74"/>
      <c r="BZO191" s="18"/>
      <c r="BZP191" s="18"/>
      <c r="BZQ191" s="18"/>
      <c r="BZR191" s="74"/>
      <c r="BZS191" s="18"/>
      <c r="BZT191" s="18"/>
      <c r="BZU191" s="10"/>
      <c r="BZV191" s="17"/>
      <c r="BZW191" s="74"/>
      <c r="BZX191" s="74"/>
      <c r="BZY191" s="74"/>
      <c r="BZZ191" s="18"/>
      <c r="CAA191" s="18"/>
      <c r="CAB191" s="18"/>
      <c r="CAC191" s="74"/>
      <c r="CAD191" s="18"/>
      <c r="CAE191" s="18"/>
      <c r="CAF191" s="10"/>
      <c r="CAG191" s="17"/>
      <c r="CAH191" s="74"/>
      <c r="CAI191" s="74"/>
      <c r="CAJ191" s="74"/>
      <c r="CAK191" s="18"/>
      <c r="CAL191" s="18"/>
      <c r="CAM191" s="18"/>
      <c r="CAN191" s="74"/>
      <c r="CAO191" s="18"/>
      <c r="CAP191" s="18"/>
      <c r="CAQ191" s="10"/>
      <c r="CAR191" s="17"/>
      <c r="CAS191" s="74"/>
      <c r="CAT191" s="74"/>
      <c r="CAU191" s="74"/>
      <c r="CAV191" s="18"/>
      <c r="CAW191" s="18"/>
      <c r="CAX191" s="18"/>
      <c r="CAY191" s="74"/>
      <c r="CAZ191" s="18"/>
      <c r="CBA191" s="18"/>
      <c r="CBB191" s="10"/>
      <c r="CBC191" s="17"/>
      <c r="CBD191" s="74"/>
      <c r="CBE191" s="74"/>
      <c r="CBF191" s="74"/>
      <c r="CBG191" s="18"/>
      <c r="CBH191" s="18"/>
      <c r="CBI191" s="18"/>
      <c r="CBJ191" s="74"/>
      <c r="CBK191" s="18"/>
      <c r="CBL191" s="18"/>
      <c r="CBM191" s="10"/>
      <c r="CBN191" s="17"/>
      <c r="CBO191" s="74"/>
      <c r="CBP191" s="74"/>
      <c r="CBQ191" s="74"/>
      <c r="CBR191" s="18"/>
      <c r="CBS191" s="18"/>
      <c r="CBT191" s="18"/>
      <c r="CBU191" s="74"/>
      <c r="CBV191" s="18"/>
      <c r="CBW191" s="18"/>
      <c r="CBX191" s="10"/>
      <c r="CBY191" s="17"/>
      <c r="CBZ191" s="74"/>
      <c r="CCA191" s="74"/>
      <c r="CCB191" s="74"/>
      <c r="CCC191" s="18"/>
      <c r="CCD191" s="18"/>
      <c r="CCE191" s="18"/>
      <c r="CCF191" s="74"/>
      <c r="CCG191" s="18"/>
      <c r="CCH191" s="18"/>
      <c r="CCI191" s="10"/>
      <c r="CCJ191" s="17"/>
      <c r="CCK191" s="74"/>
      <c r="CCL191" s="74"/>
      <c r="CCM191" s="74"/>
      <c r="CCN191" s="18"/>
      <c r="CCO191" s="18"/>
      <c r="CCP191" s="18"/>
      <c r="CCQ191" s="74"/>
      <c r="CCR191" s="18"/>
      <c r="CCS191" s="18"/>
      <c r="CCT191" s="10"/>
      <c r="CCU191" s="17"/>
      <c r="CCV191" s="74"/>
      <c r="CCW191" s="74"/>
      <c r="CCX191" s="74"/>
      <c r="CCY191" s="18"/>
      <c r="CCZ191" s="18"/>
      <c r="CDA191" s="18"/>
      <c r="CDB191" s="74"/>
      <c r="CDC191" s="18"/>
      <c r="CDD191" s="18"/>
      <c r="CDE191" s="10"/>
      <c r="CDF191" s="17"/>
      <c r="CDG191" s="74"/>
      <c r="CDH191" s="74"/>
      <c r="CDI191" s="74"/>
      <c r="CDJ191" s="18"/>
      <c r="CDK191" s="18"/>
      <c r="CDL191" s="18"/>
      <c r="CDM191" s="74"/>
      <c r="CDN191" s="18"/>
      <c r="CDO191" s="18"/>
      <c r="CDP191" s="10"/>
      <c r="CDQ191" s="17"/>
      <c r="CDR191" s="74"/>
      <c r="CDS191" s="74"/>
      <c r="CDT191" s="74"/>
      <c r="CDU191" s="18"/>
      <c r="CDV191" s="18"/>
      <c r="CDW191" s="18"/>
      <c r="CDX191" s="74"/>
      <c r="CDY191" s="18"/>
      <c r="CDZ191" s="18"/>
      <c r="CEA191" s="10"/>
      <c r="CEB191" s="17"/>
      <c r="CEC191" s="74"/>
      <c r="CED191" s="74"/>
      <c r="CEE191" s="74"/>
      <c r="CEF191" s="18"/>
      <c r="CEG191" s="18"/>
      <c r="CEH191" s="18"/>
      <c r="CEI191" s="74"/>
      <c r="CEJ191" s="18"/>
      <c r="CEK191" s="18"/>
      <c r="CEL191" s="10"/>
      <c r="CEM191" s="17"/>
      <c r="CEN191" s="74"/>
      <c r="CEO191" s="74"/>
      <c r="CEP191" s="74"/>
      <c r="CEQ191" s="18"/>
      <c r="CER191" s="18"/>
      <c r="CES191" s="18"/>
      <c r="CET191" s="74"/>
      <c r="CEU191" s="18"/>
      <c r="CEV191" s="18"/>
      <c r="CEW191" s="10"/>
      <c r="CEX191" s="17"/>
      <c r="CEY191" s="74"/>
      <c r="CEZ191" s="74"/>
      <c r="CFA191" s="74"/>
      <c r="CFB191" s="18"/>
      <c r="CFC191" s="18"/>
      <c r="CFD191" s="18"/>
      <c r="CFE191" s="74"/>
      <c r="CFF191" s="18"/>
      <c r="CFG191" s="18"/>
      <c r="CFH191" s="10"/>
      <c r="CFI191" s="17"/>
      <c r="CFJ191" s="74"/>
      <c r="CFK191" s="74"/>
      <c r="CFL191" s="74"/>
      <c r="CFM191" s="18"/>
      <c r="CFN191" s="18"/>
      <c r="CFO191" s="18"/>
      <c r="CFP191" s="74"/>
      <c r="CFQ191" s="18"/>
      <c r="CFR191" s="18"/>
      <c r="CFS191" s="10"/>
      <c r="CFT191" s="17"/>
      <c r="CFU191" s="74"/>
      <c r="CFV191" s="74"/>
      <c r="CFW191" s="74"/>
      <c r="CFX191" s="18"/>
      <c r="CFY191" s="18"/>
      <c r="CFZ191" s="18"/>
      <c r="CGA191" s="74"/>
      <c r="CGB191" s="18"/>
      <c r="CGC191" s="18"/>
      <c r="CGD191" s="10"/>
      <c r="CGE191" s="17"/>
      <c r="CGF191" s="74"/>
      <c r="CGG191" s="74"/>
      <c r="CGH191" s="74"/>
      <c r="CGI191" s="18"/>
      <c r="CGJ191" s="18"/>
      <c r="CGK191" s="18"/>
      <c r="CGL191" s="74"/>
      <c r="CGM191" s="18"/>
      <c r="CGN191" s="18"/>
      <c r="CGO191" s="10"/>
      <c r="CGP191" s="17"/>
      <c r="CGQ191" s="74"/>
      <c r="CGR191" s="74"/>
      <c r="CGS191" s="74"/>
      <c r="CGT191" s="18"/>
      <c r="CGU191" s="18"/>
      <c r="CGV191" s="18"/>
      <c r="CGW191" s="74"/>
      <c r="CGX191" s="18"/>
      <c r="CGY191" s="18"/>
      <c r="CGZ191" s="10"/>
      <c r="CHA191" s="17"/>
      <c r="CHB191" s="74"/>
      <c r="CHC191" s="74"/>
      <c r="CHD191" s="74"/>
      <c r="CHE191" s="18"/>
      <c r="CHF191" s="18"/>
      <c r="CHG191" s="18"/>
      <c r="CHH191" s="74"/>
      <c r="CHI191" s="18"/>
      <c r="CHJ191" s="18"/>
      <c r="CHK191" s="10"/>
      <c r="CHL191" s="17"/>
      <c r="CHM191" s="74"/>
      <c r="CHN191" s="74"/>
      <c r="CHO191" s="74"/>
      <c r="CHP191" s="18"/>
      <c r="CHQ191" s="18"/>
      <c r="CHR191" s="18"/>
      <c r="CHS191" s="74"/>
      <c r="CHT191" s="18"/>
      <c r="CHU191" s="18"/>
      <c r="CHV191" s="10"/>
      <c r="CHW191" s="17"/>
      <c r="CHX191" s="74"/>
      <c r="CHY191" s="74"/>
      <c r="CHZ191" s="74"/>
      <c r="CIA191" s="18"/>
      <c r="CIB191" s="18"/>
      <c r="CIC191" s="18"/>
      <c r="CID191" s="74"/>
      <c r="CIE191" s="18"/>
      <c r="CIF191" s="18"/>
      <c r="CIG191" s="10"/>
      <c r="CIH191" s="17"/>
      <c r="CII191" s="74"/>
      <c r="CIJ191" s="74"/>
      <c r="CIK191" s="74"/>
      <c r="CIL191" s="18"/>
      <c r="CIM191" s="18"/>
      <c r="CIN191" s="18"/>
      <c r="CIO191" s="74"/>
      <c r="CIP191" s="18"/>
      <c r="CIQ191" s="18"/>
      <c r="CIR191" s="10"/>
      <c r="CIS191" s="17"/>
      <c r="CIT191" s="74"/>
      <c r="CIU191" s="74"/>
      <c r="CIV191" s="74"/>
      <c r="CIW191" s="18"/>
      <c r="CIX191" s="18"/>
      <c r="CIY191" s="18"/>
      <c r="CIZ191" s="74"/>
      <c r="CJA191" s="18"/>
      <c r="CJB191" s="18"/>
      <c r="CJC191" s="10"/>
      <c r="CJD191" s="17"/>
      <c r="CJE191" s="74"/>
      <c r="CJF191" s="74"/>
      <c r="CJG191" s="74"/>
      <c r="CJH191" s="18"/>
      <c r="CJI191" s="18"/>
      <c r="CJJ191" s="18"/>
      <c r="CJK191" s="74"/>
      <c r="CJL191" s="18"/>
      <c r="CJM191" s="18"/>
      <c r="CJN191" s="10"/>
      <c r="CJO191" s="17"/>
      <c r="CJP191" s="74"/>
      <c r="CJQ191" s="74"/>
      <c r="CJR191" s="74"/>
      <c r="CJS191" s="18"/>
      <c r="CJT191" s="18"/>
      <c r="CJU191" s="18"/>
      <c r="CJV191" s="74"/>
      <c r="CJW191" s="18"/>
      <c r="CJX191" s="18"/>
      <c r="CJY191" s="10"/>
      <c r="CJZ191" s="17"/>
      <c r="CKA191" s="74"/>
      <c r="CKB191" s="74"/>
      <c r="CKC191" s="74"/>
      <c r="CKD191" s="18"/>
      <c r="CKE191" s="18"/>
      <c r="CKF191" s="18"/>
      <c r="CKG191" s="74"/>
      <c r="CKH191" s="18"/>
      <c r="CKI191" s="18"/>
      <c r="CKJ191" s="10"/>
      <c r="CKK191" s="17"/>
      <c r="CKL191" s="74"/>
      <c r="CKM191" s="74"/>
      <c r="CKN191" s="74"/>
      <c r="CKO191" s="18"/>
      <c r="CKP191" s="18"/>
      <c r="CKQ191" s="18"/>
      <c r="CKR191" s="74"/>
      <c r="CKS191" s="18"/>
      <c r="CKT191" s="18"/>
      <c r="CKU191" s="10"/>
      <c r="CKV191" s="17"/>
      <c r="CKW191" s="74"/>
      <c r="CKX191" s="74"/>
      <c r="CKY191" s="74"/>
      <c r="CKZ191" s="18"/>
      <c r="CLA191" s="18"/>
      <c r="CLB191" s="18"/>
      <c r="CLC191" s="74"/>
      <c r="CLD191" s="18"/>
      <c r="CLE191" s="18"/>
      <c r="CLF191" s="10"/>
      <c r="CLG191" s="17"/>
      <c r="CLH191" s="74"/>
      <c r="CLI191" s="74"/>
      <c r="CLJ191" s="74"/>
      <c r="CLK191" s="18"/>
      <c r="CLL191" s="18"/>
      <c r="CLM191" s="18"/>
      <c r="CLN191" s="74"/>
      <c r="CLO191" s="18"/>
      <c r="CLP191" s="18"/>
      <c r="CLQ191" s="10"/>
      <c r="CLR191" s="17"/>
      <c r="CLS191" s="74"/>
      <c r="CLT191" s="74"/>
      <c r="CLU191" s="74"/>
      <c r="CLV191" s="18"/>
      <c r="CLW191" s="18"/>
      <c r="CLX191" s="18"/>
      <c r="CLY191" s="74"/>
      <c r="CLZ191" s="18"/>
      <c r="CMA191" s="18"/>
      <c r="CMB191" s="10"/>
      <c r="CMC191" s="17"/>
      <c r="CMD191" s="74"/>
      <c r="CME191" s="74"/>
      <c r="CMF191" s="74"/>
      <c r="CMG191" s="18"/>
      <c r="CMH191" s="18"/>
      <c r="CMI191" s="18"/>
      <c r="CMJ191" s="74"/>
      <c r="CMK191" s="18"/>
      <c r="CML191" s="18"/>
      <c r="CMM191" s="10"/>
      <c r="CMN191" s="17"/>
      <c r="CMO191" s="74"/>
      <c r="CMP191" s="74"/>
      <c r="CMQ191" s="74"/>
      <c r="CMR191" s="18"/>
      <c r="CMS191" s="18"/>
      <c r="CMT191" s="18"/>
      <c r="CMU191" s="74"/>
      <c r="CMV191" s="18"/>
      <c r="CMW191" s="18"/>
      <c r="CMX191" s="10"/>
      <c r="CMY191" s="17"/>
      <c r="CMZ191" s="74"/>
      <c r="CNA191" s="74"/>
      <c r="CNB191" s="74"/>
      <c r="CNC191" s="18"/>
      <c r="CND191" s="18"/>
      <c r="CNE191" s="18"/>
      <c r="CNF191" s="74"/>
      <c r="CNG191" s="18"/>
      <c r="CNH191" s="18"/>
      <c r="CNI191" s="10"/>
      <c r="CNJ191" s="17"/>
      <c r="CNK191" s="74"/>
      <c r="CNL191" s="74"/>
      <c r="CNM191" s="74"/>
      <c r="CNN191" s="18"/>
      <c r="CNO191" s="18"/>
      <c r="CNP191" s="18"/>
      <c r="CNQ191" s="74"/>
      <c r="CNR191" s="18"/>
      <c r="CNS191" s="18"/>
      <c r="CNT191" s="10"/>
      <c r="CNU191" s="17"/>
      <c r="CNV191" s="74"/>
      <c r="CNW191" s="74"/>
      <c r="CNX191" s="74"/>
      <c r="CNY191" s="18"/>
      <c r="CNZ191" s="18"/>
      <c r="COA191" s="18"/>
      <c r="COB191" s="74"/>
      <c r="COC191" s="18"/>
      <c r="COD191" s="18"/>
      <c r="COE191" s="10"/>
      <c r="COF191" s="17"/>
      <c r="COG191" s="74"/>
      <c r="COH191" s="74"/>
      <c r="COI191" s="74"/>
      <c r="COJ191" s="18"/>
      <c r="COK191" s="18"/>
      <c r="COL191" s="18"/>
      <c r="COM191" s="74"/>
      <c r="CON191" s="18"/>
      <c r="COO191" s="18"/>
      <c r="COP191" s="10"/>
      <c r="COQ191" s="17"/>
      <c r="COR191" s="74"/>
      <c r="COS191" s="74"/>
      <c r="COT191" s="74"/>
      <c r="COU191" s="18"/>
      <c r="COV191" s="18"/>
      <c r="COW191" s="18"/>
      <c r="COX191" s="74"/>
      <c r="COY191" s="18"/>
      <c r="COZ191" s="18"/>
      <c r="CPA191" s="10"/>
      <c r="CPB191" s="17"/>
      <c r="CPC191" s="74"/>
      <c r="CPD191" s="74"/>
      <c r="CPE191" s="74"/>
      <c r="CPF191" s="18"/>
      <c r="CPG191" s="18"/>
      <c r="CPH191" s="18"/>
      <c r="CPI191" s="74"/>
      <c r="CPJ191" s="18"/>
      <c r="CPK191" s="18"/>
      <c r="CPL191" s="10"/>
      <c r="CPM191" s="17"/>
      <c r="CPN191" s="74"/>
      <c r="CPO191" s="74"/>
      <c r="CPP191" s="74"/>
      <c r="CPQ191" s="18"/>
      <c r="CPR191" s="18"/>
      <c r="CPS191" s="18"/>
      <c r="CPT191" s="74"/>
      <c r="CPU191" s="18"/>
      <c r="CPV191" s="18"/>
      <c r="CPW191" s="10"/>
      <c r="CPX191" s="17"/>
      <c r="CPY191" s="74"/>
      <c r="CPZ191" s="74"/>
      <c r="CQA191" s="74"/>
      <c r="CQB191" s="18"/>
      <c r="CQC191" s="18"/>
      <c r="CQD191" s="18"/>
      <c r="CQE191" s="74"/>
      <c r="CQF191" s="18"/>
      <c r="CQG191" s="18"/>
      <c r="CQH191" s="10"/>
      <c r="CQI191" s="17"/>
      <c r="CQJ191" s="74"/>
      <c r="CQK191" s="74"/>
      <c r="CQL191" s="74"/>
      <c r="CQM191" s="18"/>
      <c r="CQN191" s="18"/>
      <c r="CQO191" s="18"/>
      <c r="CQP191" s="74"/>
      <c r="CQQ191" s="18"/>
      <c r="CQR191" s="18"/>
      <c r="CQS191" s="10"/>
      <c r="CQT191" s="17"/>
      <c r="CQU191" s="74"/>
      <c r="CQV191" s="74"/>
      <c r="CQW191" s="74"/>
      <c r="CQX191" s="18"/>
      <c r="CQY191" s="18"/>
      <c r="CQZ191" s="18"/>
      <c r="CRA191" s="74"/>
      <c r="CRB191" s="18"/>
      <c r="CRC191" s="18"/>
      <c r="CRD191" s="10"/>
      <c r="CRE191" s="17"/>
      <c r="CRF191" s="74"/>
      <c r="CRG191" s="74"/>
      <c r="CRH191" s="74"/>
      <c r="CRI191" s="18"/>
      <c r="CRJ191" s="18"/>
      <c r="CRK191" s="18"/>
      <c r="CRL191" s="74"/>
      <c r="CRM191" s="18"/>
      <c r="CRN191" s="18"/>
      <c r="CRO191" s="10"/>
      <c r="CRP191" s="17"/>
      <c r="CRQ191" s="74"/>
      <c r="CRR191" s="74"/>
      <c r="CRS191" s="74"/>
      <c r="CRT191" s="18"/>
      <c r="CRU191" s="18"/>
      <c r="CRV191" s="18"/>
      <c r="CRW191" s="74"/>
      <c r="CRX191" s="18"/>
      <c r="CRY191" s="18"/>
      <c r="CRZ191" s="10"/>
      <c r="CSA191" s="17"/>
      <c r="CSB191" s="74"/>
      <c r="CSC191" s="74"/>
      <c r="CSD191" s="74"/>
      <c r="CSE191" s="18"/>
      <c r="CSF191" s="18"/>
      <c r="CSG191" s="18"/>
      <c r="CSH191" s="74"/>
      <c r="CSI191" s="18"/>
      <c r="CSJ191" s="18"/>
      <c r="CSK191" s="10"/>
      <c r="CSL191" s="17"/>
      <c r="CSM191" s="74"/>
      <c r="CSN191" s="74"/>
      <c r="CSO191" s="74"/>
      <c r="CSP191" s="18"/>
      <c r="CSQ191" s="18"/>
      <c r="CSR191" s="18"/>
      <c r="CSS191" s="74"/>
      <c r="CST191" s="18"/>
      <c r="CSU191" s="18"/>
      <c r="CSV191" s="10"/>
      <c r="CSW191" s="17"/>
      <c r="CSX191" s="74"/>
      <c r="CSY191" s="74"/>
      <c r="CSZ191" s="74"/>
      <c r="CTA191" s="18"/>
      <c r="CTB191" s="18"/>
      <c r="CTC191" s="18"/>
      <c r="CTD191" s="74"/>
      <c r="CTE191" s="18"/>
      <c r="CTF191" s="18"/>
      <c r="CTG191" s="10"/>
      <c r="CTH191" s="17"/>
      <c r="CTI191" s="74"/>
      <c r="CTJ191" s="74"/>
      <c r="CTK191" s="74"/>
      <c r="CTL191" s="18"/>
      <c r="CTM191" s="18"/>
      <c r="CTN191" s="18"/>
      <c r="CTO191" s="74"/>
      <c r="CTP191" s="18"/>
      <c r="CTQ191" s="18"/>
      <c r="CTR191" s="10"/>
      <c r="CTS191" s="17"/>
      <c r="CTT191" s="74"/>
      <c r="CTU191" s="74"/>
      <c r="CTV191" s="74"/>
      <c r="CTW191" s="18"/>
      <c r="CTX191" s="18"/>
      <c r="CTY191" s="18"/>
      <c r="CTZ191" s="74"/>
      <c r="CUA191" s="18"/>
      <c r="CUB191" s="18"/>
      <c r="CUC191" s="10"/>
      <c r="CUD191" s="17"/>
      <c r="CUE191" s="74"/>
      <c r="CUF191" s="74"/>
      <c r="CUG191" s="74"/>
      <c r="CUH191" s="18"/>
      <c r="CUI191" s="18"/>
      <c r="CUJ191" s="18"/>
      <c r="CUK191" s="74"/>
      <c r="CUL191" s="18"/>
      <c r="CUM191" s="18"/>
      <c r="CUN191" s="10"/>
      <c r="CUO191" s="17"/>
      <c r="CUP191" s="74"/>
      <c r="CUQ191" s="74"/>
      <c r="CUR191" s="74"/>
      <c r="CUS191" s="18"/>
      <c r="CUT191" s="18"/>
      <c r="CUU191" s="18"/>
      <c r="CUV191" s="74"/>
      <c r="CUW191" s="18"/>
      <c r="CUX191" s="18"/>
      <c r="CUY191" s="10"/>
      <c r="CUZ191" s="17"/>
      <c r="CVA191" s="74"/>
      <c r="CVB191" s="74"/>
      <c r="CVC191" s="74"/>
      <c r="CVD191" s="18"/>
      <c r="CVE191" s="18"/>
      <c r="CVF191" s="18"/>
      <c r="CVG191" s="74"/>
      <c r="CVH191" s="18"/>
      <c r="CVI191" s="18"/>
      <c r="CVJ191" s="10"/>
      <c r="CVK191" s="17"/>
      <c r="CVL191" s="74"/>
      <c r="CVM191" s="74"/>
      <c r="CVN191" s="74"/>
      <c r="CVO191" s="18"/>
      <c r="CVP191" s="18"/>
      <c r="CVQ191" s="18"/>
      <c r="CVR191" s="74"/>
      <c r="CVS191" s="18"/>
      <c r="CVT191" s="18"/>
      <c r="CVU191" s="10"/>
      <c r="CVV191" s="17"/>
      <c r="CVW191" s="74"/>
      <c r="CVX191" s="74"/>
      <c r="CVY191" s="74"/>
      <c r="CVZ191" s="18"/>
      <c r="CWA191" s="18"/>
      <c r="CWB191" s="18"/>
      <c r="CWC191" s="74"/>
      <c r="CWD191" s="18"/>
      <c r="CWE191" s="18"/>
      <c r="CWF191" s="10"/>
      <c r="CWG191" s="17"/>
      <c r="CWH191" s="74"/>
      <c r="CWI191" s="74"/>
      <c r="CWJ191" s="74"/>
      <c r="CWK191" s="18"/>
      <c r="CWL191" s="18"/>
      <c r="CWM191" s="18"/>
      <c r="CWN191" s="74"/>
      <c r="CWO191" s="18"/>
      <c r="CWP191" s="18"/>
      <c r="CWQ191" s="10"/>
      <c r="CWR191" s="17"/>
      <c r="CWS191" s="74"/>
      <c r="CWT191" s="74"/>
      <c r="CWU191" s="74"/>
      <c r="CWV191" s="18"/>
      <c r="CWW191" s="18"/>
      <c r="CWX191" s="18"/>
      <c r="CWY191" s="74"/>
      <c r="CWZ191" s="18"/>
      <c r="CXA191" s="18"/>
      <c r="CXB191" s="10"/>
      <c r="CXC191" s="17"/>
      <c r="CXD191" s="74"/>
      <c r="CXE191" s="74"/>
      <c r="CXF191" s="74"/>
      <c r="CXG191" s="18"/>
      <c r="CXH191" s="18"/>
      <c r="CXI191" s="18"/>
      <c r="CXJ191" s="74"/>
      <c r="CXK191" s="18"/>
      <c r="CXL191" s="18"/>
      <c r="CXM191" s="10"/>
      <c r="CXN191" s="17"/>
      <c r="CXO191" s="74"/>
      <c r="CXP191" s="74"/>
      <c r="CXQ191" s="74"/>
      <c r="CXR191" s="18"/>
      <c r="CXS191" s="18"/>
      <c r="CXT191" s="18"/>
      <c r="CXU191" s="74"/>
      <c r="CXV191" s="18"/>
      <c r="CXW191" s="18"/>
      <c r="CXX191" s="10"/>
      <c r="CXY191" s="17"/>
      <c r="CXZ191" s="74"/>
      <c r="CYA191" s="74"/>
      <c r="CYB191" s="74"/>
      <c r="CYC191" s="18"/>
      <c r="CYD191" s="18"/>
      <c r="CYE191" s="18"/>
      <c r="CYF191" s="74"/>
      <c r="CYG191" s="18"/>
      <c r="CYH191" s="18"/>
      <c r="CYI191" s="10"/>
      <c r="CYJ191" s="17"/>
      <c r="CYK191" s="74"/>
      <c r="CYL191" s="74"/>
      <c r="CYM191" s="74"/>
      <c r="CYN191" s="18"/>
      <c r="CYO191" s="18"/>
      <c r="CYP191" s="18"/>
      <c r="CYQ191" s="74"/>
      <c r="CYR191" s="18"/>
      <c r="CYS191" s="18"/>
      <c r="CYT191" s="10"/>
      <c r="CYU191" s="17"/>
      <c r="CYV191" s="74"/>
      <c r="CYW191" s="74"/>
      <c r="CYX191" s="74"/>
      <c r="CYY191" s="18"/>
      <c r="CYZ191" s="18"/>
      <c r="CZA191" s="18"/>
      <c r="CZB191" s="74"/>
      <c r="CZC191" s="18"/>
      <c r="CZD191" s="18"/>
      <c r="CZE191" s="10"/>
      <c r="CZF191" s="17"/>
      <c r="CZG191" s="74"/>
      <c r="CZH191" s="74"/>
      <c r="CZI191" s="74"/>
      <c r="CZJ191" s="18"/>
      <c r="CZK191" s="18"/>
      <c r="CZL191" s="18"/>
      <c r="CZM191" s="74"/>
      <c r="CZN191" s="18"/>
      <c r="CZO191" s="18"/>
      <c r="CZP191" s="10"/>
      <c r="CZQ191" s="17"/>
      <c r="CZR191" s="74"/>
      <c r="CZS191" s="74"/>
      <c r="CZT191" s="74"/>
      <c r="CZU191" s="18"/>
      <c r="CZV191" s="18"/>
      <c r="CZW191" s="18"/>
      <c r="CZX191" s="74"/>
      <c r="CZY191" s="18"/>
      <c r="CZZ191" s="18"/>
      <c r="DAA191" s="10"/>
      <c r="DAB191" s="17"/>
      <c r="DAC191" s="74"/>
      <c r="DAD191" s="74"/>
      <c r="DAE191" s="74"/>
      <c r="DAF191" s="18"/>
      <c r="DAG191" s="18"/>
      <c r="DAH191" s="18"/>
      <c r="DAI191" s="74"/>
      <c r="DAJ191" s="18"/>
      <c r="DAK191" s="18"/>
      <c r="DAL191" s="10"/>
      <c r="DAM191" s="17"/>
      <c r="DAN191" s="74"/>
      <c r="DAO191" s="74"/>
      <c r="DAP191" s="74"/>
      <c r="DAQ191" s="18"/>
      <c r="DAR191" s="18"/>
      <c r="DAS191" s="18"/>
      <c r="DAT191" s="74"/>
      <c r="DAU191" s="18"/>
      <c r="DAV191" s="18"/>
      <c r="DAW191" s="10"/>
      <c r="DAX191" s="17"/>
      <c r="DAY191" s="74"/>
      <c r="DAZ191" s="74"/>
      <c r="DBA191" s="74"/>
      <c r="DBB191" s="18"/>
      <c r="DBC191" s="18"/>
      <c r="DBD191" s="18"/>
      <c r="DBE191" s="74"/>
      <c r="DBF191" s="18"/>
      <c r="DBG191" s="18"/>
      <c r="DBH191" s="10"/>
      <c r="DBI191" s="17"/>
      <c r="DBJ191" s="74"/>
      <c r="DBK191" s="74"/>
      <c r="DBL191" s="74"/>
      <c r="DBM191" s="18"/>
      <c r="DBN191" s="18"/>
      <c r="DBO191" s="18"/>
      <c r="DBP191" s="74"/>
      <c r="DBQ191" s="18"/>
      <c r="DBR191" s="18"/>
      <c r="DBS191" s="10"/>
      <c r="DBT191" s="17"/>
      <c r="DBU191" s="74"/>
      <c r="DBV191" s="74"/>
      <c r="DBW191" s="74"/>
      <c r="DBX191" s="18"/>
      <c r="DBY191" s="18"/>
      <c r="DBZ191" s="18"/>
      <c r="DCA191" s="74"/>
      <c r="DCB191" s="18"/>
      <c r="DCC191" s="18"/>
      <c r="DCD191" s="10"/>
      <c r="DCE191" s="17"/>
      <c r="DCF191" s="74"/>
      <c r="DCG191" s="74"/>
      <c r="DCH191" s="74"/>
      <c r="DCI191" s="18"/>
      <c r="DCJ191" s="18"/>
      <c r="DCK191" s="18"/>
      <c r="DCL191" s="74"/>
      <c r="DCM191" s="18"/>
      <c r="DCN191" s="18"/>
      <c r="DCO191" s="10"/>
      <c r="DCP191" s="17"/>
      <c r="DCQ191" s="74"/>
      <c r="DCR191" s="74"/>
      <c r="DCS191" s="74"/>
      <c r="DCT191" s="18"/>
      <c r="DCU191" s="18"/>
      <c r="DCV191" s="18"/>
      <c r="DCW191" s="74"/>
      <c r="DCX191" s="18"/>
      <c r="DCY191" s="18"/>
      <c r="DCZ191" s="10"/>
      <c r="DDA191" s="17"/>
      <c r="DDB191" s="74"/>
      <c r="DDC191" s="74"/>
      <c r="DDD191" s="74"/>
      <c r="DDE191" s="18"/>
      <c r="DDF191" s="18"/>
      <c r="DDG191" s="18"/>
      <c r="DDH191" s="74"/>
      <c r="DDI191" s="18"/>
      <c r="DDJ191" s="18"/>
      <c r="DDK191" s="10"/>
      <c r="DDL191" s="17"/>
      <c r="DDM191" s="74"/>
      <c r="DDN191" s="74"/>
      <c r="DDO191" s="74"/>
      <c r="DDP191" s="18"/>
      <c r="DDQ191" s="18"/>
      <c r="DDR191" s="18"/>
      <c r="DDS191" s="74"/>
      <c r="DDT191" s="18"/>
      <c r="DDU191" s="18"/>
      <c r="DDV191" s="10"/>
      <c r="DDW191" s="17"/>
      <c r="DDX191" s="74"/>
      <c r="DDY191" s="74"/>
      <c r="DDZ191" s="74"/>
      <c r="DEA191" s="18"/>
      <c r="DEB191" s="18"/>
      <c r="DEC191" s="18"/>
      <c r="DED191" s="74"/>
      <c r="DEE191" s="18"/>
      <c r="DEF191" s="18"/>
      <c r="DEG191" s="10"/>
      <c r="DEH191" s="17"/>
      <c r="DEI191" s="74"/>
      <c r="DEJ191" s="74"/>
      <c r="DEK191" s="74"/>
      <c r="DEL191" s="18"/>
      <c r="DEM191" s="18"/>
      <c r="DEN191" s="18"/>
      <c r="DEO191" s="74"/>
      <c r="DEP191" s="18"/>
      <c r="DEQ191" s="18"/>
      <c r="DER191" s="10"/>
      <c r="DES191" s="17"/>
      <c r="DET191" s="74"/>
      <c r="DEU191" s="74"/>
      <c r="DEV191" s="74"/>
      <c r="DEW191" s="18"/>
      <c r="DEX191" s="18"/>
      <c r="DEY191" s="18"/>
      <c r="DEZ191" s="74"/>
      <c r="DFA191" s="18"/>
      <c r="DFB191" s="18"/>
      <c r="DFC191" s="10"/>
      <c r="DFD191" s="17"/>
      <c r="DFE191" s="74"/>
      <c r="DFF191" s="74"/>
      <c r="DFG191" s="74"/>
      <c r="DFH191" s="18"/>
      <c r="DFI191" s="18"/>
      <c r="DFJ191" s="18"/>
      <c r="DFK191" s="74"/>
      <c r="DFL191" s="18"/>
      <c r="DFM191" s="18"/>
      <c r="DFN191" s="10"/>
      <c r="DFO191" s="17"/>
      <c r="DFP191" s="74"/>
      <c r="DFQ191" s="74"/>
      <c r="DFR191" s="74"/>
      <c r="DFS191" s="18"/>
      <c r="DFT191" s="18"/>
      <c r="DFU191" s="18"/>
      <c r="DFV191" s="74"/>
      <c r="DFW191" s="18"/>
      <c r="DFX191" s="18"/>
      <c r="DFY191" s="10"/>
      <c r="DFZ191" s="17"/>
      <c r="DGA191" s="74"/>
      <c r="DGB191" s="74"/>
      <c r="DGC191" s="74"/>
      <c r="DGD191" s="18"/>
      <c r="DGE191" s="18"/>
      <c r="DGF191" s="18"/>
      <c r="DGG191" s="74"/>
      <c r="DGH191" s="18"/>
      <c r="DGI191" s="18"/>
      <c r="DGJ191" s="10"/>
      <c r="DGK191" s="17"/>
      <c r="DGL191" s="74"/>
      <c r="DGM191" s="74"/>
      <c r="DGN191" s="74"/>
      <c r="DGO191" s="18"/>
      <c r="DGP191" s="18"/>
      <c r="DGQ191" s="18"/>
      <c r="DGR191" s="74"/>
      <c r="DGS191" s="18"/>
      <c r="DGT191" s="18"/>
      <c r="DGU191" s="10"/>
      <c r="DGV191" s="17"/>
      <c r="DGW191" s="74"/>
      <c r="DGX191" s="74"/>
      <c r="DGY191" s="74"/>
      <c r="DGZ191" s="18"/>
      <c r="DHA191" s="18"/>
      <c r="DHB191" s="18"/>
      <c r="DHC191" s="74"/>
      <c r="DHD191" s="18"/>
      <c r="DHE191" s="18"/>
      <c r="DHF191" s="10"/>
      <c r="DHG191" s="17"/>
      <c r="DHH191" s="74"/>
      <c r="DHI191" s="74"/>
      <c r="DHJ191" s="74"/>
      <c r="DHK191" s="18"/>
      <c r="DHL191" s="18"/>
      <c r="DHM191" s="18"/>
      <c r="DHN191" s="74"/>
      <c r="DHO191" s="18"/>
      <c r="DHP191" s="18"/>
      <c r="DHQ191" s="10"/>
      <c r="DHR191" s="17"/>
      <c r="DHS191" s="74"/>
      <c r="DHT191" s="74"/>
      <c r="DHU191" s="74"/>
      <c r="DHV191" s="18"/>
      <c r="DHW191" s="18"/>
      <c r="DHX191" s="18"/>
      <c r="DHY191" s="74"/>
      <c r="DHZ191" s="18"/>
      <c r="DIA191" s="18"/>
      <c r="DIB191" s="10"/>
      <c r="DIC191" s="17"/>
      <c r="DID191" s="74"/>
      <c r="DIE191" s="74"/>
      <c r="DIF191" s="74"/>
      <c r="DIG191" s="18"/>
      <c r="DIH191" s="18"/>
      <c r="DII191" s="18"/>
      <c r="DIJ191" s="74"/>
      <c r="DIK191" s="18"/>
      <c r="DIL191" s="18"/>
      <c r="DIM191" s="10"/>
      <c r="DIN191" s="17"/>
      <c r="DIO191" s="74"/>
      <c r="DIP191" s="74"/>
      <c r="DIQ191" s="74"/>
      <c r="DIR191" s="18"/>
      <c r="DIS191" s="18"/>
      <c r="DIT191" s="18"/>
      <c r="DIU191" s="74"/>
      <c r="DIV191" s="18"/>
      <c r="DIW191" s="18"/>
      <c r="DIX191" s="10"/>
      <c r="DIY191" s="17"/>
      <c r="DIZ191" s="74"/>
      <c r="DJA191" s="74"/>
      <c r="DJB191" s="74"/>
      <c r="DJC191" s="18"/>
      <c r="DJD191" s="18"/>
      <c r="DJE191" s="18"/>
      <c r="DJF191" s="74"/>
      <c r="DJG191" s="18"/>
      <c r="DJH191" s="18"/>
      <c r="DJI191" s="10"/>
      <c r="DJJ191" s="17"/>
      <c r="DJK191" s="74"/>
      <c r="DJL191" s="74"/>
      <c r="DJM191" s="74"/>
      <c r="DJN191" s="18"/>
      <c r="DJO191" s="18"/>
      <c r="DJP191" s="18"/>
      <c r="DJQ191" s="74"/>
      <c r="DJR191" s="18"/>
      <c r="DJS191" s="18"/>
      <c r="DJT191" s="10"/>
      <c r="DJU191" s="17"/>
      <c r="DJV191" s="74"/>
      <c r="DJW191" s="74"/>
      <c r="DJX191" s="74"/>
      <c r="DJY191" s="18"/>
      <c r="DJZ191" s="18"/>
      <c r="DKA191" s="18"/>
      <c r="DKB191" s="74"/>
      <c r="DKC191" s="18"/>
      <c r="DKD191" s="18"/>
      <c r="DKE191" s="10"/>
      <c r="DKF191" s="17"/>
      <c r="DKG191" s="74"/>
      <c r="DKH191" s="74"/>
      <c r="DKI191" s="74"/>
      <c r="DKJ191" s="18"/>
      <c r="DKK191" s="18"/>
      <c r="DKL191" s="18"/>
      <c r="DKM191" s="74"/>
      <c r="DKN191" s="18"/>
      <c r="DKO191" s="18"/>
      <c r="DKP191" s="10"/>
      <c r="DKQ191" s="17"/>
      <c r="DKR191" s="74"/>
      <c r="DKS191" s="74"/>
      <c r="DKT191" s="74"/>
      <c r="DKU191" s="18"/>
      <c r="DKV191" s="18"/>
      <c r="DKW191" s="18"/>
      <c r="DKX191" s="74"/>
      <c r="DKY191" s="18"/>
      <c r="DKZ191" s="18"/>
      <c r="DLA191" s="10"/>
      <c r="DLB191" s="17"/>
      <c r="DLC191" s="74"/>
      <c r="DLD191" s="74"/>
      <c r="DLE191" s="74"/>
      <c r="DLF191" s="18"/>
      <c r="DLG191" s="18"/>
      <c r="DLH191" s="18"/>
      <c r="DLI191" s="74"/>
      <c r="DLJ191" s="18"/>
      <c r="DLK191" s="18"/>
      <c r="DLL191" s="10"/>
      <c r="DLM191" s="17"/>
      <c r="DLN191" s="74"/>
      <c r="DLO191" s="74"/>
      <c r="DLP191" s="74"/>
      <c r="DLQ191" s="18"/>
      <c r="DLR191" s="18"/>
      <c r="DLS191" s="18"/>
      <c r="DLT191" s="74"/>
      <c r="DLU191" s="18"/>
      <c r="DLV191" s="18"/>
      <c r="DLW191" s="10"/>
      <c r="DLX191" s="17"/>
      <c r="DLY191" s="74"/>
      <c r="DLZ191" s="74"/>
      <c r="DMA191" s="74"/>
      <c r="DMB191" s="18"/>
      <c r="DMC191" s="18"/>
      <c r="DMD191" s="18"/>
      <c r="DME191" s="74"/>
      <c r="DMF191" s="18"/>
      <c r="DMG191" s="18"/>
      <c r="DMH191" s="10"/>
      <c r="DMI191" s="17"/>
      <c r="DMJ191" s="74"/>
      <c r="DMK191" s="74"/>
      <c r="DML191" s="74"/>
      <c r="DMM191" s="18"/>
      <c r="DMN191" s="18"/>
      <c r="DMO191" s="18"/>
      <c r="DMP191" s="74"/>
      <c r="DMQ191" s="18"/>
      <c r="DMR191" s="18"/>
      <c r="DMS191" s="10"/>
      <c r="DMT191" s="17"/>
      <c r="DMU191" s="74"/>
      <c r="DMV191" s="74"/>
      <c r="DMW191" s="74"/>
      <c r="DMX191" s="18"/>
      <c r="DMY191" s="18"/>
      <c r="DMZ191" s="18"/>
      <c r="DNA191" s="74"/>
      <c r="DNB191" s="18"/>
      <c r="DNC191" s="18"/>
      <c r="DND191" s="10"/>
      <c r="DNE191" s="17"/>
      <c r="DNF191" s="74"/>
      <c r="DNG191" s="74"/>
      <c r="DNH191" s="74"/>
      <c r="DNI191" s="18"/>
      <c r="DNJ191" s="18"/>
      <c r="DNK191" s="18"/>
      <c r="DNL191" s="74"/>
      <c r="DNM191" s="18"/>
      <c r="DNN191" s="18"/>
      <c r="DNO191" s="10"/>
      <c r="DNP191" s="17"/>
      <c r="DNQ191" s="74"/>
      <c r="DNR191" s="74"/>
      <c r="DNS191" s="74"/>
      <c r="DNT191" s="18"/>
      <c r="DNU191" s="18"/>
      <c r="DNV191" s="18"/>
      <c r="DNW191" s="74"/>
      <c r="DNX191" s="18"/>
      <c r="DNY191" s="18"/>
      <c r="DNZ191" s="10"/>
      <c r="DOA191" s="17"/>
      <c r="DOB191" s="74"/>
      <c r="DOC191" s="74"/>
      <c r="DOD191" s="74"/>
      <c r="DOE191" s="18"/>
      <c r="DOF191" s="18"/>
      <c r="DOG191" s="18"/>
      <c r="DOH191" s="74"/>
      <c r="DOI191" s="18"/>
      <c r="DOJ191" s="18"/>
      <c r="DOK191" s="10"/>
      <c r="DOL191" s="17"/>
      <c r="DOM191" s="74"/>
      <c r="DON191" s="74"/>
      <c r="DOO191" s="74"/>
      <c r="DOP191" s="18"/>
      <c r="DOQ191" s="18"/>
      <c r="DOR191" s="18"/>
      <c r="DOS191" s="74"/>
      <c r="DOT191" s="18"/>
      <c r="DOU191" s="18"/>
      <c r="DOV191" s="10"/>
      <c r="DOW191" s="17"/>
      <c r="DOX191" s="74"/>
      <c r="DOY191" s="74"/>
      <c r="DOZ191" s="74"/>
      <c r="DPA191" s="18"/>
      <c r="DPB191" s="18"/>
      <c r="DPC191" s="18"/>
      <c r="DPD191" s="74"/>
      <c r="DPE191" s="18"/>
      <c r="DPF191" s="18"/>
      <c r="DPG191" s="10"/>
      <c r="DPH191" s="17"/>
      <c r="DPI191" s="74"/>
      <c r="DPJ191" s="74"/>
      <c r="DPK191" s="74"/>
      <c r="DPL191" s="18"/>
      <c r="DPM191" s="18"/>
      <c r="DPN191" s="18"/>
      <c r="DPO191" s="74"/>
      <c r="DPP191" s="18"/>
      <c r="DPQ191" s="18"/>
      <c r="DPR191" s="10"/>
      <c r="DPS191" s="17"/>
      <c r="DPT191" s="74"/>
      <c r="DPU191" s="74"/>
      <c r="DPV191" s="74"/>
      <c r="DPW191" s="18"/>
      <c r="DPX191" s="18"/>
      <c r="DPY191" s="18"/>
      <c r="DPZ191" s="74"/>
      <c r="DQA191" s="18"/>
      <c r="DQB191" s="18"/>
      <c r="DQC191" s="10"/>
      <c r="DQD191" s="17"/>
      <c r="DQE191" s="74"/>
      <c r="DQF191" s="74"/>
      <c r="DQG191" s="74"/>
      <c r="DQH191" s="18"/>
      <c r="DQI191" s="18"/>
      <c r="DQJ191" s="18"/>
      <c r="DQK191" s="74"/>
      <c r="DQL191" s="18"/>
      <c r="DQM191" s="18"/>
      <c r="DQN191" s="10"/>
      <c r="DQO191" s="17"/>
      <c r="DQP191" s="74"/>
      <c r="DQQ191" s="74"/>
      <c r="DQR191" s="74"/>
      <c r="DQS191" s="18"/>
      <c r="DQT191" s="18"/>
      <c r="DQU191" s="18"/>
      <c r="DQV191" s="74"/>
      <c r="DQW191" s="18"/>
      <c r="DQX191" s="18"/>
      <c r="DQY191" s="10"/>
      <c r="DQZ191" s="17"/>
      <c r="DRA191" s="74"/>
      <c r="DRB191" s="74"/>
      <c r="DRC191" s="74"/>
      <c r="DRD191" s="18"/>
      <c r="DRE191" s="18"/>
      <c r="DRF191" s="18"/>
      <c r="DRG191" s="74"/>
      <c r="DRH191" s="18"/>
      <c r="DRI191" s="18"/>
      <c r="DRJ191" s="10"/>
      <c r="DRK191" s="17"/>
      <c r="DRL191" s="74"/>
      <c r="DRM191" s="74"/>
      <c r="DRN191" s="74"/>
      <c r="DRO191" s="18"/>
      <c r="DRP191" s="18"/>
      <c r="DRQ191" s="18"/>
      <c r="DRR191" s="74"/>
      <c r="DRS191" s="18"/>
      <c r="DRT191" s="18"/>
      <c r="DRU191" s="10"/>
      <c r="DRV191" s="17"/>
      <c r="DRW191" s="74"/>
      <c r="DRX191" s="74"/>
      <c r="DRY191" s="74"/>
      <c r="DRZ191" s="18"/>
      <c r="DSA191" s="18"/>
      <c r="DSB191" s="18"/>
      <c r="DSC191" s="74"/>
      <c r="DSD191" s="18"/>
      <c r="DSE191" s="18"/>
      <c r="DSF191" s="10"/>
      <c r="DSG191" s="17"/>
      <c r="DSH191" s="74"/>
      <c r="DSI191" s="74"/>
      <c r="DSJ191" s="74"/>
      <c r="DSK191" s="18"/>
      <c r="DSL191" s="18"/>
      <c r="DSM191" s="18"/>
      <c r="DSN191" s="74"/>
      <c r="DSO191" s="18"/>
      <c r="DSP191" s="18"/>
      <c r="DSQ191" s="10"/>
      <c r="DSR191" s="17"/>
      <c r="DSS191" s="74"/>
      <c r="DST191" s="74"/>
      <c r="DSU191" s="74"/>
      <c r="DSV191" s="18"/>
      <c r="DSW191" s="18"/>
      <c r="DSX191" s="18"/>
      <c r="DSY191" s="74"/>
      <c r="DSZ191" s="18"/>
      <c r="DTA191" s="18"/>
      <c r="DTB191" s="10"/>
      <c r="DTC191" s="17"/>
      <c r="DTD191" s="74"/>
      <c r="DTE191" s="74"/>
      <c r="DTF191" s="74"/>
      <c r="DTG191" s="18"/>
      <c r="DTH191" s="18"/>
      <c r="DTI191" s="18"/>
      <c r="DTJ191" s="74"/>
      <c r="DTK191" s="18"/>
      <c r="DTL191" s="18"/>
      <c r="DTM191" s="10"/>
      <c r="DTN191" s="17"/>
      <c r="DTO191" s="74"/>
      <c r="DTP191" s="74"/>
      <c r="DTQ191" s="74"/>
      <c r="DTR191" s="18"/>
      <c r="DTS191" s="18"/>
      <c r="DTT191" s="18"/>
      <c r="DTU191" s="74"/>
      <c r="DTV191" s="18"/>
      <c r="DTW191" s="18"/>
      <c r="DTX191" s="10"/>
      <c r="DTY191" s="17"/>
      <c r="DTZ191" s="74"/>
      <c r="DUA191" s="74"/>
      <c r="DUB191" s="74"/>
      <c r="DUC191" s="18"/>
      <c r="DUD191" s="18"/>
      <c r="DUE191" s="18"/>
      <c r="DUF191" s="74"/>
      <c r="DUG191" s="18"/>
      <c r="DUH191" s="18"/>
      <c r="DUI191" s="10"/>
      <c r="DUJ191" s="17"/>
      <c r="DUK191" s="74"/>
      <c r="DUL191" s="74"/>
      <c r="DUM191" s="74"/>
      <c r="DUN191" s="18"/>
      <c r="DUO191" s="18"/>
      <c r="DUP191" s="18"/>
      <c r="DUQ191" s="74"/>
      <c r="DUR191" s="18"/>
      <c r="DUS191" s="18"/>
      <c r="DUT191" s="10"/>
      <c r="DUU191" s="17"/>
      <c r="DUV191" s="74"/>
      <c r="DUW191" s="74"/>
      <c r="DUX191" s="74"/>
      <c r="DUY191" s="18"/>
      <c r="DUZ191" s="18"/>
      <c r="DVA191" s="18"/>
      <c r="DVB191" s="74"/>
      <c r="DVC191" s="18"/>
      <c r="DVD191" s="18"/>
      <c r="DVE191" s="10"/>
      <c r="DVF191" s="17"/>
      <c r="DVG191" s="74"/>
      <c r="DVH191" s="74"/>
      <c r="DVI191" s="74"/>
      <c r="DVJ191" s="18"/>
      <c r="DVK191" s="18"/>
      <c r="DVL191" s="18"/>
      <c r="DVM191" s="74"/>
      <c r="DVN191" s="18"/>
      <c r="DVO191" s="18"/>
      <c r="DVP191" s="10"/>
      <c r="DVQ191" s="17"/>
      <c r="DVR191" s="74"/>
      <c r="DVS191" s="74"/>
      <c r="DVT191" s="74"/>
      <c r="DVU191" s="18"/>
      <c r="DVV191" s="18"/>
      <c r="DVW191" s="18"/>
      <c r="DVX191" s="74"/>
      <c r="DVY191" s="18"/>
      <c r="DVZ191" s="18"/>
      <c r="DWA191" s="10"/>
      <c r="DWB191" s="17"/>
      <c r="DWC191" s="74"/>
      <c r="DWD191" s="74"/>
      <c r="DWE191" s="74"/>
      <c r="DWF191" s="18"/>
      <c r="DWG191" s="18"/>
      <c r="DWH191" s="18"/>
      <c r="DWI191" s="74"/>
      <c r="DWJ191" s="18"/>
      <c r="DWK191" s="18"/>
      <c r="DWL191" s="10"/>
      <c r="DWM191" s="17"/>
      <c r="DWN191" s="74"/>
      <c r="DWO191" s="74"/>
      <c r="DWP191" s="74"/>
      <c r="DWQ191" s="18"/>
      <c r="DWR191" s="18"/>
      <c r="DWS191" s="18"/>
      <c r="DWT191" s="74"/>
      <c r="DWU191" s="18"/>
      <c r="DWV191" s="18"/>
      <c r="DWW191" s="10"/>
      <c r="DWX191" s="17"/>
      <c r="DWY191" s="74"/>
      <c r="DWZ191" s="74"/>
      <c r="DXA191" s="74"/>
      <c r="DXB191" s="18"/>
      <c r="DXC191" s="18"/>
      <c r="DXD191" s="18"/>
      <c r="DXE191" s="74"/>
      <c r="DXF191" s="18"/>
      <c r="DXG191" s="18"/>
      <c r="DXH191" s="10"/>
      <c r="DXI191" s="17"/>
      <c r="DXJ191" s="74"/>
      <c r="DXK191" s="74"/>
      <c r="DXL191" s="74"/>
      <c r="DXM191" s="18"/>
      <c r="DXN191" s="18"/>
      <c r="DXO191" s="18"/>
      <c r="DXP191" s="74"/>
      <c r="DXQ191" s="18"/>
      <c r="DXR191" s="18"/>
      <c r="DXS191" s="10"/>
      <c r="DXT191" s="17"/>
      <c r="DXU191" s="74"/>
      <c r="DXV191" s="74"/>
      <c r="DXW191" s="74"/>
      <c r="DXX191" s="18"/>
      <c r="DXY191" s="18"/>
      <c r="DXZ191" s="18"/>
      <c r="DYA191" s="74"/>
      <c r="DYB191" s="18"/>
      <c r="DYC191" s="18"/>
      <c r="DYD191" s="10"/>
      <c r="DYE191" s="17"/>
      <c r="DYF191" s="74"/>
      <c r="DYG191" s="74"/>
      <c r="DYH191" s="74"/>
      <c r="DYI191" s="18"/>
      <c r="DYJ191" s="18"/>
      <c r="DYK191" s="18"/>
      <c r="DYL191" s="74"/>
      <c r="DYM191" s="18"/>
      <c r="DYN191" s="18"/>
      <c r="DYO191" s="10"/>
      <c r="DYP191" s="17"/>
      <c r="DYQ191" s="74"/>
      <c r="DYR191" s="74"/>
      <c r="DYS191" s="74"/>
      <c r="DYT191" s="18"/>
      <c r="DYU191" s="18"/>
      <c r="DYV191" s="18"/>
      <c r="DYW191" s="74"/>
      <c r="DYX191" s="18"/>
      <c r="DYY191" s="18"/>
      <c r="DYZ191" s="10"/>
      <c r="DZA191" s="17"/>
      <c r="DZB191" s="74"/>
      <c r="DZC191" s="74"/>
      <c r="DZD191" s="74"/>
      <c r="DZE191" s="18"/>
      <c r="DZF191" s="18"/>
      <c r="DZG191" s="18"/>
      <c r="DZH191" s="74"/>
      <c r="DZI191" s="18"/>
      <c r="DZJ191" s="18"/>
      <c r="DZK191" s="10"/>
      <c r="DZL191" s="17"/>
      <c r="DZM191" s="74"/>
      <c r="DZN191" s="74"/>
      <c r="DZO191" s="74"/>
      <c r="DZP191" s="18"/>
      <c r="DZQ191" s="18"/>
      <c r="DZR191" s="18"/>
      <c r="DZS191" s="74"/>
      <c r="DZT191" s="18"/>
      <c r="DZU191" s="18"/>
      <c r="DZV191" s="10"/>
      <c r="DZW191" s="17"/>
      <c r="DZX191" s="74"/>
      <c r="DZY191" s="74"/>
      <c r="DZZ191" s="74"/>
      <c r="EAA191" s="18"/>
      <c r="EAB191" s="18"/>
      <c r="EAC191" s="18"/>
      <c r="EAD191" s="74"/>
      <c r="EAE191" s="18"/>
      <c r="EAF191" s="18"/>
      <c r="EAG191" s="10"/>
      <c r="EAH191" s="17"/>
      <c r="EAI191" s="74"/>
      <c r="EAJ191" s="74"/>
      <c r="EAK191" s="74"/>
      <c r="EAL191" s="18"/>
      <c r="EAM191" s="18"/>
      <c r="EAN191" s="18"/>
      <c r="EAO191" s="74"/>
      <c r="EAP191" s="18"/>
      <c r="EAQ191" s="18"/>
      <c r="EAR191" s="10"/>
      <c r="EAS191" s="17"/>
      <c r="EAT191" s="74"/>
      <c r="EAU191" s="74"/>
      <c r="EAV191" s="74"/>
      <c r="EAW191" s="18"/>
      <c r="EAX191" s="18"/>
      <c r="EAY191" s="18"/>
      <c r="EAZ191" s="74"/>
      <c r="EBA191" s="18"/>
      <c r="EBB191" s="18"/>
      <c r="EBC191" s="10"/>
      <c r="EBD191" s="17"/>
      <c r="EBE191" s="74"/>
      <c r="EBF191" s="74"/>
      <c r="EBG191" s="74"/>
      <c r="EBH191" s="18"/>
      <c r="EBI191" s="18"/>
      <c r="EBJ191" s="18"/>
      <c r="EBK191" s="74"/>
      <c r="EBL191" s="18"/>
      <c r="EBM191" s="18"/>
      <c r="EBN191" s="10"/>
      <c r="EBO191" s="17"/>
      <c r="EBP191" s="74"/>
      <c r="EBQ191" s="74"/>
      <c r="EBR191" s="74"/>
      <c r="EBS191" s="18"/>
      <c r="EBT191" s="18"/>
      <c r="EBU191" s="18"/>
      <c r="EBV191" s="74"/>
      <c r="EBW191" s="18"/>
      <c r="EBX191" s="18"/>
      <c r="EBY191" s="10"/>
      <c r="EBZ191" s="17"/>
      <c r="ECA191" s="74"/>
      <c r="ECB191" s="74"/>
      <c r="ECC191" s="74"/>
      <c r="ECD191" s="18"/>
      <c r="ECE191" s="18"/>
      <c r="ECF191" s="18"/>
      <c r="ECG191" s="74"/>
      <c r="ECH191" s="18"/>
      <c r="ECI191" s="18"/>
      <c r="ECJ191" s="10"/>
      <c r="ECK191" s="17"/>
      <c r="ECL191" s="74"/>
      <c r="ECM191" s="74"/>
      <c r="ECN191" s="74"/>
      <c r="ECO191" s="18"/>
      <c r="ECP191" s="18"/>
      <c r="ECQ191" s="18"/>
      <c r="ECR191" s="74"/>
      <c r="ECS191" s="18"/>
      <c r="ECT191" s="18"/>
      <c r="ECU191" s="10"/>
      <c r="ECV191" s="17"/>
      <c r="ECW191" s="74"/>
      <c r="ECX191" s="74"/>
      <c r="ECY191" s="74"/>
      <c r="ECZ191" s="18"/>
      <c r="EDA191" s="18"/>
      <c r="EDB191" s="18"/>
      <c r="EDC191" s="74"/>
      <c r="EDD191" s="18"/>
      <c r="EDE191" s="18"/>
      <c r="EDF191" s="10"/>
      <c r="EDG191" s="17"/>
      <c r="EDH191" s="74"/>
      <c r="EDI191" s="74"/>
      <c r="EDJ191" s="74"/>
      <c r="EDK191" s="18"/>
      <c r="EDL191" s="18"/>
      <c r="EDM191" s="18"/>
      <c r="EDN191" s="74"/>
      <c r="EDO191" s="18"/>
      <c r="EDP191" s="18"/>
      <c r="EDQ191" s="10"/>
      <c r="EDR191" s="17"/>
      <c r="EDS191" s="74"/>
      <c r="EDT191" s="74"/>
      <c r="EDU191" s="74"/>
      <c r="EDV191" s="18"/>
      <c r="EDW191" s="18"/>
      <c r="EDX191" s="18"/>
      <c r="EDY191" s="74"/>
      <c r="EDZ191" s="18"/>
      <c r="EEA191" s="18"/>
      <c r="EEB191" s="10"/>
      <c r="EEC191" s="17"/>
      <c r="EED191" s="74"/>
      <c r="EEE191" s="74"/>
      <c r="EEF191" s="74"/>
      <c r="EEG191" s="18"/>
      <c r="EEH191" s="18"/>
      <c r="EEI191" s="18"/>
      <c r="EEJ191" s="74"/>
      <c r="EEK191" s="18"/>
      <c r="EEL191" s="18"/>
      <c r="EEM191" s="10"/>
      <c r="EEN191" s="17"/>
      <c r="EEO191" s="74"/>
      <c r="EEP191" s="74"/>
      <c r="EEQ191" s="74"/>
      <c r="EER191" s="18"/>
      <c r="EES191" s="18"/>
      <c r="EET191" s="18"/>
      <c r="EEU191" s="74"/>
      <c r="EEV191" s="18"/>
      <c r="EEW191" s="18"/>
      <c r="EEX191" s="10"/>
      <c r="EEY191" s="17"/>
      <c r="EEZ191" s="74"/>
      <c r="EFA191" s="74"/>
      <c r="EFB191" s="74"/>
      <c r="EFC191" s="18"/>
      <c r="EFD191" s="18"/>
      <c r="EFE191" s="18"/>
      <c r="EFF191" s="74"/>
      <c r="EFG191" s="18"/>
      <c r="EFH191" s="18"/>
      <c r="EFI191" s="10"/>
      <c r="EFJ191" s="17"/>
      <c r="EFK191" s="74"/>
      <c r="EFL191" s="74"/>
      <c r="EFM191" s="74"/>
      <c r="EFN191" s="18"/>
      <c r="EFO191" s="18"/>
      <c r="EFP191" s="18"/>
      <c r="EFQ191" s="74"/>
      <c r="EFR191" s="18"/>
      <c r="EFS191" s="18"/>
      <c r="EFT191" s="10"/>
      <c r="EFU191" s="17"/>
      <c r="EFV191" s="74"/>
      <c r="EFW191" s="74"/>
      <c r="EFX191" s="74"/>
      <c r="EFY191" s="18"/>
      <c r="EFZ191" s="18"/>
      <c r="EGA191" s="18"/>
      <c r="EGB191" s="74"/>
      <c r="EGC191" s="18"/>
      <c r="EGD191" s="18"/>
      <c r="EGE191" s="10"/>
      <c r="EGF191" s="17"/>
      <c r="EGG191" s="74"/>
      <c r="EGH191" s="74"/>
      <c r="EGI191" s="74"/>
      <c r="EGJ191" s="18"/>
      <c r="EGK191" s="18"/>
      <c r="EGL191" s="18"/>
      <c r="EGM191" s="74"/>
      <c r="EGN191" s="18"/>
      <c r="EGO191" s="18"/>
      <c r="EGP191" s="10"/>
      <c r="EGQ191" s="17"/>
      <c r="EGR191" s="74"/>
      <c r="EGS191" s="74"/>
      <c r="EGT191" s="74"/>
      <c r="EGU191" s="18"/>
      <c r="EGV191" s="18"/>
      <c r="EGW191" s="18"/>
      <c r="EGX191" s="74"/>
      <c r="EGY191" s="18"/>
      <c r="EGZ191" s="18"/>
      <c r="EHA191" s="10"/>
      <c r="EHB191" s="17"/>
      <c r="EHC191" s="74"/>
      <c r="EHD191" s="74"/>
      <c r="EHE191" s="74"/>
      <c r="EHF191" s="18"/>
      <c r="EHG191" s="18"/>
      <c r="EHH191" s="18"/>
      <c r="EHI191" s="74"/>
      <c r="EHJ191" s="18"/>
      <c r="EHK191" s="18"/>
      <c r="EHL191" s="10"/>
      <c r="EHM191" s="17"/>
      <c r="EHN191" s="74"/>
      <c r="EHO191" s="74"/>
      <c r="EHP191" s="74"/>
      <c r="EHQ191" s="18"/>
      <c r="EHR191" s="18"/>
      <c r="EHS191" s="18"/>
      <c r="EHT191" s="74"/>
      <c r="EHU191" s="18"/>
      <c r="EHV191" s="18"/>
      <c r="EHW191" s="10"/>
      <c r="EHX191" s="17"/>
      <c r="EHY191" s="74"/>
      <c r="EHZ191" s="74"/>
      <c r="EIA191" s="74"/>
      <c r="EIB191" s="18"/>
      <c r="EIC191" s="18"/>
      <c r="EID191" s="18"/>
      <c r="EIE191" s="74"/>
      <c r="EIF191" s="18"/>
      <c r="EIG191" s="18"/>
      <c r="EIH191" s="10"/>
      <c r="EII191" s="17"/>
      <c r="EIJ191" s="74"/>
      <c r="EIK191" s="74"/>
      <c r="EIL191" s="74"/>
      <c r="EIM191" s="18"/>
      <c r="EIN191" s="18"/>
      <c r="EIO191" s="18"/>
      <c r="EIP191" s="74"/>
      <c r="EIQ191" s="18"/>
      <c r="EIR191" s="18"/>
      <c r="EIS191" s="10"/>
      <c r="EIT191" s="17"/>
      <c r="EIU191" s="74"/>
      <c r="EIV191" s="74"/>
      <c r="EIW191" s="74"/>
      <c r="EIX191" s="18"/>
      <c r="EIY191" s="18"/>
      <c r="EIZ191" s="18"/>
      <c r="EJA191" s="74"/>
      <c r="EJB191" s="18"/>
      <c r="EJC191" s="18"/>
      <c r="EJD191" s="10"/>
      <c r="EJE191" s="17"/>
      <c r="EJF191" s="74"/>
      <c r="EJG191" s="74"/>
      <c r="EJH191" s="74"/>
      <c r="EJI191" s="18"/>
      <c r="EJJ191" s="18"/>
      <c r="EJK191" s="18"/>
      <c r="EJL191" s="74"/>
      <c r="EJM191" s="18"/>
      <c r="EJN191" s="18"/>
      <c r="EJO191" s="10"/>
      <c r="EJP191" s="17"/>
      <c r="EJQ191" s="74"/>
      <c r="EJR191" s="74"/>
      <c r="EJS191" s="74"/>
      <c r="EJT191" s="18"/>
      <c r="EJU191" s="18"/>
      <c r="EJV191" s="18"/>
      <c r="EJW191" s="74"/>
      <c r="EJX191" s="18"/>
      <c r="EJY191" s="18"/>
      <c r="EJZ191" s="10"/>
      <c r="EKA191" s="17"/>
      <c r="EKB191" s="74"/>
      <c r="EKC191" s="74"/>
      <c r="EKD191" s="74"/>
      <c r="EKE191" s="18"/>
      <c r="EKF191" s="18"/>
      <c r="EKG191" s="18"/>
      <c r="EKH191" s="74"/>
      <c r="EKI191" s="18"/>
      <c r="EKJ191" s="18"/>
      <c r="EKK191" s="10"/>
      <c r="EKL191" s="17"/>
      <c r="EKM191" s="74"/>
      <c r="EKN191" s="74"/>
      <c r="EKO191" s="74"/>
      <c r="EKP191" s="18"/>
      <c r="EKQ191" s="18"/>
      <c r="EKR191" s="18"/>
      <c r="EKS191" s="74"/>
      <c r="EKT191" s="18"/>
      <c r="EKU191" s="18"/>
      <c r="EKV191" s="10"/>
      <c r="EKW191" s="17"/>
      <c r="EKX191" s="74"/>
      <c r="EKY191" s="74"/>
      <c r="EKZ191" s="74"/>
      <c r="ELA191" s="18"/>
      <c r="ELB191" s="18"/>
      <c r="ELC191" s="18"/>
      <c r="ELD191" s="74"/>
      <c r="ELE191" s="18"/>
      <c r="ELF191" s="18"/>
      <c r="ELG191" s="10"/>
      <c r="ELH191" s="17"/>
      <c r="ELI191" s="74"/>
      <c r="ELJ191" s="74"/>
      <c r="ELK191" s="74"/>
      <c r="ELL191" s="18"/>
      <c r="ELM191" s="18"/>
      <c r="ELN191" s="18"/>
      <c r="ELO191" s="74"/>
      <c r="ELP191" s="18"/>
      <c r="ELQ191" s="18"/>
      <c r="ELR191" s="10"/>
      <c r="ELS191" s="17"/>
      <c r="ELT191" s="74"/>
      <c r="ELU191" s="74"/>
      <c r="ELV191" s="74"/>
      <c r="ELW191" s="18"/>
      <c r="ELX191" s="18"/>
      <c r="ELY191" s="18"/>
      <c r="ELZ191" s="74"/>
      <c r="EMA191" s="18"/>
      <c r="EMB191" s="18"/>
      <c r="EMC191" s="10"/>
      <c r="EMD191" s="17"/>
      <c r="EME191" s="74"/>
      <c r="EMF191" s="74"/>
      <c r="EMG191" s="74"/>
      <c r="EMH191" s="18"/>
      <c r="EMI191" s="18"/>
      <c r="EMJ191" s="18"/>
      <c r="EMK191" s="74"/>
      <c r="EML191" s="18"/>
      <c r="EMM191" s="18"/>
      <c r="EMN191" s="10"/>
      <c r="EMO191" s="17"/>
      <c r="EMP191" s="74"/>
      <c r="EMQ191" s="74"/>
      <c r="EMR191" s="74"/>
      <c r="EMS191" s="18"/>
      <c r="EMT191" s="18"/>
      <c r="EMU191" s="18"/>
      <c r="EMV191" s="74"/>
      <c r="EMW191" s="18"/>
      <c r="EMX191" s="18"/>
      <c r="EMY191" s="10"/>
      <c r="EMZ191" s="17"/>
      <c r="ENA191" s="74"/>
      <c r="ENB191" s="74"/>
      <c r="ENC191" s="74"/>
      <c r="END191" s="18"/>
      <c r="ENE191" s="18"/>
      <c r="ENF191" s="18"/>
      <c r="ENG191" s="74"/>
      <c r="ENH191" s="18"/>
      <c r="ENI191" s="18"/>
      <c r="ENJ191" s="10"/>
      <c r="ENK191" s="17"/>
      <c r="ENL191" s="74"/>
      <c r="ENM191" s="74"/>
      <c r="ENN191" s="74"/>
      <c r="ENO191" s="18"/>
      <c r="ENP191" s="18"/>
      <c r="ENQ191" s="18"/>
      <c r="ENR191" s="74"/>
      <c r="ENS191" s="18"/>
      <c r="ENT191" s="18"/>
      <c r="ENU191" s="10"/>
      <c r="ENV191" s="17"/>
      <c r="ENW191" s="74"/>
      <c r="ENX191" s="74"/>
      <c r="ENY191" s="74"/>
      <c r="ENZ191" s="18"/>
      <c r="EOA191" s="18"/>
      <c r="EOB191" s="18"/>
      <c r="EOC191" s="74"/>
      <c r="EOD191" s="18"/>
      <c r="EOE191" s="18"/>
      <c r="EOF191" s="10"/>
      <c r="EOG191" s="17"/>
      <c r="EOH191" s="74"/>
      <c r="EOI191" s="74"/>
      <c r="EOJ191" s="74"/>
      <c r="EOK191" s="18"/>
      <c r="EOL191" s="18"/>
      <c r="EOM191" s="18"/>
      <c r="EON191" s="74"/>
      <c r="EOO191" s="18"/>
      <c r="EOP191" s="18"/>
      <c r="EOQ191" s="10"/>
      <c r="EOR191" s="17"/>
      <c r="EOS191" s="74"/>
      <c r="EOT191" s="74"/>
      <c r="EOU191" s="74"/>
      <c r="EOV191" s="18"/>
      <c r="EOW191" s="18"/>
      <c r="EOX191" s="18"/>
      <c r="EOY191" s="74"/>
      <c r="EOZ191" s="18"/>
      <c r="EPA191" s="18"/>
      <c r="EPB191" s="10"/>
      <c r="EPC191" s="17"/>
      <c r="EPD191" s="74"/>
      <c r="EPE191" s="74"/>
      <c r="EPF191" s="74"/>
      <c r="EPG191" s="18"/>
      <c r="EPH191" s="18"/>
      <c r="EPI191" s="18"/>
      <c r="EPJ191" s="74"/>
      <c r="EPK191" s="18"/>
      <c r="EPL191" s="18"/>
      <c r="EPM191" s="10"/>
      <c r="EPN191" s="17"/>
      <c r="EPO191" s="74"/>
      <c r="EPP191" s="74"/>
      <c r="EPQ191" s="74"/>
      <c r="EPR191" s="18"/>
      <c r="EPS191" s="18"/>
      <c r="EPT191" s="18"/>
      <c r="EPU191" s="74"/>
      <c r="EPV191" s="18"/>
      <c r="EPW191" s="18"/>
      <c r="EPX191" s="10"/>
      <c r="EPY191" s="17"/>
      <c r="EPZ191" s="74"/>
      <c r="EQA191" s="74"/>
      <c r="EQB191" s="74"/>
      <c r="EQC191" s="18"/>
      <c r="EQD191" s="18"/>
      <c r="EQE191" s="18"/>
      <c r="EQF191" s="74"/>
      <c r="EQG191" s="18"/>
      <c r="EQH191" s="18"/>
      <c r="EQI191" s="10"/>
      <c r="EQJ191" s="17"/>
      <c r="EQK191" s="74"/>
      <c r="EQL191" s="74"/>
      <c r="EQM191" s="74"/>
      <c r="EQN191" s="18"/>
      <c r="EQO191" s="18"/>
      <c r="EQP191" s="18"/>
      <c r="EQQ191" s="74"/>
      <c r="EQR191" s="18"/>
      <c r="EQS191" s="18"/>
      <c r="EQT191" s="10"/>
      <c r="EQU191" s="17"/>
      <c r="EQV191" s="74"/>
      <c r="EQW191" s="74"/>
      <c r="EQX191" s="74"/>
      <c r="EQY191" s="18"/>
      <c r="EQZ191" s="18"/>
      <c r="ERA191" s="18"/>
      <c r="ERB191" s="74"/>
      <c r="ERC191" s="18"/>
      <c r="ERD191" s="18"/>
      <c r="ERE191" s="10"/>
      <c r="ERF191" s="17"/>
      <c r="ERG191" s="74"/>
      <c r="ERH191" s="74"/>
      <c r="ERI191" s="74"/>
      <c r="ERJ191" s="18"/>
      <c r="ERK191" s="18"/>
      <c r="ERL191" s="18"/>
      <c r="ERM191" s="74"/>
      <c r="ERN191" s="18"/>
      <c r="ERO191" s="18"/>
      <c r="ERP191" s="10"/>
      <c r="ERQ191" s="17"/>
      <c r="ERR191" s="74"/>
      <c r="ERS191" s="74"/>
      <c r="ERT191" s="74"/>
      <c r="ERU191" s="18"/>
      <c r="ERV191" s="18"/>
      <c r="ERW191" s="18"/>
      <c r="ERX191" s="74"/>
      <c r="ERY191" s="18"/>
      <c r="ERZ191" s="18"/>
      <c r="ESA191" s="10"/>
      <c r="ESB191" s="17"/>
      <c r="ESC191" s="74"/>
      <c r="ESD191" s="74"/>
      <c r="ESE191" s="74"/>
      <c r="ESF191" s="18"/>
      <c r="ESG191" s="18"/>
      <c r="ESH191" s="18"/>
      <c r="ESI191" s="74"/>
      <c r="ESJ191" s="18"/>
      <c r="ESK191" s="18"/>
      <c r="ESL191" s="10"/>
      <c r="ESM191" s="17"/>
      <c r="ESN191" s="74"/>
      <c r="ESO191" s="74"/>
      <c r="ESP191" s="74"/>
      <c r="ESQ191" s="18"/>
      <c r="ESR191" s="18"/>
      <c r="ESS191" s="18"/>
      <c r="EST191" s="74"/>
      <c r="ESU191" s="18"/>
      <c r="ESV191" s="18"/>
      <c r="ESW191" s="10"/>
      <c r="ESX191" s="17"/>
      <c r="ESY191" s="74"/>
      <c r="ESZ191" s="74"/>
      <c r="ETA191" s="74"/>
      <c r="ETB191" s="18"/>
      <c r="ETC191" s="18"/>
      <c r="ETD191" s="18"/>
      <c r="ETE191" s="74"/>
      <c r="ETF191" s="18"/>
      <c r="ETG191" s="18"/>
      <c r="ETH191" s="10"/>
      <c r="ETI191" s="17"/>
      <c r="ETJ191" s="74"/>
      <c r="ETK191" s="74"/>
      <c r="ETL191" s="74"/>
      <c r="ETM191" s="18"/>
      <c r="ETN191" s="18"/>
      <c r="ETO191" s="18"/>
      <c r="ETP191" s="74"/>
      <c r="ETQ191" s="18"/>
      <c r="ETR191" s="18"/>
      <c r="ETS191" s="10"/>
      <c r="ETT191" s="17"/>
      <c r="ETU191" s="74"/>
      <c r="ETV191" s="74"/>
      <c r="ETW191" s="74"/>
      <c r="ETX191" s="18"/>
      <c r="ETY191" s="18"/>
      <c r="ETZ191" s="18"/>
      <c r="EUA191" s="74"/>
      <c r="EUB191" s="18"/>
      <c r="EUC191" s="18"/>
      <c r="EUD191" s="10"/>
      <c r="EUE191" s="17"/>
      <c r="EUF191" s="74"/>
      <c r="EUG191" s="74"/>
      <c r="EUH191" s="74"/>
      <c r="EUI191" s="18"/>
      <c r="EUJ191" s="18"/>
      <c r="EUK191" s="18"/>
      <c r="EUL191" s="74"/>
      <c r="EUM191" s="18"/>
      <c r="EUN191" s="18"/>
      <c r="EUO191" s="10"/>
      <c r="EUP191" s="17"/>
      <c r="EUQ191" s="74"/>
      <c r="EUR191" s="74"/>
      <c r="EUS191" s="74"/>
      <c r="EUT191" s="18"/>
      <c r="EUU191" s="18"/>
      <c r="EUV191" s="18"/>
      <c r="EUW191" s="74"/>
      <c r="EUX191" s="18"/>
      <c r="EUY191" s="18"/>
      <c r="EUZ191" s="10"/>
      <c r="EVA191" s="17"/>
      <c r="EVB191" s="74"/>
      <c r="EVC191" s="74"/>
      <c r="EVD191" s="74"/>
      <c r="EVE191" s="18"/>
      <c r="EVF191" s="18"/>
      <c r="EVG191" s="18"/>
      <c r="EVH191" s="74"/>
      <c r="EVI191" s="18"/>
      <c r="EVJ191" s="18"/>
      <c r="EVK191" s="10"/>
      <c r="EVL191" s="17"/>
      <c r="EVM191" s="74"/>
      <c r="EVN191" s="74"/>
      <c r="EVO191" s="74"/>
      <c r="EVP191" s="18"/>
      <c r="EVQ191" s="18"/>
      <c r="EVR191" s="18"/>
      <c r="EVS191" s="74"/>
      <c r="EVT191" s="18"/>
      <c r="EVU191" s="18"/>
      <c r="EVV191" s="10"/>
      <c r="EVW191" s="17"/>
      <c r="EVX191" s="74"/>
      <c r="EVY191" s="74"/>
      <c r="EVZ191" s="74"/>
      <c r="EWA191" s="18"/>
      <c r="EWB191" s="18"/>
      <c r="EWC191" s="18"/>
      <c r="EWD191" s="74"/>
      <c r="EWE191" s="18"/>
      <c r="EWF191" s="18"/>
      <c r="EWG191" s="10"/>
      <c r="EWH191" s="17"/>
      <c r="EWI191" s="74"/>
      <c r="EWJ191" s="74"/>
      <c r="EWK191" s="74"/>
      <c r="EWL191" s="18"/>
      <c r="EWM191" s="18"/>
      <c r="EWN191" s="18"/>
      <c r="EWO191" s="74"/>
      <c r="EWP191" s="18"/>
      <c r="EWQ191" s="18"/>
      <c r="EWR191" s="10"/>
      <c r="EWS191" s="17"/>
      <c r="EWT191" s="74"/>
      <c r="EWU191" s="74"/>
      <c r="EWV191" s="74"/>
      <c r="EWW191" s="18"/>
      <c r="EWX191" s="18"/>
      <c r="EWY191" s="18"/>
      <c r="EWZ191" s="74"/>
      <c r="EXA191" s="18"/>
      <c r="EXB191" s="18"/>
      <c r="EXC191" s="10"/>
      <c r="EXD191" s="17"/>
      <c r="EXE191" s="74"/>
      <c r="EXF191" s="74"/>
      <c r="EXG191" s="74"/>
      <c r="EXH191" s="18"/>
      <c r="EXI191" s="18"/>
      <c r="EXJ191" s="18"/>
      <c r="EXK191" s="74"/>
      <c r="EXL191" s="18"/>
      <c r="EXM191" s="18"/>
      <c r="EXN191" s="10"/>
      <c r="EXO191" s="17"/>
      <c r="EXP191" s="74"/>
      <c r="EXQ191" s="74"/>
      <c r="EXR191" s="74"/>
      <c r="EXS191" s="18"/>
      <c r="EXT191" s="18"/>
      <c r="EXU191" s="18"/>
      <c r="EXV191" s="74"/>
      <c r="EXW191" s="18"/>
      <c r="EXX191" s="18"/>
      <c r="EXY191" s="10"/>
      <c r="EXZ191" s="17"/>
      <c r="EYA191" s="74"/>
      <c r="EYB191" s="74"/>
      <c r="EYC191" s="74"/>
      <c r="EYD191" s="18"/>
      <c r="EYE191" s="18"/>
      <c r="EYF191" s="18"/>
      <c r="EYG191" s="74"/>
      <c r="EYH191" s="18"/>
      <c r="EYI191" s="18"/>
      <c r="EYJ191" s="10"/>
      <c r="EYK191" s="17"/>
      <c r="EYL191" s="74"/>
      <c r="EYM191" s="74"/>
      <c r="EYN191" s="74"/>
      <c r="EYO191" s="18"/>
      <c r="EYP191" s="18"/>
      <c r="EYQ191" s="18"/>
      <c r="EYR191" s="74"/>
      <c r="EYS191" s="18"/>
      <c r="EYT191" s="18"/>
      <c r="EYU191" s="10"/>
      <c r="EYV191" s="17"/>
      <c r="EYW191" s="74"/>
      <c r="EYX191" s="74"/>
      <c r="EYY191" s="74"/>
      <c r="EYZ191" s="18"/>
      <c r="EZA191" s="18"/>
      <c r="EZB191" s="18"/>
      <c r="EZC191" s="74"/>
      <c r="EZD191" s="18"/>
      <c r="EZE191" s="18"/>
      <c r="EZF191" s="10"/>
      <c r="EZG191" s="17"/>
      <c r="EZH191" s="74"/>
      <c r="EZI191" s="74"/>
      <c r="EZJ191" s="74"/>
      <c r="EZK191" s="18"/>
      <c r="EZL191" s="18"/>
      <c r="EZM191" s="18"/>
      <c r="EZN191" s="74"/>
      <c r="EZO191" s="18"/>
      <c r="EZP191" s="18"/>
      <c r="EZQ191" s="10"/>
      <c r="EZR191" s="17"/>
      <c r="EZS191" s="74"/>
      <c r="EZT191" s="74"/>
      <c r="EZU191" s="74"/>
      <c r="EZV191" s="18"/>
      <c r="EZW191" s="18"/>
      <c r="EZX191" s="18"/>
      <c r="EZY191" s="74"/>
      <c r="EZZ191" s="18"/>
      <c r="FAA191" s="18"/>
      <c r="FAB191" s="10"/>
      <c r="FAC191" s="17"/>
      <c r="FAD191" s="74"/>
      <c r="FAE191" s="74"/>
      <c r="FAF191" s="74"/>
      <c r="FAG191" s="18"/>
      <c r="FAH191" s="18"/>
      <c r="FAI191" s="18"/>
      <c r="FAJ191" s="74"/>
      <c r="FAK191" s="18"/>
      <c r="FAL191" s="18"/>
      <c r="FAM191" s="10"/>
      <c r="FAN191" s="17"/>
      <c r="FAO191" s="74"/>
      <c r="FAP191" s="74"/>
      <c r="FAQ191" s="74"/>
      <c r="FAR191" s="18"/>
      <c r="FAS191" s="18"/>
      <c r="FAT191" s="18"/>
      <c r="FAU191" s="74"/>
      <c r="FAV191" s="18"/>
      <c r="FAW191" s="18"/>
      <c r="FAX191" s="10"/>
      <c r="FAY191" s="17"/>
      <c r="FAZ191" s="74"/>
      <c r="FBA191" s="74"/>
      <c r="FBB191" s="74"/>
      <c r="FBC191" s="18"/>
      <c r="FBD191" s="18"/>
      <c r="FBE191" s="18"/>
      <c r="FBF191" s="74"/>
      <c r="FBG191" s="18"/>
      <c r="FBH191" s="18"/>
      <c r="FBI191" s="10"/>
      <c r="FBJ191" s="17"/>
      <c r="FBK191" s="74"/>
      <c r="FBL191" s="74"/>
      <c r="FBM191" s="74"/>
      <c r="FBN191" s="18"/>
      <c r="FBO191" s="18"/>
      <c r="FBP191" s="18"/>
      <c r="FBQ191" s="74"/>
      <c r="FBR191" s="18"/>
      <c r="FBS191" s="18"/>
      <c r="FBT191" s="10"/>
      <c r="FBU191" s="17"/>
      <c r="FBV191" s="74"/>
      <c r="FBW191" s="74"/>
      <c r="FBX191" s="74"/>
      <c r="FBY191" s="18"/>
      <c r="FBZ191" s="18"/>
      <c r="FCA191" s="18"/>
      <c r="FCB191" s="74"/>
      <c r="FCC191" s="18"/>
      <c r="FCD191" s="18"/>
      <c r="FCE191" s="10"/>
      <c r="FCF191" s="17"/>
      <c r="FCG191" s="74"/>
      <c r="FCH191" s="74"/>
      <c r="FCI191" s="74"/>
      <c r="FCJ191" s="18"/>
      <c r="FCK191" s="18"/>
      <c r="FCL191" s="18"/>
      <c r="FCM191" s="74"/>
      <c r="FCN191" s="18"/>
      <c r="FCO191" s="18"/>
      <c r="FCP191" s="10"/>
      <c r="FCQ191" s="17"/>
      <c r="FCR191" s="74"/>
      <c r="FCS191" s="74"/>
      <c r="FCT191" s="74"/>
      <c r="FCU191" s="18"/>
      <c r="FCV191" s="18"/>
      <c r="FCW191" s="18"/>
      <c r="FCX191" s="74"/>
      <c r="FCY191" s="18"/>
      <c r="FCZ191" s="18"/>
      <c r="FDA191" s="10"/>
      <c r="FDB191" s="17"/>
      <c r="FDC191" s="74"/>
      <c r="FDD191" s="74"/>
      <c r="FDE191" s="74"/>
      <c r="FDF191" s="18"/>
      <c r="FDG191" s="18"/>
      <c r="FDH191" s="18"/>
      <c r="FDI191" s="74"/>
      <c r="FDJ191" s="18"/>
      <c r="FDK191" s="18"/>
      <c r="FDL191" s="10"/>
      <c r="FDM191" s="17"/>
      <c r="FDN191" s="74"/>
      <c r="FDO191" s="74"/>
      <c r="FDP191" s="74"/>
      <c r="FDQ191" s="18"/>
      <c r="FDR191" s="18"/>
      <c r="FDS191" s="18"/>
      <c r="FDT191" s="74"/>
      <c r="FDU191" s="18"/>
      <c r="FDV191" s="18"/>
      <c r="FDW191" s="10"/>
      <c r="FDX191" s="17"/>
      <c r="FDY191" s="74"/>
      <c r="FDZ191" s="74"/>
      <c r="FEA191" s="74"/>
      <c r="FEB191" s="18"/>
      <c r="FEC191" s="18"/>
      <c r="FED191" s="18"/>
      <c r="FEE191" s="74"/>
      <c r="FEF191" s="18"/>
      <c r="FEG191" s="18"/>
      <c r="FEH191" s="10"/>
      <c r="FEI191" s="17"/>
      <c r="FEJ191" s="74"/>
      <c r="FEK191" s="74"/>
      <c r="FEL191" s="74"/>
      <c r="FEM191" s="18"/>
      <c r="FEN191" s="18"/>
      <c r="FEO191" s="18"/>
      <c r="FEP191" s="74"/>
      <c r="FEQ191" s="18"/>
      <c r="FER191" s="18"/>
      <c r="FES191" s="10"/>
      <c r="FET191" s="17"/>
      <c r="FEU191" s="74"/>
      <c r="FEV191" s="74"/>
      <c r="FEW191" s="74"/>
      <c r="FEX191" s="18"/>
      <c r="FEY191" s="18"/>
      <c r="FEZ191" s="18"/>
      <c r="FFA191" s="74"/>
      <c r="FFB191" s="18"/>
      <c r="FFC191" s="18"/>
      <c r="FFD191" s="10"/>
      <c r="FFE191" s="17"/>
      <c r="FFF191" s="74"/>
      <c r="FFG191" s="74"/>
      <c r="FFH191" s="74"/>
      <c r="FFI191" s="18"/>
      <c r="FFJ191" s="18"/>
      <c r="FFK191" s="18"/>
      <c r="FFL191" s="74"/>
      <c r="FFM191" s="18"/>
      <c r="FFN191" s="18"/>
      <c r="FFO191" s="10"/>
      <c r="FFP191" s="17"/>
      <c r="FFQ191" s="74"/>
      <c r="FFR191" s="74"/>
      <c r="FFS191" s="74"/>
      <c r="FFT191" s="18"/>
      <c r="FFU191" s="18"/>
      <c r="FFV191" s="18"/>
      <c r="FFW191" s="74"/>
      <c r="FFX191" s="18"/>
      <c r="FFY191" s="18"/>
      <c r="FFZ191" s="10"/>
      <c r="FGA191" s="17"/>
      <c r="FGB191" s="74"/>
      <c r="FGC191" s="74"/>
      <c r="FGD191" s="74"/>
      <c r="FGE191" s="18"/>
      <c r="FGF191" s="18"/>
      <c r="FGG191" s="18"/>
      <c r="FGH191" s="74"/>
      <c r="FGI191" s="18"/>
      <c r="FGJ191" s="18"/>
      <c r="FGK191" s="10"/>
      <c r="FGL191" s="17"/>
      <c r="FGM191" s="74"/>
      <c r="FGN191" s="74"/>
      <c r="FGO191" s="74"/>
      <c r="FGP191" s="18"/>
      <c r="FGQ191" s="18"/>
      <c r="FGR191" s="18"/>
      <c r="FGS191" s="74"/>
      <c r="FGT191" s="18"/>
      <c r="FGU191" s="18"/>
      <c r="FGV191" s="10"/>
      <c r="FGW191" s="17"/>
      <c r="FGX191" s="74"/>
      <c r="FGY191" s="74"/>
      <c r="FGZ191" s="74"/>
      <c r="FHA191" s="18"/>
      <c r="FHB191" s="18"/>
      <c r="FHC191" s="18"/>
      <c r="FHD191" s="74"/>
      <c r="FHE191" s="18"/>
      <c r="FHF191" s="18"/>
      <c r="FHG191" s="10"/>
      <c r="FHH191" s="17"/>
      <c r="FHI191" s="74"/>
      <c r="FHJ191" s="74"/>
      <c r="FHK191" s="74"/>
      <c r="FHL191" s="18"/>
      <c r="FHM191" s="18"/>
      <c r="FHN191" s="18"/>
      <c r="FHO191" s="74"/>
      <c r="FHP191" s="18"/>
      <c r="FHQ191" s="18"/>
      <c r="FHR191" s="10"/>
      <c r="FHS191" s="17"/>
      <c r="FHT191" s="74"/>
      <c r="FHU191" s="74"/>
      <c r="FHV191" s="74"/>
      <c r="FHW191" s="18"/>
      <c r="FHX191" s="18"/>
      <c r="FHY191" s="18"/>
      <c r="FHZ191" s="74"/>
      <c r="FIA191" s="18"/>
      <c r="FIB191" s="18"/>
      <c r="FIC191" s="10"/>
      <c r="FID191" s="17"/>
      <c r="FIE191" s="74"/>
      <c r="FIF191" s="74"/>
      <c r="FIG191" s="74"/>
      <c r="FIH191" s="18"/>
      <c r="FII191" s="18"/>
      <c r="FIJ191" s="18"/>
      <c r="FIK191" s="74"/>
      <c r="FIL191" s="18"/>
      <c r="FIM191" s="18"/>
      <c r="FIN191" s="10"/>
      <c r="FIO191" s="17"/>
      <c r="FIP191" s="74"/>
      <c r="FIQ191" s="74"/>
      <c r="FIR191" s="74"/>
      <c r="FIS191" s="18"/>
      <c r="FIT191" s="18"/>
      <c r="FIU191" s="18"/>
      <c r="FIV191" s="74"/>
      <c r="FIW191" s="18"/>
      <c r="FIX191" s="18"/>
      <c r="FIY191" s="10"/>
      <c r="FIZ191" s="17"/>
      <c r="FJA191" s="74"/>
      <c r="FJB191" s="74"/>
      <c r="FJC191" s="74"/>
      <c r="FJD191" s="18"/>
      <c r="FJE191" s="18"/>
      <c r="FJF191" s="18"/>
      <c r="FJG191" s="74"/>
      <c r="FJH191" s="18"/>
      <c r="FJI191" s="18"/>
      <c r="FJJ191" s="10"/>
      <c r="FJK191" s="17"/>
      <c r="FJL191" s="74"/>
      <c r="FJM191" s="74"/>
      <c r="FJN191" s="74"/>
      <c r="FJO191" s="18"/>
      <c r="FJP191" s="18"/>
      <c r="FJQ191" s="18"/>
      <c r="FJR191" s="74"/>
      <c r="FJS191" s="18"/>
      <c r="FJT191" s="18"/>
      <c r="FJU191" s="10"/>
      <c r="FJV191" s="17"/>
      <c r="FJW191" s="74"/>
      <c r="FJX191" s="74"/>
      <c r="FJY191" s="74"/>
      <c r="FJZ191" s="18"/>
      <c r="FKA191" s="18"/>
      <c r="FKB191" s="18"/>
      <c r="FKC191" s="74"/>
      <c r="FKD191" s="18"/>
      <c r="FKE191" s="18"/>
      <c r="FKF191" s="10"/>
      <c r="FKG191" s="17"/>
      <c r="FKH191" s="74"/>
      <c r="FKI191" s="74"/>
      <c r="FKJ191" s="74"/>
      <c r="FKK191" s="18"/>
      <c r="FKL191" s="18"/>
      <c r="FKM191" s="18"/>
      <c r="FKN191" s="74"/>
      <c r="FKO191" s="18"/>
      <c r="FKP191" s="18"/>
      <c r="FKQ191" s="10"/>
      <c r="FKR191" s="17"/>
      <c r="FKS191" s="74"/>
      <c r="FKT191" s="74"/>
      <c r="FKU191" s="74"/>
      <c r="FKV191" s="18"/>
      <c r="FKW191" s="18"/>
      <c r="FKX191" s="18"/>
      <c r="FKY191" s="74"/>
      <c r="FKZ191" s="18"/>
      <c r="FLA191" s="18"/>
      <c r="FLB191" s="10"/>
      <c r="FLC191" s="17"/>
      <c r="FLD191" s="74"/>
      <c r="FLE191" s="74"/>
      <c r="FLF191" s="74"/>
      <c r="FLG191" s="18"/>
      <c r="FLH191" s="18"/>
      <c r="FLI191" s="18"/>
      <c r="FLJ191" s="74"/>
      <c r="FLK191" s="18"/>
      <c r="FLL191" s="18"/>
      <c r="FLM191" s="10"/>
      <c r="FLN191" s="17"/>
      <c r="FLO191" s="74"/>
      <c r="FLP191" s="74"/>
      <c r="FLQ191" s="74"/>
      <c r="FLR191" s="18"/>
      <c r="FLS191" s="18"/>
      <c r="FLT191" s="18"/>
      <c r="FLU191" s="74"/>
      <c r="FLV191" s="18"/>
      <c r="FLW191" s="18"/>
      <c r="FLX191" s="10"/>
      <c r="FLY191" s="17"/>
      <c r="FLZ191" s="74"/>
      <c r="FMA191" s="74"/>
      <c r="FMB191" s="74"/>
      <c r="FMC191" s="18"/>
      <c r="FMD191" s="18"/>
      <c r="FME191" s="18"/>
      <c r="FMF191" s="74"/>
      <c r="FMG191" s="18"/>
      <c r="FMH191" s="18"/>
      <c r="FMI191" s="10"/>
      <c r="FMJ191" s="17"/>
      <c r="FMK191" s="74"/>
      <c r="FML191" s="74"/>
      <c r="FMM191" s="74"/>
      <c r="FMN191" s="18"/>
      <c r="FMO191" s="18"/>
      <c r="FMP191" s="18"/>
      <c r="FMQ191" s="74"/>
      <c r="FMR191" s="18"/>
      <c r="FMS191" s="18"/>
      <c r="FMT191" s="10"/>
      <c r="FMU191" s="17"/>
      <c r="FMV191" s="74"/>
      <c r="FMW191" s="74"/>
      <c r="FMX191" s="74"/>
      <c r="FMY191" s="18"/>
      <c r="FMZ191" s="18"/>
      <c r="FNA191" s="18"/>
      <c r="FNB191" s="74"/>
      <c r="FNC191" s="18"/>
      <c r="FND191" s="18"/>
      <c r="FNE191" s="10"/>
      <c r="FNF191" s="17"/>
      <c r="FNG191" s="74"/>
      <c r="FNH191" s="74"/>
      <c r="FNI191" s="74"/>
      <c r="FNJ191" s="18"/>
      <c r="FNK191" s="18"/>
      <c r="FNL191" s="18"/>
      <c r="FNM191" s="74"/>
      <c r="FNN191" s="18"/>
      <c r="FNO191" s="18"/>
      <c r="FNP191" s="10"/>
      <c r="FNQ191" s="17"/>
      <c r="FNR191" s="74"/>
      <c r="FNS191" s="74"/>
      <c r="FNT191" s="74"/>
      <c r="FNU191" s="18"/>
      <c r="FNV191" s="18"/>
      <c r="FNW191" s="18"/>
      <c r="FNX191" s="74"/>
      <c r="FNY191" s="18"/>
      <c r="FNZ191" s="18"/>
      <c r="FOA191" s="10"/>
      <c r="FOB191" s="17"/>
      <c r="FOC191" s="74"/>
      <c r="FOD191" s="74"/>
      <c r="FOE191" s="74"/>
      <c r="FOF191" s="18"/>
      <c r="FOG191" s="18"/>
      <c r="FOH191" s="18"/>
      <c r="FOI191" s="74"/>
      <c r="FOJ191" s="18"/>
      <c r="FOK191" s="18"/>
      <c r="FOL191" s="10"/>
      <c r="FOM191" s="17"/>
      <c r="FON191" s="74"/>
      <c r="FOO191" s="74"/>
      <c r="FOP191" s="74"/>
      <c r="FOQ191" s="18"/>
      <c r="FOR191" s="18"/>
      <c r="FOS191" s="18"/>
      <c r="FOT191" s="74"/>
      <c r="FOU191" s="18"/>
      <c r="FOV191" s="18"/>
      <c r="FOW191" s="10"/>
      <c r="FOX191" s="17"/>
      <c r="FOY191" s="74"/>
      <c r="FOZ191" s="74"/>
      <c r="FPA191" s="74"/>
      <c r="FPB191" s="18"/>
      <c r="FPC191" s="18"/>
      <c r="FPD191" s="18"/>
      <c r="FPE191" s="74"/>
      <c r="FPF191" s="18"/>
      <c r="FPG191" s="18"/>
      <c r="FPH191" s="10"/>
      <c r="FPI191" s="17"/>
      <c r="FPJ191" s="74"/>
      <c r="FPK191" s="74"/>
      <c r="FPL191" s="74"/>
      <c r="FPM191" s="18"/>
      <c r="FPN191" s="18"/>
      <c r="FPO191" s="18"/>
      <c r="FPP191" s="74"/>
      <c r="FPQ191" s="18"/>
      <c r="FPR191" s="18"/>
      <c r="FPS191" s="10"/>
      <c r="FPT191" s="17"/>
      <c r="FPU191" s="74"/>
      <c r="FPV191" s="74"/>
      <c r="FPW191" s="74"/>
      <c r="FPX191" s="18"/>
      <c r="FPY191" s="18"/>
      <c r="FPZ191" s="18"/>
      <c r="FQA191" s="74"/>
      <c r="FQB191" s="18"/>
      <c r="FQC191" s="18"/>
      <c r="FQD191" s="10"/>
      <c r="FQE191" s="17"/>
      <c r="FQF191" s="74"/>
      <c r="FQG191" s="74"/>
      <c r="FQH191" s="74"/>
      <c r="FQI191" s="18"/>
      <c r="FQJ191" s="18"/>
      <c r="FQK191" s="18"/>
      <c r="FQL191" s="74"/>
      <c r="FQM191" s="18"/>
      <c r="FQN191" s="18"/>
      <c r="FQO191" s="10"/>
      <c r="FQP191" s="17"/>
      <c r="FQQ191" s="74"/>
      <c r="FQR191" s="74"/>
      <c r="FQS191" s="74"/>
      <c r="FQT191" s="18"/>
      <c r="FQU191" s="18"/>
      <c r="FQV191" s="18"/>
      <c r="FQW191" s="74"/>
      <c r="FQX191" s="18"/>
      <c r="FQY191" s="18"/>
      <c r="FQZ191" s="10"/>
      <c r="FRA191" s="17"/>
      <c r="FRB191" s="74"/>
      <c r="FRC191" s="74"/>
      <c r="FRD191" s="74"/>
      <c r="FRE191" s="18"/>
      <c r="FRF191" s="18"/>
      <c r="FRG191" s="18"/>
      <c r="FRH191" s="74"/>
      <c r="FRI191" s="18"/>
      <c r="FRJ191" s="18"/>
      <c r="FRK191" s="10"/>
      <c r="FRL191" s="17"/>
      <c r="FRM191" s="74"/>
      <c r="FRN191" s="74"/>
      <c r="FRO191" s="74"/>
      <c r="FRP191" s="18"/>
      <c r="FRQ191" s="18"/>
      <c r="FRR191" s="18"/>
      <c r="FRS191" s="74"/>
      <c r="FRT191" s="18"/>
      <c r="FRU191" s="18"/>
      <c r="FRV191" s="10"/>
      <c r="FRW191" s="17"/>
      <c r="FRX191" s="74"/>
      <c r="FRY191" s="74"/>
      <c r="FRZ191" s="74"/>
      <c r="FSA191" s="18"/>
      <c r="FSB191" s="18"/>
      <c r="FSC191" s="18"/>
      <c r="FSD191" s="74"/>
      <c r="FSE191" s="18"/>
      <c r="FSF191" s="18"/>
      <c r="FSG191" s="10"/>
      <c r="FSH191" s="17"/>
      <c r="FSI191" s="74"/>
      <c r="FSJ191" s="74"/>
      <c r="FSK191" s="74"/>
      <c r="FSL191" s="18"/>
      <c r="FSM191" s="18"/>
      <c r="FSN191" s="18"/>
      <c r="FSO191" s="74"/>
      <c r="FSP191" s="18"/>
      <c r="FSQ191" s="18"/>
      <c r="FSR191" s="10"/>
      <c r="FSS191" s="17"/>
      <c r="FST191" s="74"/>
      <c r="FSU191" s="74"/>
      <c r="FSV191" s="74"/>
      <c r="FSW191" s="18"/>
      <c r="FSX191" s="18"/>
      <c r="FSY191" s="18"/>
      <c r="FSZ191" s="74"/>
      <c r="FTA191" s="18"/>
      <c r="FTB191" s="18"/>
      <c r="FTC191" s="10"/>
      <c r="FTD191" s="17"/>
      <c r="FTE191" s="74"/>
      <c r="FTF191" s="74"/>
      <c r="FTG191" s="74"/>
      <c r="FTH191" s="18"/>
      <c r="FTI191" s="18"/>
      <c r="FTJ191" s="18"/>
      <c r="FTK191" s="74"/>
      <c r="FTL191" s="18"/>
      <c r="FTM191" s="18"/>
      <c r="FTN191" s="10"/>
      <c r="FTO191" s="17"/>
      <c r="FTP191" s="74"/>
      <c r="FTQ191" s="74"/>
      <c r="FTR191" s="74"/>
      <c r="FTS191" s="18"/>
      <c r="FTT191" s="18"/>
      <c r="FTU191" s="18"/>
      <c r="FTV191" s="74"/>
      <c r="FTW191" s="18"/>
      <c r="FTX191" s="18"/>
      <c r="FTY191" s="10"/>
      <c r="FTZ191" s="17"/>
      <c r="FUA191" s="74"/>
      <c r="FUB191" s="74"/>
      <c r="FUC191" s="74"/>
      <c r="FUD191" s="18"/>
      <c r="FUE191" s="18"/>
      <c r="FUF191" s="18"/>
      <c r="FUG191" s="74"/>
      <c r="FUH191" s="18"/>
      <c r="FUI191" s="18"/>
      <c r="FUJ191" s="10"/>
      <c r="FUK191" s="17"/>
      <c r="FUL191" s="74"/>
      <c r="FUM191" s="74"/>
      <c r="FUN191" s="74"/>
      <c r="FUO191" s="18"/>
      <c r="FUP191" s="18"/>
      <c r="FUQ191" s="18"/>
      <c r="FUR191" s="74"/>
      <c r="FUS191" s="18"/>
      <c r="FUT191" s="18"/>
      <c r="FUU191" s="10"/>
      <c r="FUV191" s="17"/>
      <c r="FUW191" s="74"/>
      <c r="FUX191" s="74"/>
      <c r="FUY191" s="74"/>
      <c r="FUZ191" s="18"/>
      <c r="FVA191" s="18"/>
      <c r="FVB191" s="18"/>
      <c r="FVC191" s="74"/>
      <c r="FVD191" s="18"/>
      <c r="FVE191" s="18"/>
      <c r="FVF191" s="10"/>
      <c r="FVG191" s="17"/>
      <c r="FVH191" s="74"/>
      <c r="FVI191" s="74"/>
      <c r="FVJ191" s="74"/>
      <c r="FVK191" s="18"/>
      <c r="FVL191" s="18"/>
      <c r="FVM191" s="18"/>
      <c r="FVN191" s="74"/>
      <c r="FVO191" s="18"/>
      <c r="FVP191" s="18"/>
      <c r="FVQ191" s="10"/>
      <c r="FVR191" s="17"/>
      <c r="FVS191" s="74"/>
      <c r="FVT191" s="74"/>
      <c r="FVU191" s="74"/>
      <c r="FVV191" s="18"/>
      <c r="FVW191" s="18"/>
      <c r="FVX191" s="18"/>
      <c r="FVY191" s="74"/>
      <c r="FVZ191" s="18"/>
      <c r="FWA191" s="18"/>
      <c r="FWB191" s="10"/>
      <c r="FWC191" s="17"/>
      <c r="FWD191" s="74"/>
      <c r="FWE191" s="74"/>
      <c r="FWF191" s="74"/>
      <c r="FWG191" s="18"/>
      <c r="FWH191" s="18"/>
      <c r="FWI191" s="18"/>
      <c r="FWJ191" s="74"/>
      <c r="FWK191" s="18"/>
      <c r="FWL191" s="18"/>
      <c r="FWM191" s="10"/>
      <c r="FWN191" s="17"/>
      <c r="FWO191" s="74"/>
      <c r="FWP191" s="74"/>
      <c r="FWQ191" s="74"/>
      <c r="FWR191" s="18"/>
      <c r="FWS191" s="18"/>
      <c r="FWT191" s="18"/>
      <c r="FWU191" s="74"/>
      <c r="FWV191" s="18"/>
      <c r="FWW191" s="18"/>
      <c r="FWX191" s="10"/>
      <c r="FWY191" s="17"/>
      <c r="FWZ191" s="74"/>
      <c r="FXA191" s="74"/>
      <c r="FXB191" s="74"/>
      <c r="FXC191" s="18"/>
      <c r="FXD191" s="18"/>
      <c r="FXE191" s="18"/>
      <c r="FXF191" s="74"/>
      <c r="FXG191" s="18"/>
      <c r="FXH191" s="18"/>
      <c r="FXI191" s="10"/>
      <c r="FXJ191" s="17"/>
      <c r="FXK191" s="74"/>
      <c r="FXL191" s="74"/>
      <c r="FXM191" s="74"/>
      <c r="FXN191" s="18"/>
      <c r="FXO191" s="18"/>
      <c r="FXP191" s="18"/>
      <c r="FXQ191" s="74"/>
      <c r="FXR191" s="18"/>
      <c r="FXS191" s="18"/>
      <c r="FXT191" s="10"/>
      <c r="FXU191" s="17"/>
      <c r="FXV191" s="74"/>
      <c r="FXW191" s="74"/>
      <c r="FXX191" s="74"/>
      <c r="FXY191" s="18"/>
      <c r="FXZ191" s="18"/>
      <c r="FYA191" s="18"/>
      <c r="FYB191" s="74"/>
      <c r="FYC191" s="18"/>
      <c r="FYD191" s="18"/>
      <c r="FYE191" s="10"/>
      <c r="FYF191" s="17"/>
      <c r="FYG191" s="74"/>
      <c r="FYH191" s="74"/>
      <c r="FYI191" s="74"/>
      <c r="FYJ191" s="18"/>
      <c r="FYK191" s="18"/>
      <c r="FYL191" s="18"/>
      <c r="FYM191" s="74"/>
      <c r="FYN191" s="18"/>
      <c r="FYO191" s="18"/>
      <c r="FYP191" s="10"/>
      <c r="FYQ191" s="17"/>
      <c r="FYR191" s="74"/>
      <c r="FYS191" s="74"/>
      <c r="FYT191" s="74"/>
      <c r="FYU191" s="18"/>
      <c r="FYV191" s="18"/>
      <c r="FYW191" s="18"/>
      <c r="FYX191" s="74"/>
      <c r="FYY191" s="18"/>
      <c r="FYZ191" s="18"/>
      <c r="FZA191" s="10"/>
      <c r="FZB191" s="17"/>
      <c r="FZC191" s="74"/>
      <c r="FZD191" s="74"/>
      <c r="FZE191" s="74"/>
      <c r="FZF191" s="18"/>
      <c r="FZG191" s="18"/>
      <c r="FZH191" s="18"/>
      <c r="FZI191" s="74"/>
      <c r="FZJ191" s="18"/>
      <c r="FZK191" s="18"/>
      <c r="FZL191" s="10"/>
      <c r="FZM191" s="17"/>
      <c r="FZN191" s="74"/>
      <c r="FZO191" s="74"/>
      <c r="FZP191" s="74"/>
      <c r="FZQ191" s="18"/>
      <c r="FZR191" s="18"/>
      <c r="FZS191" s="18"/>
      <c r="FZT191" s="74"/>
      <c r="FZU191" s="18"/>
      <c r="FZV191" s="18"/>
      <c r="FZW191" s="10"/>
      <c r="FZX191" s="17"/>
      <c r="FZY191" s="74"/>
      <c r="FZZ191" s="74"/>
      <c r="GAA191" s="74"/>
      <c r="GAB191" s="18"/>
      <c r="GAC191" s="18"/>
      <c r="GAD191" s="18"/>
      <c r="GAE191" s="74"/>
      <c r="GAF191" s="18"/>
      <c r="GAG191" s="18"/>
      <c r="GAH191" s="10"/>
      <c r="GAI191" s="17"/>
      <c r="GAJ191" s="74"/>
      <c r="GAK191" s="74"/>
      <c r="GAL191" s="74"/>
      <c r="GAM191" s="18"/>
      <c r="GAN191" s="18"/>
      <c r="GAO191" s="18"/>
      <c r="GAP191" s="74"/>
      <c r="GAQ191" s="18"/>
      <c r="GAR191" s="18"/>
      <c r="GAS191" s="10"/>
      <c r="GAT191" s="17"/>
      <c r="GAU191" s="74"/>
      <c r="GAV191" s="74"/>
      <c r="GAW191" s="74"/>
      <c r="GAX191" s="18"/>
      <c r="GAY191" s="18"/>
      <c r="GAZ191" s="18"/>
      <c r="GBA191" s="74"/>
      <c r="GBB191" s="18"/>
      <c r="GBC191" s="18"/>
      <c r="GBD191" s="10"/>
      <c r="GBE191" s="17"/>
      <c r="GBF191" s="74"/>
      <c r="GBG191" s="74"/>
      <c r="GBH191" s="74"/>
      <c r="GBI191" s="18"/>
      <c r="GBJ191" s="18"/>
      <c r="GBK191" s="18"/>
      <c r="GBL191" s="74"/>
      <c r="GBM191" s="18"/>
      <c r="GBN191" s="18"/>
      <c r="GBO191" s="10"/>
      <c r="GBP191" s="17"/>
      <c r="GBQ191" s="74"/>
      <c r="GBR191" s="74"/>
      <c r="GBS191" s="74"/>
      <c r="GBT191" s="18"/>
      <c r="GBU191" s="18"/>
      <c r="GBV191" s="18"/>
      <c r="GBW191" s="74"/>
      <c r="GBX191" s="18"/>
      <c r="GBY191" s="18"/>
      <c r="GBZ191" s="10"/>
      <c r="GCA191" s="17"/>
      <c r="GCB191" s="74"/>
      <c r="GCC191" s="74"/>
      <c r="GCD191" s="74"/>
      <c r="GCE191" s="18"/>
      <c r="GCF191" s="18"/>
      <c r="GCG191" s="18"/>
      <c r="GCH191" s="74"/>
      <c r="GCI191" s="18"/>
      <c r="GCJ191" s="18"/>
      <c r="GCK191" s="10"/>
      <c r="GCL191" s="17"/>
      <c r="GCM191" s="74"/>
      <c r="GCN191" s="74"/>
      <c r="GCO191" s="74"/>
      <c r="GCP191" s="18"/>
      <c r="GCQ191" s="18"/>
      <c r="GCR191" s="18"/>
      <c r="GCS191" s="74"/>
      <c r="GCT191" s="18"/>
      <c r="GCU191" s="18"/>
      <c r="GCV191" s="10"/>
      <c r="GCW191" s="17"/>
      <c r="GCX191" s="74"/>
      <c r="GCY191" s="74"/>
      <c r="GCZ191" s="74"/>
      <c r="GDA191" s="18"/>
      <c r="GDB191" s="18"/>
      <c r="GDC191" s="18"/>
      <c r="GDD191" s="74"/>
      <c r="GDE191" s="18"/>
      <c r="GDF191" s="18"/>
      <c r="GDG191" s="10"/>
      <c r="GDH191" s="17"/>
      <c r="GDI191" s="74"/>
      <c r="GDJ191" s="74"/>
      <c r="GDK191" s="74"/>
      <c r="GDL191" s="18"/>
      <c r="GDM191" s="18"/>
      <c r="GDN191" s="18"/>
      <c r="GDO191" s="74"/>
      <c r="GDP191" s="18"/>
      <c r="GDQ191" s="18"/>
      <c r="GDR191" s="10"/>
      <c r="GDS191" s="17"/>
      <c r="GDT191" s="74"/>
      <c r="GDU191" s="74"/>
      <c r="GDV191" s="74"/>
      <c r="GDW191" s="18"/>
      <c r="GDX191" s="18"/>
      <c r="GDY191" s="18"/>
      <c r="GDZ191" s="74"/>
      <c r="GEA191" s="18"/>
      <c r="GEB191" s="18"/>
      <c r="GEC191" s="10"/>
      <c r="GED191" s="17"/>
      <c r="GEE191" s="74"/>
      <c r="GEF191" s="74"/>
      <c r="GEG191" s="74"/>
      <c r="GEH191" s="18"/>
      <c r="GEI191" s="18"/>
      <c r="GEJ191" s="18"/>
      <c r="GEK191" s="74"/>
      <c r="GEL191" s="18"/>
      <c r="GEM191" s="18"/>
      <c r="GEN191" s="10"/>
      <c r="GEO191" s="17"/>
      <c r="GEP191" s="74"/>
      <c r="GEQ191" s="74"/>
      <c r="GER191" s="74"/>
      <c r="GES191" s="18"/>
      <c r="GET191" s="18"/>
      <c r="GEU191" s="18"/>
      <c r="GEV191" s="74"/>
      <c r="GEW191" s="18"/>
      <c r="GEX191" s="18"/>
      <c r="GEY191" s="10"/>
      <c r="GEZ191" s="17"/>
      <c r="GFA191" s="74"/>
      <c r="GFB191" s="74"/>
      <c r="GFC191" s="74"/>
      <c r="GFD191" s="18"/>
      <c r="GFE191" s="18"/>
      <c r="GFF191" s="18"/>
      <c r="GFG191" s="74"/>
      <c r="GFH191" s="18"/>
      <c r="GFI191" s="18"/>
      <c r="GFJ191" s="10"/>
      <c r="GFK191" s="17"/>
      <c r="GFL191" s="74"/>
      <c r="GFM191" s="74"/>
      <c r="GFN191" s="74"/>
      <c r="GFO191" s="18"/>
      <c r="GFP191" s="18"/>
      <c r="GFQ191" s="18"/>
      <c r="GFR191" s="74"/>
      <c r="GFS191" s="18"/>
      <c r="GFT191" s="18"/>
      <c r="GFU191" s="10"/>
      <c r="GFV191" s="17"/>
      <c r="GFW191" s="74"/>
      <c r="GFX191" s="74"/>
      <c r="GFY191" s="74"/>
      <c r="GFZ191" s="18"/>
      <c r="GGA191" s="18"/>
      <c r="GGB191" s="18"/>
      <c r="GGC191" s="74"/>
      <c r="GGD191" s="18"/>
      <c r="GGE191" s="18"/>
      <c r="GGF191" s="10"/>
      <c r="GGG191" s="17"/>
      <c r="GGH191" s="74"/>
      <c r="GGI191" s="74"/>
      <c r="GGJ191" s="74"/>
      <c r="GGK191" s="18"/>
      <c r="GGL191" s="18"/>
      <c r="GGM191" s="18"/>
      <c r="GGN191" s="74"/>
      <c r="GGO191" s="18"/>
      <c r="GGP191" s="18"/>
      <c r="GGQ191" s="10"/>
      <c r="GGR191" s="17"/>
      <c r="GGS191" s="74"/>
      <c r="GGT191" s="74"/>
      <c r="GGU191" s="74"/>
      <c r="GGV191" s="18"/>
      <c r="GGW191" s="18"/>
      <c r="GGX191" s="18"/>
      <c r="GGY191" s="74"/>
      <c r="GGZ191" s="18"/>
      <c r="GHA191" s="18"/>
      <c r="GHB191" s="10"/>
      <c r="GHC191" s="17"/>
      <c r="GHD191" s="74"/>
      <c r="GHE191" s="74"/>
      <c r="GHF191" s="74"/>
      <c r="GHG191" s="18"/>
      <c r="GHH191" s="18"/>
      <c r="GHI191" s="18"/>
      <c r="GHJ191" s="74"/>
      <c r="GHK191" s="18"/>
      <c r="GHL191" s="18"/>
      <c r="GHM191" s="10"/>
      <c r="GHN191" s="17"/>
      <c r="GHO191" s="74"/>
      <c r="GHP191" s="74"/>
      <c r="GHQ191" s="74"/>
      <c r="GHR191" s="18"/>
      <c r="GHS191" s="18"/>
      <c r="GHT191" s="18"/>
      <c r="GHU191" s="74"/>
      <c r="GHV191" s="18"/>
      <c r="GHW191" s="18"/>
      <c r="GHX191" s="10"/>
      <c r="GHY191" s="17"/>
      <c r="GHZ191" s="74"/>
      <c r="GIA191" s="74"/>
      <c r="GIB191" s="74"/>
      <c r="GIC191" s="18"/>
      <c r="GID191" s="18"/>
      <c r="GIE191" s="18"/>
      <c r="GIF191" s="74"/>
      <c r="GIG191" s="18"/>
      <c r="GIH191" s="18"/>
      <c r="GII191" s="10"/>
      <c r="GIJ191" s="17"/>
      <c r="GIK191" s="74"/>
      <c r="GIL191" s="74"/>
      <c r="GIM191" s="74"/>
      <c r="GIN191" s="18"/>
      <c r="GIO191" s="18"/>
      <c r="GIP191" s="18"/>
      <c r="GIQ191" s="74"/>
      <c r="GIR191" s="18"/>
      <c r="GIS191" s="18"/>
      <c r="GIT191" s="10"/>
      <c r="GIU191" s="17"/>
      <c r="GIV191" s="74"/>
      <c r="GIW191" s="74"/>
      <c r="GIX191" s="74"/>
      <c r="GIY191" s="18"/>
      <c r="GIZ191" s="18"/>
      <c r="GJA191" s="18"/>
      <c r="GJB191" s="74"/>
      <c r="GJC191" s="18"/>
      <c r="GJD191" s="18"/>
      <c r="GJE191" s="10"/>
      <c r="GJF191" s="17"/>
      <c r="GJG191" s="74"/>
      <c r="GJH191" s="74"/>
      <c r="GJI191" s="74"/>
      <c r="GJJ191" s="18"/>
      <c r="GJK191" s="18"/>
      <c r="GJL191" s="18"/>
      <c r="GJM191" s="74"/>
      <c r="GJN191" s="18"/>
      <c r="GJO191" s="18"/>
      <c r="GJP191" s="10"/>
      <c r="GJQ191" s="17"/>
      <c r="GJR191" s="74"/>
      <c r="GJS191" s="74"/>
      <c r="GJT191" s="74"/>
      <c r="GJU191" s="18"/>
      <c r="GJV191" s="18"/>
      <c r="GJW191" s="18"/>
      <c r="GJX191" s="74"/>
      <c r="GJY191" s="18"/>
      <c r="GJZ191" s="18"/>
      <c r="GKA191" s="10"/>
      <c r="GKB191" s="17"/>
      <c r="GKC191" s="74"/>
      <c r="GKD191" s="74"/>
      <c r="GKE191" s="74"/>
      <c r="GKF191" s="18"/>
      <c r="GKG191" s="18"/>
      <c r="GKH191" s="18"/>
      <c r="GKI191" s="74"/>
      <c r="GKJ191" s="18"/>
      <c r="GKK191" s="18"/>
      <c r="GKL191" s="10"/>
      <c r="GKM191" s="17"/>
      <c r="GKN191" s="74"/>
      <c r="GKO191" s="74"/>
      <c r="GKP191" s="74"/>
      <c r="GKQ191" s="18"/>
      <c r="GKR191" s="18"/>
      <c r="GKS191" s="18"/>
      <c r="GKT191" s="74"/>
      <c r="GKU191" s="18"/>
      <c r="GKV191" s="18"/>
      <c r="GKW191" s="10"/>
      <c r="GKX191" s="17"/>
      <c r="GKY191" s="74"/>
      <c r="GKZ191" s="74"/>
      <c r="GLA191" s="74"/>
      <c r="GLB191" s="18"/>
      <c r="GLC191" s="18"/>
      <c r="GLD191" s="18"/>
      <c r="GLE191" s="74"/>
      <c r="GLF191" s="18"/>
      <c r="GLG191" s="18"/>
      <c r="GLH191" s="10"/>
      <c r="GLI191" s="17"/>
      <c r="GLJ191" s="74"/>
      <c r="GLK191" s="74"/>
      <c r="GLL191" s="74"/>
      <c r="GLM191" s="18"/>
      <c r="GLN191" s="18"/>
      <c r="GLO191" s="18"/>
      <c r="GLP191" s="74"/>
      <c r="GLQ191" s="18"/>
      <c r="GLR191" s="18"/>
      <c r="GLS191" s="10"/>
      <c r="GLT191" s="17"/>
      <c r="GLU191" s="74"/>
      <c r="GLV191" s="74"/>
      <c r="GLW191" s="74"/>
      <c r="GLX191" s="18"/>
      <c r="GLY191" s="18"/>
      <c r="GLZ191" s="18"/>
      <c r="GMA191" s="74"/>
      <c r="GMB191" s="18"/>
      <c r="GMC191" s="18"/>
      <c r="GMD191" s="10"/>
      <c r="GME191" s="17"/>
      <c r="GMF191" s="74"/>
      <c r="GMG191" s="74"/>
      <c r="GMH191" s="74"/>
      <c r="GMI191" s="18"/>
      <c r="GMJ191" s="18"/>
      <c r="GMK191" s="18"/>
      <c r="GML191" s="74"/>
      <c r="GMM191" s="18"/>
      <c r="GMN191" s="18"/>
      <c r="GMO191" s="10"/>
      <c r="GMP191" s="17"/>
      <c r="GMQ191" s="74"/>
      <c r="GMR191" s="74"/>
      <c r="GMS191" s="74"/>
      <c r="GMT191" s="18"/>
      <c r="GMU191" s="18"/>
      <c r="GMV191" s="18"/>
      <c r="GMW191" s="74"/>
      <c r="GMX191" s="18"/>
      <c r="GMY191" s="18"/>
      <c r="GMZ191" s="10"/>
      <c r="GNA191" s="17"/>
      <c r="GNB191" s="74"/>
      <c r="GNC191" s="74"/>
      <c r="GND191" s="74"/>
      <c r="GNE191" s="18"/>
      <c r="GNF191" s="18"/>
      <c r="GNG191" s="18"/>
      <c r="GNH191" s="74"/>
      <c r="GNI191" s="18"/>
      <c r="GNJ191" s="18"/>
      <c r="GNK191" s="10"/>
      <c r="GNL191" s="17"/>
      <c r="GNM191" s="74"/>
      <c r="GNN191" s="74"/>
      <c r="GNO191" s="74"/>
      <c r="GNP191" s="18"/>
      <c r="GNQ191" s="18"/>
      <c r="GNR191" s="18"/>
      <c r="GNS191" s="74"/>
      <c r="GNT191" s="18"/>
      <c r="GNU191" s="18"/>
      <c r="GNV191" s="10"/>
      <c r="GNW191" s="17"/>
      <c r="GNX191" s="74"/>
      <c r="GNY191" s="74"/>
      <c r="GNZ191" s="74"/>
      <c r="GOA191" s="18"/>
      <c r="GOB191" s="18"/>
      <c r="GOC191" s="18"/>
      <c r="GOD191" s="74"/>
      <c r="GOE191" s="18"/>
      <c r="GOF191" s="18"/>
      <c r="GOG191" s="10"/>
      <c r="GOH191" s="17"/>
      <c r="GOI191" s="74"/>
      <c r="GOJ191" s="74"/>
      <c r="GOK191" s="74"/>
      <c r="GOL191" s="18"/>
      <c r="GOM191" s="18"/>
      <c r="GON191" s="18"/>
      <c r="GOO191" s="74"/>
      <c r="GOP191" s="18"/>
      <c r="GOQ191" s="18"/>
      <c r="GOR191" s="10"/>
      <c r="GOS191" s="17"/>
      <c r="GOT191" s="74"/>
      <c r="GOU191" s="74"/>
      <c r="GOV191" s="74"/>
      <c r="GOW191" s="18"/>
      <c r="GOX191" s="18"/>
      <c r="GOY191" s="18"/>
      <c r="GOZ191" s="74"/>
      <c r="GPA191" s="18"/>
      <c r="GPB191" s="18"/>
      <c r="GPC191" s="10"/>
      <c r="GPD191" s="17"/>
      <c r="GPE191" s="74"/>
      <c r="GPF191" s="74"/>
      <c r="GPG191" s="74"/>
      <c r="GPH191" s="18"/>
      <c r="GPI191" s="18"/>
      <c r="GPJ191" s="18"/>
      <c r="GPK191" s="74"/>
      <c r="GPL191" s="18"/>
      <c r="GPM191" s="18"/>
      <c r="GPN191" s="10"/>
      <c r="GPO191" s="17"/>
      <c r="GPP191" s="74"/>
      <c r="GPQ191" s="74"/>
      <c r="GPR191" s="74"/>
      <c r="GPS191" s="18"/>
      <c r="GPT191" s="18"/>
      <c r="GPU191" s="18"/>
      <c r="GPV191" s="74"/>
      <c r="GPW191" s="18"/>
      <c r="GPX191" s="18"/>
      <c r="GPY191" s="10"/>
      <c r="GPZ191" s="17"/>
      <c r="GQA191" s="74"/>
      <c r="GQB191" s="74"/>
      <c r="GQC191" s="74"/>
      <c r="GQD191" s="18"/>
      <c r="GQE191" s="18"/>
      <c r="GQF191" s="18"/>
      <c r="GQG191" s="74"/>
      <c r="GQH191" s="18"/>
      <c r="GQI191" s="18"/>
      <c r="GQJ191" s="10"/>
      <c r="GQK191" s="17"/>
      <c r="GQL191" s="74"/>
      <c r="GQM191" s="74"/>
      <c r="GQN191" s="74"/>
      <c r="GQO191" s="18"/>
      <c r="GQP191" s="18"/>
      <c r="GQQ191" s="18"/>
      <c r="GQR191" s="74"/>
      <c r="GQS191" s="18"/>
      <c r="GQT191" s="18"/>
      <c r="GQU191" s="10"/>
      <c r="GQV191" s="17"/>
      <c r="GQW191" s="74"/>
      <c r="GQX191" s="74"/>
      <c r="GQY191" s="74"/>
      <c r="GQZ191" s="18"/>
      <c r="GRA191" s="18"/>
      <c r="GRB191" s="18"/>
      <c r="GRC191" s="74"/>
      <c r="GRD191" s="18"/>
      <c r="GRE191" s="18"/>
      <c r="GRF191" s="10"/>
      <c r="GRG191" s="17"/>
      <c r="GRH191" s="74"/>
      <c r="GRI191" s="74"/>
      <c r="GRJ191" s="74"/>
      <c r="GRK191" s="18"/>
      <c r="GRL191" s="18"/>
      <c r="GRM191" s="18"/>
      <c r="GRN191" s="74"/>
      <c r="GRO191" s="18"/>
      <c r="GRP191" s="18"/>
      <c r="GRQ191" s="10"/>
      <c r="GRR191" s="17"/>
      <c r="GRS191" s="74"/>
      <c r="GRT191" s="74"/>
      <c r="GRU191" s="74"/>
      <c r="GRV191" s="18"/>
      <c r="GRW191" s="18"/>
      <c r="GRX191" s="18"/>
      <c r="GRY191" s="74"/>
      <c r="GRZ191" s="18"/>
      <c r="GSA191" s="18"/>
      <c r="GSB191" s="10"/>
      <c r="GSC191" s="17"/>
      <c r="GSD191" s="74"/>
      <c r="GSE191" s="74"/>
      <c r="GSF191" s="74"/>
      <c r="GSG191" s="18"/>
      <c r="GSH191" s="18"/>
      <c r="GSI191" s="18"/>
      <c r="GSJ191" s="74"/>
      <c r="GSK191" s="18"/>
      <c r="GSL191" s="18"/>
      <c r="GSM191" s="10"/>
      <c r="GSN191" s="17"/>
      <c r="GSO191" s="74"/>
      <c r="GSP191" s="74"/>
      <c r="GSQ191" s="74"/>
      <c r="GSR191" s="18"/>
      <c r="GSS191" s="18"/>
      <c r="GST191" s="18"/>
      <c r="GSU191" s="74"/>
      <c r="GSV191" s="18"/>
      <c r="GSW191" s="18"/>
      <c r="GSX191" s="10"/>
      <c r="GSY191" s="17"/>
      <c r="GSZ191" s="74"/>
      <c r="GTA191" s="74"/>
      <c r="GTB191" s="74"/>
      <c r="GTC191" s="18"/>
      <c r="GTD191" s="18"/>
      <c r="GTE191" s="18"/>
      <c r="GTF191" s="74"/>
      <c r="GTG191" s="18"/>
      <c r="GTH191" s="18"/>
      <c r="GTI191" s="10"/>
      <c r="GTJ191" s="17"/>
      <c r="GTK191" s="74"/>
      <c r="GTL191" s="74"/>
      <c r="GTM191" s="74"/>
      <c r="GTN191" s="18"/>
      <c r="GTO191" s="18"/>
      <c r="GTP191" s="18"/>
      <c r="GTQ191" s="74"/>
      <c r="GTR191" s="18"/>
      <c r="GTS191" s="18"/>
      <c r="GTT191" s="10"/>
      <c r="GTU191" s="17"/>
      <c r="GTV191" s="74"/>
      <c r="GTW191" s="74"/>
      <c r="GTX191" s="74"/>
      <c r="GTY191" s="18"/>
      <c r="GTZ191" s="18"/>
      <c r="GUA191" s="18"/>
      <c r="GUB191" s="74"/>
      <c r="GUC191" s="18"/>
      <c r="GUD191" s="18"/>
      <c r="GUE191" s="10"/>
      <c r="GUF191" s="17"/>
      <c r="GUG191" s="74"/>
      <c r="GUH191" s="74"/>
      <c r="GUI191" s="74"/>
      <c r="GUJ191" s="18"/>
      <c r="GUK191" s="18"/>
      <c r="GUL191" s="18"/>
      <c r="GUM191" s="74"/>
      <c r="GUN191" s="18"/>
      <c r="GUO191" s="18"/>
      <c r="GUP191" s="10"/>
      <c r="GUQ191" s="17"/>
      <c r="GUR191" s="74"/>
      <c r="GUS191" s="74"/>
      <c r="GUT191" s="74"/>
      <c r="GUU191" s="18"/>
      <c r="GUV191" s="18"/>
      <c r="GUW191" s="18"/>
      <c r="GUX191" s="74"/>
      <c r="GUY191" s="18"/>
      <c r="GUZ191" s="18"/>
      <c r="GVA191" s="10"/>
      <c r="GVB191" s="17"/>
      <c r="GVC191" s="74"/>
      <c r="GVD191" s="74"/>
      <c r="GVE191" s="74"/>
      <c r="GVF191" s="18"/>
      <c r="GVG191" s="18"/>
      <c r="GVH191" s="18"/>
      <c r="GVI191" s="74"/>
      <c r="GVJ191" s="18"/>
      <c r="GVK191" s="18"/>
      <c r="GVL191" s="10"/>
      <c r="GVM191" s="17"/>
      <c r="GVN191" s="74"/>
      <c r="GVO191" s="74"/>
      <c r="GVP191" s="74"/>
      <c r="GVQ191" s="18"/>
      <c r="GVR191" s="18"/>
      <c r="GVS191" s="18"/>
      <c r="GVT191" s="74"/>
      <c r="GVU191" s="18"/>
      <c r="GVV191" s="18"/>
      <c r="GVW191" s="10"/>
      <c r="GVX191" s="17"/>
      <c r="GVY191" s="74"/>
      <c r="GVZ191" s="74"/>
      <c r="GWA191" s="74"/>
      <c r="GWB191" s="18"/>
      <c r="GWC191" s="18"/>
      <c r="GWD191" s="18"/>
      <c r="GWE191" s="74"/>
      <c r="GWF191" s="18"/>
      <c r="GWG191" s="18"/>
      <c r="GWH191" s="10"/>
      <c r="GWI191" s="17"/>
      <c r="GWJ191" s="74"/>
      <c r="GWK191" s="74"/>
      <c r="GWL191" s="74"/>
      <c r="GWM191" s="18"/>
      <c r="GWN191" s="18"/>
      <c r="GWO191" s="18"/>
      <c r="GWP191" s="74"/>
      <c r="GWQ191" s="18"/>
      <c r="GWR191" s="18"/>
      <c r="GWS191" s="10"/>
      <c r="GWT191" s="17"/>
      <c r="GWU191" s="74"/>
      <c r="GWV191" s="74"/>
      <c r="GWW191" s="74"/>
      <c r="GWX191" s="18"/>
      <c r="GWY191" s="18"/>
      <c r="GWZ191" s="18"/>
      <c r="GXA191" s="74"/>
      <c r="GXB191" s="18"/>
      <c r="GXC191" s="18"/>
      <c r="GXD191" s="10"/>
      <c r="GXE191" s="17"/>
      <c r="GXF191" s="74"/>
      <c r="GXG191" s="74"/>
      <c r="GXH191" s="74"/>
      <c r="GXI191" s="18"/>
      <c r="GXJ191" s="18"/>
      <c r="GXK191" s="18"/>
      <c r="GXL191" s="74"/>
      <c r="GXM191" s="18"/>
      <c r="GXN191" s="18"/>
      <c r="GXO191" s="10"/>
      <c r="GXP191" s="17"/>
      <c r="GXQ191" s="74"/>
      <c r="GXR191" s="74"/>
      <c r="GXS191" s="74"/>
      <c r="GXT191" s="18"/>
      <c r="GXU191" s="18"/>
      <c r="GXV191" s="18"/>
      <c r="GXW191" s="74"/>
      <c r="GXX191" s="18"/>
      <c r="GXY191" s="18"/>
      <c r="GXZ191" s="10"/>
      <c r="GYA191" s="17"/>
      <c r="GYB191" s="74"/>
      <c r="GYC191" s="74"/>
      <c r="GYD191" s="74"/>
      <c r="GYE191" s="18"/>
      <c r="GYF191" s="18"/>
      <c r="GYG191" s="18"/>
      <c r="GYH191" s="74"/>
      <c r="GYI191" s="18"/>
      <c r="GYJ191" s="18"/>
      <c r="GYK191" s="10"/>
      <c r="GYL191" s="17"/>
      <c r="GYM191" s="74"/>
      <c r="GYN191" s="74"/>
      <c r="GYO191" s="74"/>
      <c r="GYP191" s="18"/>
      <c r="GYQ191" s="18"/>
      <c r="GYR191" s="18"/>
      <c r="GYS191" s="74"/>
      <c r="GYT191" s="18"/>
      <c r="GYU191" s="18"/>
      <c r="GYV191" s="10"/>
      <c r="GYW191" s="17"/>
      <c r="GYX191" s="74"/>
      <c r="GYY191" s="74"/>
      <c r="GYZ191" s="74"/>
      <c r="GZA191" s="18"/>
      <c r="GZB191" s="18"/>
      <c r="GZC191" s="18"/>
      <c r="GZD191" s="74"/>
      <c r="GZE191" s="18"/>
      <c r="GZF191" s="18"/>
      <c r="GZG191" s="10"/>
      <c r="GZH191" s="17"/>
      <c r="GZI191" s="74"/>
      <c r="GZJ191" s="74"/>
      <c r="GZK191" s="74"/>
      <c r="GZL191" s="18"/>
      <c r="GZM191" s="18"/>
      <c r="GZN191" s="18"/>
      <c r="GZO191" s="74"/>
      <c r="GZP191" s="18"/>
      <c r="GZQ191" s="18"/>
      <c r="GZR191" s="10"/>
      <c r="GZS191" s="17"/>
      <c r="GZT191" s="74"/>
      <c r="GZU191" s="74"/>
      <c r="GZV191" s="74"/>
      <c r="GZW191" s="18"/>
      <c r="GZX191" s="18"/>
      <c r="GZY191" s="18"/>
      <c r="GZZ191" s="74"/>
      <c r="HAA191" s="18"/>
      <c r="HAB191" s="18"/>
      <c r="HAC191" s="10"/>
      <c r="HAD191" s="17"/>
      <c r="HAE191" s="74"/>
      <c r="HAF191" s="74"/>
      <c r="HAG191" s="74"/>
      <c r="HAH191" s="18"/>
      <c r="HAI191" s="18"/>
      <c r="HAJ191" s="18"/>
      <c r="HAK191" s="74"/>
      <c r="HAL191" s="18"/>
      <c r="HAM191" s="18"/>
      <c r="HAN191" s="10"/>
      <c r="HAO191" s="17"/>
      <c r="HAP191" s="74"/>
      <c r="HAQ191" s="74"/>
      <c r="HAR191" s="74"/>
      <c r="HAS191" s="18"/>
      <c r="HAT191" s="18"/>
      <c r="HAU191" s="18"/>
      <c r="HAV191" s="74"/>
      <c r="HAW191" s="18"/>
      <c r="HAX191" s="18"/>
      <c r="HAY191" s="10"/>
      <c r="HAZ191" s="17"/>
      <c r="HBA191" s="74"/>
      <c r="HBB191" s="74"/>
      <c r="HBC191" s="74"/>
      <c r="HBD191" s="18"/>
      <c r="HBE191" s="18"/>
      <c r="HBF191" s="18"/>
      <c r="HBG191" s="74"/>
      <c r="HBH191" s="18"/>
      <c r="HBI191" s="18"/>
      <c r="HBJ191" s="10"/>
      <c r="HBK191" s="17"/>
      <c r="HBL191" s="74"/>
      <c r="HBM191" s="74"/>
      <c r="HBN191" s="74"/>
      <c r="HBO191" s="18"/>
      <c r="HBP191" s="18"/>
      <c r="HBQ191" s="18"/>
      <c r="HBR191" s="74"/>
      <c r="HBS191" s="18"/>
      <c r="HBT191" s="18"/>
      <c r="HBU191" s="10"/>
      <c r="HBV191" s="17"/>
      <c r="HBW191" s="74"/>
      <c r="HBX191" s="74"/>
      <c r="HBY191" s="74"/>
      <c r="HBZ191" s="18"/>
      <c r="HCA191" s="18"/>
      <c r="HCB191" s="18"/>
      <c r="HCC191" s="74"/>
      <c r="HCD191" s="18"/>
      <c r="HCE191" s="18"/>
      <c r="HCF191" s="10"/>
      <c r="HCG191" s="17"/>
      <c r="HCH191" s="74"/>
      <c r="HCI191" s="74"/>
      <c r="HCJ191" s="74"/>
      <c r="HCK191" s="18"/>
      <c r="HCL191" s="18"/>
      <c r="HCM191" s="18"/>
      <c r="HCN191" s="74"/>
      <c r="HCO191" s="18"/>
      <c r="HCP191" s="18"/>
      <c r="HCQ191" s="10"/>
      <c r="HCR191" s="17"/>
      <c r="HCS191" s="74"/>
      <c r="HCT191" s="74"/>
      <c r="HCU191" s="74"/>
      <c r="HCV191" s="18"/>
      <c r="HCW191" s="18"/>
      <c r="HCX191" s="18"/>
      <c r="HCY191" s="74"/>
      <c r="HCZ191" s="18"/>
      <c r="HDA191" s="18"/>
      <c r="HDB191" s="10"/>
      <c r="HDC191" s="17"/>
      <c r="HDD191" s="74"/>
      <c r="HDE191" s="74"/>
      <c r="HDF191" s="74"/>
      <c r="HDG191" s="18"/>
      <c r="HDH191" s="18"/>
      <c r="HDI191" s="18"/>
      <c r="HDJ191" s="74"/>
      <c r="HDK191" s="18"/>
      <c r="HDL191" s="18"/>
      <c r="HDM191" s="10"/>
      <c r="HDN191" s="17"/>
      <c r="HDO191" s="74"/>
      <c r="HDP191" s="74"/>
      <c r="HDQ191" s="74"/>
      <c r="HDR191" s="18"/>
      <c r="HDS191" s="18"/>
      <c r="HDT191" s="18"/>
      <c r="HDU191" s="74"/>
      <c r="HDV191" s="18"/>
      <c r="HDW191" s="18"/>
      <c r="HDX191" s="10"/>
      <c r="HDY191" s="17"/>
      <c r="HDZ191" s="74"/>
      <c r="HEA191" s="74"/>
      <c r="HEB191" s="74"/>
      <c r="HEC191" s="18"/>
      <c r="HED191" s="18"/>
      <c r="HEE191" s="18"/>
      <c r="HEF191" s="74"/>
      <c r="HEG191" s="18"/>
      <c r="HEH191" s="18"/>
      <c r="HEI191" s="10"/>
      <c r="HEJ191" s="17"/>
      <c r="HEK191" s="74"/>
      <c r="HEL191" s="74"/>
      <c r="HEM191" s="74"/>
      <c r="HEN191" s="18"/>
      <c r="HEO191" s="18"/>
      <c r="HEP191" s="18"/>
      <c r="HEQ191" s="74"/>
      <c r="HER191" s="18"/>
      <c r="HES191" s="18"/>
      <c r="HET191" s="10"/>
      <c r="HEU191" s="17"/>
      <c r="HEV191" s="74"/>
      <c r="HEW191" s="74"/>
      <c r="HEX191" s="74"/>
      <c r="HEY191" s="18"/>
      <c r="HEZ191" s="18"/>
      <c r="HFA191" s="18"/>
      <c r="HFB191" s="74"/>
      <c r="HFC191" s="18"/>
      <c r="HFD191" s="18"/>
      <c r="HFE191" s="10"/>
      <c r="HFF191" s="17"/>
      <c r="HFG191" s="74"/>
      <c r="HFH191" s="74"/>
      <c r="HFI191" s="74"/>
      <c r="HFJ191" s="18"/>
      <c r="HFK191" s="18"/>
      <c r="HFL191" s="18"/>
      <c r="HFM191" s="74"/>
      <c r="HFN191" s="18"/>
      <c r="HFO191" s="18"/>
      <c r="HFP191" s="10"/>
      <c r="HFQ191" s="17"/>
      <c r="HFR191" s="74"/>
      <c r="HFS191" s="74"/>
      <c r="HFT191" s="74"/>
      <c r="HFU191" s="18"/>
      <c r="HFV191" s="18"/>
      <c r="HFW191" s="18"/>
      <c r="HFX191" s="74"/>
      <c r="HFY191" s="18"/>
      <c r="HFZ191" s="18"/>
      <c r="HGA191" s="10"/>
      <c r="HGB191" s="17"/>
      <c r="HGC191" s="74"/>
      <c r="HGD191" s="74"/>
      <c r="HGE191" s="74"/>
      <c r="HGF191" s="18"/>
      <c r="HGG191" s="18"/>
      <c r="HGH191" s="18"/>
      <c r="HGI191" s="74"/>
      <c r="HGJ191" s="18"/>
      <c r="HGK191" s="18"/>
      <c r="HGL191" s="10"/>
      <c r="HGM191" s="17"/>
      <c r="HGN191" s="74"/>
      <c r="HGO191" s="74"/>
      <c r="HGP191" s="74"/>
      <c r="HGQ191" s="18"/>
      <c r="HGR191" s="18"/>
      <c r="HGS191" s="18"/>
      <c r="HGT191" s="74"/>
      <c r="HGU191" s="18"/>
      <c r="HGV191" s="18"/>
      <c r="HGW191" s="10"/>
      <c r="HGX191" s="17"/>
      <c r="HGY191" s="74"/>
      <c r="HGZ191" s="74"/>
      <c r="HHA191" s="74"/>
      <c r="HHB191" s="18"/>
      <c r="HHC191" s="18"/>
      <c r="HHD191" s="18"/>
      <c r="HHE191" s="74"/>
      <c r="HHF191" s="18"/>
      <c r="HHG191" s="18"/>
      <c r="HHH191" s="10"/>
      <c r="HHI191" s="17"/>
      <c r="HHJ191" s="74"/>
      <c r="HHK191" s="74"/>
      <c r="HHL191" s="74"/>
      <c r="HHM191" s="18"/>
      <c r="HHN191" s="18"/>
      <c r="HHO191" s="18"/>
      <c r="HHP191" s="74"/>
      <c r="HHQ191" s="18"/>
      <c r="HHR191" s="18"/>
      <c r="HHS191" s="10"/>
      <c r="HHT191" s="17"/>
      <c r="HHU191" s="74"/>
      <c r="HHV191" s="74"/>
      <c r="HHW191" s="74"/>
      <c r="HHX191" s="18"/>
      <c r="HHY191" s="18"/>
      <c r="HHZ191" s="18"/>
      <c r="HIA191" s="74"/>
      <c r="HIB191" s="18"/>
      <c r="HIC191" s="18"/>
      <c r="HID191" s="10"/>
      <c r="HIE191" s="17"/>
      <c r="HIF191" s="74"/>
      <c r="HIG191" s="74"/>
      <c r="HIH191" s="74"/>
      <c r="HII191" s="18"/>
      <c r="HIJ191" s="18"/>
      <c r="HIK191" s="18"/>
      <c r="HIL191" s="74"/>
      <c r="HIM191" s="18"/>
      <c r="HIN191" s="18"/>
      <c r="HIO191" s="10"/>
      <c r="HIP191" s="17"/>
      <c r="HIQ191" s="74"/>
      <c r="HIR191" s="74"/>
      <c r="HIS191" s="74"/>
      <c r="HIT191" s="18"/>
      <c r="HIU191" s="18"/>
      <c r="HIV191" s="18"/>
      <c r="HIW191" s="74"/>
      <c r="HIX191" s="18"/>
      <c r="HIY191" s="18"/>
      <c r="HIZ191" s="10"/>
      <c r="HJA191" s="17"/>
      <c r="HJB191" s="74"/>
      <c r="HJC191" s="74"/>
      <c r="HJD191" s="74"/>
      <c r="HJE191" s="18"/>
      <c r="HJF191" s="18"/>
      <c r="HJG191" s="18"/>
      <c r="HJH191" s="74"/>
      <c r="HJI191" s="18"/>
      <c r="HJJ191" s="18"/>
      <c r="HJK191" s="10"/>
      <c r="HJL191" s="17"/>
      <c r="HJM191" s="74"/>
      <c r="HJN191" s="74"/>
      <c r="HJO191" s="74"/>
      <c r="HJP191" s="18"/>
      <c r="HJQ191" s="18"/>
      <c r="HJR191" s="18"/>
      <c r="HJS191" s="74"/>
      <c r="HJT191" s="18"/>
      <c r="HJU191" s="18"/>
      <c r="HJV191" s="10"/>
      <c r="HJW191" s="17"/>
      <c r="HJX191" s="74"/>
      <c r="HJY191" s="74"/>
      <c r="HJZ191" s="74"/>
      <c r="HKA191" s="18"/>
      <c r="HKB191" s="18"/>
      <c r="HKC191" s="18"/>
      <c r="HKD191" s="74"/>
      <c r="HKE191" s="18"/>
      <c r="HKF191" s="18"/>
      <c r="HKG191" s="10"/>
      <c r="HKH191" s="17"/>
      <c r="HKI191" s="74"/>
      <c r="HKJ191" s="74"/>
      <c r="HKK191" s="74"/>
      <c r="HKL191" s="18"/>
      <c r="HKM191" s="18"/>
      <c r="HKN191" s="18"/>
      <c r="HKO191" s="74"/>
      <c r="HKP191" s="18"/>
      <c r="HKQ191" s="18"/>
      <c r="HKR191" s="10"/>
      <c r="HKS191" s="17"/>
      <c r="HKT191" s="74"/>
      <c r="HKU191" s="74"/>
      <c r="HKV191" s="74"/>
      <c r="HKW191" s="18"/>
      <c r="HKX191" s="18"/>
      <c r="HKY191" s="18"/>
      <c r="HKZ191" s="74"/>
      <c r="HLA191" s="18"/>
      <c r="HLB191" s="18"/>
      <c r="HLC191" s="10"/>
      <c r="HLD191" s="17"/>
      <c r="HLE191" s="74"/>
      <c r="HLF191" s="74"/>
      <c r="HLG191" s="74"/>
      <c r="HLH191" s="18"/>
      <c r="HLI191" s="18"/>
      <c r="HLJ191" s="18"/>
      <c r="HLK191" s="74"/>
      <c r="HLL191" s="18"/>
      <c r="HLM191" s="18"/>
      <c r="HLN191" s="10"/>
      <c r="HLO191" s="17"/>
      <c r="HLP191" s="74"/>
      <c r="HLQ191" s="74"/>
      <c r="HLR191" s="74"/>
      <c r="HLS191" s="18"/>
      <c r="HLT191" s="18"/>
      <c r="HLU191" s="18"/>
      <c r="HLV191" s="74"/>
      <c r="HLW191" s="18"/>
      <c r="HLX191" s="18"/>
      <c r="HLY191" s="10"/>
      <c r="HLZ191" s="17"/>
      <c r="HMA191" s="74"/>
      <c r="HMB191" s="74"/>
      <c r="HMC191" s="74"/>
      <c r="HMD191" s="18"/>
      <c r="HME191" s="18"/>
      <c r="HMF191" s="18"/>
      <c r="HMG191" s="74"/>
      <c r="HMH191" s="18"/>
      <c r="HMI191" s="18"/>
      <c r="HMJ191" s="10"/>
      <c r="HMK191" s="17"/>
      <c r="HML191" s="74"/>
      <c r="HMM191" s="74"/>
      <c r="HMN191" s="74"/>
      <c r="HMO191" s="18"/>
      <c r="HMP191" s="18"/>
      <c r="HMQ191" s="18"/>
      <c r="HMR191" s="74"/>
      <c r="HMS191" s="18"/>
      <c r="HMT191" s="18"/>
      <c r="HMU191" s="10"/>
      <c r="HMV191" s="17"/>
      <c r="HMW191" s="74"/>
      <c r="HMX191" s="74"/>
      <c r="HMY191" s="74"/>
      <c r="HMZ191" s="18"/>
      <c r="HNA191" s="18"/>
      <c r="HNB191" s="18"/>
      <c r="HNC191" s="74"/>
      <c r="HND191" s="18"/>
      <c r="HNE191" s="18"/>
      <c r="HNF191" s="10"/>
      <c r="HNG191" s="17"/>
      <c r="HNH191" s="74"/>
      <c r="HNI191" s="74"/>
      <c r="HNJ191" s="74"/>
      <c r="HNK191" s="18"/>
      <c r="HNL191" s="18"/>
      <c r="HNM191" s="18"/>
      <c r="HNN191" s="74"/>
      <c r="HNO191" s="18"/>
      <c r="HNP191" s="18"/>
      <c r="HNQ191" s="10"/>
      <c r="HNR191" s="17"/>
      <c r="HNS191" s="74"/>
      <c r="HNT191" s="74"/>
      <c r="HNU191" s="74"/>
      <c r="HNV191" s="18"/>
      <c r="HNW191" s="18"/>
      <c r="HNX191" s="18"/>
      <c r="HNY191" s="74"/>
      <c r="HNZ191" s="18"/>
      <c r="HOA191" s="18"/>
      <c r="HOB191" s="10"/>
      <c r="HOC191" s="17"/>
      <c r="HOD191" s="74"/>
      <c r="HOE191" s="74"/>
      <c r="HOF191" s="74"/>
      <c r="HOG191" s="18"/>
      <c r="HOH191" s="18"/>
      <c r="HOI191" s="18"/>
      <c r="HOJ191" s="74"/>
      <c r="HOK191" s="18"/>
      <c r="HOL191" s="18"/>
      <c r="HOM191" s="10"/>
      <c r="HON191" s="17"/>
      <c r="HOO191" s="74"/>
      <c r="HOP191" s="74"/>
      <c r="HOQ191" s="74"/>
      <c r="HOR191" s="18"/>
      <c r="HOS191" s="18"/>
      <c r="HOT191" s="18"/>
      <c r="HOU191" s="74"/>
      <c r="HOV191" s="18"/>
      <c r="HOW191" s="18"/>
      <c r="HOX191" s="10"/>
      <c r="HOY191" s="17"/>
      <c r="HOZ191" s="74"/>
      <c r="HPA191" s="74"/>
      <c r="HPB191" s="74"/>
      <c r="HPC191" s="18"/>
      <c r="HPD191" s="18"/>
      <c r="HPE191" s="18"/>
      <c r="HPF191" s="74"/>
      <c r="HPG191" s="18"/>
      <c r="HPH191" s="18"/>
      <c r="HPI191" s="10"/>
      <c r="HPJ191" s="17"/>
      <c r="HPK191" s="74"/>
      <c r="HPL191" s="74"/>
      <c r="HPM191" s="74"/>
      <c r="HPN191" s="18"/>
      <c r="HPO191" s="18"/>
      <c r="HPP191" s="18"/>
      <c r="HPQ191" s="74"/>
      <c r="HPR191" s="18"/>
      <c r="HPS191" s="18"/>
      <c r="HPT191" s="10"/>
      <c r="HPU191" s="17"/>
      <c r="HPV191" s="74"/>
      <c r="HPW191" s="74"/>
      <c r="HPX191" s="74"/>
      <c r="HPY191" s="18"/>
      <c r="HPZ191" s="18"/>
      <c r="HQA191" s="18"/>
      <c r="HQB191" s="74"/>
      <c r="HQC191" s="18"/>
      <c r="HQD191" s="18"/>
      <c r="HQE191" s="10"/>
      <c r="HQF191" s="17"/>
      <c r="HQG191" s="74"/>
      <c r="HQH191" s="74"/>
      <c r="HQI191" s="74"/>
      <c r="HQJ191" s="18"/>
      <c r="HQK191" s="18"/>
      <c r="HQL191" s="18"/>
      <c r="HQM191" s="74"/>
      <c r="HQN191" s="18"/>
      <c r="HQO191" s="18"/>
      <c r="HQP191" s="10"/>
      <c r="HQQ191" s="17"/>
      <c r="HQR191" s="74"/>
      <c r="HQS191" s="74"/>
      <c r="HQT191" s="74"/>
      <c r="HQU191" s="18"/>
      <c r="HQV191" s="18"/>
      <c r="HQW191" s="18"/>
      <c r="HQX191" s="74"/>
      <c r="HQY191" s="18"/>
      <c r="HQZ191" s="18"/>
      <c r="HRA191" s="10"/>
      <c r="HRB191" s="17"/>
      <c r="HRC191" s="74"/>
      <c r="HRD191" s="74"/>
      <c r="HRE191" s="74"/>
      <c r="HRF191" s="18"/>
      <c r="HRG191" s="18"/>
      <c r="HRH191" s="18"/>
      <c r="HRI191" s="74"/>
      <c r="HRJ191" s="18"/>
      <c r="HRK191" s="18"/>
      <c r="HRL191" s="10"/>
      <c r="HRM191" s="17"/>
      <c r="HRN191" s="74"/>
      <c r="HRO191" s="74"/>
      <c r="HRP191" s="74"/>
      <c r="HRQ191" s="18"/>
      <c r="HRR191" s="18"/>
      <c r="HRS191" s="18"/>
      <c r="HRT191" s="74"/>
      <c r="HRU191" s="18"/>
      <c r="HRV191" s="18"/>
      <c r="HRW191" s="10"/>
      <c r="HRX191" s="17"/>
      <c r="HRY191" s="74"/>
      <c r="HRZ191" s="74"/>
      <c r="HSA191" s="74"/>
      <c r="HSB191" s="18"/>
      <c r="HSC191" s="18"/>
      <c r="HSD191" s="18"/>
      <c r="HSE191" s="74"/>
      <c r="HSF191" s="18"/>
      <c r="HSG191" s="18"/>
      <c r="HSH191" s="10"/>
      <c r="HSI191" s="17"/>
      <c r="HSJ191" s="74"/>
      <c r="HSK191" s="74"/>
      <c r="HSL191" s="74"/>
      <c r="HSM191" s="18"/>
      <c r="HSN191" s="18"/>
      <c r="HSO191" s="18"/>
      <c r="HSP191" s="74"/>
      <c r="HSQ191" s="18"/>
      <c r="HSR191" s="18"/>
      <c r="HSS191" s="10"/>
      <c r="HST191" s="17"/>
      <c r="HSU191" s="74"/>
      <c r="HSV191" s="74"/>
      <c r="HSW191" s="74"/>
      <c r="HSX191" s="18"/>
      <c r="HSY191" s="18"/>
      <c r="HSZ191" s="18"/>
      <c r="HTA191" s="74"/>
      <c r="HTB191" s="18"/>
      <c r="HTC191" s="18"/>
      <c r="HTD191" s="10"/>
      <c r="HTE191" s="17"/>
      <c r="HTF191" s="74"/>
      <c r="HTG191" s="74"/>
      <c r="HTH191" s="74"/>
      <c r="HTI191" s="18"/>
      <c r="HTJ191" s="18"/>
      <c r="HTK191" s="18"/>
      <c r="HTL191" s="74"/>
      <c r="HTM191" s="18"/>
      <c r="HTN191" s="18"/>
      <c r="HTO191" s="10"/>
      <c r="HTP191" s="17"/>
      <c r="HTQ191" s="74"/>
      <c r="HTR191" s="74"/>
      <c r="HTS191" s="74"/>
      <c r="HTT191" s="18"/>
      <c r="HTU191" s="18"/>
      <c r="HTV191" s="18"/>
      <c r="HTW191" s="74"/>
      <c r="HTX191" s="18"/>
      <c r="HTY191" s="18"/>
      <c r="HTZ191" s="10"/>
      <c r="HUA191" s="17"/>
      <c r="HUB191" s="74"/>
      <c r="HUC191" s="74"/>
      <c r="HUD191" s="74"/>
      <c r="HUE191" s="18"/>
      <c r="HUF191" s="18"/>
      <c r="HUG191" s="18"/>
      <c r="HUH191" s="74"/>
      <c r="HUI191" s="18"/>
      <c r="HUJ191" s="18"/>
      <c r="HUK191" s="10"/>
      <c r="HUL191" s="17"/>
      <c r="HUM191" s="74"/>
      <c r="HUN191" s="74"/>
      <c r="HUO191" s="74"/>
      <c r="HUP191" s="18"/>
      <c r="HUQ191" s="18"/>
      <c r="HUR191" s="18"/>
      <c r="HUS191" s="74"/>
      <c r="HUT191" s="18"/>
      <c r="HUU191" s="18"/>
      <c r="HUV191" s="10"/>
      <c r="HUW191" s="17"/>
      <c r="HUX191" s="74"/>
      <c r="HUY191" s="74"/>
      <c r="HUZ191" s="74"/>
      <c r="HVA191" s="18"/>
      <c r="HVB191" s="18"/>
      <c r="HVC191" s="18"/>
      <c r="HVD191" s="74"/>
      <c r="HVE191" s="18"/>
      <c r="HVF191" s="18"/>
      <c r="HVG191" s="10"/>
      <c r="HVH191" s="17"/>
      <c r="HVI191" s="74"/>
      <c r="HVJ191" s="74"/>
      <c r="HVK191" s="74"/>
      <c r="HVL191" s="18"/>
      <c r="HVM191" s="18"/>
      <c r="HVN191" s="18"/>
      <c r="HVO191" s="74"/>
      <c r="HVP191" s="18"/>
      <c r="HVQ191" s="18"/>
      <c r="HVR191" s="10"/>
      <c r="HVS191" s="17"/>
      <c r="HVT191" s="74"/>
      <c r="HVU191" s="74"/>
      <c r="HVV191" s="74"/>
      <c r="HVW191" s="18"/>
      <c r="HVX191" s="18"/>
      <c r="HVY191" s="18"/>
      <c r="HVZ191" s="74"/>
      <c r="HWA191" s="18"/>
      <c r="HWB191" s="18"/>
      <c r="HWC191" s="10"/>
      <c r="HWD191" s="17"/>
      <c r="HWE191" s="74"/>
      <c r="HWF191" s="74"/>
      <c r="HWG191" s="74"/>
      <c r="HWH191" s="18"/>
      <c r="HWI191" s="18"/>
      <c r="HWJ191" s="18"/>
      <c r="HWK191" s="74"/>
      <c r="HWL191" s="18"/>
      <c r="HWM191" s="18"/>
      <c r="HWN191" s="10"/>
      <c r="HWO191" s="17"/>
      <c r="HWP191" s="74"/>
      <c r="HWQ191" s="74"/>
      <c r="HWR191" s="74"/>
      <c r="HWS191" s="18"/>
      <c r="HWT191" s="18"/>
      <c r="HWU191" s="18"/>
      <c r="HWV191" s="74"/>
      <c r="HWW191" s="18"/>
      <c r="HWX191" s="18"/>
      <c r="HWY191" s="10"/>
      <c r="HWZ191" s="17"/>
      <c r="HXA191" s="74"/>
      <c r="HXB191" s="74"/>
      <c r="HXC191" s="74"/>
      <c r="HXD191" s="18"/>
      <c r="HXE191" s="18"/>
      <c r="HXF191" s="18"/>
      <c r="HXG191" s="74"/>
      <c r="HXH191" s="18"/>
      <c r="HXI191" s="18"/>
      <c r="HXJ191" s="10"/>
      <c r="HXK191" s="17"/>
      <c r="HXL191" s="74"/>
      <c r="HXM191" s="74"/>
      <c r="HXN191" s="74"/>
      <c r="HXO191" s="18"/>
      <c r="HXP191" s="18"/>
      <c r="HXQ191" s="18"/>
      <c r="HXR191" s="74"/>
      <c r="HXS191" s="18"/>
      <c r="HXT191" s="18"/>
      <c r="HXU191" s="10"/>
      <c r="HXV191" s="17"/>
      <c r="HXW191" s="74"/>
      <c r="HXX191" s="74"/>
      <c r="HXY191" s="74"/>
      <c r="HXZ191" s="18"/>
      <c r="HYA191" s="18"/>
      <c r="HYB191" s="18"/>
      <c r="HYC191" s="74"/>
      <c r="HYD191" s="18"/>
      <c r="HYE191" s="18"/>
      <c r="HYF191" s="10"/>
      <c r="HYG191" s="17"/>
      <c r="HYH191" s="74"/>
      <c r="HYI191" s="74"/>
      <c r="HYJ191" s="74"/>
      <c r="HYK191" s="18"/>
      <c r="HYL191" s="18"/>
      <c r="HYM191" s="18"/>
      <c r="HYN191" s="74"/>
      <c r="HYO191" s="18"/>
      <c r="HYP191" s="18"/>
      <c r="HYQ191" s="10"/>
      <c r="HYR191" s="17"/>
      <c r="HYS191" s="74"/>
      <c r="HYT191" s="74"/>
      <c r="HYU191" s="74"/>
      <c r="HYV191" s="18"/>
      <c r="HYW191" s="18"/>
      <c r="HYX191" s="18"/>
      <c r="HYY191" s="74"/>
      <c r="HYZ191" s="18"/>
      <c r="HZA191" s="18"/>
      <c r="HZB191" s="10"/>
      <c r="HZC191" s="17"/>
      <c r="HZD191" s="74"/>
      <c r="HZE191" s="74"/>
      <c r="HZF191" s="74"/>
      <c r="HZG191" s="18"/>
      <c r="HZH191" s="18"/>
      <c r="HZI191" s="18"/>
      <c r="HZJ191" s="74"/>
      <c r="HZK191" s="18"/>
      <c r="HZL191" s="18"/>
      <c r="HZM191" s="10"/>
      <c r="HZN191" s="17"/>
      <c r="HZO191" s="74"/>
      <c r="HZP191" s="74"/>
      <c r="HZQ191" s="74"/>
      <c r="HZR191" s="18"/>
      <c r="HZS191" s="18"/>
      <c r="HZT191" s="18"/>
      <c r="HZU191" s="74"/>
      <c r="HZV191" s="18"/>
      <c r="HZW191" s="18"/>
      <c r="HZX191" s="10"/>
      <c r="HZY191" s="17"/>
      <c r="HZZ191" s="74"/>
      <c r="IAA191" s="74"/>
      <c r="IAB191" s="74"/>
      <c r="IAC191" s="18"/>
      <c r="IAD191" s="18"/>
      <c r="IAE191" s="18"/>
      <c r="IAF191" s="74"/>
      <c r="IAG191" s="18"/>
      <c r="IAH191" s="18"/>
      <c r="IAI191" s="10"/>
      <c r="IAJ191" s="17"/>
      <c r="IAK191" s="74"/>
      <c r="IAL191" s="74"/>
      <c r="IAM191" s="74"/>
      <c r="IAN191" s="18"/>
      <c r="IAO191" s="18"/>
      <c r="IAP191" s="18"/>
      <c r="IAQ191" s="74"/>
      <c r="IAR191" s="18"/>
      <c r="IAS191" s="18"/>
      <c r="IAT191" s="10"/>
      <c r="IAU191" s="17"/>
      <c r="IAV191" s="74"/>
      <c r="IAW191" s="74"/>
      <c r="IAX191" s="74"/>
      <c r="IAY191" s="18"/>
      <c r="IAZ191" s="18"/>
      <c r="IBA191" s="18"/>
      <c r="IBB191" s="74"/>
      <c r="IBC191" s="18"/>
      <c r="IBD191" s="18"/>
      <c r="IBE191" s="10"/>
      <c r="IBF191" s="17"/>
      <c r="IBG191" s="74"/>
      <c r="IBH191" s="74"/>
      <c r="IBI191" s="74"/>
      <c r="IBJ191" s="18"/>
      <c r="IBK191" s="18"/>
      <c r="IBL191" s="18"/>
      <c r="IBM191" s="74"/>
      <c r="IBN191" s="18"/>
      <c r="IBO191" s="18"/>
      <c r="IBP191" s="10"/>
      <c r="IBQ191" s="17"/>
      <c r="IBR191" s="74"/>
      <c r="IBS191" s="74"/>
      <c r="IBT191" s="74"/>
      <c r="IBU191" s="18"/>
      <c r="IBV191" s="18"/>
      <c r="IBW191" s="18"/>
      <c r="IBX191" s="74"/>
      <c r="IBY191" s="18"/>
      <c r="IBZ191" s="18"/>
      <c r="ICA191" s="10"/>
      <c r="ICB191" s="17"/>
      <c r="ICC191" s="74"/>
      <c r="ICD191" s="74"/>
      <c r="ICE191" s="74"/>
      <c r="ICF191" s="18"/>
      <c r="ICG191" s="18"/>
      <c r="ICH191" s="18"/>
      <c r="ICI191" s="74"/>
      <c r="ICJ191" s="18"/>
      <c r="ICK191" s="18"/>
      <c r="ICL191" s="10"/>
      <c r="ICM191" s="17"/>
      <c r="ICN191" s="74"/>
      <c r="ICO191" s="74"/>
      <c r="ICP191" s="74"/>
      <c r="ICQ191" s="18"/>
      <c r="ICR191" s="18"/>
      <c r="ICS191" s="18"/>
      <c r="ICT191" s="74"/>
      <c r="ICU191" s="18"/>
      <c r="ICV191" s="18"/>
      <c r="ICW191" s="10"/>
      <c r="ICX191" s="17"/>
      <c r="ICY191" s="74"/>
      <c r="ICZ191" s="74"/>
      <c r="IDA191" s="74"/>
      <c r="IDB191" s="18"/>
      <c r="IDC191" s="18"/>
      <c r="IDD191" s="18"/>
      <c r="IDE191" s="74"/>
      <c r="IDF191" s="18"/>
      <c r="IDG191" s="18"/>
      <c r="IDH191" s="10"/>
      <c r="IDI191" s="17"/>
      <c r="IDJ191" s="74"/>
      <c r="IDK191" s="74"/>
      <c r="IDL191" s="74"/>
      <c r="IDM191" s="18"/>
      <c r="IDN191" s="18"/>
      <c r="IDO191" s="18"/>
      <c r="IDP191" s="74"/>
      <c r="IDQ191" s="18"/>
      <c r="IDR191" s="18"/>
      <c r="IDS191" s="10"/>
      <c r="IDT191" s="17"/>
      <c r="IDU191" s="74"/>
      <c r="IDV191" s="74"/>
      <c r="IDW191" s="74"/>
      <c r="IDX191" s="18"/>
      <c r="IDY191" s="18"/>
      <c r="IDZ191" s="18"/>
      <c r="IEA191" s="74"/>
      <c r="IEB191" s="18"/>
      <c r="IEC191" s="18"/>
      <c r="IED191" s="10"/>
      <c r="IEE191" s="17"/>
      <c r="IEF191" s="74"/>
      <c r="IEG191" s="74"/>
      <c r="IEH191" s="74"/>
      <c r="IEI191" s="18"/>
      <c r="IEJ191" s="18"/>
      <c r="IEK191" s="18"/>
      <c r="IEL191" s="74"/>
      <c r="IEM191" s="18"/>
      <c r="IEN191" s="18"/>
      <c r="IEO191" s="10"/>
      <c r="IEP191" s="17"/>
      <c r="IEQ191" s="74"/>
      <c r="IER191" s="74"/>
      <c r="IES191" s="74"/>
      <c r="IET191" s="18"/>
      <c r="IEU191" s="18"/>
      <c r="IEV191" s="18"/>
      <c r="IEW191" s="74"/>
      <c r="IEX191" s="18"/>
      <c r="IEY191" s="18"/>
      <c r="IEZ191" s="10"/>
      <c r="IFA191" s="17"/>
      <c r="IFB191" s="74"/>
      <c r="IFC191" s="74"/>
      <c r="IFD191" s="74"/>
      <c r="IFE191" s="18"/>
      <c r="IFF191" s="18"/>
      <c r="IFG191" s="18"/>
      <c r="IFH191" s="74"/>
      <c r="IFI191" s="18"/>
      <c r="IFJ191" s="18"/>
      <c r="IFK191" s="10"/>
      <c r="IFL191" s="17"/>
      <c r="IFM191" s="74"/>
      <c r="IFN191" s="74"/>
      <c r="IFO191" s="74"/>
      <c r="IFP191" s="18"/>
      <c r="IFQ191" s="18"/>
      <c r="IFR191" s="18"/>
      <c r="IFS191" s="74"/>
      <c r="IFT191" s="18"/>
      <c r="IFU191" s="18"/>
      <c r="IFV191" s="10"/>
      <c r="IFW191" s="17"/>
      <c r="IFX191" s="74"/>
      <c r="IFY191" s="74"/>
      <c r="IFZ191" s="74"/>
      <c r="IGA191" s="18"/>
      <c r="IGB191" s="18"/>
      <c r="IGC191" s="18"/>
      <c r="IGD191" s="74"/>
      <c r="IGE191" s="18"/>
      <c r="IGF191" s="18"/>
      <c r="IGG191" s="10"/>
      <c r="IGH191" s="17"/>
      <c r="IGI191" s="74"/>
      <c r="IGJ191" s="74"/>
      <c r="IGK191" s="74"/>
      <c r="IGL191" s="18"/>
      <c r="IGM191" s="18"/>
      <c r="IGN191" s="18"/>
      <c r="IGO191" s="74"/>
      <c r="IGP191" s="18"/>
      <c r="IGQ191" s="18"/>
      <c r="IGR191" s="10"/>
      <c r="IGS191" s="17"/>
      <c r="IGT191" s="74"/>
      <c r="IGU191" s="74"/>
      <c r="IGV191" s="74"/>
      <c r="IGW191" s="18"/>
      <c r="IGX191" s="18"/>
      <c r="IGY191" s="18"/>
      <c r="IGZ191" s="74"/>
      <c r="IHA191" s="18"/>
      <c r="IHB191" s="18"/>
      <c r="IHC191" s="10"/>
      <c r="IHD191" s="17"/>
      <c r="IHE191" s="74"/>
      <c r="IHF191" s="74"/>
      <c r="IHG191" s="74"/>
      <c r="IHH191" s="18"/>
      <c r="IHI191" s="18"/>
      <c r="IHJ191" s="18"/>
      <c r="IHK191" s="74"/>
      <c r="IHL191" s="18"/>
      <c r="IHM191" s="18"/>
      <c r="IHN191" s="10"/>
      <c r="IHO191" s="17"/>
      <c r="IHP191" s="74"/>
      <c r="IHQ191" s="74"/>
      <c r="IHR191" s="74"/>
      <c r="IHS191" s="18"/>
      <c r="IHT191" s="18"/>
      <c r="IHU191" s="18"/>
      <c r="IHV191" s="74"/>
      <c r="IHW191" s="18"/>
      <c r="IHX191" s="18"/>
      <c r="IHY191" s="10"/>
      <c r="IHZ191" s="17"/>
      <c r="IIA191" s="74"/>
      <c r="IIB191" s="74"/>
      <c r="IIC191" s="74"/>
      <c r="IID191" s="18"/>
      <c r="IIE191" s="18"/>
      <c r="IIF191" s="18"/>
      <c r="IIG191" s="74"/>
      <c r="IIH191" s="18"/>
      <c r="III191" s="18"/>
      <c r="IIJ191" s="10"/>
      <c r="IIK191" s="17"/>
      <c r="IIL191" s="74"/>
      <c r="IIM191" s="74"/>
      <c r="IIN191" s="74"/>
      <c r="IIO191" s="18"/>
      <c r="IIP191" s="18"/>
      <c r="IIQ191" s="18"/>
      <c r="IIR191" s="74"/>
      <c r="IIS191" s="18"/>
      <c r="IIT191" s="18"/>
      <c r="IIU191" s="10"/>
      <c r="IIV191" s="17"/>
      <c r="IIW191" s="74"/>
      <c r="IIX191" s="74"/>
      <c r="IIY191" s="74"/>
      <c r="IIZ191" s="18"/>
      <c r="IJA191" s="18"/>
      <c r="IJB191" s="18"/>
      <c r="IJC191" s="74"/>
      <c r="IJD191" s="18"/>
      <c r="IJE191" s="18"/>
      <c r="IJF191" s="10"/>
      <c r="IJG191" s="17"/>
      <c r="IJH191" s="74"/>
      <c r="IJI191" s="74"/>
      <c r="IJJ191" s="74"/>
      <c r="IJK191" s="18"/>
      <c r="IJL191" s="18"/>
      <c r="IJM191" s="18"/>
      <c r="IJN191" s="74"/>
      <c r="IJO191" s="18"/>
      <c r="IJP191" s="18"/>
      <c r="IJQ191" s="10"/>
      <c r="IJR191" s="17"/>
      <c r="IJS191" s="74"/>
      <c r="IJT191" s="74"/>
      <c r="IJU191" s="74"/>
      <c r="IJV191" s="18"/>
      <c r="IJW191" s="18"/>
      <c r="IJX191" s="18"/>
      <c r="IJY191" s="74"/>
      <c r="IJZ191" s="18"/>
      <c r="IKA191" s="18"/>
      <c r="IKB191" s="10"/>
      <c r="IKC191" s="17"/>
      <c r="IKD191" s="74"/>
      <c r="IKE191" s="74"/>
      <c r="IKF191" s="74"/>
      <c r="IKG191" s="18"/>
      <c r="IKH191" s="18"/>
      <c r="IKI191" s="18"/>
      <c r="IKJ191" s="74"/>
      <c r="IKK191" s="18"/>
      <c r="IKL191" s="18"/>
      <c r="IKM191" s="10"/>
      <c r="IKN191" s="17"/>
      <c r="IKO191" s="74"/>
      <c r="IKP191" s="74"/>
      <c r="IKQ191" s="74"/>
      <c r="IKR191" s="18"/>
      <c r="IKS191" s="18"/>
      <c r="IKT191" s="18"/>
      <c r="IKU191" s="74"/>
      <c r="IKV191" s="18"/>
      <c r="IKW191" s="18"/>
      <c r="IKX191" s="10"/>
      <c r="IKY191" s="17"/>
      <c r="IKZ191" s="74"/>
      <c r="ILA191" s="74"/>
      <c r="ILB191" s="74"/>
      <c r="ILC191" s="18"/>
      <c r="ILD191" s="18"/>
      <c r="ILE191" s="18"/>
      <c r="ILF191" s="74"/>
      <c r="ILG191" s="18"/>
      <c r="ILH191" s="18"/>
      <c r="ILI191" s="10"/>
      <c r="ILJ191" s="17"/>
      <c r="ILK191" s="74"/>
      <c r="ILL191" s="74"/>
      <c r="ILM191" s="74"/>
      <c r="ILN191" s="18"/>
      <c r="ILO191" s="18"/>
      <c r="ILP191" s="18"/>
      <c r="ILQ191" s="74"/>
      <c r="ILR191" s="18"/>
      <c r="ILS191" s="18"/>
      <c r="ILT191" s="10"/>
      <c r="ILU191" s="17"/>
      <c r="ILV191" s="74"/>
      <c r="ILW191" s="74"/>
      <c r="ILX191" s="74"/>
      <c r="ILY191" s="18"/>
      <c r="ILZ191" s="18"/>
      <c r="IMA191" s="18"/>
      <c r="IMB191" s="74"/>
      <c r="IMC191" s="18"/>
      <c r="IMD191" s="18"/>
      <c r="IME191" s="10"/>
      <c r="IMF191" s="17"/>
      <c r="IMG191" s="74"/>
      <c r="IMH191" s="74"/>
      <c r="IMI191" s="74"/>
      <c r="IMJ191" s="18"/>
      <c r="IMK191" s="18"/>
      <c r="IML191" s="18"/>
      <c r="IMM191" s="74"/>
      <c r="IMN191" s="18"/>
      <c r="IMO191" s="18"/>
      <c r="IMP191" s="10"/>
      <c r="IMQ191" s="17"/>
      <c r="IMR191" s="74"/>
      <c r="IMS191" s="74"/>
      <c r="IMT191" s="74"/>
      <c r="IMU191" s="18"/>
      <c r="IMV191" s="18"/>
      <c r="IMW191" s="18"/>
      <c r="IMX191" s="74"/>
      <c r="IMY191" s="18"/>
      <c r="IMZ191" s="18"/>
      <c r="INA191" s="10"/>
      <c r="INB191" s="17"/>
      <c r="INC191" s="74"/>
      <c r="IND191" s="74"/>
      <c r="INE191" s="74"/>
      <c r="INF191" s="18"/>
      <c r="ING191" s="18"/>
      <c r="INH191" s="18"/>
      <c r="INI191" s="74"/>
      <c r="INJ191" s="18"/>
      <c r="INK191" s="18"/>
      <c r="INL191" s="10"/>
      <c r="INM191" s="17"/>
      <c r="INN191" s="74"/>
      <c r="INO191" s="74"/>
      <c r="INP191" s="74"/>
      <c r="INQ191" s="18"/>
      <c r="INR191" s="18"/>
      <c r="INS191" s="18"/>
      <c r="INT191" s="74"/>
      <c r="INU191" s="18"/>
      <c r="INV191" s="18"/>
      <c r="INW191" s="10"/>
      <c r="INX191" s="17"/>
      <c r="INY191" s="74"/>
      <c r="INZ191" s="74"/>
      <c r="IOA191" s="74"/>
      <c r="IOB191" s="18"/>
      <c r="IOC191" s="18"/>
      <c r="IOD191" s="18"/>
      <c r="IOE191" s="74"/>
      <c r="IOF191" s="18"/>
      <c r="IOG191" s="18"/>
      <c r="IOH191" s="10"/>
      <c r="IOI191" s="17"/>
      <c r="IOJ191" s="74"/>
      <c r="IOK191" s="74"/>
      <c r="IOL191" s="74"/>
      <c r="IOM191" s="18"/>
      <c r="ION191" s="18"/>
      <c r="IOO191" s="18"/>
      <c r="IOP191" s="74"/>
      <c r="IOQ191" s="18"/>
      <c r="IOR191" s="18"/>
      <c r="IOS191" s="10"/>
      <c r="IOT191" s="17"/>
      <c r="IOU191" s="74"/>
      <c r="IOV191" s="74"/>
      <c r="IOW191" s="74"/>
      <c r="IOX191" s="18"/>
      <c r="IOY191" s="18"/>
      <c r="IOZ191" s="18"/>
      <c r="IPA191" s="74"/>
      <c r="IPB191" s="18"/>
      <c r="IPC191" s="18"/>
      <c r="IPD191" s="10"/>
      <c r="IPE191" s="17"/>
      <c r="IPF191" s="74"/>
      <c r="IPG191" s="74"/>
      <c r="IPH191" s="74"/>
      <c r="IPI191" s="18"/>
      <c r="IPJ191" s="18"/>
      <c r="IPK191" s="18"/>
      <c r="IPL191" s="74"/>
      <c r="IPM191" s="18"/>
      <c r="IPN191" s="18"/>
      <c r="IPO191" s="10"/>
      <c r="IPP191" s="17"/>
      <c r="IPQ191" s="74"/>
      <c r="IPR191" s="74"/>
      <c r="IPS191" s="74"/>
      <c r="IPT191" s="18"/>
      <c r="IPU191" s="18"/>
      <c r="IPV191" s="18"/>
      <c r="IPW191" s="74"/>
      <c r="IPX191" s="18"/>
      <c r="IPY191" s="18"/>
      <c r="IPZ191" s="10"/>
      <c r="IQA191" s="17"/>
      <c r="IQB191" s="74"/>
      <c r="IQC191" s="74"/>
      <c r="IQD191" s="74"/>
      <c r="IQE191" s="18"/>
      <c r="IQF191" s="18"/>
      <c r="IQG191" s="18"/>
      <c r="IQH191" s="74"/>
      <c r="IQI191" s="18"/>
      <c r="IQJ191" s="18"/>
      <c r="IQK191" s="10"/>
      <c r="IQL191" s="17"/>
      <c r="IQM191" s="74"/>
      <c r="IQN191" s="74"/>
      <c r="IQO191" s="74"/>
      <c r="IQP191" s="18"/>
      <c r="IQQ191" s="18"/>
      <c r="IQR191" s="18"/>
      <c r="IQS191" s="74"/>
      <c r="IQT191" s="18"/>
      <c r="IQU191" s="18"/>
      <c r="IQV191" s="10"/>
      <c r="IQW191" s="17"/>
      <c r="IQX191" s="74"/>
      <c r="IQY191" s="74"/>
      <c r="IQZ191" s="74"/>
      <c r="IRA191" s="18"/>
      <c r="IRB191" s="18"/>
      <c r="IRC191" s="18"/>
      <c r="IRD191" s="74"/>
      <c r="IRE191" s="18"/>
      <c r="IRF191" s="18"/>
      <c r="IRG191" s="10"/>
      <c r="IRH191" s="17"/>
      <c r="IRI191" s="74"/>
      <c r="IRJ191" s="74"/>
      <c r="IRK191" s="74"/>
      <c r="IRL191" s="18"/>
      <c r="IRM191" s="18"/>
      <c r="IRN191" s="18"/>
      <c r="IRO191" s="74"/>
      <c r="IRP191" s="18"/>
      <c r="IRQ191" s="18"/>
      <c r="IRR191" s="10"/>
      <c r="IRS191" s="17"/>
      <c r="IRT191" s="74"/>
      <c r="IRU191" s="74"/>
      <c r="IRV191" s="74"/>
      <c r="IRW191" s="18"/>
      <c r="IRX191" s="18"/>
      <c r="IRY191" s="18"/>
      <c r="IRZ191" s="74"/>
      <c r="ISA191" s="18"/>
      <c r="ISB191" s="18"/>
      <c r="ISC191" s="10"/>
      <c r="ISD191" s="17"/>
      <c r="ISE191" s="74"/>
      <c r="ISF191" s="74"/>
      <c r="ISG191" s="74"/>
      <c r="ISH191" s="18"/>
      <c r="ISI191" s="18"/>
      <c r="ISJ191" s="18"/>
      <c r="ISK191" s="74"/>
      <c r="ISL191" s="18"/>
      <c r="ISM191" s="18"/>
      <c r="ISN191" s="10"/>
      <c r="ISO191" s="17"/>
      <c r="ISP191" s="74"/>
      <c r="ISQ191" s="74"/>
      <c r="ISR191" s="74"/>
      <c r="ISS191" s="18"/>
      <c r="IST191" s="18"/>
      <c r="ISU191" s="18"/>
      <c r="ISV191" s="74"/>
      <c r="ISW191" s="18"/>
      <c r="ISX191" s="18"/>
      <c r="ISY191" s="10"/>
      <c r="ISZ191" s="17"/>
      <c r="ITA191" s="74"/>
      <c r="ITB191" s="74"/>
      <c r="ITC191" s="74"/>
      <c r="ITD191" s="18"/>
      <c r="ITE191" s="18"/>
      <c r="ITF191" s="18"/>
      <c r="ITG191" s="74"/>
      <c r="ITH191" s="18"/>
      <c r="ITI191" s="18"/>
      <c r="ITJ191" s="10"/>
      <c r="ITK191" s="17"/>
      <c r="ITL191" s="74"/>
      <c r="ITM191" s="74"/>
      <c r="ITN191" s="74"/>
      <c r="ITO191" s="18"/>
      <c r="ITP191" s="18"/>
      <c r="ITQ191" s="18"/>
      <c r="ITR191" s="74"/>
      <c r="ITS191" s="18"/>
      <c r="ITT191" s="18"/>
      <c r="ITU191" s="10"/>
      <c r="ITV191" s="17"/>
      <c r="ITW191" s="74"/>
      <c r="ITX191" s="74"/>
      <c r="ITY191" s="74"/>
      <c r="ITZ191" s="18"/>
      <c r="IUA191" s="18"/>
      <c r="IUB191" s="18"/>
      <c r="IUC191" s="74"/>
      <c r="IUD191" s="18"/>
      <c r="IUE191" s="18"/>
      <c r="IUF191" s="10"/>
      <c r="IUG191" s="17"/>
      <c r="IUH191" s="74"/>
      <c r="IUI191" s="74"/>
      <c r="IUJ191" s="74"/>
      <c r="IUK191" s="18"/>
      <c r="IUL191" s="18"/>
      <c r="IUM191" s="18"/>
      <c r="IUN191" s="74"/>
      <c r="IUO191" s="18"/>
      <c r="IUP191" s="18"/>
      <c r="IUQ191" s="10"/>
      <c r="IUR191" s="17"/>
      <c r="IUS191" s="74"/>
      <c r="IUT191" s="74"/>
      <c r="IUU191" s="74"/>
      <c r="IUV191" s="18"/>
      <c r="IUW191" s="18"/>
      <c r="IUX191" s="18"/>
      <c r="IUY191" s="74"/>
      <c r="IUZ191" s="18"/>
      <c r="IVA191" s="18"/>
      <c r="IVB191" s="10"/>
      <c r="IVC191" s="17"/>
      <c r="IVD191" s="74"/>
      <c r="IVE191" s="74"/>
      <c r="IVF191" s="74"/>
      <c r="IVG191" s="18"/>
      <c r="IVH191" s="18"/>
      <c r="IVI191" s="18"/>
      <c r="IVJ191" s="74"/>
      <c r="IVK191" s="18"/>
      <c r="IVL191" s="18"/>
      <c r="IVM191" s="10"/>
      <c r="IVN191" s="17"/>
      <c r="IVO191" s="74"/>
      <c r="IVP191" s="74"/>
      <c r="IVQ191" s="74"/>
      <c r="IVR191" s="18"/>
      <c r="IVS191" s="18"/>
      <c r="IVT191" s="18"/>
      <c r="IVU191" s="74"/>
      <c r="IVV191" s="18"/>
      <c r="IVW191" s="18"/>
      <c r="IVX191" s="10"/>
      <c r="IVY191" s="17"/>
      <c r="IVZ191" s="74"/>
      <c r="IWA191" s="74"/>
      <c r="IWB191" s="74"/>
      <c r="IWC191" s="18"/>
      <c r="IWD191" s="18"/>
      <c r="IWE191" s="18"/>
      <c r="IWF191" s="74"/>
      <c r="IWG191" s="18"/>
      <c r="IWH191" s="18"/>
      <c r="IWI191" s="10"/>
      <c r="IWJ191" s="17"/>
      <c r="IWK191" s="74"/>
      <c r="IWL191" s="74"/>
      <c r="IWM191" s="74"/>
      <c r="IWN191" s="18"/>
      <c r="IWO191" s="18"/>
      <c r="IWP191" s="18"/>
      <c r="IWQ191" s="74"/>
      <c r="IWR191" s="18"/>
      <c r="IWS191" s="18"/>
      <c r="IWT191" s="10"/>
      <c r="IWU191" s="17"/>
      <c r="IWV191" s="74"/>
      <c r="IWW191" s="74"/>
      <c r="IWX191" s="74"/>
      <c r="IWY191" s="18"/>
      <c r="IWZ191" s="18"/>
      <c r="IXA191" s="18"/>
      <c r="IXB191" s="74"/>
      <c r="IXC191" s="18"/>
      <c r="IXD191" s="18"/>
      <c r="IXE191" s="10"/>
      <c r="IXF191" s="17"/>
      <c r="IXG191" s="74"/>
      <c r="IXH191" s="74"/>
      <c r="IXI191" s="74"/>
      <c r="IXJ191" s="18"/>
      <c r="IXK191" s="18"/>
      <c r="IXL191" s="18"/>
      <c r="IXM191" s="74"/>
      <c r="IXN191" s="18"/>
      <c r="IXO191" s="18"/>
      <c r="IXP191" s="10"/>
      <c r="IXQ191" s="17"/>
      <c r="IXR191" s="74"/>
      <c r="IXS191" s="74"/>
      <c r="IXT191" s="74"/>
      <c r="IXU191" s="18"/>
      <c r="IXV191" s="18"/>
      <c r="IXW191" s="18"/>
      <c r="IXX191" s="74"/>
      <c r="IXY191" s="18"/>
      <c r="IXZ191" s="18"/>
      <c r="IYA191" s="10"/>
      <c r="IYB191" s="17"/>
      <c r="IYC191" s="74"/>
      <c r="IYD191" s="74"/>
      <c r="IYE191" s="74"/>
      <c r="IYF191" s="18"/>
      <c r="IYG191" s="18"/>
      <c r="IYH191" s="18"/>
      <c r="IYI191" s="74"/>
      <c r="IYJ191" s="18"/>
      <c r="IYK191" s="18"/>
      <c r="IYL191" s="10"/>
      <c r="IYM191" s="17"/>
      <c r="IYN191" s="74"/>
      <c r="IYO191" s="74"/>
      <c r="IYP191" s="74"/>
      <c r="IYQ191" s="18"/>
      <c r="IYR191" s="18"/>
      <c r="IYS191" s="18"/>
      <c r="IYT191" s="74"/>
      <c r="IYU191" s="18"/>
      <c r="IYV191" s="18"/>
      <c r="IYW191" s="10"/>
      <c r="IYX191" s="17"/>
      <c r="IYY191" s="74"/>
      <c r="IYZ191" s="74"/>
      <c r="IZA191" s="74"/>
      <c r="IZB191" s="18"/>
      <c r="IZC191" s="18"/>
      <c r="IZD191" s="18"/>
      <c r="IZE191" s="74"/>
      <c r="IZF191" s="18"/>
      <c r="IZG191" s="18"/>
      <c r="IZH191" s="10"/>
      <c r="IZI191" s="17"/>
      <c r="IZJ191" s="74"/>
      <c r="IZK191" s="74"/>
      <c r="IZL191" s="74"/>
      <c r="IZM191" s="18"/>
      <c r="IZN191" s="18"/>
      <c r="IZO191" s="18"/>
      <c r="IZP191" s="74"/>
      <c r="IZQ191" s="18"/>
      <c r="IZR191" s="18"/>
      <c r="IZS191" s="10"/>
      <c r="IZT191" s="17"/>
      <c r="IZU191" s="74"/>
      <c r="IZV191" s="74"/>
      <c r="IZW191" s="74"/>
      <c r="IZX191" s="18"/>
      <c r="IZY191" s="18"/>
      <c r="IZZ191" s="18"/>
      <c r="JAA191" s="74"/>
      <c r="JAB191" s="18"/>
      <c r="JAC191" s="18"/>
      <c r="JAD191" s="10"/>
      <c r="JAE191" s="17"/>
      <c r="JAF191" s="74"/>
      <c r="JAG191" s="74"/>
      <c r="JAH191" s="74"/>
      <c r="JAI191" s="18"/>
      <c r="JAJ191" s="18"/>
      <c r="JAK191" s="18"/>
      <c r="JAL191" s="74"/>
      <c r="JAM191" s="18"/>
      <c r="JAN191" s="18"/>
      <c r="JAO191" s="10"/>
      <c r="JAP191" s="17"/>
      <c r="JAQ191" s="74"/>
      <c r="JAR191" s="74"/>
      <c r="JAS191" s="74"/>
      <c r="JAT191" s="18"/>
      <c r="JAU191" s="18"/>
      <c r="JAV191" s="18"/>
      <c r="JAW191" s="74"/>
      <c r="JAX191" s="18"/>
      <c r="JAY191" s="18"/>
      <c r="JAZ191" s="10"/>
      <c r="JBA191" s="17"/>
      <c r="JBB191" s="74"/>
      <c r="JBC191" s="74"/>
      <c r="JBD191" s="74"/>
      <c r="JBE191" s="18"/>
      <c r="JBF191" s="18"/>
      <c r="JBG191" s="18"/>
      <c r="JBH191" s="74"/>
      <c r="JBI191" s="18"/>
      <c r="JBJ191" s="18"/>
      <c r="JBK191" s="10"/>
      <c r="JBL191" s="17"/>
      <c r="JBM191" s="74"/>
      <c r="JBN191" s="74"/>
      <c r="JBO191" s="74"/>
      <c r="JBP191" s="18"/>
      <c r="JBQ191" s="18"/>
      <c r="JBR191" s="18"/>
      <c r="JBS191" s="74"/>
      <c r="JBT191" s="18"/>
      <c r="JBU191" s="18"/>
      <c r="JBV191" s="10"/>
      <c r="JBW191" s="17"/>
      <c r="JBX191" s="74"/>
      <c r="JBY191" s="74"/>
      <c r="JBZ191" s="74"/>
      <c r="JCA191" s="18"/>
      <c r="JCB191" s="18"/>
      <c r="JCC191" s="18"/>
      <c r="JCD191" s="74"/>
      <c r="JCE191" s="18"/>
      <c r="JCF191" s="18"/>
      <c r="JCG191" s="10"/>
      <c r="JCH191" s="17"/>
      <c r="JCI191" s="74"/>
      <c r="JCJ191" s="74"/>
      <c r="JCK191" s="74"/>
      <c r="JCL191" s="18"/>
      <c r="JCM191" s="18"/>
      <c r="JCN191" s="18"/>
      <c r="JCO191" s="74"/>
      <c r="JCP191" s="18"/>
      <c r="JCQ191" s="18"/>
      <c r="JCR191" s="10"/>
      <c r="JCS191" s="17"/>
      <c r="JCT191" s="74"/>
      <c r="JCU191" s="74"/>
      <c r="JCV191" s="74"/>
      <c r="JCW191" s="18"/>
      <c r="JCX191" s="18"/>
      <c r="JCY191" s="18"/>
      <c r="JCZ191" s="74"/>
      <c r="JDA191" s="18"/>
      <c r="JDB191" s="18"/>
      <c r="JDC191" s="10"/>
      <c r="JDD191" s="17"/>
      <c r="JDE191" s="74"/>
      <c r="JDF191" s="74"/>
      <c r="JDG191" s="74"/>
      <c r="JDH191" s="18"/>
      <c r="JDI191" s="18"/>
      <c r="JDJ191" s="18"/>
      <c r="JDK191" s="74"/>
      <c r="JDL191" s="18"/>
      <c r="JDM191" s="18"/>
      <c r="JDN191" s="10"/>
      <c r="JDO191" s="17"/>
      <c r="JDP191" s="74"/>
      <c r="JDQ191" s="74"/>
      <c r="JDR191" s="74"/>
      <c r="JDS191" s="18"/>
      <c r="JDT191" s="18"/>
      <c r="JDU191" s="18"/>
      <c r="JDV191" s="74"/>
      <c r="JDW191" s="18"/>
      <c r="JDX191" s="18"/>
      <c r="JDY191" s="10"/>
      <c r="JDZ191" s="17"/>
      <c r="JEA191" s="74"/>
      <c r="JEB191" s="74"/>
      <c r="JEC191" s="74"/>
      <c r="JED191" s="18"/>
      <c r="JEE191" s="18"/>
      <c r="JEF191" s="18"/>
      <c r="JEG191" s="74"/>
      <c r="JEH191" s="18"/>
      <c r="JEI191" s="18"/>
      <c r="JEJ191" s="10"/>
      <c r="JEK191" s="17"/>
      <c r="JEL191" s="74"/>
      <c r="JEM191" s="74"/>
      <c r="JEN191" s="74"/>
      <c r="JEO191" s="18"/>
      <c r="JEP191" s="18"/>
      <c r="JEQ191" s="18"/>
      <c r="JER191" s="74"/>
      <c r="JES191" s="18"/>
      <c r="JET191" s="18"/>
      <c r="JEU191" s="10"/>
      <c r="JEV191" s="17"/>
      <c r="JEW191" s="74"/>
      <c r="JEX191" s="74"/>
      <c r="JEY191" s="74"/>
      <c r="JEZ191" s="18"/>
      <c r="JFA191" s="18"/>
      <c r="JFB191" s="18"/>
      <c r="JFC191" s="74"/>
      <c r="JFD191" s="18"/>
      <c r="JFE191" s="18"/>
      <c r="JFF191" s="10"/>
      <c r="JFG191" s="17"/>
      <c r="JFH191" s="74"/>
      <c r="JFI191" s="74"/>
      <c r="JFJ191" s="74"/>
      <c r="JFK191" s="18"/>
      <c r="JFL191" s="18"/>
      <c r="JFM191" s="18"/>
      <c r="JFN191" s="74"/>
      <c r="JFO191" s="18"/>
      <c r="JFP191" s="18"/>
      <c r="JFQ191" s="10"/>
      <c r="JFR191" s="17"/>
      <c r="JFS191" s="74"/>
      <c r="JFT191" s="74"/>
      <c r="JFU191" s="74"/>
      <c r="JFV191" s="18"/>
      <c r="JFW191" s="18"/>
      <c r="JFX191" s="18"/>
      <c r="JFY191" s="74"/>
      <c r="JFZ191" s="18"/>
      <c r="JGA191" s="18"/>
      <c r="JGB191" s="10"/>
      <c r="JGC191" s="17"/>
      <c r="JGD191" s="74"/>
      <c r="JGE191" s="74"/>
      <c r="JGF191" s="74"/>
      <c r="JGG191" s="18"/>
      <c r="JGH191" s="18"/>
      <c r="JGI191" s="18"/>
      <c r="JGJ191" s="74"/>
      <c r="JGK191" s="18"/>
      <c r="JGL191" s="18"/>
      <c r="JGM191" s="10"/>
      <c r="JGN191" s="17"/>
      <c r="JGO191" s="74"/>
      <c r="JGP191" s="74"/>
      <c r="JGQ191" s="74"/>
      <c r="JGR191" s="18"/>
      <c r="JGS191" s="18"/>
      <c r="JGT191" s="18"/>
      <c r="JGU191" s="74"/>
      <c r="JGV191" s="18"/>
      <c r="JGW191" s="18"/>
      <c r="JGX191" s="10"/>
      <c r="JGY191" s="17"/>
      <c r="JGZ191" s="74"/>
      <c r="JHA191" s="74"/>
      <c r="JHB191" s="74"/>
      <c r="JHC191" s="18"/>
      <c r="JHD191" s="18"/>
      <c r="JHE191" s="18"/>
      <c r="JHF191" s="74"/>
      <c r="JHG191" s="18"/>
      <c r="JHH191" s="18"/>
      <c r="JHI191" s="10"/>
      <c r="JHJ191" s="17"/>
      <c r="JHK191" s="74"/>
      <c r="JHL191" s="74"/>
      <c r="JHM191" s="74"/>
      <c r="JHN191" s="18"/>
      <c r="JHO191" s="18"/>
      <c r="JHP191" s="18"/>
      <c r="JHQ191" s="74"/>
      <c r="JHR191" s="18"/>
      <c r="JHS191" s="18"/>
      <c r="JHT191" s="10"/>
      <c r="JHU191" s="17"/>
      <c r="JHV191" s="74"/>
      <c r="JHW191" s="74"/>
      <c r="JHX191" s="74"/>
      <c r="JHY191" s="18"/>
      <c r="JHZ191" s="18"/>
      <c r="JIA191" s="18"/>
      <c r="JIB191" s="74"/>
      <c r="JIC191" s="18"/>
      <c r="JID191" s="18"/>
      <c r="JIE191" s="10"/>
      <c r="JIF191" s="17"/>
      <c r="JIG191" s="74"/>
      <c r="JIH191" s="74"/>
      <c r="JII191" s="74"/>
      <c r="JIJ191" s="18"/>
      <c r="JIK191" s="18"/>
      <c r="JIL191" s="18"/>
      <c r="JIM191" s="74"/>
      <c r="JIN191" s="18"/>
      <c r="JIO191" s="18"/>
      <c r="JIP191" s="10"/>
      <c r="JIQ191" s="17"/>
      <c r="JIR191" s="74"/>
      <c r="JIS191" s="74"/>
      <c r="JIT191" s="74"/>
      <c r="JIU191" s="18"/>
      <c r="JIV191" s="18"/>
      <c r="JIW191" s="18"/>
      <c r="JIX191" s="74"/>
      <c r="JIY191" s="18"/>
      <c r="JIZ191" s="18"/>
      <c r="JJA191" s="10"/>
      <c r="JJB191" s="17"/>
      <c r="JJC191" s="74"/>
      <c r="JJD191" s="74"/>
      <c r="JJE191" s="74"/>
      <c r="JJF191" s="18"/>
      <c r="JJG191" s="18"/>
      <c r="JJH191" s="18"/>
      <c r="JJI191" s="74"/>
      <c r="JJJ191" s="18"/>
      <c r="JJK191" s="18"/>
      <c r="JJL191" s="10"/>
      <c r="JJM191" s="17"/>
      <c r="JJN191" s="74"/>
      <c r="JJO191" s="74"/>
      <c r="JJP191" s="74"/>
      <c r="JJQ191" s="18"/>
      <c r="JJR191" s="18"/>
      <c r="JJS191" s="18"/>
      <c r="JJT191" s="74"/>
      <c r="JJU191" s="18"/>
      <c r="JJV191" s="18"/>
      <c r="JJW191" s="10"/>
      <c r="JJX191" s="17"/>
      <c r="JJY191" s="74"/>
      <c r="JJZ191" s="74"/>
      <c r="JKA191" s="74"/>
      <c r="JKB191" s="18"/>
      <c r="JKC191" s="18"/>
      <c r="JKD191" s="18"/>
      <c r="JKE191" s="74"/>
      <c r="JKF191" s="18"/>
      <c r="JKG191" s="18"/>
      <c r="JKH191" s="10"/>
      <c r="JKI191" s="17"/>
      <c r="JKJ191" s="74"/>
      <c r="JKK191" s="74"/>
      <c r="JKL191" s="74"/>
      <c r="JKM191" s="18"/>
      <c r="JKN191" s="18"/>
      <c r="JKO191" s="18"/>
      <c r="JKP191" s="74"/>
      <c r="JKQ191" s="18"/>
      <c r="JKR191" s="18"/>
      <c r="JKS191" s="10"/>
      <c r="JKT191" s="17"/>
      <c r="JKU191" s="74"/>
      <c r="JKV191" s="74"/>
      <c r="JKW191" s="74"/>
      <c r="JKX191" s="18"/>
      <c r="JKY191" s="18"/>
      <c r="JKZ191" s="18"/>
      <c r="JLA191" s="74"/>
      <c r="JLB191" s="18"/>
      <c r="JLC191" s="18"/>
      <c r="JLD191" s="10"/>
      <c r="JLE191" s="17"/>
      <c r="JLF191" s="74"/>
      <c r="JLG191" s="74"/>
      <c r="JLH191" s="74"/>
      <c r="JLI191" s="18"/>
      <c r="JLJ191" s="18"/>
      <c r="JLK191" s="18"/>
      <c r="JLL191" s="74"/>
      <c r="JLM191" s="18"/>
      <c r="JLN191" s="18"/>
      <c r="JLO191" s="10"/>
      <c r="JLP191" s="17"/>
      <c r="JLQ191" s="74"/>
      <c r="JLR191" s="74"/>
      <c r="JLS191" s="74"/>
      <c r="JLT191" s="18"/>
      <c r="JLU191" s="18"/>
      <c r="JLV191" s="18"/>
      <c r="JLW191" s="74"/>
      <c r="JLX191" s="18"/>
      <c r="JLY191" s="18"/>
      <c r="JLZ191" s="10"/>
      <c r="JMA191" s="17"/>
      <c r="JMB191" s="74"/>
      <c r="JMC191" s="74"/>
      <c r="JMD191" s="74"/>
      <c r="JME191" s="18"/>
      <c r="JMF191" s="18"/>
      <c r="JMG191" s="18"/>
      <c r="JMH191" s="74"/>
      <c r="JMI191" s="18"/>
      <c r="JMJ191" s="18"/>
      <c r="JMK191" s="10"/>
      <c r="JML191" s="17"/>
      <c r="JMM191" s="74"/>
      <c r="JMN191" s="74"/>
      <c r="JMO191" s="74"/>
      <c r="JMP191" s="18"/>
      <c r="JMQ191" s="18"/>
      <c r="JMR191" s="18"/>
      <c r="JMS191" s="74"/>
      <c r="JMT191" s="18"/>
      <c r="JMU191" s="18"/>
      <c r="JMV191" s="10"/>
      <c r="JMW191" s="17"/>
      <c r="JMX191" s="74"/>
      <c r="JMY191" s="74"/>
      <c r="JMZ191" s="74"/>
      <c r="JNA191" s="18"/>
      <c r="JNB191" s="18"/>
      <c r="JNC191" s="18"/>
      <c r="JND191" s="74"/>
      <c r="JNE191" s="18"/>
      <c r="JNF191" s="18"/>
      <c r="JNG191" s="10"/>
      <c r="JNH191" s="17"/>
      <c r="JNI191" s="74"/>
      <c r="JNJ191" s="74"/>
      <c r="JNK191" s="74"/>
      <c r="JNL191" s="18"/>
      <c r="JNM191" s="18"/>
      <c r="JNN191" s="18"/>
      <c r="JNO191" s="74"/>
      <c r="JNP191" s="18"/>
      <c r="JNQ191" s="18"/>
      <c r="JNR191" s="10"/>
      <c r="JNS191" s="17"/>
      <c r="JNT191" s="74"/>
      <c r="JNU191" s="74"/>
      <c r="JNV191" s="74"/>
      <c r="JNW191" s="18"/>
      <c r="JNX191" s="18"/>
      <c r="JNY191" s="18"/>
      <c r="JNZ191" s="74"/>
      <c r="JOA191" s="18"/>
      <c r="JOB191" s="18"/>
      <c r="JOC191" s="10"/>
      <c r="JOD191" s="17"/>
      <c r="JOE191" s="74"/>
      <c r="JOF191" s="74"/>
      <c r="JOG191" s="74"/>
      <c r="JOH191" s="18"/>
      <c r="JOI191" s="18"/>
      <c r="JOJ191" s="18"/>
      <c r="JOK191" s="74"/>
      <c r="JOL191" s="18"/>
      <c r="JOM191" s="18"/>
      <c r="JON191" s="10"/>
      <c r="JOO191" s="17"/>
      <c r="JOP191" s="74"/>
      <c r="JOQ191" s="74"/>
      <c r="JOR191" s="74"/>
      <c r="JOS191" s="18"/>
      <c r="JOT191" s="18"/>
      <c r="JOU191" s="18"/>
      <c r="JOV191" s="74"/>
      <c r="JOW191" s="18"/>
      <c r="JOX191" s="18"/>
      <c r="JOY191" s="10"/>
      <c r="JOZ191" s="17"/>
      <c r="JPA191" s="74"/>
      <c r="JPB191" s="74"/>
      <c r="JPC191" s="74"/>
      <c r="JPD191" s="18"/>
      <c r="JPE191" s="18"/>
      <c r="JPF191" s="18"/>
      <c r="JPG191" s="74"/>
      <c r="JPH191" s="18"/>
      <c r="JPI191" s="18"/>
      <c r="JPJ191" s="10"/>
      <c r="JPK191" s="17"/>
      <c r="JPL191" s="74"/>
      <c r="JPM191" s="74"/>
      <c r="JPN191" s="74"/>
      <c r="JPO191" s="18"/>
      <c r="JPP191" s="18"/>
      <c r="JPQ191" s="18"/>
      <c r="JPR191" s="74"/>
      <c r="JPS191" s="18"/>
      <c r="JPT191" s="18"/>
      <c r="JPU191" s="10"/>
      <c r="JPV191" s="17"/>
      <c r="JPW191" s="74"/>
      <c r="JPX191" s="74"/>
      <c r="JPY191" s="74"/>
      <c r="JPZ191" s="18"/>
      <c r="JQA191" s="18"/>
      <c r="JQB191" s="18"/>
      <c r="JQC191" s="74"/>
      <c r="JQD191" s="18"/>
      <c r="JQE191" s="18"/>
      <c r="JQF191" s="10"/>
      <c r="JQG191" s="17"/>
      <c r="JQH191" s="74"/>
      <c r="JQI191" s="74"/>
      <c r="JQJ191" s="74"/>
      <c r="JQK191" s="18"/>
      <c r="JQL191" s="18"/>
      <c r="JQM191" s="18"/>
      <c r="JQN191" s="74"/>
      <c r="JQO191" s="18"/>
      <c r="JQP191" s="18"/>
      <c r="JQQ191" s="10"/>
      <c r="JQR191" s="17"/>
      <c r="JQS191" s="74"/>
      <c r="JQT191" s="74"/>
      <c r="JQU191" s="74"/>
      <c r="JQV191" s="18"/>
      <c r="JQW191" s="18"/>
      <c r="JQX191" s="18"/>
      <c r="JQY191" s="74"/>
      <c r="JQZ191" s="18"/>
      <c r="JRA191" s="18"/>
      <c r="JRB191" s="10"/>
      <c r="JRC191" s="17"/>
      <c r="JRD191" s="74"/>
      <c r="JRE191" s="74"/>
      <c r="JRF191" s="74"/>
      <c r="JRG191" s="18"/>
      <c r="JRH191" s="18"/>
      <c r="JRI191" s="18"/>
      <c r="JRJ191" s="74"/>
      <c r="JRK191" s="18"/>
      <c r="JRL191" s="18"/>
      <c r="JRM191" s="10"/>
      <c r="JRN191" s="17"/>
      <c r="JRO191" s="74"/>
      <c r="JRP191" s="74"/>
      <c r="JRQ191" s="74"/>
      <c r="JRR191" s="18"/>
      <c r="JRS191" s="18"/>
      <c r="JRT191" s="18"/>
      <c r="JRU191" s="74"/>
      <c r="JRV191" s="18"/>
      <c r="JRW191" s="18"/>
      <c r="JRX191" s="10"/>
      <c r="JRY191" s="17"/>
      <c r="JRZ191" s="74"/>
      <c r="JSA191" s="74"/>
      <c r="JSB191" s="74"/>
      <c r="JSC191" s="18"/>
      <c r="JSD191" s="18"/>
      <c r="JSE191" s="18"/>
      <c r="JSF191" s="74"/>
      <c r="JSG191" s="18"/>
      <c r="JSH191" s="18"/>
      <c r="JSI191" s="10"/>
      <c r="JSJ191" s="17"/>
      <c r="JSK191" s="74"/>
      <c r="JSL191" s="74"/>
      <c r="JSM191" s="74"/>
      <c r="JSN191" s="18"/>
      <c r="JSO191" s="18"/>
      <c r="JSP191" s="18"/>
      <c r="JSQ191" s="74"/>
      <c r="JSR191" s="18"/>
      <c r="JSS191" s="18"/>
      <c r="JST191" s="10"/>
      <c r="JSU191" s="17"/>
      <c r="JSV191" s="74"/>
      <c r="JSW191" s="74"/>
      <c r="JSX191" s="74"/>
      <c r="JSY191" s="18"/>
      <c r="JSZ191" s="18"/>
      <c r="JTA191" s="18"/>
      <c r="JTB191" s="74"/>
      <c r="JTC191" s="18"/>
      <c r="JTD191" s="18"/>
      <c r="JTE191" s="10"/>
      <c r="JTF191" s="17"/>
      <c r="JTG191" s="74"/>
      <c r="JTH191" s="74"/>
      <c r="JTI191" s="74"/>
      <c r="JTJ191" s="18"/>
      <c r="JTK191" s="18"/>
      <c r="JTL191" s="18"/>
      <c r="JTM191" s="74"/>
      <c r="JTN191" s="18"/>
      <c r="JTO191" s="18"/>
      <c r="JTP191" s="10"/>
      <c r="JTQ191" s="17"/>
      <c r="JTR191" s="74"/>
      <c r="JTS191" s="74"/>
      <c r="JTT191" s="74"/>
      <c r="JTU191" s="18"/>
      <c r="JTV191" s="18"/>
      <c r="JTW191" s="18"/>
      <c r="JTX191" s="74"/>
      <c r="JTY191" s="18"/>
      <c r="JTZ191" s="18"/>
      <c r="JUA191" s="10"/>
      <c r="JUB191" s="17"/>
      <c r="JUC191" s="74"/>
      <c r="JUD191" s="74"/>
      <c r="JUE191" s="74"/>
      <c r="JUF191" s="18"/>
      <c r="JUG191" s="18"/>
      <c r="JUH191" s="18"/>
      <c r="JUI191" s="74"/>
      <c r="JUJ191" s="18"/>
      <c r="JUK191" s="18"/>
      <c r="JUL191" s="10"/>
      <c r="JUM191" s="17"/>
      <c r="JUN191" s="74"/>
      <c r="JUO191" s="74"/>
      <c r="JUP191" s="74"/>
      <c r="JUQ191" s="18"/>
      <c r="JUR191" s="18"/>
      <c r="JUS191" s="18"/>
      <c r="JUT191" s="74"/>
      <c r="JUU191" s="18"/>
      <c r="JUV191" s="18"/>
      <c r="JUW191" s="10"/>
      <c r="JUX191" s="17"/>
      <c r="JUY191" s="74"/>
      <c r="JUZ191" s="74"/>
      <c r="JVA191" s="74"/>
      <c r="JVB191" s="18"/>
      <c r="JVC191" s="18"/>
      <c r="JVD191" s="18"/>
      <c r="JVE191" s="74"/>
      <c r="JVF191" s="18"/>
      <c r="JVG191" s="18"/>
      <c r="JVH191" s="10"/>
      <c r="JVI191" s="17"/>
      <c r="JVJ191" s="74"/>
      <c r="JVK191" s="74"/>
      <c r="JVL191" s="74"/>
      <c r="JVM191" s="18"/>
      <c r="JVN191" s="18"/>
      <c r="JVO191" s="18"/>
      <c r="JVP191" s="74"/>
      <c r="JVQ191" s="18"/>
      <c r="JVR191" s="18"/>
      <c r="JVS191" s="10"/>
      <c r="JVT191" s="17"/>
      <c r="JVU191" s="74"/>
      <c r="JVV191" s="74"/>
      <c r="JVW191" s="74"/>
      <c r="JVX191" s="18"/>
      <c r="JVY191" s="18"/>
      <c r="JVZ191" s="18"/>
      <c r="JWA191" s="74"/>
      <c r="JWB191" s="18"/>
      <c r="JWC191" s="18"/>
      <c r="JWD191" s="10"/>
      <c r="JWE191" s="17"/>
      <c r="JWF191" s="74"/>
      <c r="JWG191" s="74"/>
      <c r="JWH191" s="74"/>
      <c r="JWI191" s="18"/>
      <c r="JWJ191" s="18"/>
      <c r="JWK191" s="18"/>
      <c r="JWL191" s="74"/>
      <c r="JWM191" s="18"/>
      <c r="JWN191" s="18"/>
      <c r="JWO191" s="10"/>
      <c r="JWP191" s="17"/>
      <c r="JWQ191" s="74"/>
      <c r="JWR191" s="74"/>
      <c r="JWS191" s="74"/>
      <c r="JWT191" s="18"/>
      <c r="JWU191" s="18"/>
      <c r="JWV191" s="18"/>
      <c r="JWW191" s="74"/>
      <c r="JWX191" s="18"/>
      <c r="JWY191" s="18"/>
      <c r="JWZ191" s="10"/>
      <c r="JXA191" s="17"/>
      <c r="JXB191" s="74"/>
      <c r="JXC191" s="74"/>
      <c r="JXD191" s="74"/>
      <c r="JXE191" s="18"/>
      <c r="JXF191" s="18"/>
      <c r="JXG191" s="18"/>
      <c r="JXH191" s="74"/>
      <c r="JXI191" s="18"/>
      <c r="JXJ191" s="18"/>
      <c r="JXK191" s="10"/>
      <c r="JXL191" s="17"/>
      <c r="JXM191" s="74"/>
      <c r="JXN191" s="74"/>
      <c r="JXO191" s="74"/>
      <c r="JXP191" s="18"/>
      <c r="JXQ191" s="18"/>
      <c r="JXR191" s="18"/>
      <c r="JXS191" s="74"/>
      <c r="JXT191" s="18"/>
      <c r="JXU191" s="18"/>
      <c r="JXV191" s="10"/>
      <c r="JXW191" s="17"/>
      <c r="JXX191" s="74"/>
      <c r="JXY191" s="74"/>
      <c r="JXZ191" s="74"/>
      <c r="JYA191" s="18"/>
      <c r="JYB191" s="18"/>
      <c r="JYC191" s="18"/>
      <c r="JYD191" s="74"/>
      <c r="JYE191" s="18"/>
      <c r="JYF191" s="18"/>
      <c r="JYG191" s="10"/>
      <c r="JYH191" s="17"/>
      <c r="JYI191" s="74"/>
      <c r="JYJ191" s="74"/>
      <c r="JYK191" s="74"/>
      <c r="JYL191" s="18"/>
      <c r="JYM191" s="18"/>
      <c r="JYN191" s="18"/>
      <c r="JYO191" s="74"/>
      <c r="JYP191" s="18"/>
      <c r="JYQ191" s="18"/>
      <c r="JYR191" s="10"/>
      <c r="JYS191" s="17"/>
      <c r="JYT191" s="74"/>
      <c r="JYU191" s="74"/>
      <c r="JYV191" s="74"/>
      <c r="JYW191" s="18"/>
      <c r="JYX191" s="18"/>
      <c r="JYY191" s="18"/>
      <c r="JYZ191" s="74"/>
      <c r="JZA191" s="18"/>
      <c r="JZB191" s="18"/>
      <c r="JZC191" s="10"/>
      <c r="JZD191" s="17"/>
      <c r="JZE191" s="74"/>
      <c r="JZF191" s="74"/>
      <c r="JZG191" s="74"/>
      <c r="JZH191" s="18"/>
      <c r="JZI191" s="18"/>
      <c r="JZJ191" s="18"/>
      <c r="JZK191" s="74"/>
      <c r="JZL191" s="18"/>
      <c r="JZM191" s="18"/>
      <c r="JZN191" s="10"/>
      <c r="JZO191" s="17"/>
      <c r="JZP191" s="74"/>
      <c r="JZQ191" s="74"/>
      <c r="JZR191" s="74"/>
      <c r="JZS191" s="18"/>
      <c r="JZT191" s="18"/>
      <c r="JZU191" s="18"/>
      <c r="JZV191" s="74"/>
      <c r="JZW191" s="18"/>
      <c r="JZX191" s="18"/>
      <c r="JZY191" s="10"/>
      <c r="JZZ191" s="17"/>
      <c r="KAA191" s="74"/>
      <c r="KAB191" s="74"/>
      <c r="KAC191" s="74"/>
      <c r="KAD191" s="18"/>
      <c r="KAE191" s="18"/>
      <c r="KAF191" s="18"/>
      <c r="KAG191" s="74"/>
      <c r="KAH191" s="18"/>
      <c r="KAI191" s="18"/>
      <c r="KAJ191" s="10"/>
      <c r="KAK191" s="17"/>
      <c r="KAL191" s="74"/>
      <c r="KAM191" s="74"/>
      <c r="KAN191" s="74"/>
      <c r="KAO191" s="18"/>
      <c r="KAP191" s="18"/>
      <c r="KAQ191" s="18"/>
      <c r="KAR191" s="74"/>
      <c r="KAS191" s="18"/>
      <c r="KAT191" s="18"/>
      <c r="KAU191" s="10"/>
      <c r="KAV191" s="17"/>
      <c r="KAW191" s="74"/>
      <c r="KAX191" s="74"/>
      <c r="KAY191" s="74"/>
      <c r="KAZ191" s="18"/>
      <c r="KBA191" s="18"/>
      <c r="KBB191" s="18"/>
      <c r="KBC191" s="74"/>
      <c r="KBD191" s="18"/>
      <c r="KBE191" s="18"/>
      <c r="KBF191" s="10"/>
      <c r="KBG191" s="17"/>
      <c r="KBH191" s="74"/>
      <c r="KBI191" s="74"/>
      <c r="KBJ191" s="74"/>
      <c r="KBK191" s="18"/>
      <c r="KBL191" s="18"/>
      <c r="KBM191" s="18"/>
      <c r="KBN191" s="74"/>
      <c r="KBO191" s="18"/>
      <c r="KBP191" s="18"/>
      <c r="KBQ191" s="10"/>
      <c r="KBR191" s="17"/>
      <c r="KBS191" s="74"/>
      <c r="KBT191" s="74"/>
      <c r="KBU191" s="74"/>
      <c r="KBV191" s="18"/>
      <c r="KBW191" s="18"/>
      <c r="KBX191" s="18"/>
      <c r="KBY191" s="74"/>
      <c r="KBZ191" s="18"/>
      <c r="KCA191" s="18"/>
      <c r="KCB191" s="10"/>
      <c r="KCC191" s="17"/>
      <c r="KCD191" s="74"/>
      <c r="KCE191" s="74"/>
      <c r="KCF191" s="74"/>
      <c r="KCG191" s="18"/>
      <c r="KCH191" s="18"/>
      <c r="KCI191" s="18"/>
      <c r="KCJ191" s="74"/>
      <c r="KCK191" s="18"/>
      <c r="KCL191" s="18"/>
      <c r="KCM191" s="10"/>
      <c r="KCN191" s="17"/>
      <c r="KCO191" s="74"/>
      <c r="KCP191" s="74"/>
      <c r="KCQ191" s="74"/>
      <c r="KCR191" s="18"/>
      <c r="KCS191" s="18"/>
      <c r="KCT191" s="18"/>
      <c r="KCU191" s="74"/>
      <c r="KCV191" s="18"/>
      <c r="KCW191" s="18"/>
      <c r="KCX191" s="10"/>
      <c r="KCY191" s="17"/>
      <c r="KCZ191" s="74"/>
      <c r="KDA191" s="74"/>
      <c r="KDB191" s="74"/>
      <c r="KDC191" s="18"/>
      <c r="KDD191" s="18"/>
      <c r="KDE191" s="18"/>
      <c r="KDF191" s="74"/>
      <c r="KDG191" s="18"/>
      <c r="KDH191" s="18"/>
      <c r="KDI191" s="10"/>
      <c r="KDJ191" s="17"/>
      <c r="KDK191" s="74"/>
      <c r="KDL191" s="74"/>
      <c r="KDM191" s="74"/>
      <c r="KDN191" s="18"/>
      <c r="KDO191" s="18"/>
      <c r="KDP191" s="18"/>
      <c r="KDQ191" s="74"/>
      <c r="KDR191" s="18"/>
      <c r="KDS191" s="18"/>
      <c r="KDT191" s="10"/>
      <c r="KDU191" s="17"/>
      <c r="KDV191" s="74"/>
      <c r="KDW191" s="74"/>
      <c r="KDX191" s="74"/>
      <c r="KDY191" s="18"/>
      <c r="KDZ191" s="18"/>
      <c r="KEA191" s="18"/>
      <c r="KEB191" s="74"/>
      <c r="KEC191" s="18"/>
      <c r="KED191" s="18"/>
      <c r="KEE191" s="10"/>
      <c r="KEF191" s="17"/>
      <c r="KEG191" s="74"/>
      <c r="KEH191" s="74"/>
      <c r="KEI191" s="74"/>
      <c r="KEJ191" s="18"/>
      <c r="KEK191" s="18"/>
      <c r="KEL191" s="18"/>
      <c r="KEM191" s="74"/>
      <c r="KEN191" s="18"/>
      <c r="KEO191" s="18"/>
      <c r="KEP191" s="10"/>
      <c r="KEQ191" s="17"/>
      <c r="KER191" s="74"/>
      <c r="KES191" s="74"/>
      <c r="KET191" s="74"/>
      <c r="KEU191" s="18"/>
      <c r="KEV191" s="18"/>
      <c r="KEW191" s="18"/>
      <c r="KEX191" s="74"/>
      <c r="KEY191" s="18"/>
      <c r="KEZ191" s="18"/>
      <c r="KFA191" s="10"/>
      <c r="KFB191" s="17"/>
      <c r="KFC191" s="74"/>
      <c r="KFD191" s="74"/>
      <c r="KFE191" s="74"/>
      <c r="KFF191" s="18"/>
      <c r="KFG191" s="18"/>
      <c r="KFH191" s="18"/>
      <c r="KFI191" s="74"/>
      <c r="KFJ191" s="18"/>
      <c r="KFK191" s="18"/>
      <c r="KFL191" s="10"/>
      <c r="KFM191" s="17"/>
      <c r="KFN191" s="74"/>
      <c r="KFO191" s="74"/>
      <c r="KFP191" s="74"/>
      <c r="KFQ191" s="18"/>
      <c r="KFR191" s="18"/>
      <c r="KFS191" s="18"/>
      <c r="KFT191" s="74"/>
      <c r="KFU191" s="18"/>
      <c r="KFV191" s="18"/>
      <c r="KFW191" s="10"/>
      <c r="KFX191" s="17"/>
      <c r="KFY191" s="74"/>
      <c r="KFZ191" s="74"/>
      <c r="KGA191" s="74"/>
      <c r="KGB191" s="18"/>
      <c r="KGC191" s="18"/>
      <c r="KGD191" s="18"/>
      <c r="KGE191" s="74"/>
      <c r="KGF191" s="18"/>
      <c r="KGG191" s="18"/>
      <c r="KGH191" s="10"/>
      <c r="KGI191" s="17"/>
      <c r="KGJ191" s="74"/>
      <c r="KGK191" s="74"/>
      <c r="KGL191" s="74"/>
      <c r="KGM191" s="18"/>
      <c r="KGN191" s="18"/>
      <c r="KGO191" s="18"/>
      <c r="KGP191" s="74"/>
      <c r="KGQ191" s="18"/>
      <c r="KGR191" s="18"/>
      <c r="KGS191" s="10"/>
      <c r="KGT191" s="17"/>
      <c r="KGU191" s="74"/>
      <c r="KGV191" s="74"/>
      <c r="KGW191" s="74"/>
      <c r="KGX191" s="18"/>
      <c r="KGY191" s="18"/>
      <c r="KGZ191" s="18"/>
      <c r="KHA191" s="74"/>
      <c r="KHB191" s="18"/>
      <c r="KHC191" s="18"/>
      <c r="KHD191" s="10"/>
      <c r="KHE191" s="17"/>
      <c r="KHF191" s="74"/>
      <c r="KHG191" s="74"/>
      <c r="KHH191" s="74"/>
      <c r="KHI191" s="18"/>
      <c r="KHJ191" s="18"/>
      <c r="KHK191" s="18"/>
      <c r="KHL191" s="74"/>
      <c r="KHM191" s="18"/>
      <c r="KHN191" s="18"/>
      <c r="KHO191" s="10"/>
      <c r="KHP191" s="17"/>
      <c r="KHQ191" s="74"/>
      <c r="KHR191" s="74"/>
      <c r="KHS191" s="74"/>
      <c r="KHT191" s="18"/>
      <c r="KHU191" s="18"/>
      <c r="KHV191" s="18"/>
      <c r="KHW191" s="74"/>
      <c r="KHX191" s="18"/>
      <c r="KHY191" s="18"/>
      <c r="KHZ191" s="10"/>
      <c r="KIA191" s="17"/>
      <c r="KIB191" s="74"/>
      <c r="KIC191" s="74"/>
      <c r="KID191" s="74"/>
      <c r="KIE191" s="18"/>
      <c r="KIF191" s="18"/>
      <c r="KIG191" s="18"/>
      <c r="KIH191" s="74"/>
      <c r="KII191" s="18"/>
      <c r="KIJ191" s="18"/>
      <c r="KIK191" s="10"/>
      <c r="KIL191" s="17"/>
      <c r="KIM191" s="74"/>
      <c r="KIN191" s="74"/>
      <c r="KIO191" s="74"/>
      <c r="KIP191" s="18"/>
      <c r="KIQ191" s="18"/>
      <c r="KIR191" s="18"/>
      <c r="KIS191" s="74"/>
      <c r="KIT191" s="18"/>
      <c r="KIU191" s="18"/>
      <c r="KIV191" s="10"/>
      <c r="KIW191" s="17"/>
      <c r="KIX191" s="74"/>
      <c r="KIY191" s="74"/>
      <c r="KIZ191" s="74"/>
      <c r="KJA191" s="18"/>
      <c r="KJB191" s="18"/>
      <c r="KJC191" s="18"/>
      <c r="KJD191" s="74"/>
      <c r="KJE191" s="18"/>
      <c r="KJF191" s="18"/>
      <c r="KJG191" s="10"/>
      <c r="KJH191" s="17"/>
      <c r="KJI191" s="74"/>
      <c r="KJJ191" s="74"/>
      <c r="KJK191" s="74"/>
      <c r="KJL191" s="18"/>
      <c r="KJM191" s="18"/>
      <c r="KJN191" s="18"/>
      <c r="KJO191" s="74"/>
      <c r="KJP191" s="18"/>
      <c r="KJQ191" s="18"/>
      <c r="KJR191" s="10"/>
      <c r="KJS191" s="17"/>
      <c r="KJT191" s="74"/>
      <c r="KJU191" s="74"/>
      <c r="KJV191" s="74"/>
      <c r="KJW191" s="18"/>
      <c r="KJX191" s="18"/>
      <c r="KJY191" s="18"/>
      <c r="KJZ191" s="74"/>
      <c r="KKA191" s="18"/>
      <c r="KKB191" s="18"/>
      <c r="KKC191" s="10"/>
      <c r="KKD191" s="17"/>
      <c r="KKE191" s="74"/>
      <c r="KKF191" s="74"/>
      <c r="KKG191" s="74"/>
      <c r="KKH191" s="18"/>
      <c r="KKI191" s="18"/>
      <c r="KKJ191" s="18"/>
      <c r="KKK191" s="74"/>
      <c r="KKL191" s="18"/>
      <c r="KKM191" s="18"/>
      <c r="KKN191" s="10"/>
      <c r="KKO191" s="17"/>
      <c r="KKP191" s="74"/>
      <c r="KKQ191" s="74"/>
      <c r="KKR191" s="74"/>
      <c r="KKS191" s="18"/>
      <c r="KKT191" s="18"/>
      <c r="KKU191" s="18"/>
      <c r="KKV191" s="74"/>
      <c r="KKW191" s="18"/>
      <c r="KKX191" s="18"/>
      <c r="KKY191" s="10"/>
      <c r="KKZ191" s="17"/>
      <c r="KLA191" s="74"/>
      <c r="KLB191" s="74"/>
      <c r="KLC191" s="74"/>
      <c r="KLD191" s="18"/>
      <c r="KLE191" s="18"/>
      <c r="KLF191" s="18"/>
      <c r="KLG191" s="74"/>
      <c r="KLH191" s="18"/>
      <c r="KLI191" s="18"/>
      <c r="KLJ191" s="10"/>
      <c r="KLK191" s="17"/>
      <c r="KLL191" s="74"/>
      <c r="KLM191" s="74"/>
      <c r="KLN191" s="74"/>
      <c r="KLO191" s="18"/>
      <c r="KLP191" s="18"/>
      <c r="KLQ191" s="18"/>
      <c r="KLR191" s="74"/>
      <c r="KLS191" s="18"/>
      <c r="KLT191" s="18"/>
      <c r="KLU191" s="10"/>
      <c r="KLV191" s="17"/>
      <c r="KLW191" s="74"/>
      <c r="KLX191" s="74"/>
      <c r="KLY191" s="74"/>
      <c r="KLZ191" s="18"/>
      <c r="KMA191" s="18"/>
      <c r="KMB191" s="18"/>
      <c r="KMC191" s="74"/>
      <c r="KMD191" s="18"/>
      <c r="KME191" s="18"/>
      <c r="KMF191" s="10"/>
      <c r="KMG191" s="17"/>
      <c r="KMH191" s="74"/>
      <c r="KMI191" s="74"/>
      <c r="KMJ191" s="74"/>
      <c r="KMK191" s="18"/>
      <c r="KML191" s="18"/>
      <c r="KMM191" s="18"/>
      <c r="KMN191" s="74"/>
      <c r="KMO191" s="18"/>
      <c r="KMP191" s="18"/>
      <c r="KMQ191" s="10"/>
      <c r="KMR191" s="17"/>
      <c r="KMS191" s="74"/>
      <c r="KMT191" s="74"/>
      <c r="KMU191" s="74"/>
      <c r="KMV191" s="18"/>
      <c r="KMW191" s="18"/>
      <c r="KMX191" s="18"/>
      <c r="KMY191" s="74"/>
      <c r="KMZ191" s="18"/>
      <c r="KNA191" s="18"/>
      <c r="KNB191" s="10"/>
      <c r="KNC191" s="17"/>
      <c r="KND191" s="74"/>
      <c r="KNE191" s="74"/>
      <c r="KNF191" s="74"/>
      <c r="KNG191" s="18"/>
      <c r="KNH191" s="18"/>
      <c r="KNI191" s="18"/>
      <c r="KNJ191" s="74"/>
      <c r="KNK191" s="18"/>
      <c r="KNL191" s="18"/>
      <c r="KNM191" s="10"/>
      <c r="KNN191" s="17"/>
      <c r="KNO191" s="74"/>
      <c r="KNP191" s="74"/>
      <c r="KNQ191" s="74"/>
      <c r="KNR191" s="18"/>
      <c r="KNS191" s="18"/>
      <c r="KNT191" s="18"/>
      <c r="KNU191" s="74"/>
      <c r="KNV191" s="18"/>
      <c r="KNW191" s="18"/>
      <c r="KNX191" s="10"/>
      <c r="KNY191" s="17"/>
      <c r="KNZ191" s="74"/>
      <c r="KOA191" s="74"/>
      <c r="KOB191" s="74"/>
      <c r="KOC191" s="18"/>
      <c r="KOD191" s="18"/>
      <c r="KOE191" s="18"/>
      <c r="KOF191" s="74"/>
      <c r="KOG191" s="18"/>
      <c r="KOH191" s="18"/>
      <c r="KOI191" s="10"/>
      <c r="KOJ191" s="17"/>
      <c r="KOK191" s="74"/>
      <c r="KOL191" s="74"/>
      <c r="KOM191" s="74"/>
      <c r="KON191" s="18"/>
      <c r="KOO191" s="18"/>
      <c r="KOP191" s="18"/>
      <c r="KOQ191" s="74"/>
      <c r="KOR191" s="18"/>
      <c r="KOS191" s="18"/>
      <c r="KOT191" s="10"/>
      <c r="KOU191" s="17"/>
      <c r="KOV191" s="74"/>
      <c r="KOW191" s="74"/>
      <c r="KOX191" s="74"/>
      <c r="KOY191" s="18"/>
      <c r="KOZ191" s="18"/>
      <c r="KPA191" s="18"/>
      <c r="KPB191" s="74"/>
      <c r="KPC191" s="18"/>
      <c r="KPD191" s="18"/>
      <c r="KPE191" s="10"/>
      <c r="KPF191" s="17"/>
      <c r="KPG191" s="74"/>
      <c r="KPH191" s="74"/>
      <c r="KPI191" s="74"/>
      <c r="KPJ191" s="18"/>
      <c r="KPK191" s="18"/>
      <c r="KPL191" s="18"/>
      <c r="KPM191" s="74"/>
      <c r="KPN191" s="18"/>
      <c r="KPO191" s="18"/>
      <c r="KPP191" s="10"/>
      <c r="KPQ191" s="17"/>
      <c r="KPR191" s="74"/>
      <c r="KPS191" s="74"/>
      <c r="KPT191" s="74"/>
      <c r="KPU191" s="18"/>
      <c r="KPV191" s="18"/>
      <c r="KPW191" s="18"/>
      <c r="KPX191" s="74"/>
      <c r="KPY191" s="18"/>
      <c r="KPZ191" s="18"/>
      <c r="KQA191" s="10"/>
      <c r="KQB191" s="17"/>
      <c r="KQC191" s="74"/>
      <c r="KQD191" s="74"/>
      <c r="KQE191" s="74"/>
      <c r="KQF191" s="18"/>
      <c r="KQG191" s="18"/>
      <c r="KQH191" s="18"/>
      <c r="KQI191" s="74"/>
      <c r="KQJ191" s="18"/>
      <c r="KQK191" s="18"/>
      <c r="KQL191" s="10"/>
      <c r="KQM191" s="17"/>
      <c r="KQN191" s="74"/>
      <c r="KQO191" s="74"/>
      <c r="KQP191" s="74"/>
      <c r="KQQ191" s="18"/>
      <c r="KQR191" s="18"/>
      <c r="KQS191" s="18"/>
      <c r="KQT191" s="74"/>
      <c r="KQU191" s="18"/>
      <c r="KQV191" s="18"/>
      <c r="KQW191" s="10"/>
      <c r="KQX191" s="17"/>
      <c r="KQY191" s="74"/>
      <c r="KQZ191" s="74"/>
      <c r="KRA191" s="74"/>
      <c r="KRB191" s="18"/>
      <c r="KRC191" s="18"/>
      <c r="KRD191" s="18"/>
      <c r="KRE191" s="74"/>
      <c r="KRF191" s="18"/>
      <c r="KRG191" s="18"/>
      <c r="KRH191" s="10"/>
      <c r="KRI191" s="17"/>
      <c r="KRJ191" s="74"/>
      <c r="KRK191" s="74"/>
      <c r="KRL191" s="74"/>
      <c r="KRM191" s="18"/>
      <c r="KRN191" s="18"/>
      <c r="KRO191" s="18"/>
      <c r="KRP191" s="74"/>
      <c r="KRQ191" s="18"/>
      <c r="KRR191" s="18"/>
      <c r="KRS191" s="10"/>
      <c r="KRT191" s="17"/>
      <c r="KRU191" s="74"/>
      <c r="KRV191" s="74"/>
      <c r="KRW191" s="74"/>
      <c r="KRX191" s="18"/>
      <c r="KRY191" s="18"/>
      <c r="KRZ191" s="18"/>
      <c r="KSA191" s="74"/>
      <c r="KSB191" s="18"/>
      <c r="KSC191" s="18"/>
      <c r="KSD191" s="10"/>
      <c r="KSE191" s="17"/>
      <c r="KSF191" s="74"/>
      <c r="KSG191" s="74"/>
      <c r="KSH191" s="74"/>
      <c r="KSI191" s="18"/>
      <c r="KSJ191" s="18"/>
      <c r="KSK191" s="18"/>
      <c r="KSL191" s="74"/>
      <c r="KSM191" s="18"/>
      <c r="KSN191" s="18"/>
      <c r="KSO191" s="10"/>
      <c r="KSP191" s="17"/>
      <c r="KSQ191" s="74"/>
      <c r="KSR191" s="74"/>
      <c r="KSS191" s="74"/>
      <c r="KST191" s="18"/>
      <c r="KSU191" s="18"/>
      <c r="KSV191" s="18"/>
      <c r="KSW191" s="74"/>
      <c r="KSX191" s="18"/>
      <c r="KSY191" s="18"/>
      <c r="KSZ191" s="10"/>
      <c r="KTA191" s="17"/>
      <c r="KTB191" s="74"/>
      <c r="KTC191" s="74"/>
      <c r="KTD191" s="74"/>
      <c r="KTE191" s="18"/>
      <c r="KTF191" s="18"/>
      <c r="KTG191" s="18"/>
      <c r="KTH191" s="74"/>
      <c r="KTI191" s="18"/>
      <c r="KTJ191" s="18"/>
      <c r="KTK191" s="10"/>
      <c r="KTL191" s="17"/>
      <c r="KTM191" s="74"/>
      <c r="KTN191" s="74"/>
      <c r="KTO191" s="74"/>
      <c r="KTP191" s="18"/>
      <c r="KTQ191" s="18"/>
      <c r="KTR191" s="18"/>
      <c r="KTS191" s="74"/>
      <c r="KTT191" s="18"/>
      <c r="KTU191" s="18"/>
      <c r="KTV191" s="10"/>
      <c r="KTW191" s="17"/>
      <c r="KTX191" s="74"/>
      <c r="KTY191" s="74"/>
      <c r="KTZ191" s="74"/>
      <c r="KUA191" s="18"/>
      <c r="KUB191" s="18"/>
      <c r="KUC191" s="18"/>
      <c r="KUD191" s="74"/>
      <c r="KUE191" s="18"/>
      <c r="KUF191" s="18"/>
      <c r="KUG191" s="10"/>
      <c r="KUH191" s="17"/>
      <c r="KUI191" s="74"/>
      <c r="KUJ191" s="74"/>
      <c r="KUK191" s="74"/>
      <c r="KUL191" s="18"/>
      <c r="KUM191" s="18"/>
      <c r="KUN191" s="18"/>
      <c r="KUO191" s="74"/>
      <c r="KUP191" s="18"/>
      <c r="KUQ191" s="18"/>
      <c r="KUR191" s="10"/>
      <c r="KUS191" s="17"/>
      <c r="KUT191" s="74"/>
      <c r="KUU191" s="74"/>
      <c r="KUV191" s="74"/>
      <c r="KUW191" s="18"/>
      <c r="KUX191" s="18"/>
      <c r="KUY191" s="18"/>
      <c r="KUZ191" s="74"/>
      <c r="KVA191" s="18"/>
      <c r="KVB191" s="18"/>
      <c r="KVC191" s="10"/>
      <c r="KVD191" s="17"/>
      <c r="KVE191" s="74"/>
      <c r="KVF191" s="74"/>
      <c r="KVG191" s="74"/>
      <c r="KVH191" s="18"/>
      <c r="KVI191" s="18"/>
      <c r="KVJ191" s="18"/>
      <c r="KVK191" s="74"/>
      <c r="KVL191" s="18"/>
      <c r="KVM191" s="18"/>
      <c r="KVN191" s="10"/>
      <c r="KVO191" s="17"/>
      <c r="KVP191" s="74"/>
      <c r="KVQ191" s="74"/>
      <c r="KVR191" s="74"/>
      <c r="KVS191" s="18"/>
      <c r="KVT191" s="18"/>
      <c r="KVU191" s="18"/>
      <c r="KVV191" s="74"/>
      <c r="KVW191" s="18"/>
      <c r="KVX191" s="18"/>
      <c r="KVY191" s="10"/>
      <c r="KVZ191" s="17"/>
      <c r="KWA191" s="74"/>
      <c r="KWB191" s="74"/>
      <c r="KWC191" s="74"/>
      <c r="KWD191" s="18"/>
      <c r="KWE191" s="18"/>
      <c r="KWF191" s="18"/>
      <c r="KWG191" s="74"/>
      <c r="KWH191" s="18"/>
      <c r="KWI191" s="18"/>
      <c r="KWJ191" s="10"/>
      <c r="KWK191" s="17"/>
      <c r="KWL191" s="74"/>
      <c r="KWM191" s="74"/>
      <c r="KWN191" s="74"/>
      <c r="KWO191" s="18"/>
      <c r="KWP191" s="18"/>
      <c r="KWQ191" s="18"/>
      <c r="KWR191" s="74"/>
      <c r="KWS191" s="18"/>
      <c r="KWT191" s="18"/>
      <c r="KWU191" s="10"/>
      <c r="KWV191" s="17"/>
      <c r="KWW191" s="74"/>
      <c r="KWX191" s="74"/>
      <c r="KWY191" s="74"/>
      <c r="KWZ191" s="18"/>
      <c r="KXA191" s="18"/>
      <c r="KXB191" s="18"/>
      <c r="KXC191" s="74"/>
      <c r="KXD191" s="18"/>
      <c r="KXE191" s="18"/>
      <c r="KXF191" s="10"/>
      <c r="KXG191" s="17"/>
      <c r="KXH191" s="74"/>
      <c r="KXI191" s="74"/>
      <c r="KXJ191" s="74"/>
      <c r="KXK191" s="18"/>
      <c r="KXL191" s="18"/>
      <c r="KXM191" s="18"/>
      <c r="KXN191" s="74"/>
      <c r="KXO191" s="18"/>
      <c r="KXP191" s="18"/>
      <c r="KXQ191" s="10"/>
      <c r="KXR191" s="17"/>
      <c r="KXS191" s="74"/>
      <c r="KXT191" s="74"/>
      <c r="KXU191" s="74"/>
      <c r="KXV191" s="18"/>
      <c r="KXW191" s="18"/>
      <c r="KXX191" s="18"/>
      <c r="KXY191" s="74"/>
      <c r="KXZ191" s="18"/>
      <c r="KYA191" s="18"/>
      <c r="KYB191" s="10"/>
      <c r="KYC191" s="17"/>
      <c r="KYD191" s="74"/>
      <c r="KYE191" s="74"/>
      <c r="KYF191" s="74"/>
      <c r="KYG191" s="18"/>
      <c r="KYH191" s="18"/>
      <c r="KYI191" s="18"/>
      <c r="KYJ191" s="74"/>
      <c r="KYK191" s="18"/>
      <c r="KYL191" s="18"/>
      <c r="KYM191" s="10"/>
      <c r="KYN191" s="17"/>
      <c r="KYO191" s="74"/>
      <c r="KYP191" s="74"/>
      <c r="KYQ191" s="74"/>
      <c r="KYR191" s="18"/>
      <c r="KYS191" s="18"/>
      <c r="KYT191" s="18"/>
      <c r="KYU191" s="74"/>
      <c r="KYV191" s="18"/>
      <c r="KYW191" s="18"/>
      <c r="KYX191" s="10"/>
      <c r="KYY191" s="17"/>
      <c r="KYZ191" s="74"/>
      <c r="KZA191" s="74"/>
      <c r="KZB191" s="74"/>
      <c r="KZC191" s="18"/>
      <c r="KZD191" s="18"/>
      <c r="KZE191" s="18"/>
      <c r="KZF191" s="74"/>
      <c r="KZG191" s="18"/>
      <c r="KZH191" s="18"/>
      <c r="KZI191" s="10"/>
      <c r="KZJ191" s="17"/>
      <c r="KZK191" s="74"/>
      <c r="KZL191" s="74"/>
      <c r="KZM191" s="74"/>
      <c r="KZN191" s="18"/>
      <c r="KZO191" s="18"/>
      <c r="KZP191" s="18"/>
      <c r="KZQ191" s="74"/>
      <c r="KZR191" s="18"/>
      <c r="KZS191" s="18"/>
      <c r="KZT191" s="10"/>
      <c r="KZU191" s="17"/>
      <c r="KZV191" s="74"/>
      <c r="KZW191" s="74"/>
      <c r="KZX191" s="74"/>
      <c r="KZY191" s="18"/>
      <c r="KZZ191" s="18"/>
      <c r="LAA191" s="18"/>
      <c r="LAB191" s="74"/>
      <c r="LAC191" s="18"/>
      <c r="LAD191" s="18"/>
      <c r="LAE191" s="10"/>
      <c r="LAF191" s="17"/>
      <c r="LAG191" s="74"/>
      <c r="LAH191" s="74"/>
      <c r="LAI191" s="74"/>
      <c r="LAJ191" s="18"/>
      <c r="LAK191" s="18"/>
      <c r="LAL191" s="18"/>
      <c r="LAM191" s="74"/>
      <c r="LAN191" s="18"/>
      <c r="LAO191" s="18"/>
      <c r="LAP191" s="10"/>
      <c r="LAQ191" s="17"/>
      <c r="LAR191" s="74"/>
      <c r="LAS191" s="74"/>
      <c r="LAT191" s="74"/>
      <c r="LAU191" s="18"/>
      <c r="LAV191" s="18"/>
      <c r="LAW191" s="18"/>
      <c r="LAX191" s="74"/>
      <c r="LAY191" s="18"/>
      <c r="LAZ191" s="18"/>
      <c r="LBA191" s="10"/>
      <c r="LBB191" s="17"/>
      <c r="LBC191" s="74"/>
      <c r="LBD191" s="74"/>
      <c r="LBE191" s="74"/>
      <c r="LBF191" s="18"/>
      <c r="LBG191" s="18"/>
      <c r="LBH191" s="18"/>
      <c r="LBI191" s="74"/>
      <c r="LBJ191" s="18"/>
      <c r="LBK191" s="18"/>
      <c r="LBL191" s="10"/>
      <c r="LBM191" s="17"/>
      <c r="LBN191" s="74"/>
      <c r="LBO191" s="74"/>
      <c r="LBP191" s="74"/>
      <c r="LBQ191" s="18"/>
      <c r="LBR191" s="18"/>
      <c r="LBS191" s="18"/>
      <c r="LBT191" s="74"/>
      <c r="LBU191" s="18"/>
      <c r="LBV191" s="18"/>
      <c r="LBW191" s="10"/>
      <c r="LBX191" s="17"/>
      <c r="LBY191" s="74"/>
      <c r="LBZ191" s="74"/>
      <c r="LCA191" s="74"/>
      <c r="LCB191" s="18"/>
      <c r="LCC191" s="18"/>
      <c r="LCD191" s="18"/>
      <c r="LCE191" s="74"/>
      <c r="LCF191" s="18"/>
      <c r="LCG191" s="18"/>
      <c r="LCH191" s="10"/>
      <c r="LCI191" s="17"/>
      <c r="LCJ191" s="74"/>
      <c r="LCK191" s="74"/>
      <c r="LCL191" s="74"/>
      <c r="LCM191" s="18"/>
      <c r="LCN191" s="18"/>
      <c r="LCO191" s="18"/>
      <c r="LCP191" s="74"/>
      <c r="LCQ191" s="18"/>
      <c r="LCR191" s="18"/>
      <c r="LCS191" s="10"/>
      <c r="LCT191" s="17"/>
      <c r="LCU191" s="74"/>
      <c r="LCV191" s="74"/>
      <c r="LCW191" s="74"/>
      <c r="LCX191" s="18"/>
      <c r="LCY191" s="18"/>
      <c r="LCZ191" s="18"/>
      <c r="LDA191" s="74"/>
      <c r="LDB191" s="18"/>
      <c r="LDC191" s="18"/>
      <c r="LDD191" s="10"/>
      <c r="LDE191" s="17"/>
      <c r="LDF191" s="74"/>
      <c r="LDG191" s="74"/>
      <c r="LDH191" s="74"/>
      <c r="LDI191" s="18"/>
      <c r="LDJ191" s="18"/>
      <c r="LDK191" s="18"/>
      <c r="LDL191" s="74"/>
      <c r="LDM191" s="18"/>
      <c r="LDN191" s="18"/>
      <c r="LDO191" s="10"/>
      <c r="LDP191" s="17"/>
      <c r="LDQ191" s="74"/>
      <c r="LDR191" s="74"/>
      <c r="LDS191" s="74"/>
      <c r="LDT191" s="18"/>
      <c r="LDU191" s="18"/>
      <c r="LDV191" s="18"/>
      <c r="LDW191" s="74"/>
      <c r="LDX191" s="18"/>
      <c r="LDY191" s="18"/>
      <c r="LDZ191" s="10"/>
      <c r="LEA191" s="17"/>
      <c r="LEB191" s="74"/>
      <c r="LEC191" s="74"/>
      <c r="LED191" s="74"/>
      <c r="LEE191" s="18"/>
      <c r="LEF191" s="18"/>
      <c r="LEG191" s="18"/>
      <c r="LEH191" s="74"/>
      <c r="LEI191" s="18"/>
      <c r="LEJ191" s="18"/>
      <c r="LEK191" s="10"/>
      <c r="LEL191" s="17"/>
      <c r="LEM191" s="74"/>
      <c r="LEN191" s="74"/>
      <c r="LEO191" s="74"/>
      <c r="LEP191" s="18"/>
      <c r="LEQ191" s="18"/>
      <c r="LER191" s="18"/>
      <c r="LES191" s="74"/>
      <c r="LET191" s="18"/>
      <c r="LEU191" s="18"/>
      <c r="LEV191" s="10"/>
      <c r="LEW191" s="17"/>
      <c r="LEX191" s="74"/>
      <c r="LEY191" s="74"/>
      <c r="LEZ191" s="74"/>
      <c r="LFA191" s="18"/>
      <c r="LFB191" s="18"/>
      <c r="LFC191" s="18"/>
      <c r="LFD191" s="74"/>
      <c r="LFE191" s="18"/>
      <c r="LFF191" s="18"/>
      <c r="LFG191" s="10"/>
      <c r="LFH191" s="17"/>
      <c r="LFI191" s="74"/>
      <c r="LFJ191" s="74"/>
      <c r="LFK191" s="74"/>
      <c r="LFL191" s="18"/>
      <c r="LFM191" s="18"/>
      <c r="LFN191" s="18"/>
      <c r="LFO191" s="74"/>
      <c r="LFP191" s="18"/>
      <c r="LFQ191" s="18"/>
      <c r="LFR191" s="10"/>
      <c r="LFS191" s="17"/>
      <c r="LFT191" s="74"/>
      <c r="LFU191" s="74"/>
      <c r="LFV191" s="74"/>
      <c r="LFW191" s="18"/>
      <c r="LFX191" s="18"/>
      <c r="LFY191" s="18"/>
      <c r="LFZ191" s="74"/>
      <c r="LGA191" s="18"/>
      <c r="LGB191" s="18"/>
      <c r="LGC191" s="10"/>
      <c r="LGD191" s="17"/>
      <c r="LGE191" s="74"/>
      <c r="LGF191" s="74"/>
      <c r="LGG191" s="74"/>
      <c r="LGH191" s="18"/>
      <c r="LGI191" s="18"/>
      <c r="LGJ191" s="18"/>
      <c r="LGK191" s="74"/>
      <c r="LGL191" s="18"/>
      <c r="LGM191" s="18"/>
      <c r="LGN191" s="10"/>
      <c r="LGO191" s="17"/>
      <c r="LGP191" s="74"/>
      <c r="LGQ191" s="74"/>
      <c r="LGR191" s="74"/>
      <c r="LGS191" s="18"/>
      <c r="LGT191" s="18"/>
      <c r="LGU191" s="18"/>
      <c r="LGV191" s="74"/>
      <c r="LGW191" s="18"/>
      <c r="LGX191" s="18"/>
      <c r="LGY191" s="10"/>
      <c r="LGZ191" s="17"/>
      <c r="LHA191" s="74"/>
      <c r="LHB191" s="74"/>
      <c r="LHC191" s="74"/>
      <c r="LHD191" s="18"/>
      <c r="LHE191" s="18"/>
      <c r="LHF191" s="18"/>
      <c r="LHG191" s="74"/>
      <c r="LHH191" s="18"/>
      <c r="LHI191" s="18"/>
      <c r="LHJ191" s="10"/>
      <c r="LHK191" s="17"/>
      <c r="LHL191" s="74"/>
      <c r="LHM191" s="74"/>
      <c r="LHN191" s="74"/>
      <c r="LHO191" s="18"/>
      <c r="LHP191" s="18"/>
      <c r="LHQ191" s="18"/>
      <c r="LHR191" s="74"/>
      <c r="LHS191" s="18"/>
      <c r="LHT191" s="18"/>
      <c r="LHU191" s="10"/>
      <c r="LHV191" s="17"/>
      <c r="LHW191" s="74"/>
      <c r="LHX191" s="74"/>
      <c r="LHY191" s="74"/>
      <c r="LHZ191" s="18"/>
      <c r="LIA191" s="18"/>
      <c r="LIB191" s="18"/>
      <c r="LIC191" s="74"/>
      <c r="LID191" s="18"/>
      <c r="LIE191" s="18"/>
      <c r="LIF191" s="10"/>
      <c r="LIG191" s="17"/>
      <c r="LIH191" s="74"/>
      <c r="LII191" s="74"/>
      <c r="LIJ191" s="74"/>
      <c r="LIK191" s="18"/>
      <c r="LIL191" s="18"/>
      <c r="LIM191" s="18"/>
      <c r="LIN191" s="74"/>
      <c r="LIO191" s="18"/>
      <c r="LIP191" s="18"/>
      <c r="LIQ191" s="10"/>
      <c r="LIR191" s="17"/>
      <c r="LIS191" s="74"/>
      <c r="LIT191" s="74"/>
      <c r="LIU191" s="74"/>
      <c r="LIV191" s="18"/>
      <c r="LIW191" s="18"/>
      <c r="LIX191" s="18"/>
      <c r="LIY191" s="74"/>
      <c r="LIZ191" s="18"/>
      <c r="LJA191" s="18"/>
      <c r="LJB191" s="10"/>
      <c r="LJC191" s="17"/>
      <c r="LJD191" s="74"/>
      <c r="LJE191" s="74"/>
      <c r="LJF191" s="74"/>
      <c r="LJG191" s="18"/>
      <c r="LJH191" s="18"/>
      <c r="LJI191" s="18"/>
      <c r="LJJ191" s="74"/>
      <c r="LJK191" s="18"/>
      <c r="LJL191" s="18"/>
      <c r="LJM191" s="10"/>
      <c r="LJN191" s="17"/>
      <c r="LJO191" s="74"/>
      <c r="LJP191" s="74"/>
      <c r="LJQ191" s="74"/>
      <c r="LJR191" s="18"/>
      <c r="LJS191" s="18"/>
      <c r="LJT191" s="18"/>
      <c r="LJU191" s="74"/>
      <c r="LJV191" s="18"/>
      <c r="LJW191" s="18"/>
      <c r="LJX191" s="10"/>
      <c r="LJY191" s="17"/>
      <c r="LJZ191" s="74"/>
      <c r="LKA191" s="74"/>
      <c r="LKB191" s="74"/>
      <c r="LKC191" s="18"/>
      <c r="LKD191" s="18"/>
      <c r="LKE191" s="18"/>
      <c r="LKF191" s="74"/>
      <c r="LKG191" s="18"/>
      <c r="LKH191" s="18"/>
      <c r="LKI191" s="10"/>
      <c r="LKJ191" s="17"/>
      <c r="LKK191" s="74"/>
      <c r="LKL191" s="74"/>
      <c r="LKM191" s="74"/>
      <c r="LKN191" s="18"/>
      <c r="LKO191" s="18"/>
      <c r="LKP191" s="18"/>
      <c r="LKQ191" s="74"/>
      <c r="LKR191" s="18"/>
      <c r="LKS191" s="18"/>
      <c r="LKT191" s="10"/>
      <c r="LKU191" s="17"/>
      <c r="LKV191" s="74"/>
      <c r="LKW191" s="74"/>
      <c r="LKX191" s="74"/>
      <c r="LKY191" s="18"/>
      <c r="LKZ191" s="18"/>
      <c r="LLA191" s="18"/>
      <c r="LLB191" s="74"/>
      <c r="LLC191" s="18"/>
      <c r="LLD191" s="18"/>
      <c r="LLE191" s="10"/>
      <c r="LLF191" s="17"/>
      <c r="LLG191" s="74"/>
      <c r="LLH191" s="74"/>
      <c r="LLI191" s="74"/>
      <c r="LLJ191" s="18"/>
      <c r="LLK191" s="18"/>
      <c r="LLL191" s="18"/>
      <c r="LLM191" s="74"/>
      <c r="LLN191" s="18"/>
      <c r="LLO191" s="18"/>
      <c r="LLP191" s="10"/>
      <c r="LLQ191" s="17"/>
      <c r="LLR191" s="74"/>
      <c r="LLS191" s="74"/>
      <c r="LLT191" s="74"/>
      <c r="LLU191" s="18"/>
      <c r="LLV191" s="18"/>
      <c r="LLW191" s="18"/>
      <c r="LLX191" s="74"/>
      <c r="LLY191" s="18"/>
      <c r="LLZ191" s="18"/>
      <c r="LMA191" s="10"/>
      <c r="LMB191" s="17"/>
      <c r="LMC191" s="74"/>
      <c r="LMD191" s="74"/>
      <c r="LME191" s="74"/>
      <c r="LMF191" s="18"/>
      <c r="LMG191" s="18"/>
      <c r="LMH191" s="18"/>
      <c r="LMI191" s="74"/>
      <c r="LMJ191" s="18"/>
      <c r="LMK191" s="18"/>
      <c r="LML191" s="10"/>
      <c r="LMM191" s="17"/>
      <c r="LMN191" s="74"/>
      <c r="LMO191" s="74"/>
      <c r="LMP191" s="74"/>
      <c r="LMQ191" s="18"/>
      <c r="LMR191" s="18"/>
      <c r="LMS191" s="18"/>
      <c r="LMT191" s="74"/>
      <c r="LMU191" s="18"/>
      <c r="LMV191" s="18"/>
      <c r="LMW191" s="10"/>
      <c r="LMX191" s="17"/>
      <c r="LMY191" s="74"/>
      <c r="LMZ191" s="74"/>
      <c r="LNA191" s="74"/>
      <c r="LNB191" s="18"/>
      <c r="LNC191" s="18"/>
      <c r="LND191" s="18"/>
      <c r="LNE191" s="74"/>
      <c r="LNF191" s="18"/>
      <c r="LNG191" s="18"/>
      <c r="LNH191" s="10"/>
      <c r="LNI191" s="17"/>
      <c r="LNJ191" s="74"/>
      <c r="LNK191" s="74"/>
      <c r="LNL191" s="74"/>
      <c r="LNM191" s="18"/>
      <c r="LNN191" s="18"/>
      <c r="LNO191" s="18"/>
      <c r="LNP191" s="74"/>
      <c r="LNQ191" s="18"/>
      <c r="LNR191" s="18"/>
      <c r="LNS191" s="10"/>
      <c r="LNT191" s="17"/>
      <c r="LNU191" s="74"/>
      <c r="LNV191" s="74"/>
      <c r="LNW191" s="74"/>
      <c r="LNX191" s="18"/>
      <c r="LNY191" s="18"/>
      <c r="LNZ191" s="18"/>
      <c r="LOA191" s="74"/>
      <c r="LOB191" s="18"/>
      <c r="LOC191" s="18"/>
      <c r="LOD191" s="10"/>
      <c r="LOE191" s="17"/>
      <c r="LOF191" s="74"/>
      <c r="LOG191" s="74"/>
      <c r="LOH191" s="74"/>
      <c r="LOI191" s="18"/>
      <c r="LOJ191" s="18"/>
      <c r="LOK191" s="18"/>
      <c r="LOL191" s="74"/>
      <c r="LOM191" s="18"/>
      <c r="LON191" s="18"/>
      <c r="LOO191" s="10"/>
      <c r="LOP191" s="17"/>
      <c r="LOQ191" s="74"/>
      <c r="LOR191" s="74"/>
      <c r="LOS191" s="74"/>
      <c r="LOT191" s="18"/>
      <c r="LOU191" s="18"/>
      <c r="LOV191" s="18"/>
      <c r="LOW191" s="74"/>
      <c r="LOX191" s="18"/>
      <c r="LOY191" s="18"/>
      <c r="LOZ191" s="10"/>
      <c r="LPA191" s="17"/>
      <c r="LPB191" s="74"/>
      <c r="LPC191" s="74"/>
      <c r="LPD191" s="74"/>
      <c r="LPE191" s="18"/>
      <c r="LPF191" s="18"/>
      <c r="LPG191" s="18"/>
      <c r="LPH191" s="74"/>
      <c r="LPI191" s="18"/>
      <c r="LPJ191" s="18"/>
      <c r="LPK191" s="10"/>
      <c r="LPL191" s="17"/>
      <c r="LPM191" s="74"/>
      <c r="LPN191" s="74"/>
      <c r="LPO191" s="74"/>
      <c r="LPP191" s="18"/>
      <c r="LPQ191" s="18"/>
      <c r="LPR191" s="18"/>
      <c r="LPS191" s="74"/>
      <c r="LPT191" s="18"/>
      <c r="LPU191" s="18"/>
      <c r="LPV191" s="10"/>
      <c r="LPW191" s="17"/>
      <c r="LPX191" s="74"/>
      <c r="LPY191" s="74"/>
      <c r="LPZ191" s="74"/>
      <c r="LQA191" s="18"/>
      <c r="LQB191" s="18"/>
      <c r="LQC191" s="18"/>
      <c r="LQD191" s="74"/>
      <c r="LQE191" s="18"/>
      <c r="LQF191" s="18"/>
      <c r="LQG191" s="10"/>
      <c r="LQH191" s="17"/>
      <c r="LQI191" s="74"/>
      <c r="LQJ191" s="74"/>
      <c r="LQK191" s="74"/>
      <c r="LQL191" s="18"/>
      <c r="LQM191" s="18"/>
      <c r="LQN191" s="18"/>
      <c r="LQO191" s="74"/>
      <c r="LQP191" s="18"/>
      <c r="LQQ191" s="18"/>
      <c r="LQR191" s="10"/>
      <c r="LQS191" s="17"/>
      <c r="LQT191" s="74"/>
      <c r="LQU191" s="74"/>
      <c r="LQV191" s="74"/>
      <c r="LQW191" s="18"/>
      <c r="LQX191" s="18"/>
      <c r="LQY191" s="18"/>
      <c r="LQZ191" s="74"/>
      <c r="LRA191" s="18"/>
      <c r="LRB191" s="18"/>
      <c r="LRC191" s="10"/>
      <c r="LRD191" s="17"/>
      <c r="LRE191" s="74"/>
      <c r="LRF191" s="74"/>
      <c r="LRG191" s="74"/>
      <c r="LRH191" s="18"/>
      <c r="LRI191" s="18"/>
      <c r="LRJ191" s="18"/>
      <c r="LRK191" s="74"/>
      <c r="LRL191" s="18"/>
      <c r="LRM191" s="18"/>
      <c r="LRN191" s="10"/>
      <c r="LRO191" s="17"/>
      <c r="LRP191" s="74"/>
      <c r="LRQ191" s="74"/>
      <c r="LRR191" s="74"/>
      <c r="LRS191" s="18"/>
      <c r="LRT191" s="18"/>
      <c r="LRU191" s="18"/>
      <c r="LRV191" s="74"/>
      <c r="LRW191" s="18"/>
      <c r="LRX191" s="18"/>
      <c r="LRY191" s="10"/>
      <c r="LRZ191" s="17"/>
      <c r="LSA191" s="74"/>
      <c r="LSB191" s="74"/>
      <c r="LSC191" s="74"/>
      <c r="LSD191" s="18"/>
      <c r="LSE191" s="18"/>
      <c r="LSF191" s="18"/>
      <c r="LSG191" s="74"/>
      <c r="LSH191" s="18"/>
      <c r="LSI191" s="18"/>
      <c r="LSJ191" s="10"/>
      <c r="LSK191" s="17"/>
      <c r="LSL191" s="74"/>
      <c r="LSM191" s="74"/>
      <c r="LSN191" s="74"/>
      <c r="LSO191" s="18"/>
      <c r="LSP191" s="18"/>
      <c r="LSQ191" s="18"/>
      <c r="LSR191" s="74"/>
      <c r="LSS191" s="18"/>
      <c r="LST191" s="18"/>
      <c r="LSU191" s="10"/>
      <c r="LSV191" s="17"/>
      <c r="LSW191" s="74"/>
      <c r="LSX191" s="74"/>
      <c r="LSY191" s="74"/>
      <c r="LSZ191" s="18"/>
      <c r="LTA191" s="18"/>
      <c r="LTB191" s="18"/>
      <c r="LTC191" s="74"/>
      <c r="LTD191" s="18"/>
      <c r="LTE191" s="18"/>
      <c r="LTF191" s="10"/>
      <c r="LTG191" s="17"/>
      <c r="LTH191" s="74"/>
      <c r="LTI191" s="74"/>
      <c r="LTJ191" s="74"/>
      <c r="LTK191" s="18"/>
      <c r="LTL191" s="18"/>
      <c r="LTM191" s="18"/>
      <c r="LTN191" s="74"/>
      <c r="LTO191" s="18"/>
      <c r="LTP191" s="18"/>
      <c r="LTQ191" s="10"/>
      <c r="LTR191" s="17"/>
      <c r="LTS191" s="74"/>
      <c r="LTT191" s="74"/>
      <c r="LTU191" s="74"/>
      <c r="LTV191" s="18"/>
      <c r="LTW191" s="18"/>
      <c r="LTX191" s="18"/>
      <c r="LTY191" s="74"/>
      <c r="LTZ191" s="18"/>
      <c r="LUA191" s="18"/>
      <c r="LUB191" s="10"/>
      <c r="LUC191" s="17"/>
      <c r="LUD191" s="74"/>
      <c r="LUE191" s="74"/>
      <c r="LUF191" s="74"/>
      <c r="LUG191" s="18"/>
      <c r="LUH191" s="18"/>
      <c r="LUI191" s="18"/>
      <c r="LUJ191" s="74"/>
      <c r="LUK191" s="18"/>
      <c r="LUL191" s="18"/>
      <c r="LUM191" s="10"/>
      <c r="LUN191" s="17"/>
      <c r="LUO191" s="74"/>
      <c r="LUP191" s="74"/>
      <c r="LUQ191" s="74"/>
      <c r="LUR191" s="18"/>
      <c r="LUS191" s="18"/>
      <c r="LUT191" s="18"/>
      <c r="LUU191" s="74"/>
      <c r="LUV191" s="18"/>
      <c r="LUW191" s="18"/>
      <c r="LUX191" s="10"/>
      <c r="LUY191" s="17"/>
      <c r="LUZ191" s="74"/>
      <c r="LVA191" s="74"/>
      <c r="LVB191" s="74"/>
      <c r="LVC191" s="18"/>
      <c r="LVD191" s="18"/>
      <c r="LVE191" s="18"/>
      <c r="LVF191" s="74"/>
      <c r="LVG191" s="18"/>
      <c r="LVH191" s="18"/>
      <c r="LVI191" s="10"/>
      <c r="LVJ191" s="17"/>
      <c r="LVK191" s="74"/>
      <c r="LVL191" s="74"/>
      <c r="LVM191" s="74"/>
      <c r="LVN191" s="18"/>
      <c r="LVO191" s="18"/>
      <c r="LVP191" s="18"/>
      <c r="LVQ191" s="74"/>
      <c r="LVR191" s="18"/>
      <c r="LVS191" s="18"/>
      <c r="LVT191" s="10"/>
      <c r="LVU191" s="17"/>
      <c r="LVV191" s="74"/>
      <c r="LVW191" s="74"/>
      <c r="LVX191" s="74"/>
      <c r="LVY191" s="18"/>
      <c r="LVZ191" s="18"/>
      <c r="LWA191" s="18"/>
      <c r="LWB191" s="74"/>
      <c r="LWC191" s="18"/>
      <c r="LWD191" s="18"/>
      <c r="LWE191" s="10"/>
      <c r="LWF191" s="17"/>
      <c r="LWG191" s="74"/>
      <c r="LWH191" s="74"/>
      <c r="LWI191" s="74"/>
      <c r="LWJ191" s="18"/>
      <c r="LWK191" s="18"/>
      <c r="LWL191" s="18"/>
      <c r="LWM191" s="74"/>
      <c r="LWN191" s="18"/>
      <c r="LWO191" s="18"/>
      <c r="LWP191" s="10"/>
      <c r="LWQ191" s="17"/>
      <c r="LWR191" s="74"/>
      <c r="LWS191" s="74"/>
      <c r="LWT191" s="74"/>
      <c r="LWU191" s="18"/>
      <c r="LWV191" s="18"/>
      <c r="LWW191" s="18"/>
      <c r="LWX191" s="74"/>
      <c r="LWY191" s="18"/>
      <c r="LWZ191" s="18"/>
      <c r="LXA191" s="10"/>
      <c r="LXB191" s="17"/>
      <c r="LXC191" s="74"/>
      <c r="LXD191" s="74"/>
      <c r="LXE191" s="74"/>
      <c r="LXF191" s="18"/>
      <c r="LXG191" s="18"/>
      <c r="LXH191" s="18"/>
      <c r="LXI191" s="74"/>
      <c r="LXJ191" s="18"/>
      <c r="LXK191" s="18"/>
      <c r="LXL191" s="10"/>
      <c r="LXM191" s="17"/>
      <c r="LXN191" s="74"/>
      <c r="LXO191" s="74"/>
      <c r="LXP191" s="74"/>
      <c r="LXQ191" s="18"/>
      <c r="LXR191" s="18"/>
      <c r="LXS191" s="18"/>
      <c r="LXT191" s="74"/>
      <c r="LXU191" s="18"/>
      <c r="LXV191" s="18"/>
      <c r="LXW191" s="10"/>
      <c r="LXX191" s="17"/>
      <c r="LXY191" s="74"/>
      <c r="LXZ191" s="74"/>
      <c r="LYA191" s="74"/>
      <c r="LYB191" s="18"/>
      <c r="LYC191" s="18"/>
      <c r="LYD191" s="18"/>
      <c r="LYE191" s="74"/>
      <c r="LYF191" s="18"/>
      <c r="LYG191" s="18"/>
      <c r="LYH191" s="10"/>
      <c r="LYI191" s="17"/>
      <c r="LYJ191" s="74"/>
      <c r="LYK191" s="74"/>
      <c r="LYL191" s="74"/>
      <c r="LYM191" s="18"/>
      <c r="LYN191" s="18"/>
      <c r="LYO191" s="18"/>
      <c r="LYP191" s="74"/>
      <c r="LYQ191" s="18"/>
      <c r="LYR191" s="18"/>
      <c r="LYS191" s="10"/>
      <c r="LYT191" s="17"/>
      <c r="LYU191" s="74"/>
      <c r="LYV191" s="74"/>
      <c r="LYW191" s="74"/>
      <c r="LYX191" s="18"/>
      <c r="LYY191" s="18"/>
      <c r="LYZ191" s="18"/>
      <c r="LZA191" s="74"/>
      <c r="LZB191" s="18"/>
      <c r="LZC191" s="18"/>
      <c r="LZD191" s="10"/>
      <c r="LZE191" s="17"/>
      <c r="LZF191" s="74"/>
      <c r="LZG191" s="74"/>
      <c r="LZH191" s="74"/>
      <c r="LZI191" s="18"/>
      <c r="LZJ191" s="18"/>
      <c r="LZK191" s="18"/>
      <c r="LZL191" s="74"/>
      <c r="LZM191" s="18"/>
      <c r="LZN191" s="18"/>
      <c r="LZO191" s="10"/>
      <c r="LZP191" s="17"/>
      <c r="LZQ191" s="74"/>
      <c r="LZR191" s="74"/>
      <c r="LZS191" s="74"/>
      <c r="LZT191" s="18"/>
      <c r="LZU191" s="18"/>
      <c r="LZV191" s="18"/>
      <c r="LZW191" s="74"/>
      <c r="LZX191" s="18"/>
      <c r="LZY191" s="18"/>
      <c r="LZZ191" s="10"/>
      <c r="MAA191" s="17"/>
      <c r="MAB191" s="74"/>
      <c r="MAC191" s="74"/>
      <c r="MAD191" s="74"/>
      <c r="MAE191" s="18"/>
      <c r="MAF191" s="18"/>
      <c r="MAG191" s="18"/>
      <c r="MAH191" s="74"/>
      <c r="MAI191" s="18"/>
      <c r="MAJ191" s="18"/>
      <c r="MAK191" s="10"/>
      <c r="MAL191" s="17"/>
      <c r="MAM191" s="74"/>
      <c r="MAN191" s="74"/>
      <c r="MAO191" s="74"/>
      <c r="MAP191" s="18"/>
      <c r="MAQ191" s="18"/>
      <c r="MAR191" s="18"/>
      <c r="MAS191" s="74"/>
      <c r="MAT191" s="18"/>
      <c r="MAU191" s="18"/>
      <c r="MAV191" s="10"/>
      <c r="MAW191" s="17"/>
      <c r="MAX191" s="74"/>
      <c r="MAY191" s="74"/>
      <c r="MAZ191" s="74"/>
      <c r="MBA191" s="18"/>
      <c r="MBB191" s="18"/>
      <c r="MBC191" s="18"/>
      <c r="MBD191" s="74"/>
      <c r="MBE191" s="18"/>
      <c r="MBF191" s="18"/>
      <c r="MBG191" s="10"/>
      <c r="MBH191" s="17"/>
      <c r="MBI191" s="74"/>
      <c r="MBJ191" s="74"/>
      <c r="MBK191" s="74"/>
      <c r="MBL191" s="18"/>
      <c r="MBM191" s="18"/>
      <c r="MBN191" s="18"/>
      <c r="MBO191" s="74"/>
      <c r="MBP191" s="18"/>
      <c r="MBQ191" s="18"/>
      <c r="MBR191" s="10"/>
      <c r="MBS191" s="17"/>
      <c r="MBT191" s="74"/>
      <c r="MBU191" s="74"/>
      <c r="MBV191" s="74"/>
      <c r="MBW191" s="18"/>
      <c r="MBX191" s="18"/>
      <c r="MBY191" s="18"/>
      <c r="MBZ191" s="74"/>
      <c r="MCA191" s="18"/>
      <c r="MCB191" s="18"/>
      <c r="MCC191" s="10"/>
      <c r="MCD191" s="17"/>
      <c r="MCE191" s="74"/>
      <c r="MCF191" s="74"/>
      <c r="MCG191" s="74"/>
      <c r="MCH191" s="18"/>
      <c r="MCI191" s="18"/>
      <c r="MCJ191" s="18"/>
      <c r="MCK191" s="74"/>
      <c r="MCL191" s="18"/>
      <c r="MCM191" s="18"/>
      <c r="MCN191" s="10"/>
      <c r="MCO191" s="17"/>
      <c r="MCP191" s="74"/>
      <c r="MCQ191" s="74"/>
      <c r="MCR191" s="74"/>
      <c r="MCS191" s="18"/>
      <c r="MCT191" s="18"/>
      <c r="MCU191" s="18"/>
      <c r="MCV191" s="74"/>
      <c r="MCW191" s="18"/>
      <c r="MCX191" s="18"/>
      <c r="MCY191" s="10"/>
      <c r="MCZ191" s="17"/>
      <c r="MDA191" s="74"/>
      <c r="MDB191" s="74"/>
      <c r="MDC191" s="74"/>
      <c r="MDD191" s="18"/>
      <c r="MDE191" s="18"/>
      <c r="MDF191" s="18"/>
      <c r="MDG191" s="74"/>
      <c r="MDH191" s="18"/>
      <c r="MDI191" s="18"/>
      <c r="MDJ191" s="10"/>
      <c r="MDK191" s="17"/>
      <c r="MDL191" s="74"/>
      <c r="MDM191" s="74"/>
      <c r="MDN191" s="74"/>
      <c r="MDO191" s="18"/>
      <c r="MDP191" s="18"/>
      <c r="MDQ191" s="18"/>
      <c r="MDR191" s="74"/>
      <c r="MDS191" s="18"/>
      <c r="MDT191" s="18"/>
      <c r="MDU191" s="10"/>
      <c r="MDV191" s="17"/>
      <c r="MDW191" s="74"/>
      <c r="MDX191" s="74"/>
      <c r="MDY191" s="74"/>
      <c r="MDZ191" s="18"/>
      <c r="MEA191" s="18"/>
      <c r="MEB191" s="18"/>
      <c r="MEC191" s="74"/>
      <c r="MED191" s="18"/>
      <c r="MEE191" s="18"/>
      <c r="MEF191" s="10"/>
      <c r="MEG191" s="17"/>
      <c r="MEH191" s="74"/>
      <c r="MEI191" s="74"/>
      <c r="MEJ191" s="74"/>
      <c r="MEK191" s="18"/>
      <c r="MEL191" s="18"/>
      <c r="MEM191" s="18"/>
      <c r="MEN191" s="74"/>
      <c r="MEO191" s="18"/>
      <c r="MEP191" s="18"/>
      <c r="MEQ191" s="10"/>
      <c r="MER191" s="17"/>
      <c r="MES191" s="74"/>
      <c r="MET191" s="74"/>
      <c r="MEU191" s="74"/>
      <c r="MEV191" s="18"/>
      <c r="MEW191" s="18"/>
      <c r="MEX191" s="18"/>
      <c r="MEY191" s="74"/>
      <c r="MEZ191" s="18"/>
      <c r="MFA191" s="18"/>
      <c r="MFB191" s="10"/>
      <c r="MFC191" s="17"/>
      <c r="MFD191" s="74"/>
      <c r="MFE191" s="74"/>
      <c r="MFF191" s="74"/>
      <c r="MFG191" s="18"/>
      <c r="MFH191" s="18"/>
      <c r="MFI191" s="18"/>
      <c r="MFJ191" s="74"/>
      <c r="MFK191" s="18"/>
      <c r="MFL191" s="18"/>
      <c r="MFM191" s="10"/>
      <c r="MFN191" s="17"/>
      <c r="MFO191" s="74"/>
      <c r="MFP191" s="74"/>
      <c r="MFQ191" s="74"/>
      <c r="MFR191" s="18"/>
      <c r="MFS191" s="18"/>
      <c r="MFT191" s="18"/>
      <c r="MFU191" s="74"/>
      <c r="MFV191" s="18"/>
      <c r="MFW191" s="18"/>
      <c r="MFX191" s="10"/>
      <c r="MFY191" s="17"/>
      <c r="MFZ191" s="74"/>
      <c r="MGA191" s="74"/>
      <c r="MGB191" s="74"/>
      <c r="MGC191" s="18"/>
      <c r="MGD191" s="18"/>
      <c r="MGE191" s="18"/>
      <c r="MGF191" s="74"/>
      <c r="MGG191" s="18"/>
      <c r="MGH191" s="18"/>
      <c r="MGI191" s="10"/>
      <c r="MGJ191" s="17"/>
      <c r="MGK191" s="74"/>
      <c r="MGL191" s="74"/>
      <c r="MGM191" s="74"/>
      <c r="MGN191" s="18"/>
      <c r="MGO191" s="18"/>
      <c r="MGP191" s="18"/>
      <c r="MGQ191" s="74"/>
      <c r="MGR191" s="18"/>
      <c r="MGS191" s="18"/>
      <c r="MGT191" s="10"/>
      <c r="MGU191" s="17"/>
      <c r="MGV191" s="74"/>
      <c r="MGW191" s="74"/>
      <c r="MGX191" s="74"/>
      <c r="MGY191" s="18"/>
      <c r="MGZ191" s="18"/>
      <c r="MHA191" s="18"/>
      <c r="MHB191" s="74"/>
      <c r="MHC191" s="18"/>
      <c r="MHD191" s="18"/>
      <c r="MHE191" s="10"/>
      <c r="MHF191" s="17"/>
      <c r="MHG191" s="74"/>
      <c r="MHH191" s="74"/>
      <c r="MHI191" s="74"/>
      <c r="MHJ191" s="18"/>
      <c r="MHK191" s="18"/>
      <c r="MHL191" s="18"/>
      <c r="MHM191" s="74"/>
      <c r="MHN191" s="18"/>
      <c r="MHO191" s="18"/>
      <c r="MHP191" s="10"/>
      <c r="MHQ191" s="17"/>
      <c r="MHR191" s="74"/>
      <c r="MHS191" s="74"/>
      <c r="MHT191" s="74"/>
      <c r="MHU191" s="18"/>
      <c r="MHV191" s="18"/>
      <c r="MHW191" s="18"/>
      <c r="MHX191" s="74"/>
      <c r="MHY191" s="18"/>
      <c r="MHZ191" s="18"/>
      <c r="MIA191" s="10"/>
      <c r="MIB191" s="17"/>
      <c r="MIC191" s="74"/>
      <c r="MID191" s="74"/>
      <c r="MIE191" s="74"/>
      <c r="MIF191" s="18"/>
      <c r="MIG191" s="18"/>
      <c r="MIH191" s="18"/>
      <c r="MII191" s="74"/>
      <c r="MIJ191" s="18"/>
      <c r="MIK191" s="18"/>
      <c r="MIL191" s="10"/>
      <c r="MIM191" s="17"/>
      <c r="MIN191" s="74"/>
      <c r="MIO191" s="74"/>
      <c r="MIP191" s="74"/>
      <c r="MIQ191" s="18"/>
      <c r="MIR191" s="18"/>
      <c r="MIS191" s="18"/>
      <c r="MIT191" s="74"/>
      <c r="MIU191" s="18"/>
      <c r="MIV191" s="18"/>
      <c r="MIW191" s="10"/>
      <c r="MIX191" s="17"/>
      <c r="MIY191" s="74"/>
      <c r="MIZ191" s="74"/>
      <c r="MJA191" s="74"/>
      <c r="MJB191" s="18"/>
      <c r="MJC191" s="18"/>
      <c r="MJD191" s="18"/>
      <c r="MJE191" s="74"/>
      <c r="MJF191" s="18"/>
      <c r="MJG191" s="18"/>
      <c r="MJH191" s="10"/>
      <c r="MJI191" s="17"/>
      <c r="MJJ191" s="74"/>
      <c r="MJK191" s="74"/>
      <c r="MJL191" s="74"/>
      <c r="MJM191" s="18"/>
      <c r="MJN191" s="18"/>
      <c r="MJO191" s="18"/>
      <c r="MJP191" s="74"/>
      <c r="MJQ191" s="18"/>
      <c r="MJR191" s="18"/>
      <c r="MJS191" s="10"/>
      <c r="MJT191" s="17"/>
      <c r="MJU191" s="74"/>
      <c r="MJV191" s="74"/>
      <c r="MJW191" s="74"/>
      <c r="MJX191" s="18"/>
      <c r="MJY191" s="18"/>
      <c r="MJZ191" s="18"/>
      <c r="MKA191" s="74"/>
      <c r="MKB191" s="18"/>
      <c r="MKC191" s="18"/>
      <c r="MKD191" s="10"/>
      <c r="MKE191" s="17"/>
      <c r="MKF191" s="74"/>
      <c r="MKG191" s="74"/>
      <c r="MKH191" s="74"/>
      <c r="MKI191" s="18"/>
      <c r="MKJ191" s="18"/>
      <c r="MKK191" s="18"/>
      <c r="MKL191" s="74"/>
      <c r="MKM191" s="18"/>
      <c r="MKN191" s="18"/>
      <c r="MKO191" s="10"/>
      <c r="MKP191" s="17"/>
      <c r="MKQ191" s="74"/>
      <c r="MKR191" s="74"/>
      <c r="MKS191" s="74"/>
      <c r="MKT191" s="18"/>
      <c r="MKU191" s="18"/>
      <c r="MKV191" s="18"/>
      <c r="MKW191" s="74"/>
      <c r="MKX191" s="18"/>
      <c r="MKY191" s="18"/>
      <c r="MKZ191" s="10"/>
      <c r="MLA191" s="17"/>
      <c r="MLB191" s="74"/>
      <c r="MLC191" s="74"/>
      <c r="MLD191" s="74"/>
      <c r="MLE191" s="18"/>
      <c r="MLF191" s="18"/>
      <c r="MLG191" s="18"/>
      <c r="MLH191" s="74"/>
      <c r="MLI191" s="18"/>
      <c r="MLJ191" s="18"/>
      <c r="MLK191" s="10"/>
      <c r="MLL191" s="17"/>
      <c r="MLM191" s="74"/>
      <c r="MLN191" s="74"/>
      <c r="MLO191" s="74"/>
      <c r="MLP191" s="18"/>
      <c r="MLQ191" s="18"/>
      <c r="MLR191" s="18"/>
      <c r="MLS191" s="74"/>
      <c r="MLT191" s="18"/>
      <c r="MLU191" s="18"/>
      <c r="MLV191" s="10"/>
      <c r="MLW191" s="17"/>
      <c r="MLX191" s="74"/>
      <c r="MLY191" s="74"/>
      <c r="MLZ191" s="74"/>
      <c r="MMA191" s="18"/>
      <c r="MMB191" s="18"/>
      <c r="MMC191" s="18"/>
      <c r="MMD191" s="74"/>
      <c r="MME191" s="18"/>
      <c r="MMF191" s="18"/>
      <c r="MMG191" s="10"/>
      <c r="MMH191" s="17"/>
      <c r="MMI191" s="74"/>
      <c r="MMJ191" s="74"/>
      <c r="MMK191" s="74"/>
      <c r="MML191" s="18"/>
      <c r="MMM191" s="18"/>
      <c r="MMN191" s="18"/>
      <c r="MMO191" s="74"/>
      <c r="MMP191" s="18"/>
      <c r="MMQ191" s="18"/>
      <c r="MMR191" s="10"/>
      <c r="MMS191" s="17"/>
      <c r="MMT191" s="74"/>
      <c r="MMU191" s="74"/>
      <c r="MMV191" s="74"/>
      <c r="MMW191" s="18"/>
      <c r="MMX191" s="18"/>
      <c r="MMY191" s="18"/>
      <c r="MMZ191" s="74"/>
      <c r="MNA191" s="18"/>
      <c r="MNB191" s="18"/>
      <c r="MNC191" s="10"/>
      <c r="MND191" s="17"/>
      <c r="MNE191" s="74"/>
      <c r="MNF191" s="74"/>
      <c r="MNG191" s="74"/>
      <c r="MNH191" s="18"/>
      <c r="MNI191" s="18"/>
      <c r="MNJ191" s="18"/>
      <c r="MNK191" s="74"/>
      <c r="MNL191" s="18"/>
      <c r="MNM191" s="18"/>
      <c r="MNN191" s="10"/>
      <c r="MNO191" s="17"/>
      <c r="MNP191" s="74"/>
      <c r="MNQ191" s="74"/>
      <c r="MNR191" s="74"/>
      <c r="MNS191" s="18"/>
      <c r="MNT191" s="18"/>
      <c r="MNU191" s="18"/>
      <c r="MNV191" s="74"/>
      <c r="MNW191" s="18"/>
      <c r="MNX191" s="18"/>
      <c r="MNY191" s="10"/>
      <c r="MNZ191" s="17"/>
      <c r="MOA191" s="74"/>
      <c r="MOB191" s="74"/>
      <c r="MOC191" s="74"/>
      <c r="MOD191" s="18"/>
      <c r="MOE191" s="18"/>
      <c r="MOF191" s="18"/>
      <c r="MOG191" s="74"/>
      <c r="MOH191" s="18"/>
      <c r="MOI191" s="18"/>
      <c r="MOJ191" s="10"/>
      <c r="MOK191" s="17"/>
      <c r="MOL191" s="74"/>
      <c r="MOM191" s="74"/>
      <c r="MON191" s="74"/>
      <c r="MOO191" s="18"/>
      <c r="MOP191" s="18"/>
      <c r="MOQ191" s="18"/>
      <c r="MOR191" s="74"/>
      <c r="MOS191" s="18"/>
      <c r="MOT191" s="18"/>
      <c r="MOU191" s="10"/>
      <c r="MOV191" s="17"/>
      <c r="MOW191" s="74"/>
      <c r="MOX191" s="74"/>
      <c r="MOY191" s="74"/>
      <c r="MOZ191" s="18"/>
      <c r="MPA191" s="18"/>
      <c r="MPB191" s="18"/>
      <c r="MPC191" s="74"/>
      <c r="MPD191" s="18"/>
      <c r="MPE191" s="18"/>
      <c r="MPF191" s="10"/>
      <c r="MPG191" s="17"/>
      <c r="MPH191" s="74"/>
      <c r="MPI191" s="74"/>
      <c r="MPJ191" s="74"/>
      <c r="MPK191" s="18"/>
      <c r="MPL191" s="18"/>
      <c r="MPM191" s="18"/>
      <c r="MPN191" s="74"/>
      <c r="MPO191" s="18"/>
      <c r="MPP191" s="18"/>
      <c r="MPQ191" s="10"/>
      <c r="MPR191" s="17"/>
      <c r="MPS191" s="74"/>
      <c r="MPT191" s="74"/>
      <c r="MPU191" s="74"/>
      <c r="MPV191" s="18"/>
      <c r="MPW191" s="18"/>
      <c r="MPX191" s="18"/>
      <c r="MPY191" s="74"/>
      <c r="MPZ191" s="18"/>
      <c r="MQA191" s="18"/>
      <c r="MQB191" s="10"/>
      <c r="MQC191" s="17"/>
      <c r="MQD191" s="74"/>
      <c r="MQE191" s="74"/>
      <c r="MQF191" s="74"/>
      <c r="MQG191" s="18"/>
      <c r="MQH191" s="18"/>
      <c r="MQI191" s="18"/>
      <c r="MQJ191" s="74"/>
      <c r="MQK191" s="18"/>
      <c r="MQL191" s="18"/>
      <c r="MQM191" s="10"/>
      <c r="MQN191" s="17"/>
      <c r="MQO191" s="74"/>
      <c r="MQP191" s="74"/>
      <c r="MQQ191" s="74"/>
      <c r="MQR191" s="18"/>
      <c r="MQS191" s="18"/>
      <c r="MQT191" s="18"/>
      <c r="MQU191" s="74"/>
      <c r="MQV191" s="18"/>
      <c r="MQW191" s="18"/>
      <c r="MQX191" s="10"/>
      <c r="MQY191" s="17"/>
      <c r="MQZ191" s="74"/>
      <c r="MRA191" s="74"/>
      <c r="MRB191" s="74"/>
      <c r="MRC191" s="18"/>
      <c r="MRD191" s="18"/>
      <c r="MRE191" s="18"/>
      <c r="MRF191" s="74"/>
      <c r="MRG191" s="18"/>
      <c r="MRH191" s="18"/>
      <c r="MRI191" s="10"/>
      <c r="MRJ191" s="17"/>
      <c r="MRK191" s="74"/>
      <c r="MRL191" s="74"/>
      <c r="MRM191" s="74"/>
      <c r="MRN191" s="18"/>
      <c r="MRO191" s="18"/>
      <c r="MRP191" s="18"/>
      <c r="MRQ191" s="74"/>
      <c r="MRR191" s="18"/>
      <c r="MRS191" s="18"/>
      <c r="MRT191" s="10"/>
      <c r="MRU191" s="17"/>
      <c r="MRV191" s="74"/>
      <c r="MRW191" s="74"/>
      <c r="MRX191" s="74"/>
      <c r="MRY191" s="18"/>
      <c r="MRZ191" s="18"/>
      <c r="MSA191" s="18"/>
      <c r="MSB191" s="74"/>
      <c r="MSC191" s="18"/>
      <c r="MSD191" s="18"/>
      <c r="MSE191" s="10"/>
      <c r="MSF191" s="17"/>
      <c r="MSG191" s="74"/>
      <c r="MSH191" s="74"/>
      <c r="MSI191" s="74"/>
      <c r="MSJ191" s="18"/>
      <c r="MSK191" s="18"/>
      <c r="MSL191" s="18"/>
      <c r="MSM191" s="74"/>
      <c r="MSN191" s="18"/>
      <c r="MSO191" s="18"/>
      <c r="MSP191" s="10"/>
      <c r="MSQ191" s="17"/>
      <c r="MSR191" s="74"/>
      <c r="MSS191" s="74"/>
      <c r="MST191" s="74"/>
      <c r="MSU191" s="18"/>
      <c r="MSV191" s="18"/>
      <c r="MSW191" s="18"/>
      <c r="MSX191" s="74"/>
      <c r="MSY191" s="18"/>
      <c r="MSZ191" s="18"/>
      <c r="MTA191" s="10"/>
      <c r="MTB191" s="17"/>
      <c r="MTC191" s="74"/>
      <c r="MTD191" s="74"/>
      <c r="MTE191" s="74"/>
      <c r="MTF191" s="18"/>
      <c r="MTG191" s="18"/>
      <c r="MTH191" s="18"/>
      <c r="MTI191" s="74"/>
      <c r="MTJ191" s="18"/>
      <c r="MTK191" s="18"/>
      <c r="MTL191" s="10"/>
      <c r="MTM191" s="17"/>
      <c r="MTN191" s="74"/>
      <c r="MTO191" s="74"/>
      <c r="MTP191" s="74"/>
      <c r="MTQ191" s="18"/>
      <c r="MTR191" s="18"/>
      <c r="MTS191" s="18"/>
      <c r="MTT191" s="74"/>
      <c r="MTU191" s="18"/>
      <c r="MTV191" s="18"/>
      <c r="MTW191" s="10"/>
      <c r="MTX191" s="17"/>
      <c r="MTY191" s="74"/>
      <c r="MTZ191" s="74"/>
      <c r="MUA191" s="74"/>
      <c r="MUB191" s="18"/>
      <c r="MUC191" s="18"/>
      <c r="MUD191" s="18"/>
      <c r="MUE191" s="74"/>
      <c r="MUF191" s="18"/>
      <c r="MUG191" s="18"/>
      <c r="MUH191" s="10"/>
      <c r="MUI191" s="17"/>
      <c r="MUJ191" s="74"/>
      <c r="MUK191" s="74"/>
      <c r="MUL191" s="74"/>
      <c r="MUM191" s="18"/>
      <c r="MUN191" s="18"/>
      <c r="MUO191" s="18"/>
      <c r="MUP191" s="74"/>
      <c r="MUQ191" s="18"/>
      <c r="MUR191" s="18"/>
      <c r="MUS191" s="10"/>
      <c r="MUT191" s="17"/>
      <c r="MUU191" s="74"/>
      <c r="MUV191" s="74"/>
      <c r="MUW191" s="74"/>
      <c r="MUX191" s="18"/>
      <c r="MUY191" s="18"/>
      <c r="MUZ191" s="18"/>
      <c r="MVA191" s="74"/>
      <c r="MVB191" s="18"/>
      <c r="MVC191" s="18"/>
      <c r="MVD191" s="10"/>
      <c r="MVE191" s="17"/>
      <c r="MVF191" s="74"/>
      <c r="MVG191" s="74"/>
      <c r="MVH191" s="74"/>
      <c r="MVI191" s="18"/>
      <c r="MVJ191" s="18"/>
      <c r="MVK191" s="18"/>
      <c r="MVL191" s="74"/>
      <c r="MVM191" s="18"/>
      <c r="MVN191" s="18"/>
      <c r="MVO191" s="10"/>
      <c r="MVP191" s="17"/>
      <c r="MVQ191" s="74"/>
      <c r="MVR191" s="74"/>
      <c r="MVS191" s="74"/>
      <c r="MVT191" s="18"/>
      <c r="MVU191" s="18"/>
      <c r="MVV191" s="18"/>
      <c r="MVW191" s="74"/>
      <c r="MVX191" s="18"/>
      <c r="MVY191" s="18"/>
      <c r="MVZ191" s="10"/>
      <c r="MWA191" s="17"/>
      <c r="MWB191" s="74"/>
      <c r="MWC191" s="74"/>
      <c r="MWD191" s="74"/>
      <c r="MWE191" s="18"/>
      <c r="MWF191" s="18"/>
      <c r="MWG191" s="18"/>
      <c r="MWH191" s="74"/>
      <c r="MWI191" s="18"/>
      <c r="MWJ191" s="18"/>
      <c r="MWK191" s="10"/>
      <c r="MWL191" s="17"/>
      <c r="MWM191" s="74"/>
      <c r="MWN191" s="74"/>
      <c r="MWO191" s="74"/>
      <c r="MWP191" s="18"/>
      <c r="MWQ191" s="18"/>
      <c r="MWR191" s="18"/>
      <c r="MWS191" s="74"/>
      <c r="MWT191" s="18"/>
      <c r="MWU191" s="18"/>
      <c r="MWV191" s="10"/>
      <c r="MWW191" s="17"/>
      <c r="MWX191" s="74"/>
      <c r="MWY191" s="74"/>
      <c r="MWZ191" s="74"/>
      <c r="MXA191" s="18"/>
      <c r="MXB191" s="18"/>
      <c r="MXC191" s="18"/>
      <c r="MXD191" s="74"/>
      <c r="MXE191" s="18"/>
      <c r="MXF191" s="18"/>
      <c r="MXG191" s="10"/>
      <c r="MXH191" s="17"/>
      <c r="MXI191" s="74"/>
      <c r="MXJ191" s="74"/>
      <c r="MXK191" s="74"/>
      <c r="MXL191" s="18"/>
      <c r="MXM191" s="18"/>
      <c r="MXN191" s="18"/>
      <c r="MXO191" s="74"/>
      <c r="MXP191" s="18"/>
      <c r="MXQ191" s="18"/>
      <c r="MXR191" s="10"/>
      <c r="MXS191" s="17"/>
      <c r="MXT191" s="74"/>
      <c r="MXU191" s="74"/>
      <c r="MXV191" s="74"/>
      <c r="MXW191" s="18"/>
      <c r="MXX191" s="18"/>
      <c r="MXY191" s="18"/>
      <c r="MXZ191" s="74"/>
      <c r="MYA191" s="18"/>
      <c r="MYB191" s="18"/>
      <c r="MYC191" s="10"/>
      <c r="MYD191" s="17"/>
      <c r="MYE191" s="74"/>
      <c r="MYF191" s="74"/>
      <c r="MYG191" s="74"/>
      <c r="MYH191" s="18"/>
      <c r="MYI191" s="18"/>
      <c r="MYJ191" s="18"/>
      <c r="MYK191" s="74"/>
      <c r="MYL191" s="18"/>
      <c r="MYM191" s="18"/>
      <c r="MYN191" s="10"/>
      <c r="MYO191" s="17"/>
      <c r="MYP191" s="74"/>
      <c r="MYQ191" s="74"/>
      <c r="MYR191" s="74"/>
      <c r="MYS191" s="18"/>
      <c r="MYT191" s="18"/>
      <c r="MYU191" s="18"/>
      <c r="MYV191" s="74"/>
      <c r="MYW191" s="18"/>
      <c r="MYX191" s="18"/>
      <c r="MYY191" s="10"/>
      <c r="MYZ191" s="17"/>
      <c r="MZA191" s="74"/>
      <c r="MZB191" s="74"/>
      <c r="MZC191" s="74"/>
      <c r="MZD191" s="18"/>
      <c r="MZE191" s="18"/>
      <c r="MZF191" s="18"/>
      <c r="MZG191" s="74"/>
      <c r="MZH191" s="18"/>
      <c r="MZI191" s="18"/>
      <c r="MZJ191" s="10"/>
      <c r="MZK191" s="17"/>
      <c r="MZL191" s="74"/>
      <c r="MZM191" s="74"/>
      <c r="MZN191" s="74"/>
      <c r="MZO191" s="18"/>
      <c r="MZP191" s="18"/>
      <c r="MZQ191" s="18"/>
      <c r="MZR191" s="74"/>
      <c r="MZS191" s="18"/>
      <c r="MZT191" s="18"/>
      <c r="MZU191" s="10"/>
      <c r="MZV191" s="17"/>
      <c r="MZW191" s="74"/>
      <c r="MZX191" s="74"/>
      <c r="MZY191" s="74"/>
      <c r="MZZ191" s="18"/>
      <c r="NAA191" s="18"/>
      <c r="NAB191" s="18"/>
      <c r="NAC191" s="74"/>
      <c r="NAD191" s="18"/>
      <c r="NAE191" s="18"/>
      <c r="NAF191" s="10"/>
      <c r="NAG191" s="17"/>
      <c r="NAH191" s="74"/>
      <c r="NAI191" s="74"/>
      <c r="NAJ191" s="74"/>
      <c r="NAK191" s="18"/>
      <c r="NAL191" s="18"/>
      <c r="NAM191" s="18"/>
      <c r="NAN191" s="74"/>
      <c r="NAO191" s="18"/>
      <c r="NAP191" s="18"/>
      <c r="NAQ191" s="10"/>
      <c r="NAR191" s="17"/>
      <c r="NAS191" s="74"/>
      <c r="NAT191" s="74"/>
      <c r="NAU191" s="74"/>
      <c r="NAV191" s="18"/>
      <c r="NAW191" s="18"/>
      <c r="NAX191" s="18"/>
      <c r="NAY191" s="74"/>
      <c r="NAZ191" s="18"/>
      <c r="NBA191" s="18"/>
      <c r="NBB191" s="10"/>
      <c r="NBC191" s="17"/>
      <c r="NBD191" s="74"/>
      <c r="NBE191" s="74"/>
      <c r="NBF191" s="74"/>
      <c r="NBG191" s="18"/>
      <c r="NBH191" s="18"/>
      <c r="NBI191" s="18"/>
      <c r="NBJ191" s="74"/>
      <c r="NBK191" s="18"/>
      <c r="NBL191" s="18"/>
      <c r="NBM191" s="10"/>
      <c r="NBN191" s="17"/>
      <c r="NBO191" s="74"/>
      <c r="NBP191" s="74"/>
      <c r="NBQ191" s="74"/>
      <c r="NBR191" s="18"/>
      <c r="NBS191" s="18"/>
      <c r="NBT191" s="18"/>
      <c r="NBU191" s="74"/>
      <c r="NBV191" s="18"/>
      <c r="NBW191" s="18"/>
      <c r="NBX191" s="10"/>
      <c r="NBY191" s="17"/>
      <c r="NBZ191" s="74"/>
      <c r="NCA191" s="74"/>
      <c r="NCB191" s="74"/>
      <c r="NCC191" s="18"/>
      <c r="NCD191" s="18"/>
      <c r="NCE191" s="18"/>
      <c r="NCF191" s="74"/>
      <c r="NCG191" s="18"/>
      <c r="NCH191" s="18"/>
      <c r="NCI191" s="10"/>
      <c r="NCJ191" s="17"/>
      <c r="NCK191" s="74"/>
      <c r="NCL191" s="74"/>
      <c r="NCM191" s="74"/>
      <c r="NCN191" s="18"/>
      <c r="NCO191" s="18"/>
      <c r="NCP191" s="18"/>
      <c r="NCQ191" s="74"/>
      <c r="NCR191" s="18"/>
      <c r="NCS191" s="18"/>
      <c r="NCT191" s="10"/>
      <c r="NCU191" s="17"/>
      <c r="NCV191" s="74"/>
      <c r="NCW191" s="74"/>
      <c r="NCX191" s="74"/>
      <c r="NCY191" s="18"/>
      <c r="NCZ191" s="18"/>
      <c r="NDA191" s="18"/>
      <c r="NDB191" s="74"/>
      <c r="NDC191" s="18"/>
      <c r="NDD191" s="18"/>
      <c r="NDE191" s="10"/>
      <c r="NDF191" s="17"/>
      <c r="NDG191" s="74"/>
      <c r="NDH191" s="74"/>
      <c r="NDI191" s="74"/>
      <c r="NDJ191" s="18"/>
      <c r="NDK191" s="18"/>
      <c r="NDL191" s="18"/>
      <c r="NDM191" s="74"/>
      <c r="NDN191" s="18"/>
      <c r="NDO191" s="18"/>
      <c r="NDP191" s="10"/>
      <c r="NDQ191" s="17"/>
      <c r="NDR191" s="74"/>
      <c r="NDS191" s="74"/>
      <c r="NDT191" s="74"/>
      <c r="NDU191" s="18"/>
      <c r="NDV191" s="18"/>
      <c r="NDW191" s="18"/>
      <c r="NDX191" s="74"/>
      <c r="NDY191" s="18"/>
      <c r="NDZ191" s="18"/>
      <c r="NEA191" s="10"/>
      <c r="NEB191" s="17"/>
      <c r="NEC191" s="74"/>
      <c r="NED191" s="74"/>
      <c r="NEE191" s="74"/>
      <c r="NEF191" s="18"/>
      <c r="NEG191" s="18"/>
      <c r="NEH191" s="18"/>
      <c r="NEI191" s="74"/>
      <c r="NEJ191" s="18"/>
      <c r="NEK191" s="18"/>
      <c r="NEL191" s="10"/>
      <c r="NEM191" s="17"/>
      <c r="NEN191" s="74"/>
      <c r="NEO191" s="74"/>
      <c r="NEP191" s="74"/>
      <c r="NEQ191" s="18"/>
      <c r="NER191" s="18"/>
      <c r="NES191" s="18"/>
      <c r="NET191" s="74"/>
      <c r="NEU191" s="18"/>
      <c r="NEV191" s="18"/>
      <c r="NEW191" s="10"/>
      <c r="NEX191" s="17"/>
      <c r="NEY191" s="74"/>
      <c r="NEZ191" s="74"/>
      <c r="NFA191" s="74"/>
      <c r="NFB191" s="18"/>
      <c r="NFC191" s="18"/>
      <c r="NFD191" s="18"/>
      <c r="NFE191" s="74"/>
      <c r="NFF191" s="18"/>
      <c r="NFG191" s="18"/>
      <c r="NFH191" s="10"/>
      <c r="NFI191" s="17"/>
      <c r="NFJ191" s="74"/>
      <c r="NFK191" s="74"/>
      <c r="NFL191" s="74"/>
      <c r="NFM191" s="18"/>
      <c r="NFN191" s="18"/>
      <c r="NFO191" s="18"/>
      <c r="NFP191" s="74"/>
      <c r="NFQ191" s="18"/>
      <c r="NFR191" s="18"/>
      <c r="NFS191" s="10"/>
      <c r="NFT191" s="17"/>
      <c r="NFU191" s="74"/>
      <c r="NFV191" s="74"/>
      <c r="NFW191" s="74"/>
      <c r="NFX191" s="18"/>
      <c r="NFY191" s="18"/>
      <c r="NFZ191" s="18"/>
      <c r="NGA191" s="74"/>
      <c r="NGB191" s="18"/>
      <c r="NGC191" s="18"/>
      <c r="NGD191" s="10"/>
      <c r="NGE191" s="17"/>
      <c r="NGF191" s="74"/>
      <c r="NGG191" s="74"/>
      <c r="NGH191" s="74"/>
      <c r="NGI191" s="18"/>
      <c r="NGJ191" s="18"/>
      <c r="NGK191" s="18"/>
      <c r="NGL191" s="74"/>
      <c r="NGM191" s="18"/>
      <c r="NGN191" s="18"/>
      <c r="NGO191" s="10"/>
      <c r="NGP191" s="17"/>
      <c r="NGQ191" s="74"/>
      <c r="NGR191" s="74"/>
      <c r="NGS191" s="74"/>
      <c r="NGT191" s="18"/>
      <c r="NGU191" s="18"/>
      <c r="NGV191" s="18"/>
      <c r="NGW191" s="74"/>
      <c r="NGX191" s="18"/>
      <c r="NGY191" s="18"/>
      <c r="NGZ191" s="10"/>
      <c r="NHA191" s="17"/>
      <c r="NHB191" s="74"/>
      <c r="NHC191" s="74"/>
      <c r="NHD191" s="74"/>
      <c r="NHE191" s="18"/>
      <c r="NHF191" s="18"/>
      <c r="NHG191" s="18"/>
      <c r="NHH191" s="74"/>
      <c r="NHI191" s="18"/>
      <c r="NHJ191" s="18"/>
      <c r="NHK191" s="10"/>
      <c r="NHL191" s="17"/>
      <c r="NHM191" s="74"/>
      <c r="NHN191" s="74"/>
      <c r="NHO191" s="74"/>
      <c r="NHP191" s="18"/>
      <c r="NHQ191" s="18"/>
      <c r="NHR191" s="18"/>
      <c r="NHS191" s="74"/>
      <c r="NHT191" s="18"/>
      <c r="NHU191" s="18"/>
      <c r="NHV191" s="10"/>
      <c r="NHW191" s="17"/>
      <c r="NHX191" s="74"/>
      <c r="NHY191" s="74"/>
      <c r="NHZ191" s="74"/>
      <c r="NIA191" s="18"/>
      <c r="NIB191" s="18"/>
      <c r="NIC191" s="18"/>
      <c r="NID191" s="74"/>
      <c r="NIE191" s="18"/>
      <c r="NIF191" s="18"/>
      <c r="NIG191" s="10"/>
      <c r="NIH191" s="17"/>
      <c r="NII191" s="74"/>
      <c r="NIJ191" s="74"/>
      <c r="NIK191" s="74"/>
      <c r="NIL191" s="18"/>
      <c r="NIM191" s="18"/>
      <c r="NIN191" s="18"/>
      <c r="NIO191" s="74"/>
      <c r="NIP191" s="18"/>
      <c r="NIQ191" s="18"/>
      <c r="NIR191" s="10"/>
      <c r="NIS191" s="17"/>
      <c r="NIT191" s="74"/>
      <c r="NIU191" s="74"/>
      <c r="NIV191" s="74"/>
      <c r="NIW191" s="18"/>
      <c r="NIX191" s="18"/>
      <c r="NIY191" s="18"/>
      <c r="NIZ191" s="74"/>
      <c r="NJA191" s="18"/>
      <c r="NJB191" s="18"/>
      <c r="NJC191" s="10"/>
      <c r="NJD191" s="17"/>
      <c r="NJE191" s="74"/>
      <c r="NJF191" s="74"/>
      <c r="NJG191" s="74"/>
      <c r="NJH191" s="18"/>
      <c r="NJI191" s="18"/>
      <c r="NJJ191" s="18"/>
      <c r="NJK191" s="74"/>
      <c r="NJL191" s="18"/>
      <c r="NJM191" s="18"/>
      <c r="NJN191" s="10"/>
      <c r="NJO191" s="17"/>
      <c r="NJP191" s="74"/>
      <c r="NJQ191" s="74"/>
      <c r="NJR191" s="74"/>
      <c r="NJS191" s="18"/>
      <c r="NJT191" s="18"/>
      <c r="NJU191" s="18"/>
      <c r="NJV191" s="74"/>
      <c r="NJW191" s="18"/>
      <c r="NJX191" s="18"/>
      <c r="NJY191" s="10"/>
      <c r="NJZ191" s="17"/>
      <c r="NKA191" s="74"/>
      <c r="NKB191" s="74"/>
      <c r="NKC191" s="74"/>
      <c r="NKD191" s="18"/>
      <c r="NKE191" s="18"/>
      <c r="NKF191" s="18"/>
      <c r="NKG191" s="74"/>
      <c r="NKH191" s="18"/>
      <c r="NKI191" s="18"/>
      <c r="NKJ191" s="10"/>
      <c r="NKK191" s="17"/>
      <c r="NKL191" s="74"/>
      <c r="NKM191" s="74"/>
      <c r="NKN191" s="74"/>
      <c r="NKO191" s="18"/>
      <c r="NKP191" s="18"/>
      <c r="NKQ191" s="18"/>
      <c r="NKR191" s="74"/>
      <c r="NKS191" s="18"/>
      <c r="NKT191" s="18"/>
      <c r="NKU191" s="10"/>
      <c r="NKV191" s="17"/>
      <c r="NKW191" s="74"/>
      <c r="NKX191" s="74"/>
      <c r="NKY191" s="74"/>
      <c r="NKZ191" s="18"/>
      <c r="NLA191" s="18"/>
      <c r="NLB191" s="18"/>
      <c r="NLC191" s="74"/>
      <c r="NLD191" s="18"/>
      <c r="NLE191" s="18"/>
      <c r="NLF191" s="10"/>
      <c r="NLG191" s="17"/>
      <c r="NLH191" s="74"/>
      <c r="NLI191" s="74"/>
      <c r="NLJ191" s="74"/>
      <c r="NLK191" s="18"/>
      <c r="NLL191" s="18"/>
      <c r="NLM191" s="18"/>
      <c r="NLN191" s="74"/>
      <c r="NLO191" s="18"/>
      <c r="NLP191" s="18"/>
      <c r="NLQ191" s="10"/>
      <c r="NLR191" s="17"/>
      <c r="NLS191" s="74"/>
      <c r="NLT191" s="74"/>
      <c r="NLU191" s="74"/>
      <c r="NLV191" s="18"/>
      <c r="NLW191" s="18"/>
      <c r="NLX191" s="18"/>
      <c r="NLY191" s="74"/>
      <c r="NLZ191" s="18"/>
      <c r="NMA191" s="18"/>
      <c r="NMB191" s="10"/>
      <c r="NMC191" s="17"/>
      <c r="NMD191" s="74"/>
      <c r="NME191" s="74"/>
      <c r="NMF191" s="74"/>
      <c r="NMG191" s="18"/>
      <c r="NMH191" s="18"/>
      <c r="NMI191" s="18"/>
      <c r="NMJ191" s="74"/>
      <c r="NMK191" s="18"/>
      <c r="NML191" s="18"/>
      <c r="NMM191" s="10"/>
      <c r="NMN191" s="17"/>
      <c r="NMO191" s="74"/>
      <c r="NMP191" s="74"/>
      <c r="NMQ191" s="74"/>
      <c r="NMR191" s="18"/>
      <c r="NMS191" s="18"/>
      <c r="NMT191" s="18"/>
      <c r="NMU191" s="74"/>
      <c r="NMV191" s="18"/>
      <c r="NMW191" s="18"/>
      <c r="NMX191" s="10"/>
      <c r="NMY191" s="17"/>
      <c r="NMZ191" s="74"/>
      <c r="NNA191" s="74"/>
      <c r="NNB191" s="74"/>
      <c r="NNC191" s="18"/>
      <c r="NND191" s="18"/>
      <c r="NNE191" s="18"/>
      <c r="NNF191" s="74"/>
      <c r="NNG191" s="18"/>
      <c r="NNH191" s="18"/>
      <c r="NNI191" s="10"/>
      <c r="NNJ191" s="17"/>
      <c r="NNK191" s="74"/>
      <c r="NNL191" s="74"/>
      <c r="NNM191" s="74"/>
      <c r="NNN191" s="18"/>
      <c r="NNO191" s="18"/>
      <c r="NNP191" s="18"/>
      <c r="NNQ191" s="74"/>
      <c r="NNR191" s="18"/>
      <c r="NNS191" s="18"/>
      <c r="NNT191" s="10"/>
      <c r="NNU191" s="17"/>
      <c r="NNV191" s="74"/>
      <c r="NNW191" s="74"/>
      <c r="NNX191" s="74"/>
      <c r="NNY191" s="18"/>
      <c r="NNZ191" s="18"/>
      <c r="NOA191" s="18"/>
      <c r="NOB191" s="74"/>
      <c r="NOC191" s="18"/>
      <c r="NOD191" s="18"/>
      <c r="NOE191" s="10"/>
      <c r="NOF191" s="17"/>
      <c r="NOG191" s="74"/>
      <c r="NOH191" s="74"/>
      <c r="NOI191" s="74"/>
      <c r="NOJ191" s="18"/>
      <c r="NOK191" s="18"/>
      <c r="NOL191" s="18"/>
      <c r="NOM191" s="74"/>
      <c r="NON191" s="18"/>
      <c r="NOO191" s="18"/>
      <c r="NOP191" s="10"/>
      <c r="NOQ191" s="17"/>
      <c r="NOR191" s="74"/>
      <c r="NOS191" s="74"/>
      <c r="NOT191" s="74"/>
      <c r="NOU191" s="18"/>
      <c r="NOV191" s="18"/>
      <c r="NOW191" s="18"/>
      <c r="NOX191" s="74"/>
      <c r="NOY191" s="18"/>
      <c r="NOZ191" s="18"/>
      <c r="NPA191" s="10"/>
      <c r="NPB191" s="17"/>
      <c r="NPC191" s="74"/>
      <c r="NPD191" s="74"/>
      <c r="NPE191" s="74"/>
      <c r="NPF191" s="18"/>
      <c r="NPG191" s="18"/>
      <c r="NPH191" s="18"/>
      <c r="NPI191" s="74"/>
      <c r="NPJ191" s="18"/>
      <c r="NPK191" s="18"/>
      <c r="NPL191" s="10"/>
      <c r="NPM191" s="17"/>
      <c r="NPN191" s="74"/>
      <c r="NPO191" s="74"/>
      <c r="NPP191" s="74"/>
      <c r="NPQ191" s="18"/>
      <c r="NPR191" s="18"/>
      <c r="NPS191" s="18"/>
      <c r="NPT191" s="74"/>
      <c r="NPU191" s="18"/>
      <c r="NPV191" s="18"/>
      <c r="NPW191" s="10"/>
      <c r="NPX191" s="17"/>
      <c r="NPY191" s="74"/>
      <c r="NPZ191" s="74"/>
      <c r="NQA191" s="74"/>
      <c r="NQB191" s="18"/>
      <c r="NQC191" s="18"/>
      <c r="NQD191" s="18"/>
      <c r="NQE191" s="74"/>
      <c r="NQF191" s="18"/>
      <c r="NQG191" s="18"/>
      <c r="NQH191" s="10"/>
      <c r="NQI191" s="17"/>
      <c r="NQJ191" s="74"/>
      <c r="NQK191" s="74"/>
      <c r="NQL191" s="74"/>
      <c r="NQM191" s="18"/>
      <c r="NQN191" s="18"/>
      <c r="NQO191" s="18"/>
      <c r="NQP191" s="74"/>
      <c r="NQQ191" s="18"/>
      <c r="NQR191" s="18"/>
      <c r="NQS191" s="10"/>
      <c r="NQT191" s="17"/>
      <c r="NQU191" s="74"/>
      <c r="NQV191" s="74"/>
      <c r="NQW191" s="74"/>
      <c r="NQX191" s="18"/>
      <c r="NQY191" s="18"/>
      <c r="NQZ191" s="18"/>
      <c r="NRA191" s="74"/>
      <c r="NRB191" s="18"/>
      <c r="NRC191" s="18"/>
      <c r="NRD191" s="10"/>
      <c r="NRE191" s="17"/>
      <c r="NRF191" s="74"/>
      <c r="NRG191" s="74"/>
      <c r="NRH191" s="74"/>
      <c r="NRI191" s="18"/>
      <c r="NRJ191" s="18"/>
      <c r="NRK191" s="18"/>
      <c r="NRL191" s="74"/>
      <c r="NRM191" s="18"/>
      <c r="NRN191" s="18"/>
      <c r="NRO191" s="10"/>
      <c r="NRP191" s="17"/>
      <c r="NRQ191" s="74"/>
      <c r="NRR191" s="74"/>
      <c r="NRS191" s="74"/>
      <c r="NRT191" s="18"/>
      <c r="NRU191" s="18"/>
      <c r="NRV191" s="18"/>
      <c r="NRW191" s="74"/>
      <c r="NRX191" s="18"/>
      <c r="NRY191" s="18"/>
      <c r="NRZ191" s="10"/>
      <c r="NSA191" s="17"/>
      <c r="NSB191" s="74"/>
      <c r="NSC191" s="74"/>
      <c r="NSD191" s="74"/>
      <c r="NSE191" s="18"/>
      <c r="NSF191" s="18"/>
      <c r="NSG191" s="18"/>
      <c r="NSH191" s="74"/>
      <c r="NSI191" s="18"/>
      <c r="NSJ191" s="18"/>
      <c r="NSK191" s="10"/>
      <c r="NSL191" s="17"/>
      <c r="NSM191" s="74"/>
      <c r="NSN191" s="74"/>
      <c r="NSO191" s="74"/>
      <c r="NSP191" s="18"/>
      <c r="NSQ191" s="18"/>
      <c r="NSR191" s="18"/>
      <c r="NSS191" s="74"/>
      <c r="NST191" s="18"/>
      <c r="NSU191" s="18"/>
      <c r="NSV191" s="10"/>
      <c r="NSW191" s="17"/>
      <c r="NSX191" s="74"/>
      <c r="NSY191" s="74"/>
      <c r="NSZ191" s="74"/>
      <c r="NTA191" s="18"/>
      <c r="NTB191" s="18"/>
      <c r="NTC191" s="18"/>
      <c r="NTD191" s="74"/>
      <c r="NTE191" s="18"/>
      <c r="NTF191" s="18"/>
      <c r="NTG191" s="10"/>
      <c r="NTH191" s="17"/>
      <c r="NTI191" s="74"/>
      <c r="NTJ191" s="74"/>
      <c r="NTK191" s="74"/>
      <c r="NTL191" s="18"/>
      <c r="NTM191" s="18"/>
      <c r="NTN191" s="18"/>
      <c r="NTO191" s="74"/>
      <c r="NTP191" s="18"/>
      <c r="NTQ191" s="18"/>
      <c r="NTR191" s="10"/>
      <c r="NTS191" s="17"/>
      <c r="NTT191" s="74"/>
      <c r="NTU191" s="74"/>
      <c r="NTV191" s="74"/>
      <c r="NTW191" s="18"/>
      <c r="NTX191" s="18"/>
      <c r="NTY191" s="18"/>
      <c r="NTZ191" s="74"/>
      <c r="NUA191" s="18"/>
      <c r="NUB191" s="18"/>
      <c r="NUC191" s="10"/>
      <c r="NUD191" s="17"/>
      <c r="NUE191" s="74"/>
      <c r="NUF191" s="74"/>
      <c r="NUG191" s="74"/>
      <c r="NUH191" s="18"/>
      <c r="NUI191" s="18"/>
      <c r="NUJ191" s="18"/>
      <c r="NUK191" s="74"/>
      <c r="NUL191" s="18"/>
      <c r="NUM191" s="18"/>
      <c r="NUN191" s="10"/>
      <c r="NUO191" s="17"/>
      <c r="NUP191" s="74"/>
      <c r="NUQ191" s="74"/>
      <c r="NUR191" s="74"/>
      <c r="NUS191" s="18"/>
      <c r="NUT191" s="18"/>
      <c r="NUU191" s="18"/>
      <c r="NUV191" s="74"/>
      <c r="NUW191" s="18"/>
      <c r="NUX191" s="18"/>
      <c r="NUY191" s="10"/>
      <c r="NUZ191" s="17"/>
      <c r="NVA191" s="74"/>
      <c r="NVB191" s="74"/>
      <c r="NVC191" s="74"/>
      <c r="NVD191" s="18"/>
      <c r="NVE191" s="18"/>
      <c r="NVF191" s="18"/>
      <c r="NVG191" s="74"/>
      <c r="NVH191" s="18"/>
      <c r="NVI191" s="18"/>
      <c r="NVJ191" s="10"/>
      <c r="NVK191" s="17"/>
      <c r="NVL191" s="74"/>
      <c r="NVM191" s="74"/>
      <c r="NVN191" s="74"/>
      <c r="NVO191" s="18"/>
      <c r="NVP191" s="18"/>
      <c r="NVQ191" s="18"/>
      <c r="NVR191" s="74"/>
      <c r="NVS191" s="18"/>
      <c r="NVT191" s="18"/>
      <c r="NVU191" s="10"/>
      <c r="NVV191" s="17"/>
      <c r="NVW191" s="74"/>
      <c r="NVX191" s="74"/>
      <c r="NVY191" s="74"/>
      <c r="NVZ191" s="18"/>
      <c r="NWA191" s="18"/>
      <c r="NWB191" s="18"/>
      <c r="NWC191" s="74"/>
      <c r="NWD191" s="18"/>
      <c r="NWE191" s="18"/>
      <c r="NWF191" s="10"/>
      <c r="NWG191" s="17"/>
      <c r="NWH191" s="74"/>
      <c r="NWI191" s="74"/>
      <c r="NWJ191" s="74"/>
      <c r="NWK191" s="18"/>
      <c r="NWL191" s="18"/>
      <c r="NWM191" s="18"/>
      <c r="NWN191" s="74"/>
      <c r="NWO191" s="18"/>
      <c r="NWP191" s="18"/>
      <c r="NWQ191" s="10"/>
      <c r="NWR191" s="17"/>
      <c r="NWS191" s="74"/>
      <c r="NWT191" s="74"/>
      <c r="NWU191" s="74"/>
      <c r="NWV191" s="18"/>
      <c r="NWW191" s="18"/>
      <c r="NWX191" s="18"/>
      <c r="NWY191" s="74"/>
      <c r="NWZ191" s="18"/>
      <c r="NXA191" s="18"/>
      <c r="NXB191" s="10"/>
      <c r="NXC191" s="17"/>
      <c r="NXD191" s="74"/>
      <c r="NXE191" s="74"/>
      <c r="NXF191" s="74"/>
      <c r="NXG191" s="18"/>
      <c r="NXH191" s="18"/>
      <c r="NXI191" s="18"/>
      <c r="NXJ191" s="74"/>
      <c r="NXK191" s="18"/>
      <c r="NXL191" s="18"/>
      <c r="NXM191" s="10"/>
      <c r="NXN191" s="17"/>
      <c r="NXO191" s="74"/>
      <c r="NXP191" s="74"/>
      <c r="NXQ191" s="74"/>
      <c r="NXR191" s="18"/>
      <c r="NXS191" s="18"/>
      <c r="NXT191" s="18"/>
      <c r="NXU191" s="74"/>
      <c r="NXV191" s="18"/>
      <c r="NXW191" s="18"/>
      <c r="NXX191" s="10"/>
      <c r="NXY191" s="17"/>
      <c r="NXZ191" s="74"/>
      <c r="NYA191" s="74"/>
      <c r="NYB191" s="74"/>
      <c r="NYC191" s="18"/>
      <c r="NYD191" s="18"/>
      <c r="NYE191" s="18"/>
      <c r="NYF191" s="74"/>
      <c r="NYG191" s="18"/>
      <c r="NYH191" s="18"/>
      <c r="NYI191" s="10"/>
      <c r="NYJ191" s="17"/>
      <c r="NYK191" s="74"/>
      <c r="NYL191" s="74"/>
      <c r="NYM191" s="74"/>
      <c r="NYN191" s="18"/>
      <c r="NYO191" s="18"/>
      <c r="NYP191" s="18"/>
      <c r="NYQ191" s="74"/>
      <c r="NYR191" s="18"/>
      <c r="NYS191" s="18"/>
      <c r="NYT191" s="10"/>
      <c r="NYU191" s="17"/>
      <c r="NYV191" s="74"/>
      <c r="NYW191" s="74"/>
      <c r="NYX191" s="74"/>
      <c r="NYY191" s="18"/>
      <c r="NYZ191" s="18"/>
      <c r="NZA191" s="18"/>
      <c r="NZB191" s="74"/>
      <c r="NZC191" s="18"/>
      <c r="NZD191" s="18"/>
      <c r="NZE191" s="10"/>
      <c r="NZF191" s="17"/>
      <c r="NZG191" s="74"/>
      <c r="NZH191" s="74"/>
      <c r="NZI191" s="74"/>
      <c r="NZJ191" s="18"/>
      <c r="NZK191" s="18"/>
      <c r="NZL191" s="18"/>
      <c r="NZM191" s="74"/>
      <c r="NZN191" s="18"/>
      <c r="NZO191" s="18"/>
      <c r="NZP191" s="10"/>
      <c r="NZQ191" s="17"/>
      <c r="NZR191" s="74"/>
      <c r="NZS191" s="74"/>
      <c r="NZT191" s="74"/>
      <c r="NZU191" s="18"/>
      <c r="NZV191" s="18"/>
      <c r="NZW191" s="18"/>
      <c r="NZX191" s="74"/>
      <c r="NZY191" s="18"/>
      <c r="NZZ191" s="18"/>
      <c r="OAA191" s="10"/>
      <c r="OAB191" s="17"/>
      <c r="OAC191" s="74"/>
      <c r="OAD191" s="74"/>
      <c r="OAE191" s="74"/>
      <c r="OAF191" s="18"/>
      <c r="OAG191" s="18"/>
      <c r="OAH191" s="18"/>
      <c r="OAI191" s="74"/>
      <c r="OAJ191" s="18"/>
      <c r="OAK191" s="18"/>
      <c r="OAL191" s="10"/>
      <c r="OAM191" s="17"/>
      <c r="OAN191" s="74"/>
      <c r="OAO191" s="74"/>
      <c r="OAP191" s="74"/>
      <c r="OAQ191" s="18"/>
      <c r="OAR191" s="18"/>
      <c r="OAS191" s="18"/>
      <c r="OAT191" s="74"/>
      <c r="OAU191" s="18"/>
      <c r="OAV191" s="18"/>
      <c r="OAW191" s="10"/>
      <c r="OAX191" s="17"/>
      <c r="OAY191" s="74"/>
      <c r="OAZ191" s="74"/>
      <c r="OBA191" s="74"/>
      <c r="OBB191" s="18"/>
      <c r="OBC191" s="18"/>
      <c r="OBD191" s="18"/>
      <c r="OBE191" s="74"/>
      <c r="OBF191" s="18"/>
      <c r="OBG191" s="18"/>
      <c r="OBH191" s="10"/>
      <c r="OBI191" s="17"/>
      <c r="OBJ191" s="74"/>
      <c r="OBK191" s="74"/>
      <c r="OBL191" s="74"/>
      <c r="OBM191" s="18"/>
      <c r="OBN191" s="18"/>
      <c r="OBO191" s="18"/>
      <c r="OBP191" s="74"/>
      <c r="OBQ191" s="18"/>
      <c r="OBR191" s="18"/>
      <c r="OBS191" s="10"/>
      <c r="OBT191" s="17"/>
      <c r="OBU191" s="74"/>
      <c r="OBV191" s="74"/>
      <c r="OBW191" s="74"/>
      <c r="OBX191" s="18"/>
      <c r="OBY191" s="18"/>
      <c r="OBZ191" s="18"/>
      <c r="OCA191" s="74"/>
      <c r="OCB191" s="18"/>
      <c r="OCC191" s="18"/>
      <c r="OCD191" s="10"/>
      <c r="OCE191" s="17"/>
      <c r="OCF191" s="74"/>
      <c r="OCG191" s="74"/>
      <c r="OCH191" s="74"/>
      <c r="OCI191" s="18"/>
      <c r="OCJ191" s="18"/>
      <c r="OCK191" s="18"/>
      <c r="OCL191" s="74"/>
      <c r="OCM191" s="18"/>
      <c r="OCN191" s="18"/>
      <c r="OCO191" s="10"/>
      <c r="OCP191" s="17"/>
      <c r="OCQ191" s="74"/>
      <c r="OCR191" s="74"/>
      <c r="OCS191" s="74"/>
      <c r="OCT191" s="18"/>
      <c r="OCU191" s="18"/>
      <c r="OCV191" s="18"/>
      <c r="OCW191" s="74"/>
      <c r="OCX191" s="18"/>
      <c r="OCY191" s="18"/>
      <c r="OCZ191" s="10"/>
      <c r="ODA191" s="17"/>
      <c r="ODB191" s="74"/>
      <c r="ODC191" s="74"/>
      <c r="ODD191" s="74"/>
      <c r="ODE191" s="18"/>
      <c r="ODF191" s="18"/>
      <c r="ODG191" s="18"/>
      <c r="ODH191" s="74"/>
      <c r="ODI191" s="18"/>
      <c r="ODJ191" s="18"/>
      <c r="ODK191" s="10"/>
      <c r="ODL191" s="17"/>
      <c r="ODM191" s="74"/>
      <c r="ODN191" s="74"/>
      <c r="ODO191" s="74"/>
      <c r="ODP191" s="18"/>
      <c r="ODQ191" s="18"/>
      <c r="ODR191" s="18"/>
      <c r="ODS191" s="74"/>
      <c r="ODT191" s="18"/>
      <c r="ODU191" s="18"/>
      <c r="ODV191" s="10"/>
      <c r="ODW191" s="17"/>
      <c r="ODX191" s="74"/>
      <c r="ODY191" s="74"/>
      <c r="ODZ191" s="74"/>
      <c r="OEA191" s="18"/>
      <c r="OEB191" s="18"/>
      <c r="OEC191" s="18"/>
      <c r="OED191" s="74"/>
      <c r="OEE191" s="18"/>
      <c r="OEF191" s="18"/>
      <c r="OEG191" s="10"/>
      <c r="OEH191" s="17"/>
      <c r="OEI191" s="74"/>
      <c r="OEJ191" s="74"/>
      <c r="OEK191" s="74"/>
      <c r="OEL191" s="18"/>
      <c r="OEM191" s="18"/>
      <c r="OEN191" s="18"/>
      <c r="OEO191" s="74"/>
      <c r="OEP191" s="18"/>
      <c r="OEQ191" s="18"/>
      <c r="OER191" s="10"/>
      <c r="OES191" s="17"/>
      <c r="OET191" s="74"/>
      <c r="OEU191" s="74"/>
      <c r="OEV191" s="74"/>
      <c r="OEW191" s="18"/>
      <c r="OEX191" s="18"/>
      <c r="OEY191" s="18"/>
      <c r="OEZ191" s="74"/>
      <c r="OFA191" s="18"/>
      <c r="OFB191" s="18"/>
      <c r="OFC191" s="10"/>
      <c r="OFD191" s="17"/>
      <c r="OFE191" s="74"/>
      <c r="OFF191" s="74"/>
      <c r="OFG191" s="74"/>
      <c r="OFH191" s="18"/>
      <c r="OFI191" s="18"/>
      <c r="OFJ191" s="18"/>
      <c r="OFK191" s="74"/>
      <c r="OFL191" s="18"/>
      <c r="OFM191" s="18"/>
      <c r="OFN191" s="10"/>
      <c r="OFO191" s="17"/>
      <c r="OFP191" s="74"/>
      <c r="OFQ191" s="74"/>
      <c r="OFR191" s="74"/>
      <c r="OFS191" s="18"/>
      <c r="OFT191" s="18"/>
      <c r="OFU191" s="18"/>
      <c r="OFV191" s="74"/>
      <c r="OFW191" s="18"/>
      <c r="OFX191" s="18"/>
      <c r="OFY191" s="10"/>
      <c r="OFZ191" s="17"/>
      <c r="OGA191" s="74"/>
      <c r="OGB191" s="74"/>
      <c r="OGC191" s="74"/>
      <c r="OGD191" s="18"/>
      <c r="OGE191" s="18"/>
      <c r="OGF191" s="18"/>
      <c r="OGG191" s="74"/>
      <c r="OGH191" s="18"/>
      <c r="OGI191" s="18"/>
      <c r="OGJ191" s="10"/>
      <c r="OGK191" s="17"/>
      <c r="OGL191" s="74"/>
      <c r="OGM191" s="74"/>
      <c r="OGN191" s="74"/>
      <c r="OGO191" s="18"/>
      <c r="OGP191" s="18"/>
      <c r="OGQ191" s="18"/>
      <c r="OGR191" s="74"/>
      <c r="OGS191" s="18"/>
      <c r="OGT191" s="18"/>
      <c r="OGU191" s="10"/>
      <c r="OGV191" s="17"/>
      <c r="OGW191" s="74"/>
      <c r="OGX191" s="74"/>
      <c r="OGY191" s="74"/>
      <c r="OGZ191" s="18"/>
      <c r="OHA191" s="18"/>
      <c r="OHB191" s="18"/>
      <c r="OHC191" s="74"/>
      <c r="OHD191" s="18"/>
      <c r="OHE191" s="18"/>
      <c r="OHF191" s="10"/>
      <c r="OHG191" s="17"/>
      <c r="OHH191" s="74"/>
      <c r="OHI191" s="74"/>
      <c r="OHJ191" s="74"/>
      <c r="OHK191" s="18"/>
      <c r="OHL191" s="18"/>
      <c r="OHM191" s="18"/>
      <c r="OHN191" s="74"/>
      <c r="OHO191" s="18"/>
      <c r="OHP191" s="18"/>
      <c r="OHQ191" s="10"/>
      <c r="OHR191" s="17"/>
      <c r="OHS191" s="74"/>
      <c r="OHT191" s="74"/>
      <c r="OHU191" s="74"/>
      <c r="OHV191" s="18"/>
      <c r="OHW191" s="18"/>
      <c r="OHX191" s="18"/>
      <c r="OHY191" s="74"/>
      <c r="OHZ191" s="18"/>
      <c r="OIA191" s="18"/>
      <c r="OIB191" s="10"/>
      <c r="OIC191" s="17"/>
      <c r="OID191" s="74"/>
      <c r="OIE191" s="74"/>
      <c r="OIF191" s="74"/>
      <c r="OIG191" s="18"/>
      <c r="OIH191" s="18"/>
      <c r="OII191" s="18"/>
      <c r="OIJ191" s="74"/>
      <c r="OIK191" s="18"/>
      <c r="OIL191" s="18"/>
      <c r="OIM191" s="10"/>
      <c r="OIN191" s="17"/>
      <c r="OIO191" s="74"/>
      <c r="OIP191" s="74"/>
      <c r="OIQ191" s="74"/>
      <c r="OIR191" s="18"/>
      <c r="OIS191" s="18"/>
      <c r="OIT191" s="18"/>
      <c r="OIU191" s="74"/>
      <c r="OIV191" s="18"/>
      <c r="OIW191" s="18"/>
      <c r="OIX191" s="10"/>
      <c r="OIY191" s="17"/>
      <c r="OIZ191" s="74"/>
      <c r="OJA191" s="74"/>
      <c r="OJB191" s="74"/>
      <c r="OJC191" s="18"/>
      <c r="OJD191" s="18"/>
      <c r="OJE191" s="18"/>
      <c r="OJF191" s="74"/>
      <c r="OJG191" s="18"/>
      <c r="OJH191" s="18"/>
      <c r="OJI191" s="10"/>
      <c r="OJJ191" s="17"/>
      <c r="OJK191" s="74"/>
      <c r="OJL191" s="74"/>
      <c r="OJM191" s="74"/>
      <c r="OJN191" s="18"/>
      <c r="OJO191" s="18"/>
      <c r="OJP191" s="18"/>
      <c r="OJQ191" s="74"/>
      <c r="OJR191" s="18"/>
      <c r="OJS191" s="18"/>
      <c r="OJT191" s="10"/>
      <c r="OJU191" s="17"/>
      <c r="OJV191" s="74"/>
      <c r="OJW191" s="74"/>
      <c r="OJX191" s="74"/>
      <c r="OJY191" s="18"/>
      <c r="OJZ191" s="18"/>
      <c r="OKA191" s="18"/>
      <c r="OKB191" s="74"/>
      <c r="OKC191" s="18"/>
      <c r="OKD191" s="18"/>
      <c r="OKE191" s="10"/>
      <c r="OKF191" s="17"/>
      <c r="OKG191" s="74"/>
      <c r="OKH191" s="74"/>
      <c r="OKI191" s="74"/>
      <c r="OKJ191" s="18"/>
      <c r="OKK191" s="18"/>
      <c r="OKL191" s="18"/>
      <c r="OKM191" s="74"/>
      <c r="OKN191" s="18"/>
      <c r="OKO191" s="18"/>
      <c r="OKP191" s="10"/>
      <c r="OKQ191" s="17"/>
      <c r="OKR191" s="74"/>
      <c r="OKS191" s="74"/>
      <c r="OKT191" s="74"/>
      <c r="OKU191" s="18"/>
      <c r="OKV191" s="18"/>
      <c r="OKW191" s="18"/>
      <c r="OKX191" s="74"/>
      <c r="OKY191" s="18"/>
      <c r="OKZ191" s="18"/>
      <c r="OLA191" s="10"/>
      <c r="OLB191" s="17"/>
      <c r="OLC191" s="74"/>
      <c r="OLD191" s="74"/>
      <c r="OLE191" s="74"/>
      <c r="OLF191" s="18"/>
      <c r="OLG191" s="18"/>
      <c r="OLH191" s="18"/>
      <c r="OLI191" s="74"/>
      <c r="OLJ191" s="18"/>
      <c r="OLK191" s="18"/>
      <c r="OLL191" s="10"/>
      <c r="OLM191" s="17"/>
      <c r="OLN191" s="74"/>
      <c r="OLO191" s="74"/>
      <c r="OLP191" s="74"/>
      <c r="OLQ191" s="18"/>
      <c r="OLR191" s="18"/>
      <c r="OLS191" s="18"/>
      <c r="OLT191" s="74"/>
      <c r="OLU191" s="18"/>
      <c r="OLV191" s="18"/>
      <c r="OLW191" s="10"/>
      <c r="OLX191" s="17"/>
      <c r="OLY191" s="74"/>
      <c r="OLZ191" s="74"/>
      <c r="OMA191" s="74"/>
      <c r="OMB191" s="18"/>
      <c r="OMC191" s="18"/>
      <c r="OMD191" s="18"/>
      <c r="OME191" s="74"/>
      <c r="OMF191" s="18"/>
      <c r="OMG191" s="18"/>
      <c r="OMH191" s="10"/>
      <c r="OMI191" s="17"/>
      <c r="OMJ191" s="74"/>
      <c r="OMK191" s="74"/>
      <c r="OML191" s="74"/>
      <c r="OMM191" s="18"/>
      <c r="OMN191" s="18"/>
      <c r="OMO191" s="18"/>
      <c r="OMP191" s="74"/>
      <c r="OMQ191" s="18"/>
      <c r="OMR191" s="18"/>
      <c r="OMS191" s="10"/>
      <c r="OMT191" s="17"/>
      <c r="OMU191" s="74"/>
      <c r="OMV191" s="74"/>
      <c r="OMW191" s="74"/>
      <c r="OMX191" s="18"/>
      <c r="OMY191" s="18"/>
      <c r="OMZ191" s="18"/>
      <c r="ONA191" s="74"/>
      <c r="ONB191" s="18"/>
      <c r="ONC191" s="18"/>
      <c r="OND191" s="10"/>
      <c r="ONE191" s="17"/>
      <c r="ONF191" s="74"/>
      <c r="ONG191" s="74"/>
      <c r="ONH191" s="74"/>
      <c r="ONI191" s="18"/>
      <c r="ONJ191" s="18"/>
      <c r="ONK191" s="18"/>
      <c r="ONL191" s="74"/>
      <c r="ONM191" s="18"/>
      <c r="ONN191" s="18"/>
      <c r="ONO191" s="10"/>
      <c r="ONP191" s="17"/>
      <c r="ONQ191" s="74"/>
      <c r="ONR191" s="74"/>
      <c r="ONS191" s="74"/>
      <c r="ONT191" s="18"/>
      <c r="ONU191" s="18"/>
      <c r="ONV191" s="18"/>
      <c r="ONW191" s="74"/>
      <c r="ONX191" s="18"/>
      <c r="ONY191" s="18"/>
      <c r="ONZ191" s="10"/>
      <c r="OOA191" s="17"/>
      <c r="OOB191" s="74"/>
      <c r="OOC191" s="74"/>
      <c r="OOD191" s="74"/>
      <c r="OOE191" s="18"/>
      <c r="OOF191" s="18"/>
      <c r="OOG191" s="18"/>
      <c r="OOH191" s="74"/>
      <c r="OOI191" s="18"/>
      <c r="OOJ191" s="18"/>
      <c r="OOK191" s="10"/>
      <c r="OOL191" s="17"/>
      <c r="OOM191" s="74"/>
      <c r="OON191" s="74"/>
      <c r="OOO191" s="74"/>
      <c r="OOP191" s="18"/>
      <c r="OOQ191" s="18"/>
      <c r="OOR191" s="18"/>
      <c r="OOS191" s="74"/>
      <c r="OOT191" s="18"/>
      <c r="OOU191" s="18"/>
      <c r="OOV191" s="10"/>
      <c r="OOW191" s="17"/>
      <c r="OOX191" s="74"/>
      <c r="OOY191" s="74"/>
      <c r="OOZ191" s="74"/>
      <c r="OPA191" s="18"/>
      <c r="OPB191" s="18"/>
      <c r="OPC191" s="18"/>
      <c r="OPD191" s="74"/>
      <c r="OPE191" s="18"/>
      <c r="OPF191" s="18"/>
      <c r="OPG191" s="10"/>
      <c r="OPH191" s="17"/>
      <c r="OPI191" s="74"/>
      <c r="OPJ191" s="74"/>
      <c r="OPK191" s="74"/>
      <c r="OPL191" s="18"/>
      <c r="OPM191" s="18"/>
      <c r="OPN191" s="18"/>
      <c r="OPO191" s="74"/>
      <c r="OPP191" s="18"/>
      <c r="OPQ191" s="18"/>
      <c r="OPR191" s="10"/>
      <c r="OPS191" s="17"/>
      <c r="OPT191" s="74"/>
      <c r="OPU191" s="74"/>
      <c r="OPV191" s="74"/>
      <c r="OPW191" s="18"/>
      <c r="OPX191" s="18"/>
      <c r="OPY191" s="18"/>
      <c r="OPZ191" s="74"/>
      <c r="OQA191" s="18"/>
      <c r="OQB191" s="18"/>
      <c r="OQC191" s="10"/>
      <c r="OQD191" s="17"/>
      <c r="OQE191" s="74"/>
      <c r="OQF191" s="74"/>
      <c r="OQG191" s="74"/>
      <c r="OQH191" s="18"/>
      <c r="OQI191" s="18"/>
      <c r="OQJ191" s="18"/>
      <c r="OQK191" s="74"/>
      <c r="OQL191" s="18"/>
      <c r="OQM191" s="18"/>
      <c r="OQN191" s="10"/>
      <c r="OQO191" s="17"/>
      <c r="OQP191" s="74"/>
      <c r="OQQ191" s="74"/>
      <c r="OQR191" s="74"/>
      <c r="OQS191" s="18"/>
      <c r="OQT191" s="18"/>
      <c r="OQU191" s="18"/>
      <c r="OQV191" s="74"/>
      <c r="OQW191" s="18"/>
      <c r="OQX191" s="18"/>
      <c r="OQY191" s="10"/>
      <c r="OQZ191" s="17"/>
      <c r="ORA191" s="74"/>
      <c r="ORB191" s="74"/>
      <c r="ORC191" s="74"/>
      <c r="ORD191" s="18"/>
      <c r="ORE191" s="18"/>
      <c r="ORF191" s="18"/>
      <c r="ORG191" s="74"/>
      <c r="ORH191" s="18"/>
      <c r="ORI191" s="18"/>
      <c r="ORJ191" s="10"/>
      <c r="ORK191" s="17"/>
      <c r="ORL191" s="74"/>
      <c r="ORM191" s="74"/>
      <c r="ORN191" s="74"/>
      <c r="ORO191" s="18"/>
      <c r="ORP191" s="18"/>
      <c r="ORQ191" s="18"/>
      <c r="ORR191" s="74"/>
      <c r="ORS191" s="18"/>
      <c r="ORT191" s="18"/>
      <c r="ORU191" s="10"/>
      <c r="ORV191" s="17"/>
      <c r="ORW191" s="74"/>
      <c r="ORX191" s="74"/>
      <c r="ORY191" s="74"/>
      <c r="ORZ191" s="18"/>
      <c r="OSA191" s="18"/>
      <c r="OSB191" s="18"/>
      <c r="OSC191" s="74"/>
      <c r="OSD191" s="18"/>
      <c r="OSE191" s="18"/>
      <c r="OSF191" s="10"/>
      <c r="OSG191" s="17"/>
      <c r="OSH191" s="74"/>
      <c r="OSI191" s="74"/>
      <c r="OSJ191" s="74"/>
      <c r="OSK191" s="18"/>
      <c r="OSL191" s="18"/>
      <c r="OSM191" s="18"/>
      <c r="OSN191" s="74"/>
      <c r="OSO191" s="18"/>
      <c r="OSP191" s="18"/>
      <c r="OSQ191" s="10"/>
      <c r="OSR191" s="17"/>
      <c r="OSS191" s="74"/>
      <c r="OST191" s="74"/>
      <c r="OSU191" s="74"/>
      <c r="OSV191" s="18"/>
      <c r="OSW191" s="18"/>
      <c r="OSX191" s="18"/>
      <c r="OSY191" s="74"/>
      <c r="OSZ191" s="18"/>
      <c r="OTA191" s="18"/>
      <c r="OTB191" s="10"/>
      <c r="OTC191" s="17"/>
      <c r="OTD191" s="74"/>
      <c r="OTE191" s="74"/>
      <c r="OTF191" s="74"/>
      <c r="OTG191" s="18"/>
      <c r="OTH191" s="18"/>
      <c r="OTI191" s="18"/>
      <c r="OTJ191" s="74"/>
      <c r="OTK191" s="18"/>
      <c r="OTL191" s="18"/>
      <c r="OTM191" s="10"/>
      <c r="OTN191" s="17"/>
      <c r="OTO191" s="74"/>
      <c r="OTP191" s="74"/>
      <c r="OTQ191" s="74"/>
      <c r="OTR191" s="18"/>
      <c r="OTS191" s="18"/>
      <c r="OTT191" s="18"/>
      <c r="OTU191" s="74"/>
      <c r="OTV191" s="18"/>
      <c r="OTW191" s="18"/>
      <c r="OTX191" s="10"/>
      <c r="OTY191" s="17"/>
      <c r="OTZ191" s="74"/>
      <c r="OUA191" s="74"/>
      <c r="OUB191" s="74"/>
      <c r="OUC191" s="18"/>
      <c r="OUD191" s="18"/>
      <c r="OUE191" s="18"/>
      <c r="OUF191" s="74"/>
      <c r="OUG191" s="18"/>
      <c r="OUH191" s="18"/>
      <c r="OUI191" s="10"/>
      <c r="OUJ191" s="17"/>
      <c r="OUK191" s="74"/>
      <c r="OUL191" s="74"/>
      <c r="OUM191" s="74"/>
      <c r="OUN191" s="18"/>
      <c r="OUO191" s="18"/>
      <c r="OUP191" s="18"/>
      <c r="OUQ191" s="74"/>
      <c r="OUR191" s="18"/>
      <c r="OUS191" s="18"/>
      <c r="OUT191" s="10"/>
      <c r="OUU191" s="17"/>
      <c r="OUV191" s="74"/>
      <c r="OUW191" s="74"/>
      <c r="OUX191" s="74"/>
      <c r="OUY191" s="18"/>
      <c r="OUZ191" s="18"/>
      <c r="OVA191" s="18"/>
      <c r="OVB191" s="74"/>
      <c r="OVC191" s="18"/>
      <c r="OVD191" s="18"/>
      <c r="OVE191" s="10"/>
      <c r="OVF191" s="17"/>
      <c r="OVG191" s="74"/>
      <c r="OVH191" s="74"/>
      <c r="OVI191" s="74"/>
      <c r="OVJ191" s="18"/>
      <c r="OVK191" s="18"/>
      <c r="OVL191" s="18"/>
      <c r="OVM191" s="74"/>
      <c r="OVN191" s="18"/>
      <c r="OVO191" s="18"/>
      <c r="OVP191" s="10"/>
      <c r="OVQ191" s="17"/>
      <c r="OVR191" s="74"/>
      <c r="OVS191" s="74"/>
      <c r="OVT191" s="74"/>
      <c r="OVU191" s="18"/>
      <c r="OVV191" s="18"/>
      <c r="OVW191" s="18"/>
      <c r="OVX191" s="74"/>
      <c r="OVY191" s="18"/>
      <c r="OVZ191" s="18"/>
      <c r="OWA191" s="10"/>
      <c r="OWB191" s="17"/>
      <c r="OWC191" s="74"/>
      <c r="OWD191" s="74"/>
      <c r="OWE191" s="74"/>
      <c r="OWF191" s="18"/>
      <c r="OWG191" s="18"/>
      <c r="OWH191" s="18"/>
      <c r="OWI191" s="74"/>
      <c r="OWJ191" s="18"/>
      <c r="OWK191" s="18"/>
      <c r="OWL191" s="10"/>
      <c r="OWM191" s="17"/>
      <c r="OWN191" s="74"/>
      <c r="OWO191" s="74"/>
      <c r="OWP191" s="74"/>
      <c r="OWQ191" s="18"/>
      <c r="OWR191" s="18"/>
      <c r="OWS191" s="18"/>
      <c r="OWT191" s="74"/>
      <c r="OWU191" s="18"/>
      <c r="OWV191" s="18"/>
      <c r="OWW191" s="10"/>
      <c r="OWX191" s="17"/>
      <c r="OWY191" s="74"/>
      <c r="OWZ191" s="74"/>
      <c r="OXA191" s="74"/>
      <c r="OXB191" s="18"/>
      <c r="OXC191" s="18"/>
      <c r="OXD191" s="18"/>
      <c r="OXE191" s="74"/>
      <c r="OXF191" s="18"/>
      <c r="OXG191" s="18"/>
      <c r="OXH191" s="10"/>
      <c r="OXI191" s="17"/>
      <c r="OXJ191" s="74"/>
      <c r="OXK191" s="74"/>
      <c r="OXL191" s="74"/>
      <c r="OXM191" s="18"/>
      <c r="OXN191" s="18"/>
      <c r="OXO191" s="18"/>
      <c r="OXP191" s="74"/>
      <c r="OXQ191" s="18"/>
      <c r="OXR191" s="18"/>
      <c r="OXS191" s="10"/>
      <c r="OXT191" s="17"/>
      <c r="OXU191" s="74"/>
      <c r="OXV191" s="74"/>
      <c r="OXW191" s="74"/>
      <c r="OXX191" s="18"/>
      <c r="OXY191" s="18"/>
      <c r="OXZ191" s="18"/>
      <c r="OYA191" s="74"/>
      <c r="OYB191" s="18"/>
      <c r="OYC191" s="18"/>
      <c r="OYD191" s="10"/>
      <c r="OYE191" s="17"/>
      <c r="OYF191" s="74"/>
      <c r="OYG191" s="74"/>
      <c r="OYH191" s="74"/>
      <c r="OYI191" s="18"/>
      <c r="OYJ191" s="18"/>
      <c r="OYK191" s="18"/>
      <c r="OYL191" s="74"/>
      <c r="OYM191" s="18"/>
      <c r="OYN191" s="18"/>
      <c r="OYO191" s="10"/>
      <c r="OYP191" s="17"/>
      <c r="OYQ191" s="74"/>
      <c r="OYR191" s="74"/>
      <c r="OYS191" s="74"/>
      <c r="OYT191" s="18"/>
      <c r="OYU191" s="18"/>
      <c r="OYV191" s="18"/>
      <c r="OYW191" s="74"/>
      <c r="OYX191" s="18"/>
      <c r="OYY191" s="18"/>
      <c r="OYZ191" s="10"/>
      <c r="OZA191" s="17"/>
      <c r="OZB191" s="74"/>
      <c r="OZC191" s="74"/>
      <c r="OZD191" s="74"/>
      <c r="OZE191" s="18"/>
      <c r="OZF191" s="18"/>
      <c r="OZG191" s="18"/>
      <c r="OZH191" s="74"/>
      <c r="OZI191" s="18"/>
      <c r="OZJ191" s="18"/>
      <c r="OZK191" s="10"/>
      <c r="OZL191" s="17"/>
      <c r="OZM191" s="74"/>
      <c r="OZN191" s="74"/>
      <c r="OZO191" s="74"/>
      <c r="OZP191" s="18"/>
      <c r="OZQ191" s="18"/>
      <c r="OZR191" s="18"/>
      <c r="OZS191" s="74"/>
      <c r="OZT191" s="18"/>
      <c r="OZU191" s="18"/>
      <c r="OZV191" s="10"/>
      <c r="OZW191" s="17"/>
      <c r="OZX191" s="74"/>
      <c r="OZY191" s="74"/>
      <c r="OZZ191" s="74"/>
      <c r="PAA191" s="18"/>
      <c r="PAB191" s="18"/>
      <c r="PAC191" s="18"/>
      <c r="PAD191" s="74"/>
      <c r="PAE191" s="18"/>
      <c r="PAF191" s="18"/>
      <c r="PAG191" s="10"/>
      <c r="PAH191" s="17"/>
      <c r="PAI191" s="74"/>
      <c r="PAJ191" s="74"/>
      <c r="PAK191" s="74"/>
      <c r="PAL191" s="18"/>
      <c r="PAM191" s="18"/>
      <c r="PAN191" s="18"/>
      <c r="PAO191" s="74"/>
      <c r="PAP191" s="18"/>
      <c r="PAQ191" s="18"/>
      <c r="PAR191" s="10"/>
      <c r="PAS191" s="17"/>
      <c r="PAT191" s="74"/>
      <c r="PAU191" s="74"/>
      <c r="PAV191" s="74"/>
      <c r="PAW191" s="18"/>
      <c r="PAX191" s="18"/>
      <c r="PAY191" s="18"/>
      <c r="PAZ191" s="74"/>
      <c r="PBA191" s="18"/>
      <c r="PBB191" s="18"/>
      <c r="PBC191" s="10"/>
      <c r="PBD191" s="17"/>
      <c r="PBE191" s="74"/>
      <c r="PBF191" s="74"/>
      <c r="PBG191" s="74"/>
      <c r="PBH191" s="18"/>
      <c r="PBI191" s="18"/>
      <c r="PBJ191" s="18"/>
      <c r="PBK191" s="74"/>
      <c r="PBL191" s="18"/>
      <c r="PBM191" s="18"/>
      <c r="PBN191" s="10"/>
      <c r="PBO191" s="17"/>
      <c r="PBP191" s="74"/>
      <c r="PBQ191" s="74"/>
      <c r="PBR191" s="74"/>
      <c r="PBS191" s="18"/>
      <c r="PBT191" s="18"/>
      <c r="PBU191" s="18"/>
      <c r="PBV191" s="74"/>
      <c r="PBW191" s="18"/>
      <c r="PBX191" s="18"/>
      <c r="PBY191" s="10"/>
      <c r="PBZ191" s="17"/>
      <c r="PCA191" s="74"/>
      <c r="PCB191" s="74"/>
      <c r="PCC191" s="74"/>
      <c r="PCD191" s="18"/>
      <c r="PCE191" s="18"/>
      <c r="PCF191" s="18"/>
      <c r="PCG191" s="74"/>
      <c r="PCH191" s="18"/>
      <c r="PCI191" s="18"/>
      <c r="PCJ191" s="10"/>
      <c r="PCK191" s="17"/>
      <c r="PCL191" s="74"/>
      <c r="PCM191" s="74"/>
      <c r="PCN191" s="74"/>
      <c r="PCO191" s="18"/>
      <c r="PCP191" s="18"/>
      <c r="PCQ191" s="18"/>
      <c r="PCR191" s="74"/>
      <c r="PCS191" s="18"/>
      <c r="PCT191" s="18"/>
      <c r="PCU191" s="10"/>
      <c r="PCV191" s="17"/>
      <c r="PCW191" s="74"/>
      <c r="PCX191" s="74"/>
      <c r="PCY191" s="74"/>
      <c r="PCZ191" s="18"/>
      <c r="PDA191" s="18"/>
      <c r="PDB191" s="18"/>
      <c r="PDC191" s="74"/>
      <c r="PDD191" s="18"/>
      <c r="PDE191" s="18"/>
      <c r="PDF191" s="10"/>
      <c r="PDG191" s="17"/>
      <c r="PDH191" s="74"/>
      <c r="PDI191" s="74"/>
      <c r="PDJ191" s="74"/>
      <c r="PDK191" s="18"/>
      <c r="PDL191" s="18"/>
      <c r="PDM191" s="18"/>
      <c r="PDN191" s="74"/>
      <c r="PDO191" s="18"/>
      <c r="PDP191" s="18"/>
      <c r="PDQ191" s="10"/>
      <c r="PDR191" s="17"/>
      <c r="PDS191" s="74"/>
      <c r="PDT191" s="74"/>
      <c r="PDU191" s="74"/>
      <c r="PDV191" s="18"/>
      <c r="PDW191" s="18"/>
      <c r="PDX191" s="18"/>
      <c r="PDY191" s="74"/>
      <c r="PDZ191" s="18"/>
      <c r="PEA191" s="18"/>
      <c r="PEB191" s="10"/>
      <c r="PEC191" s="17"/>
      <c r="PED191" s="74"/>
      <c r="PEE191" s="74"/>
      <c r="PEF191" s="74"/>
      <c r="PEG191" s="18"/>
      <c r="PEH191" s="18"/>
      <c r="PEI191" s="18"/>
      <c r="PEJ191" s="74"/>
      <c r="PEK191" s="18"/>
      <c r="PEL191" s="18"/>
      <c r="PEM191" s="10"/>
      <c r="PEN191" s="17"/>
      <c r="PEO191" s="74"/>
      <c r="PEP191" s="74"/>
      <c r="PEQ191" s="74"/>
      <c r="PER191" s="18"/>
      <c r="PES191" s="18"/>
      <c r="PET191" s="18"/>
      <c r="PEU191" s="74"/>
      <c r="PEV191" s="18"/>
      <c r="PEW191" s="18"/>
      <c r="PEX191" s="10"/>
      <c r="PEY191" s="17"/>
      <c r="PEZ191" s="74"/>
      <c r="PFA191" s="74"/>
      <c r="PFB191" s="74"/>
      <c r="PFC191" s="18"/>
      <c r="PFD191" s="18"/>
      <c r="PFE191" s="18"/>
      <c r="PFF191" s="74"/>
      <c r="PFG191" s="18"/>
      <c r="PFH191" s="18"/>
      <c r="PFI191" s="10"/>
      <c r="PFJ191" s="17"/>
      <c r="PFK191" s="74"/>
      <c r="PFL191" s="74"/>
      <c r="PFM191" s="74"/>
      <c r="PFN191" s="18"/>
      <c r="PFO191" s="18"/>
      <c r="PFP191" s="18"/>
      <c r="PFQ191" s="74"/>
      <c r="PFR191" s="18"/>
      <c r="PFS191" s="18"/>
      <c r="PFT191" s="10"/>
      <c r="PFU191" s="17"/>
      <c r="PFV191" s="74"/>
      <c r="PFW191" s="74"/>
      <c r="PFX191" s="74"/>
      <c r="PFY191" s="18"/>
      <c r="PFZ191" s="18"/>
      <c r="PGA191" s="18"/>
      <c r="PGB191" s="74"/>
      <c r="PGC191" s="18"/>
      <c r="PGD191" s="18"/>
      <c r="PGE191" s="10"/>
      <c r="PGF191" s="17"/>
      <c r="PGG191" s="74"/>
      <c r="PGH191" s="74"/>
      <c r="PGI191" s="74"/>
      <c r="PGJ191" s="18"/>
      <c r="PGK191" s="18"/>
      <c r="PGL191" s="18"/>
      <c r="PGM191" s="74"/>
      <c r="PGN191" s="18"/>
      <c r="PGO191" s="18"/>
      <c r="PGP191" s="10"/>
      <c r="PGQ191" s="17"/>
      <c r="PGR191" s="74"/>
      <c r="PGS191" s="74"/>
      <c r="PGT191" s="74"/>
      <c r="PGU191" s="18"/>
      <c r="PGV191" s="18"/>
      <c r="PGW191" s="18"/>
      <c r="PGX191" s="74"/>
      <c r="PGY191" s="18"/>
      <c r="PGZ191" s="18"/>
      <c r="PHA191" s="10"/>
      <c r="PHB191" s="17"/>
      <c r="PHC191" s="74"/>
      <c r="PHD191" s="74"/>
      <c r="PHE191" s="74"/>
      <c r="PHF191" s="18"/>
      <c r="PHG191" s="18"/>
      <c r="PHH191" s="18"/>
      <c r="PHI191" s="74"/>
      <c r="PHJ191" s="18"/>
      <c r="PHK191" s="18"/>
      <c r="PHL191" s="10"/>
      <c r="PHM191" s="17"/>
      <c r="PHN191" s="74"/>
      <c r="PHO191" s="74"/>
      <c r="PHP191" s="74"/>
      <c r="PHQ191" s="18"/>
      <c r="PHR191" s="18"/>
      <c r="PHS191" s="18"/>
      <c r="PHT191" s="74"/>
      <c r="PHU191" s="18"/>
      <c r="PHV191" s="18"/>
      <c r="PHW191" s="10"/>
      <c r="PHX191" s="17"/>
      <c r="PHY191" s="74"/>
      <c r="PHZ191" s="74"/>
      <c r="PIA191" s="74"/>
      <c r="PIB191" s="18"/>
      <c r="PIC191" s="18"/>
      <c r="PID191" s="18"/>
      <c r="PIE191" s="74"/>
      <c r="PIF191" s="18"/>
      <c r="PIG191" s="18"/>
      <c r="PIH191" s="10"/>
      <c r="PII191" s="17"/>
      <c r="PIJ191" s="74"/>
      <c r="PIK191" s="74"/>
      <c r="PIL191" s="74"/>
      <c r="PIM191" s="18"/>
      <c r="PIN191" s="18"/>
      <c r="PIO191" s="18"/>
      <c r="PIP191" s="74"/>
      <c r="PIQ191" s="18"/>
      <c r="PIR191" s="18"/>
      <c r="PIS191" s="10"/>
      <c r="PIT191" s="17"/>
      <c r="PIU191" s="74"/>
      <c r="PIV191" s="74"/>
      <c r="PIW191" s="74"/>
      <c r="PIX191" s="18"/>
      <c r="PIY191" s="18"/>
      <c r="PIZ191" s="18"/>
      <c r="PJA191" s="74"/>
      <c r="PJB191" s="18"/>
      <c r="PJC191" s="18"/>
      <c r="PJD191" s="10"/>
      <c r="PJE191" s="17"/>
      <c r="PJF191" s="74"/>
      <c r="PJG191" s="74"/>
      <c r="PJH191" s="74"/>
      <c r="PJI191" s="18"/>
      <c r="PJJ191" s="18"/>
      <c r="PJK191" s="18"/>
      <c r="PJL191" s="74"/>
      <c r="PJM191" s="18"/>
      <c r="PJN191" s="18"/>
      <c r="PJO191" s="10"/>
      <c r="PJP191" s="17"/>
      <c r="PJQ191" s="74"/>
      <c r="PJR191" s="74"/>
      <c r="PJS191" s="74"/>
      <c r="PJT191" s="18"/>
      <c r="PJU191" s="18"/>
      <c r="PJV191" s="18"/>
      <c r="PJW191" s="74"/>
      <c r="PJX191" s="18"/>
      <c r="PJY191" s="18"/>
      <c r="PJZ191" s="10"/>
      <c r="PKA191" s="17"/>
      <c r="PKB191" s="74"/>
      <c r="PKC191" s="74"/>
      <c r="PKD191" s="74"/>
      <c r="PKE191" s="18"/>
      <c r="PKF191" s="18"/>
      <c r="PKG191" s="18"/>
      <c r="PKH191" s="74"/>
      <c r="PKI191" s="18"/>
      <c r="PKJ191" s="18"/>
      <c r="PKK191" s="10"/>
      <c r="PKL191" s="17"/>
      <c r="PKM191" s="74"/>
      <c r="PKN191" s="74"/>
      <c r="PKO191" s="74"/>
      <c r="PKP191" s="18"/>
      <c r="PKQ191" s="18"/>
      <c r="PKR191" s="18"/>
      <c r="PKS191" s="74"/>
      <c r="PKT191" s="18"/>
      <c r="PKU191" s="18"/>
      <c r="PKV191" s="10"/>
      <c r="PKW191" s="17"/>
      <c r="PKX191" s="74"/>
      <c r="PKY191" s="74"/>
      <c r="PKZ191" s="74"/>
      <c r="PLA191" s="18"/>
      <c r="PLB191" s="18"/>
      <c r="PLC191" s="18"/>
      <c r="PLD191" s="74"/>
      <c r="PLE191" s="18"/>
      <c r="PLF191" s="18"/>
      <c r="PLG191" s="10"/>
      <c r="PLH191" s="17"/>
      <c r="PLI191" s="74"/>
      <c r="PLJ191" s="74"/>
      <c r="PLK191" s="74"/>
      <c r="PLL191" s="18"/>
      <c r="PLM191" s="18"/>
      <c r="PLN191" s="18"/>
      <c r="PLO191" s="74"/>
      <c r="PLP191" s="18"/>
      <c r="PLQ191" s="18"/>
      <c r="PLR191" s="10"/>
      <c r="PLS191" s="17"/>
      <c r="PLT191" s="74"/>
      <c r="PLU191" s="74"/>
      <c r="PLV191" s="74"/>
      <c r="PLW191" s="18"/>
      <c r="PLX191" s="18"/>
      <c r="PLY191" s="18"/>
      <c r="PLZ191" s="74"/>
      <c r="PMA191" s="18"/>
      <c r="PMB191" s="18"/>
      <c r="PMC191" s="10"/>
      <c r="PMD191" s="17"/>
      <c r="PME191" s="74"/>
      <c r="PMF191" s="74"/>
      <c r="PMG191" s="74"/>
      <c r="PMH191" s="18"/>
      <c r="PMI191" s="18"/>
      <c r="PMJ191" s="18"/>
      <c r="PMK191" s="74"/>
      <c r="PML191" s="18"/>
      <c r="PMM191" s="18"/>
      <c r="PMN191" s="10"/>
      <c r="PMO191" s="17"/>
      <c r="PMP191" s="74"/>
      <c r="PMQ191" s="74"/>
      <c r="PMR191" s="74"/>
      <c r="PMS191" s="18"/>
      <c r="PMT191" s="18"/>
      <c r="PMU191" s="18"/>
      <c r="PMV191" s="74"/>
      <c r="PMW191" s="18"/>
      <c r="PMX191" s="18"/>
      <c r="PMY191" s="10"/>
      <c r="PMZ191" s="17"/>
      <c r="PNA191" s="74"/>
      <c r="PNB191" s="74"/>
      <c r="PNC191" s="74"/>
      <c r="PND191" s="18"/>
      <c r="PNE191" s="18"/>
      <c r="PNF191" s="18"/>
      <c r="PNG191" s="74"/>
      <c r="PNH191" s="18"/>
      <c r="PNI191" s="18"/>
      <c r="PNJ191" s="10"/>
      <c r="PNK191" s="17"/>
      <c r="PNL191" s="74"/>
      <c r="PNM191" s="74"/>
      <c r="PNN191" s="74"/>
      <c r="PNO191" s="18"/>
      <c r="PNP191" s="18"/>
      <c r="PNQ191" s="18"/>
      <c r="PNR191" s="74"/>
      <c r="PNS191" s="18"/>
      <c r="PNT191" s="18"/>
      <c r="PNU191" s="10"/>
      <c r="PNV191" s="17"/>
      <c r="PNW191" s="74"/>
      <c r="PNX191" s="74"/>
      <c r="PNY191" s="74"/>
      <c r="PNZ191" s="18"/>
      <c r="POA191" s="18"/>
      <c r="POB191" s="18"/>
      <c r="POC191" s="74"/>
      <c r="POD191" s="18"/>
      <c r="POE191" s="18"/>
      <c r="POF191" s="10"/>
      <c r="POG191" s="17"/>
      <c r="POH191" s="74"/>
      <c r="POI191" s="74"/>
      <c r="POJ191" s="74"/>
      <c r="POK191" s="18"/>
      <c r="POL191" s="18"/>
      <c r="POM191" s="18"/>
      <c r="PON191" s="74"/>
      <c r="POO191" s="18"/>
      <c r="POP191" s="18"/>
      <c r="POQ191" s="10"/>
      <c r="POR191" s="17"/>
      <c r="POS191" s="74"/>
      <c r="POT191" s="74"/>
      <c r="POU191" s="74"/>
      <c r="POV191" s="18"/>
      <c r="POW191" s="18"/>
      <c r="POX191" s="18"/>
      <c r="POY191" s="74"/>
      <c r="POZ191" s="18"/>
      <c r="PPA191" s="18"/>
      <c r="PPB191" s="10"/>
      <c r="PPC191" s="17"/>
      <c r="PPD191" s="74"/>
      <c r="PPE191" s="74"/>
      <c r="PPF191" s="74"/>
      <c r="PPG191" s="18"/>
      <c r="PPH191" s="18"/>
      <c r="PPI191" s="18"/>
      <c r="PPJ191" s="74"/>
      <c r="PPK191" s="18"/>
      <c r="PPL191" s="18"/>
      <c r="PPM191" s="10"/>
      <c r="PPN191" s="17"/>
      <c r="PPO191" s="74"/>
      <c r="PPP191" s="74"/>
      <c r="PPQ191" s="74"/>
      <c r="PPR191" s="18"/>
      <c r="PPS191" s="18"/>
      <c r="PPT191" s="18"/>
      <c r="PPU191" s="74"/>
      <c r="PPV191" s="18"/>
      <c r="PPW191" s="18"/>
      <c r="PPX191" s="10"/>
      <c r="PPY191" s="17"/>
      <c r="PPZ191" s="74"/>
      <c r="PQA191" s="74"/>
      <c r="PQB191" s="74"/>
      <c r="PQC191" s="18"/>
      <c r="PQD191" s="18"/>
      <c r="PQE191" s="18"/>
      <c r="PQF191" s="74"/>
      <c r="PQG191" s="18"/>
      <c r="PQH191" s="18"/>
      <c r="PQI191" s="10"/>
      <c r="PQJ191" s="17"/>
      <c r="PQK191" s="74"/>
      <c r="PQL191" s="74"/>
      <c r="PQM191" s="74"/>
      <c r="PQN191" s="18"/>
      <c r="PQO191" s="18"/>
      <c r="PQP191" s="18"/>
      <c r="PQQ191" s="74"/>
      <c r="PQR191" s="18"/>
      <c r="PQS191" s="18"/>
      <c r="PQT191" s="10"/>
      <c r="PQU191" s="17"/>
      <c r="PQV191" s="74"/>
      <c r="PQW191" s="74"/>
      <c r="PQX191" s="74"/>
      <c r="PQY191" s="18"/>
      <c r="PQZ191" s="18"/>
      <c r="PRA191" s="18"/>
      <c r="PRB191" s="74"/>
      <c r="PRC191" s="18"/>
      <c r="PRD191" s="18"/>
      <c r="PRE191" s="10"/>
      <c r="PRF191" s="17"/>
      <c r="PRG191" s="74"/>
      <c r="PRH191" s="74"/>
      <c r="PRI191" s="74"/>
      <c r="PRJ191" s="18"/>
      <c r="PRK191" s="18"/>
      <c r="PRL191" s="18"/>
      <c r="PRM191" s="74"/>
      <c r="PRN191" s="18"/>
      <c r="PRO191" s="18"/>
      <c r="PRP191" s="10"/>
      <c r="PRQ191" s="17"/>
      <c r="PRR191" s="74"/>
      <c r="PRS191" s="74"/>
      <c r="PRT191" s="74"/>
      <c r="PRU191" s="18"/>
      <c r="PRV191" s="18"/>
      <c r="PRW191" s="18"/>
      <c r="PRX191" s="74"/>
      <c r="PRY191" s="18"/>
      <c r="PRZ191" s="18"/>
      <c r="PSA191" s="10"/>
      <c r="PSB191" s="17"/>
      <c r="PSC191" s="74"/>
      <c r="PSD191" s="74"/>
      <c r="PSE191" s="74"/>
      <c r="PSF191" s="18"/>
      <c r="PSG191" s="18"/>
      <c r="PSH191" s="18"/>
      <c r="PSI191" s="74"/>
      <c r="PSJ191" s="18"/>
      <c r="PSK191" s="18"/>
      <c r="PSL191" s="10"/>
      <c r="PSM191" s="17"/>
      <c r="PSN191" s="74"/>
      <c r="PSO191" s="74"/>
      <c r="PSP191" s="74"/>
      <c r="PSQ191" s="18"/>
      <c r="PSR191" s="18"/>
      <c r="PSS191" s="18"/>
      <c r="PST191" s="74"/>
      <c r="PSU191" s="18"/>
      <c r="PSV191" s="18"/>
      <c r="PSW191" s="10"/>
      <c r="PSX191" s="17"/>
      <c r="PSY191" s="74"/>
      <c r="PSZ191" s="74"/>
      <c r="PTA191" s="74"/>
      <c r="PTB191" s="18"/>
      <c r="PTC191" s="18"/>
      <c r="PTD191" s="18"/>
      <c r="PTE191" s="74"/>
      <c r="PTF191" s="18"/>
      <c r="PTG191" s="18"/>
      <c r="PTH191" s="10"/>
      <c r="PTI191" s="17"/>
      <c r="PTJ191" s="74"/>
      <c r="PTK191" s="74"/>
      <c r="PTL191" s="74"/>
      <c r="PTM191" s="18"/>
      <c r="PTN191" s="18"/>
      <c r="PTO191" s="18"/>
      <c r="PTP191" s="74"/>
      <c r="PTQ191" s="18"/>
      <c r="PTR191" s="18"/>
      <c r="PTS191" s="10"/>
      <c r="PTT191" s="17"/>
      <c r="PTU191" s="74"/>
      <c r="PTV191" s="74"/>
      <c r="PTW191" s="74"/>
      <c r="PTX191" s="18"/>
      <c r="PTY191" s="18"/>
      <c r="PTZ191" s="18"/>
      <c r="PUA191" s="74"/>
      <c r="PUB191" s="18"/>
      <c r="PUC191" s="18"/>
      <c r="PUD191" s="10"/>
      <c r="PUE191" s="17"/>
      <c r="PUF191" s="74"/>
      <c r="PUG191" s="74"/>
      <c r="PUH191" s="74"/>
      <c r="PUI191" s="18"/>
      <c r="PUJ191" s="18"/>
      <c r="PUK191" s="18"/>
      <c r="PUL191" s="74"/>
      <c r="PUM191" s="18"/>
      <c r="PUN191" s="18"/>
      <c r="PUO191" s="10"/>
      <c r="PUP191" s="17"/>
      <c r="PUQ191" s="74"/>
      <c r="PUR191" s="74"/>
      <c r="PUS191" s="74"/>
      <c r="PUT191" s="18"/>
      <c r="PUU191" s="18"/>
      <c r="PUV191" s="18"/>
      <c r="PUW191" s="74"/>
      <c r="PUX191" s="18"/>
      <c r="PUY191" s="18"/>
      <c r="PUZ191" s="10"/>
      <c r="PVA191" s="17"/>
      <c r="PVB191" s="74"/>
      <c r="PVC191" s="74"/>
      <c r="PVD191" s="74"/>
      <c r="PVE191" s="18"/>
      <c r="PVF191" s="18"/>
      <c r="PVG191" s="18"/>
      <c r="PVH191" s="74"/>
      <c r="PVI191" s="18"/>
      <c r="PVJ191" s="18"/>
      <c r="PVK191" s="10"/>
      <c r="PVL191" s="17"/>
      <c r="PVM191" s="74"/>
      <c r="PVN191" s="74"/>
      <c r="PVO191" s="74"/>
      <c r="PVP191" s="18"/>
      <c r="PVQ191" s="18"/>
      <c r="PVR191" s="18"/>
      <c r="PVS191" s="74"/>
      <c r="PVT191" s="18"/>
      <c r="PVU191" s="18"/>
      <c r="PVV191" s="10"/>
      <c r="PVW191" s="17"/>
      <c r="PVX191" s="74"/>
      <c r="PVY191" s="74"/>
      <c r="PVZ191" s="74"/>
      <c r="PWA191" s="18"/>
      <c r="PWB191" s="18"/>
      <c r="PWC191" s="18"/>
      <c r="PWD191" s="74"/>
      <c r="PWE191" s="18"/>
      <c r="PWF191" s="18"/>
      <c r="PWG191" s="10"/>
      <c r="PWH191" s="17"/>
      <c r="PWI191" s="74"/>
      <c r="PWJ191" s="74"/>
      <c r="PWK191" s="74"/>
      <c r="PWL191" s="18"/>
      <c r="PWM191" s="18"/>
      <c r="PWN191" s="18"/>
      <c r="PWO191" s="74"/>
      <c r="PWP191" s="18"/>
      <c r="PWQ191" s="18"/>
      <c r="PWR191" s="10"/>
      <c r="PWS191" s="17"/>
      <c r="PWT191" s="74"/>
      <c r="PWU191" s="74"/>
      <c r="PWV191" s="74"/>
      <c r="PWW191" s="18"/>
      <c r="PWX191" s="18"/>
      <c r="PWY191" s="18"/>
      <c r="PWZ191" s="74"/>
      <c r="PXA191" s="18"/>
      <c r="PXB191" s="18"/>
      <c r="PXC191" s="10"/>
      <c r="PXD191" s="17"/>
      <c r="PXE191" s="74"/>
      <c r="PXF191" s="74"/>
      <c r="PXG191" s="74"/>
      <c r="PXH191" s="18"/>
      <c r="PXI191" s="18"/>
      <c r="PXJ191" s="18"/>
      <c r="PXK191" s="74"/>
      <c r="PXL191" s="18"/>
      <c r="PXM191" s="18"/>
      <c r="PXN191" s="10"/>
      <c r="PXO191" s="17"/>
      <c r="PXP191" s="74"/>
      <c r="PXQ191" s="74"/>
      <c r="PXR191" s="74"/>
      <c r="PXS191" s="18"/>
      <c r="PXT191" s="18"/>
      <c r="PXU191" s="18"/>
      <c r="PXV191" s="74"/>
      <c r="PXW191" s="18"/>
      <c r="PXX191" s="18"/>
      <c r="PXY191" s="10"/>
      <c r="PXZ191" s="17"/>
      <c r="PYA191" s="74"/>
      <c r="PYB191" s="74"/>
      <c r="PYC191" s="74"/>
      <c r="PYD191" s="18"/>
      <c r="PYE191" s="18"/>
      <c r="PYF191" s="18"/>
      <c r="PYG191" s="74"/>
      <c r="PYH191" s="18"/>
      <c r="PYI191" s="18"/>
      <c r="PYJ191" s="10"/>
      <c r="PYK191" s="17"/>
      <c r="PYL191" s="74"/>
      <c r="PYM191" s="74"/>
      <c r="PYN191" s="74"/>
      <c r="PYO191" s="18"/>
      <c r="PYP191" s="18"/>
      <c r="PYQ191" s="18"/>
      <c r="PYR191" s="74"/>
      <c r="PYS191" s="18"/>
      <c r="PYT191" s="18"/>
      <c r="PYU191" s="10"/>
      <c r="PYV191" s="17"/>
      <c r="PYW191" s="74"/>
      <c r="PYX191" s="74"/>
      <c r="PYY191" s="74"/>
      <c r="PYZ191" s="18"/>
      <c r="PZA191" s="18"/>
      <c r="PZB191" s="18"/>
      <c r="PZC191" s="74"/>
      <c r="PZD191" s="18"/>
      <c r="PZE191" s="18"/>
      <c r="PZF191" s="10"/>
      <c r="PZG191" s="17"/>
      <c r="PZH191" s="74"/>
      <c r="PZI191" s="74"/>
      <c r="PZJ191" s="74"/>
      <c r="PZK191" s="18"/>
      <c r="PZL191" s="18"/>
      <c r="PZM191" s="18"/>
      <c r="PZN191" s="74"/>
      <c r="PZO191" s="18"/>
      <c r="PZP191" s="18"/>
      <c r="PZQ191" s="10"/>
      <c r="PZR191" s="17"/>
      <c r="PZS191" s="74"/>
      <c r="PZT191" s="74"/>
      <c r="PZU191" s="74"/>
      <c r="PZV191" s="18"/>
      <c r="PZW191" s="18"/>
      <c r="PZX191" s="18"/>
      <c r="PZY191" s="74"/>
      <c r="PZZ191" s="18"/>
      <c r="QAA191" s="18"/>
      <c r="QAB191" s="10"/>
      <c r="QAC191" s="17"/>
      <c r="QAD191" s="74"/>
      <c r="QAE191" s="74"/>
      <c r="QAF191" s="74"/>
      <c r="QAG191" s="18"/>
      <c r="QAH191" s="18"/>
      <c r="QAI191" s="18"/>
      <c r="QAJ191" s="74"/>
      <c r="QAK191" s="18"/>
      <c r="QAL191" s="18"/>
      <c r="QAM191" s="10"/>
      <c r="QAN191" s="17"/>
      <c r="QAO191" s="74"/>
      <c r="QAP191" s="74"/>
      <c r="QAQ191" s="74"/>
      <c r="QAR191" s="18"/>
      <c r="QAS191" s="18"/>
      <c r="QAT191" s="18"/>
      <c r="QAU191" s="74"/>
      <c r="QAV191" s="18"/>
      <c r="QAW191" s="18"/>
      <c r="QAX191" s="10"/>
      <c r="QAY191" s="17"/>
      <c r="QAZ191" s="74"/>
      <c r="QBA191" s="74"/>
      <c r="QBB191" s="74"/>
      <c r="QBC191" s="18"/>
      <c r="QBD191" s="18"/>
      <c r="QBE191" s="18"/>
      <c r="QBF191" s="74"/>
      <c r="QBG191" s="18"/>
      <c r="QBH191" s="18"/>
      <c r="QBI191" s="10"/>
      <c r="QBJ191" s="17"/>
      <c r="QBK191" s="74"/>
      <c r="QBL191" s="74"/>
      <c r="QBM191" s="74"/>
      <c r="QBN191" s="18"/>
      <c r="QBO191" s="18"/>
      <c r="QBP191" s="18"/>
      <c r="QBQ191" s="74"/>
      <c r="QBR191" s="18"/>
      <c r="QBS191" s="18"/>
      <c r="QBT191" s="10"/>
      <c r="QBU191" s="17"/>
      <c r="QBV191" s="74"/>
      <c r="QBW191" s="74"/>
      <c r="QBX191" s="74"/>
      <c r="QBY191" s="18"/>
      <c r="QBZ191" s="18"/>
      <c r="QCA191" s="18"/>
      <c r="QCB191" s="74"/>
      <c r="QCC191" s="18"/>
      <c r="QCD191" s="18"/>
      <c r="QCE191" s="10"/>
      <c r="QCF191" s="17"/>
      <c r="QCG191" s="74"/>
      <c r="QCH191" s="74"/>
      <c r="QCI191" s="74"/>
      <c r="QCJ191" s="18"/>
      <c r="QCK191" s="18"/>
      <c r="QCL191" s="18"/>
      <c r="QCM191" s="74"/>
      <c r="QCN191" s="18"/>
      <c r="QCO191" s="18"/>
      <c r="QCP191" s="10"/>
      <c r="QCQ191" s="17"/>
      <c r="QCR191" s="74"/>
      <c r="QCS191" s="74"/>
      <c r="QCT191" s="74"/>
      <c r="QCU191" s="18"/>
      <c r="QCV191" s="18"/>
      <c r="QCW191" s="18"/>
      <c r="QCX191" s="74"/>
      <c r="QCY191" s="18"/>
      <c r="QCZ191" s="18"/>
      <c r="QDA191" s="10"/>
      <c r="QDB191" s="17"/>
      <c r="QDC191" s="74"/>
      <c r="QDD191" s="74"/>
      <c r="QDE191" s="74"/>
      <c r="QDF191" s="18"/>
      <c r="QDG191" s="18"/>
      <c r="QDH191" s="18"/>
      <c r="QDI191" s="74"/>
      <c r="QDJ191" s="18"/>
      <c r="QDK191" s="18"/>
      <c r="QDL191" s="10"/>
      <c r="QDM191" s="17"/>
      <c r="QDN191" s="74"/>
      <c r="QDO191" s="74"/>
      <c r="QDP191" s="74"/>
      <c r="QDQ191" s="18"/>
      <c r="QDR191" s="18"/>
      <c r="QDS191" s="18"/>
      <c r="QDT191" s="74"/>
      <c r="QDU191" s="18"/>
      <c r="QDV191" s="18"/>
      <c r="QDW191" s="10"/>
      <c r="QDX191" s="17"/>
      <c r="QDY191" s="74"/>
      <c r="QDZ191" s="74"/>
      <c r="QEA191" s="74"/>
      <c r="QEB191" s="18"/>
      <c r="QEC191" s="18"/>
      <c r="QED191" s="18"/>
      <c r="QEE191" s="74"/>
      <c r="QEF191" s="18"/>
      <c r="QEG191" s="18"/>
      <c r="QEH191" s="10"/>
      <c r="QEI191" s="17"/>
      <c r="QEJ191" s="74"/>
      <c r="QEK191" s="74"/>
      <c r="QEL191" s="74"/>
      <c r="QEM191" s="18"/>
      <c r="QEN191" s="18"/>
      <c r="QEO191" s="18"/>
      <c r="QEP191" s="74"/>
      <c r="QEQ191" s="18"/>
      <c r="QER191" s="18"/>
      <c r="QES191" s="10"/>
      <c r="QET191" s="17"/>
      <c r="QEU191" s="74"/>
      <c r="QEV191" s="74"/>
      <c r="QEW191" s="74"/>
      <c r="QEX191" s="18"/>
      <c r="QEY191" s="18"/>
      <c r="QEZ191" s="18"/>
      <c r="QFA191" s="74"/>
      <c r="QFB191" s="18"/>
      <c r="QFC191" s="18"/>
      <c r="QFD191" s="10"/>
      <c r="QFE191" s="17"/>
      <c r="QFF191" s="74"/>
      <c r="QFG191" s="74"/>
      <c r="QFH191" s="74"/>
      <c r="QFI191" s="18"/>
      <c r="QFJ191" s="18"/>
      <c r="QFK191" s="18"/>
      <c r="QFL191" s="74"/>
      <c r="QFM191" s="18"/>
      <c r="QFN191" s="18"/>
      <c r="QFO191" s="10"/>
      <c r="QFP191" s="17"/>
      <c r="QFQ191" s="74"/>
      <c r="QFR191" s="74"/>
      <c r="QFS191" s="74"/>
      <c r="QFT191" s="18"/>
      <c r="QFU191" s="18"/>
      <c r="QFV191" s="18"/>
      <c r="QFW191" s="74"/>
      <c r="QFX191" s="18"/>
      <c r="QFY191" s="18"/>
      <c r="QFZ191" s="10"/>
      <c r="QGA191" s="17"/>
      <c r="QGB191" s="74"/>
      <c r="QGC191" s="74"/>
      <c r="QGD191" s="74"/>
      <c r="QGE191" s="18"/>
      <c r="QGF191" s="18"/>
      <c r="QGG191" s="18"/>
      <c r="QGH191" s="74"/>
      <c r="QGI191" s="18"/>
      <c r="QGJ191" s="18"/>
      <c r="QGK191" s="10"/>
      <c r="QGL191" s="17"/>
      <c r="QGM191" s="74"/>
      <c r="QGN191" s="74"/>
      <c r="QGO191" s="74"/>
      <c r="QGP191" s="18"/>
      <c r="QGQ191" s="18"/>
      <c r="QGR191" s="18"/>
      <c r="QGS191" s="74"/>
      <c r="QGT191" s="18"/>
      <c r="QGU191" s="18"/>
      <c r="QGV191" s="10"/>
      <c r="QGW191" s="17"/>
      <c r="QGX191" s="74"/>
      <c r="QGY191" s="74"/>
      <c r="QGZ191" s="74"/>
      <c r="QHA191" s="18"/>
      <c r="QHB191" s="18"/>
      <c r="QHC191" s="18"/>
      <c r="QHD191" s="74"/>
      <c r="QHE191" s="18"/>
      <c r="QHF191" s="18"/>
      <c r="QHG191" s="10"/>
      <c r="QHH191" s="17"/>
      <c r="QHI191" s="74"/>
      <c r="QHJ191" s="74"/>
      <c r="QHK191" s="74"/>
      <c r="QHL191" s="18"/>
      <c r="QHM191" s="18"/>
      <c r="QHN191" s="18"/>
      <c r="QHO191" s="74"/>
      <c r="QHP191" s="18"/>
      <c r="QHQ191" s="18"/>
      <c r="QHR191" s="10"/>
      <c r="QHS191" s="17"/>
      <c r="QHT191" s="74"/>
      <c r="QHU191" s="74"/>
      <c r="QHV191" s="74"/>
      <c r="QHW191" s="18"/>
      <c r="QHX191" s="18"/>
      <c r="QHY191" s="18"/>
      <c r="QHZ191" s="74"/>
      <c r="QIA191" s="18"/>
      <c r="QIB191" s="18"/>
      <c r="QIC191" s="10"/>
      <c r="QID191" s="17"/>
      <c r="QIE191" s="74"/>
      <c r="QIF191" s="74"/>
      <c r="QIG191" s="74"/>
      <c r="QIH191" s="18"/>
      <c r="QII191" s="18"/>
      <c r="QIJ191" s="18"/>
      <c r="QIK191" s="74"/>
      <c r="QIL191" s="18"/>
      <c r="QIM191" s="18"/>
      <c r="QIN191" s="10"/>
      <c r="QIO191" s="17"/>
      <c r="QIP191" s="74"/>
      <c r="QIQ191" s="74"/>
      <c r="QIR191" s="74"/>
      <c r="QIS191" s="18"/>
      <c r="QIT191" s="18"/>
      <c r="QIU191" s="18"/>
      <c r="QIV191" s="74"/>
      <c r="QIW191" s="18"/>
      <c r="QIX191" s="18"/>
      <c r="QIY191" s="10"/>
      <c r="QIZ191" s="17"/>
      <c r="QJA191" s="74"/>
      <c r="QJB191" s="74"/>
      <c r="QJC191" s="74"/>
      <c r="QJD191" s="18"/>
      <c r="QJE191" s="18"/>
      <c r="QJF191" s="18"/>
      <c r="QJG191" s="74"/>
      <c r="QJH191" s="18"/>
      <c r="QJI191" s="18"/>
      <c r="QJJ191" s="10"/>
      <c r="QJK191" s="17"/>
      <c r="QJL191" s="74"/>
      <c r="QJM191" s="74"/>
      <c r="QJN191" s="74"/>
      <c r="QJO191" s="18"/>
      <c r="QJP191" s="18"/>
      <c r="QJQ191" s="18"/>
      <c r="QJR191" s="74"/>
      <c r="QJS191" s="18"/>
      <c r="QJT191" s="18"/>
      <c r="QJU191" s="10"/>
      <c r="QJV191" s="17"/>
      <c r="QJW191" s="74"/>
      <c r="QJX191" s="74"/>
      <c r="QJY191" s="74"/>
      <c r="QJZ191" s="18"/>
      <c r="QKA191" s="18"/>
      <c r="QKB191" s="18"/>
      <c r="QKC191" s="74"/>
      <c r="QKD191" s="18"/>
      <c r="QKE191" s="18"/>
      <c r="QKF191" s="10"/>
      <c r="QKG191" s="17"/>
      <c r="QKH191" s="74"/>
      <c r="QKI191" s="74"/>
      <c r="QKJ191" s="74"/>
      <c r="QKK191" s="18"/>
      <c r="QKL191" s="18"/>
      <c r="QKM191" s="18"/>
      <c r="QKN191" s="74"/>
      <c r="QKO191" s="18"/>
      <c r="QKP191" s="18"/>
      <c r="QKQ191" s="10"/>
      <c r="QKR191" s="17"/>
      <c r="QKS191" s="74"/>
      <c r="QKT191" s="74"/>
      <c r="QKU191" s="74"/>
      <c r="QKV191" s="18"/>
      <c r="QKW191" s="18"/>
      <c r="QKX191" s="18"/>
      <c r="QKY191" s="74"/>
      <c r="QKZ191" s="18"/>
      <c r="QLA191" s="18"/>
      <c r="QLB191" s="10"/>
      <c r="QLC191" s="17"/>
      <c r="QLD191" s="74"/>
      <c r="QLE191" s="74"/>
      <c r="QLF191" s="74"/>
      <c r="QLG191" s="18"/>
      <c r="QLH191" s="18"/>
      <c r="QLI191" s="18"/>
      <c r="QLJ191" s="74"/>
      <c r="QLK191" s="18"/>
      <c r="QLL191" s="18"/>
      <c r="QLM191" s="10"/>
      <c r="QLN191" s="17"/>
      <c r="QLO191" s="74"/>
      <c r="QLP191" s="74"/>
      <c r="QLQ191" s="74"/>
      <c r="QLR191" s="18"/>
      <c r="QLS191" s="18"/>
      <c r="QLT191" s="18"/>
      <c r="QLU191" s="74"/>
      <c r="QLV191" s="18"/>
      <c r="QLW191" s="18"/>
      <c r="QLX191" s="10"/>
      <c r="QLY191" s="17"/>
      <c r="QLZ191" s="74"/>
      <c r="QMA191" s="74"/>
      <c r="QMB191" s="74"/>
      <c r="QMC191" s="18"/>
      <c r="QMD191" s="18"/>
      <c r="QME191" s="18"/>
      <c r="QMF191" s="74"/>
      <c r="QMG191" s="18"/>
      <c r="QMH191" s="18"/>
      <c r="QMI191" s="10"/>
      <c r="QMJ191" s="17"/>
      <c r="QMK191" s="74"/>
      <c r="QML191" s="74"/>
      <c r="QMM191" s="74"/>
      <c r="QMN191" s="18"/>
      <c r="QMO191" s="18"/>
      <c r="QMP191" s="18"/>
      <c r="QMQ191" s="74"/>
      <c r="QMR191" s="18"/>
      <c r="QMS191" s="18"/>
      <c r="QMT191" s="10"/>
      <c r="QMU191" s="17"/>
      <c r="QMV191" s="74"/>
      <c r="QMW191" s="74"/>
      <c r="QMX191" s="74"/>
      <c r="QMY191" s="18"/>
      <c r="QMZ191" s="18"/>
      <c r="QNA191" s="18"/>
      <c r="QNB191" s="74"/>
      <c r="QNC191" s="18"/>
      <c r="QND191" s="18"/>
      <c r="QNE191" s="10"/>
      <c r="QNF191" s="17"/>
      <c r="QNG191" s="74"/>
      <c r="QNH191" s="74"/>
      <c r="QNI191" s="74"/>
      <c r="QNJ191" s="18"/>
      <c r="QNK191" s="18"/>
      <c r="QNL191" s="18"/>
      <c r="QNM191" s="74"/>
      <c r="QNN191" s="18"/>
      <c r="QNO191" s="18"/>
      <c r="QNP191" s="10"/>
      <c r="QNQ191" s="17"/>
      <c r="QNR191" s="74"/>
      <c r="QNS191" s="74"/>
      <c r="QNT191" s="74"/>
      <c r="QNU191" s="18"/>
      <c r="QNV191" s="18"/>
      <c r="QNW191" s="18"/>
      <c r="QNX191" s="74"/>
      <c r="QNY191" s="18"/>
      <c r="QNZ191" s="18"/>
      <c r="QOA191" s="10"/>
      <c r="QOB191" s="17"/>
      <c r="QOC191" s="74"/>
      <c r="QOD191" s="74"/>
      <c r="QOE191" s="74"/>
      <c r="QOF191" s="18"/>
      <c r="QOG191" s="18"/>
      <c r="QOH191" s="18"/>
      <c r="QOI191" s="74"/>
      <c r="QOJ191" s="18"/>
      <c r="QOK191" s="18"/>
      <c r="QOL191" s="10"/>
      <c r="QOM191" s="17"/>
      <c r="QON191" s="74"/>
      <c r="QOO191" s="74"/>
      <c r="QOP191" s="74"/>
      <c r="QOQ191" s="18"/>
      <c r="QOR191" s="18"/>
      <c r="QOS191" s="18"/>
      <c r="QOT191" s="74"/>
      <c r="QOU191" s="18"/>
      <c r="QOV191" s="18"/>
      <c r="QOW191" s="10"/>
      <c r="QOX191" s="17"/>
      <c r="QOY191" s="74"/>
      <c r="QOZ191" s="74"/>
      <c r="QPA191" s="74"/>
      <c r="QPB191" s="18"/>
      <c r="QPC191" s="18"/>
      <c r="QPD191" s="18"/>
      <c r="QPE191" s="74"/>
      <c r="QPF191" s="18"/>
      <c r="QPG191" s="18"/>
      <c r="QPH191" s="10"/>
      <c r="QPI191" s="17"/>
      <c r="QPJ191" s="74"/>
      <c r="QPK191" s="74"/>
      <c r="QPL191" s="74"/>
      <c r="QPM191" s="18"/>
      <c r="QPN191" s="18"/>
      <c r="QPO191" s="18"/>
      <c r="QPP191" s="74"/>
      <c r="QPQ191" s="18"/>
      <c r="QPR191" s="18"/>
      <c r="QPS191" s="10"/>
      <c r="QPT191" s="17"/>
      <c r="QPU191" s="74"/>
      <c r="QPV191" s="74"/>
      <c r="QPW191" s="74"/>
      <c r="QPX191" s="18"/>
      <c r="QPY191" s="18"/>
      <c r="QPZ191" s="18"/>
      <c r="QQA191" s="74"/>
      <c r="QQB191" s="18"/>
      <c r="QQC191" s="18"/>
      <c r="QQD191" s="10"/>
      <c r="QQE191" s="17"/>
      <c r="QQF191" s="74"/>
      <c r="QQG191" s="74"/>
      <c r="QQH191" s="74"/>
      <c r="QQI191" s="18"/>
      <c r="QQJ191" s="18"/>
      <c r="QQK191" s="18"/>
      <c r="QQL191" s="74"/>
      <c r="QQM191" s="18"/>
      <c r="QQN191" s="18"/>
      <c r="QQO191" s="10"/>
      <c r="QQP191" s="17"/>
      <c r="QQQ191" s="74"/>
      <c r="QQR191" s="74"/>
      <c r="QQS191" s="74"/>
      <c r="QQT191" s="18"/>
      <c r="QQU191" s="18"/>
      <c r="QQV191" s="18"/>
      <c r="QQW191" s="74"/>
      <c r="QQX191" s="18"/>
      <c r="QQY191" s="18"/>
      <c r="QQZ191" s="10"/>
      <c r="QRA191" s="17"/>
      <c r="QRB191" s="74"/>
      <c r="QRC191" s="74"/>
      <c r="QRD191" s="74"/>
      <c r="QRE191" s="18"/>
      <c r="QRF191" s="18"/>
      <c r="QRG191" s="18"/>
      <c r="QRH191" s="74"/>
      <c r="QRI191" s="18"/>
      <c r="QRJ191" s="18"/>
      <c r="QRK191" s="10"/>
      <c r="QRL191" s="17"/>
      <c r="QRM191" s="74"/>
      <c r="QRN191" s="74"/>
      <c r="QRO191" s="74"/>
      <c r="QRP191" s="18"/>
      <c r="QRQ191" s="18"/>
      <c r="QRR191" s="18"/>
      <c r="QRS191" s="74"/>
      <c r="QRT191" s="18"/>
      <c r="QRU191" s="18"/>
      <c r="QRV191" s="10"/>
      <c r="QRW191" s="17"/>
      <c r="QRX191" s="74"/>
      <c r="QRY191" s="74"/>
      <c r="QRZ191" s="74"/>
      <c r="QSA191" s="18"/>
      <c r="QSB191" s="18"/>
      <c r="QSC191" s="18"/>
      <c r="QSD191" s="74"/>
      <c r="QSE191" s="18"/>
      <c r="QSF191" s="18"/>
      <c r="QSG191" s="10"/>
      <c r="QSH191" s="17"/>
      <c r="QSI191" s="74"/>
      <c r="QSJ191" s="74"/>
      <c r="QSK191" s="74"/>
      <c r="QSL191" s="18"/>
      <c r="QSM191" s="18"/>
      <c r="QSN191" s="18"/>
      <c r="QSO191" s="74"/>
      <c r="QSP191" s="18"/>
      <c r="QSQ191" s="18"/>
      <c r="QSR191" s="10"/>
      <c r="QSS191" s="17"/>
      <c r="QST191" s="74"/>
      <c r="QSU191" s="74"/>
      <c r="QSV191" s="74"/>
      <c r="QSW191" s="18"/>
      <c r="QSX191" s="18"/>
      <c r="QSY191" s="18"/>
      <c r="QSZ191" s="74"/>
      <c r="QTA191" s="18"/>
      <c r="QTB191" s="18"/>
      <c r="QTC191" s="10"/>
      <c r="QTD191" s="17"/>
      <c r="QTE191" s="74"/>
      <c r="QTF191" s="74"/>
      <c r="QTG191" s="74"/>
      <c r="QTH191" s="18"/>
      <c r="QTI191" s="18"/>
      <c r="QTJ191" s="18"/>
      <c r="QTK191" s="74"/>
      <c r="QTL191" s="18"/>
      <c r="QTM191" s="18"/>
      <c r="QTN191" s="10"/>
      <c r="QTO191" s="17"/>
      <c r="QTP191" s="74"/>
      <c r="QTQ191" s="74"/>
      <c r="QTR191" s="74"/>
      <c r="QTS191" s="18"/>
      <c r="QTT191" s="18"/>
      <c r="QTU191" s="18"/>
      <c r="QTV191" s="74"/>
      <c r="QTW191" s="18"/>
      <c r="QTX191" s="18"/>
      <c r="QTY191" s="10"/>
      <c r="QTZ191" s="17"/>
      <c r="QUA191" s="74"/>
      <c r="QUB191" s="74"/>
      <c r="QUC191" s="74"/>
      <c r="QUD191" s="18"/>
      <c r="QUE191" s="18"/>
      <c r="QUF191" s="18"/>
      <c r="QUG191" s="74"/>
      <c r="QUH191" s="18"/>
      <c r="QUI191" s="18"/>
      <c r="QUJ191" s="10"/>
      <c r="QUK191" s="17"/>
      <c r="QUL191" s="74"/>
      <c r="QUM191" s="74"/>
      <c r="QUN191" s="74"/>
      <c r="QUO191" s="18"/>
      <c r="QUP191" s="18"/>
      <c r="QUQ191" s="18"/>
      <c r="QUR191" s="74"/>
      <c r="QUS191" s="18"/>
      <c r="QUT191" s="18"/>
      <c r="QUU191" s="10"/>
      <c r="QUV191" s="17"/>
      <c r="QUW191" s="74"/>
      <c r="QUX191" s="74"/>
      <c r="QUY191" s="74"/>
      <c r="QUZ191" s="18"/>
      <c r="QVA191" s="18"/>
      <c r="QVB191" s="18"/>
      <c r="QVC191" s="74"/>
      <c r="QVD191" s="18"/>
      <c r="QVE191" s="18"/>
      <c r="QVF191" s="10"/>
      <c r="QVG191" s="17"/>
      <c r="QVH191" s="74"/>
      <c r="QVI191" s="74"/>
      <c r="QVJ191" s="74"/>
      <c r="QVK191" s="18"/>
      <c r="QVL191" s="18"/>
      <c r="QVM191" s="18"/>
      <c r="QVN191" s="74"/>
      <c r="QVO191" s="18"/>
      <c r="QVP191" s="18"/>
      <c r="QVQ191" s="10"/>
      <c r="QVR191" s="17"/>
      <c r="QVS191" s="74"/>
      <c r="QVT191" s="74"/>
      <c r="QVU191" s="74"/>
      <c r="QVV191" s="18"/>
      <c r="QVW191" s="18"/>
      <c r="QVX191" s="18"/>
      <c r="QVY191" s="74"/>
      <c r="QVZ191" s="18"/>
      <c r="QWA191" s="18"/>
      <c r="QWB191" s="10"/>
      <c r="QWC191" s="17"/>
      <c r="QWD191" s="74"/>
      <c r="QWE191" s="74"/>
      <c r="QWF191" s="74"/>
      <c r="QWG191" s="18"/>
      <c r="QWH191" s="18"/>
      <c r="QWI191" s="18"/>
      <c r="QWJ191" s="74"/>
      <c r="QWK191" s="18"/>
      <c r="QWL191" s="18"/>
      <c r="QWM191" s="10"/>
      <c r="QWN191" s="17"/>
      <c r="QWO191" s="74"/>
      <c r="QWP191" s="74"/>
      <c r="QWQ191" s="74"/>
      <c r="QWR191" s="18"/>
      <c r="QWS191" s="18"/>
      <c r="QWT191" s="18"/>
      <c r="QWU191" s="74"/>
      <c r="QWV191" s="18"/>
      <c r="QWW191" s="18"/>
      <c r="QWX191" s="10"/>
      <c r="QWY191" s="17"/>
      <c r="QWZ191" s="74"/>
      <c r="QXA191" s="74"/>
      <c r="QXB191" s="74"/>
      <c r="QXC191" s="18"/>
      <c r="QXD191" s="18"/>
      <c r="QXE191" s="18"/>
      <c r="QXF191" s="74"/>
      <c r="QXG191" s="18"/>
      <c r="QXH191" s="18"/>
      <c r="QXI191" s="10"/>
      <c r="QXJ191" s="17"/>
      <c r="QXK191" s="74"/>
      <c r="QXL191" s="74"/>
      <c r="QXM191" s="74"/>
      <c r="QXN191" s="18"/>
      <c r="QXO191" s="18"/>
      <c r="QXP191" s="18"/>
      <c r="QXQ191" s="74"/>
      <c r="QXR191" s="18"/>
      <c r="QXS191" s="18"/>
      <c r="QXT191" s="10"/>
      <c r="QXU191" s="17"/>
      <c r="QXV191" s="74"/>
      <c r="QXW191" s="74"/>
      <c r="QXX191" s="74"/>
      <c r="QXY191" s="18"/>
      <c r="QXZ191" s="18"/>
      <c r="QYA191" s="18"/>
      <c r="QYB191" s="74"/>
      <c r="QYC191" s="18"/>
      <c r="QYD191" s="18"/>
      <c r="QYE191" s="10"/>
      <c r="QYF191" s="17"/>
      <c r="QYG191" s="74"/>
      <c r="QYH191" s="74"/>
      <c r="QYI191" s="74"/>
      <c r="QYJ191" s="18"/>
      <c r="QYK191" s="18"/>
      <c r="QYL191" s="18"/>
      <c r="QYM191" s="74"/>
      <c r="QYN191" s="18"/>
      <c r="QYO191" s="18"/>
      <c r="QYP191" s="10"/>
      <c r="QYQ191" s="17"/>
      <c r="QYR191" s="74"/>
      <c r="QYS191" s="74"/>
      <c r="QYT191" s="74"/>
      <c r="QYU191" s="18"/>
      <c r="QYV191" s="18"/>
      <c r="QYW191" s="18"/>
      <c r="QYX191" s="74"/>
      <c r="QYY191" s="18"/>
      <c r="QYZ191" s="18"/>
      <c r="QZA191" s="10"/>
      <c r="QZB191" s="17"/>
      <c r="QZC191" s="74"/>
      <c r="QZD191" s="74"/>
      <c r="QZE191" s="74"/>
      <c r="QZF191" s="18"/>
      <c r="QZG191" s="18"/>
      <c r="QZH191" s="18"/>
      <c r="QZI191" s="74"/>
      <c r="QZJ191" s="18"/>
      <c r="QZK191" s="18"/>
      <c r="QZL191" s="10"/>
      <c r="QZM191" s="17"/>
      <c r="QZN191" s="74"/>
      <c r="QZO191" s="74"/>
      <c r="QZP191" s="74"/>
      <c r="QZQ191" s="18"/>
      <c r="QZR191" s="18"/>
      <c r="QZS191" s="18"/>
      <c r="QZT191" s="74"/>
      <c r="QZU191" s="18"/>
      <c r="QZV191" s="18"/>
      <c r="QZW191" s="10"/>
      <c r="QZX191" s="17"/>
      <c r="QZY191" s="74"/>
      <c r="QZZ191" s="74"/>
      <c r="RAA191" s="74"/>
      <c r="RAB191" s="18"/>
      <c r="RAC191" s="18"/>
      <c r="RAD191" s="18"/>
      <c r="RAE191" s="74"/>
      <c r="RAF191" s="18"/>
      <c r="RAG191" s="18"/>
      <c r="RAH191" s="10"/>
      <c r="RAI191" s="17"/>
      <c r="RAJ191" s="74"/>
      <c r="RAK191" s="74"/>
      <c r="RAL191" s="74"/>
      <c r="RAM191" s="18"/>
      <c r="RAN191" s="18"/>
      <c r="RAO191" s="18"/>
      <c r="RAP191" s="74"/>
      <c r="RAQ191" s="18"/>
      <c r="RAR191" s="18"/>
      <c r="RAS191" s="10"/>
      <c r="RAT191" s="17"/>
      <c r="RAU191" s="74"/>
      <c r="RAV191" s="74"/>
      <c r="RAW191" s="74"/>
      <c r="RAX191" s="18"/>
      <c r="RAY191" s="18"/>
      <c r="RAZ191" s="18"/>
      <c r="RBA191" s="74"/>
      <c r="RBB191" s="18"/>
      <c r="RBC191" s="18"/>
      <c r="RBD191" s="10"/>
      <c r="RBE191" s="17"/>
      <c r="RBF191" s="74"/>
      <c r="RBG191" s="74"/>
      <c r="RBH191" s="74"/>
      <c r="RBI191" s="18"/>
      <c r="RBJ191" s="18"/>
      <c r="RBK191" s="18"/>
      <c r="RBL191" s="74"/>
      <c r="RBM191" s="18"/>
      <c r="RBN191" s="18"/>
      <c r="RBO191" s="10"/>
      <c r="RBP191" s="17"/>
      <c r="RBQ191" s="74"/>
      <c r="RBR191" s="74"/>
      <c r="RBS191" s="74"/>
      <c r="RBT191" s="18"/>
      <c r="RBU191" s="18"/>
      <c r="RBV191" s="18"/>
      <c r="RBW191" s="74"/>
      <c r="RBX191" s="18"/>
      <c r="RBY191" s="18"/>
      <c r="RBZ191" s="10"/>
      <c r="RCA191" s="17"/>
      <c r="RCB191" s="74"/>
      <c r="RCC191" s="74"/>
      <c r="RCD191" s="74"/>
      <c r="RCE191" s="18"/>
      <c r="RCF191" s="18"/>
      <c r="RCG191" s="18"/>
      <c r="RCH191" s="74"/>
      <c r="RCI191" s="18"/>
      <c r="RCJ191" s="18"/>
      <c r="RCK191" s="10"/>
      <c r="RCL191" s="17"/>
      <c r="RCM191" s="74"/>
      <c r="RCN191" s="74"/>
      <c r="RCO191" s="74"/>
      <c r="RCP191" s="18"/>
      <c r="RCQ191" s="18"/>
      <c r="RCR191" s="18"/>
      <c r="RCS191" s="74"/>
      <c r="RCT191" s="18"/>
      <c r="RCU191" s="18"/>
      <c r="RCV191" s="10"/>
      <c r="RCW191" s="17"/>
      <c r="RCX191" s="74"/>
      <c r="RCY191" s="74"/>
      <c r="RCZ191" s="74"/>
      <c r="RDA191" s="18"/>
      <c r="RDB191" s="18"/>
      <c r="RDC191" s="18"/>
      <c r="RDD191" s="74"/>
      <c r="RDE191" s="18"/>
      <c r="RDF191" s="18"/>
      <c r="RDG191" s="10"/>
      <c r="RDH191" s="17"/>
      <c r="RDI191" s="74"/>
      <c r="RDJ191" s="74"/>
      <c r="RDK191" s="74"/>
      <c r="RDL191" s="18"/>
      <c r="RDM191" s="18"/>
      <c r="RDN191" s="18"/>
      <c r="RDO191" s="74"/>
      <c r="RDP191" s="18"/>
      <c r="RDQ191" s="18"/>
      <c r="RDR191" s="10"/>
      <c r="RDS191" s="17"/>
      <c r="RDT191" s="74"/>
      <c r="RDU191" s="74"/>
      <c r="RDV191" s="74"/>
      <c r="RDW191" s="18"/>
      <c r="RDX191" s="18"/>
      <c r="RDY191" s="18"/>
      <c r="RDZ191" s="74"/>
      <c r="REA191" s="18"/>
      <c r="REB191" s="18"/>
      <c r="REC191" s="10"/>
      <c r="RED191" s="17"/>
      <c r="REE191" s="74"/>
      <c r="REF191" s="74"/>
      <c r="REG191" s="74"/>
      <c r="REH191" s="18"/>
      <c r="REI191" s="18"/>
      <c r="REJ191" s="18"/>
      <c r="REK191" s="74"/>
      <c r="REL191" s="18"/>
      <c r="REM191" s="18"/>
      <c r="REN191" s="10"/>
      <c r="REO191" s="17"/>
      <c r="REP191" s="74"/>
      <c r="REQ191" s="74"/>
      <c r="RER191" s="74"/>
      <c r="RES191" s="18"/>
      <c r="RET191" s="18"/>
      <c r="REU191" s="18"/>
      <c r="REV191" s="74"/>
      <c r="REW191" s="18"/>
      <c r="REX191" s="18"/>
      <c r="REY191" s="10"/>
      <c r="REZ191" s="17"/>
      <c r="RFA191" s="74"/>
      <c r="RFB191" s="74"/>
      <c r="RFC191" s="74"/>
      <c r="RFD191" s="18"/>
      <c r="RFE191" s="18"/>
      <c r="RFF191" s="18"/>
      <c r="RFG191" s="74"/>
      <c r="RFH191" s="18"/>
      <c r="RFI191" s="18"/>
      <c r="RFJ191" s="10"/>
      <c r="RFK191" s="17"/>
      <c r="RFL191" s="74"/>
      <c r="RFM191" s="74"/>
      <c r="RFN191" s="74"/>
      <c r="RFO191" s="18"/>
      <c r="RFP191" s="18"/>
      <c r="RFQ191" s="18"/>
      <c r="RFR191" s="74"/>
      <c r="RFS191" s="18"/>
      <c r="RFT191" s="18"/>
      <c r="RFU191" s="10"/>
      <c r="RFV191" s="17"/>
      <c r="RFW191" s="74"/>
      <c r="RFX191" s="74"/>
      <c r="RFY191" s="74"/>
      <c r="RFZ191" s="18"/>
      <c r="RGA191" s="18"/>
      <c r="RGB191" s="18"/>
      <c r="RGC191" s="74"/>
      <c r="RGD191" s="18"/>
      <c r="RGE191" s="18"/>
      <c r="RGF191" s="10"/>
      <c r="RGG191" s="17"/>
      <c r="RGH191" s="74"/>
      <c r="RGI191" s="74"/>
      <c r="RGJ191" s="74"/>
      <c r="RGK191" s="18"/>
      <c r="RGL191" s="18"/>
      <c r="RGM191" s="18"/>
      <c r="RGN191" s="74"/>
      <c r="RGO191" s="18"/>
      <c r="RGP191" s="18"/>
      <c r="RGQ191" s="10"/>
      <c r="RGR191" s="17"/>
      <c r="RGS191" s="74"/>
      <c r="RGT191" s="74"/>
      <c r="RGU191" s="74"/>
      <c r="RGV191" s="18"/>
      <c r="RGW191" s="18"/>
      <c r="RGX191" s="18"/>
      <c r="RGY191" s="74"/>
      <c r="RGZ191" s="18"/>
      <c r="RHA191" s="18"/>
      <c r="RHB191" s="10"/>
      <c r="RHC191" s="17"/>
      <c r="RHD191" s="74"/>
      <c r="RHE191" s="74"/>
      <c r="RHF191" s="74"/>
      <c r="RHG191" s="18"/>
      <c r="RHH191" s="18"/>
      <c r="RHI191" s="18"/>
      <c r="RHJ191" s="74"/>
      <c r="RHK191" s="18"/>
      <c r="RHL191" s="18"/>
      <c r="RHM191" s="10"/>
      <c r="RHN191" s="17"/>
      <c r="RHO191" s="74"/>
      <c r="RHP191" s="74"/>
      <c r="RHQ191" s="74"/>
      <c r="RHR191" s="18"/>
      <c r="RHS191" s="18"/>
      <c r="RHT191" s="18"/>
      <c r="RHU191" s="74"/>
      <c r="RHV191" s="18"/>
      <c r="RHW191" s="18"/>
      <c r="RHX191" s="10"/>
      <c r="RHY191" s="17"/>
      <c r="RHZ191" s="74"/>
      <c r="RIA191" s="74"/>
      <c r="RIB191" s="74"/>
      <c r="RIC191" s="18"/>
      <c r="RID191" s="18"/>
      <c r="RIE191" s="18"/>
      <c r="RIF191" s="74"/>
      <c r="RIG191" s="18"/>
      <c r="RIH191" s="18"/>
      <c r="RII191" s="10"/>
      <c r="RIJ191" s="17"/>
      <c r="RIK191" s="74"/>
      <c r="RIL191" s="74"/>
      <c r="RIM191" s="74"/>
      <c r="RIN191" s="18"/>
      <c r="RIO191" s="18"/>
      <c r="RIP191" s="18"/>
      <c r="RIQ191" s="74"/>
      <c r="RIR191" s="18"/>
      <c r="RIS191" s="18"/>
      <c r="RIT191" s="10"/>
      <c r="RIU191" s="17"/>
      <c r="RIV191" s="74"/>
      <c r="RIW191" s="74"/>
      <c r="RIX191" s="74"/>
      <c r="RIY191" s="18"/>
      <c r="RIZ191" s="18"/>
      <c r="RJA191" s="18"/>
      <c r="RJB191" s="74"/>
      <c r="RJC191" s="18"/>
      <c r="RJD191" s="18"/>
      <c r="RJE191" s="10"/>
      <c r="RJF191" s="17"/>
      <c r="RJG191" s="74"/>
      <c r="RJH191" s="74"/>
      <c r="RJI191" s="74"/>
      <c r="RJJ191" s="18"/>
      <c r="RJK191" s="18"/>
      <c r="RJL191" s="18"/>
      <c r="RJM191" s="74"/>
      <c r="RJN191" s="18"/>
      <c r="RJO191" s="18"/>
      <c r="RJP191" s="10"/>
      <c r="RJQ191" s="17"/>
      <c r="RJR191" s="74"/>
      <c r="RJS191" s="74"/>
      <c r="RJT191" s="74"/>
      <c r="RJU191" s="18"/>
      <c r="RJV191" s="18"/>
      <c r="RJW191" s="18"/>
      <c r="RJX191" s="74"/>
      <c r="RJY191" s="18"/>
      <c r="RJZ191" s="18"/>
      <c r="RKA191" s="10"/>
      <c r="RKB191" s="17"/>
      <c r="RKC191" s="74"/>
      <c r="RKD191" s="74"/>
      <c r="RKE191" s="74"/>
      <c r="RKF191" s="18"/>
      <c r="RKG191" s="18"/>
      <c r="RKH191" s="18"/>
      <c r="RKI191" s="74"/>
      <c r="RKJ191" s="18"/>
      <c r="RKK191" s="18"/>
      <c r="RKL191" s="10"/>
      <c r="RKM191" s="17"/>
      <c r="RKN191" s="74"/>
      <c r="RKO191" s="74"/>
      <c r="RKP191" s="74"/>
      <c r="RKQ191" s="18"/>
      <c r="RKR191" s="18"/>
      <c r="RKS191" s="18"/>
      <c r="RKT191" s="74"/>
      <c r="RKU191" s="18"/>
      <c r="RKV191" s="18"/>
      <c r="RKW191" s="10"/>
      <c r="RKX191" s="17"/>
      <c r="RKY191" s="74"/>
      <c r="RKZ191" s="74"/>
      <c r="RLA191" s="74"/>
      <c r="RLB191" s="18"/>
      <c r="RLC191" s="18"/>
      <c r="RLD191" s="18"/>
      <c r="RLE191" s="74"/>
      <c r="RLF191" s="18"/>
      <c r="RLG191" s="18"/>
      <c r="RLH191" s="10"/>
      <c r="RLI191" s="17"/>
      <c r="RLJ191" s="74"/>
      <c r="RLK191" s="74"/>
      <c r="RLL191" s="74"/>
      <c r="RLM191" s="18"/>
      <c r="RLN191" s="18"/>
      <c r="RLO191" s="18"/>
      <c r="RLP191" s="74"/>
      <c r="RLQ191" s="18"/>
      <c r="RLR191" s="18"/>
      <c r="RLS191" s="10"/>
      <c r="RLT191" s="17"/>
      <c r="RLU191" s="74"/>
      <c r="RLV191" s="74"/>
      <c r="RLW191" s="74"/>
      <c r="RLX191" s="18"/>
      <c r="RLY191" s="18"/>
      <c r="RLZ191" s="18"/>
      <c r="RMA191" s="74"/>
      <c r="RMB191" s="18"/>
      <c r="RMC191" s="18"/>
      <c r="RMD191" s="10"/>
      <c r="RME191" s="17"/>
      <c r="RMF191" s="74"/>
      <c r="RMG191" s="74"/>
      <c r="RMH191" s="74"/>
      <c r="RMI191" s="18"/>
      <c r="RMJ191" s="18"/>
      <c r="RMK191" s="18"/>
      <c r="RML191" s="74"/>
      <c r="RMM191" s="18"/>
      <c r="RMN191" s="18"/>
      <c r="RMO191" s="10"/>
      <c r="RMP191" s="17"/>
      <c r="RMQ191" s="74"/>
      <c r="RMR191" s="74"/>
      <c r="RMS191" s="74"/>
      <c r="RMT191" s="18"/>
      <c r="RMU191" s="18"/>
      <c r="RMV191" s="18"/>
      <c r="RMW191" s="74"/>
      <c r="RMX191" s="18"/>
      <c r="RMY191" s="18"/>
      <c r="RMZ191" s="10"/>
      <c r="RNA191" s="17"/>
      <c r="RNB191" s="74"/>
      <c r="RNC191" s="74"/>
      <c r="RND191" s="74"/>
      <c r="RNE191" s="18"/>
      <c r="RNF191" s="18"/>
      <c r="RNG191" s="18"/>
      <c r="RNH191" s="74"/>
      <c r="RNI191" s="18"/>
      <c r="RNJ191" s="18"/>
      <c r="RNK191" s="10"/>
      <c r="RNL191" s="17"/>
      <c r="RNM191" s="74"/>
      <c r="RNN191" s="74"/>
      <c r="RNO191" s="74"/>
      <c r="RNP191" s="18"/>
      <c r="RNQ191" s="18"/>
      <c r="RNR191" s="18"/>
      <c r="RNS191" s="74"/>
      <c r="RNT191" s="18"/>
      <c r="RNU191" s="18"/>
      <c r="RNV191" s="10"/>
      <c r="RNW191" s="17"/>
      <c r="RNX191" s="74"/>
      <c r="RNY191" s="74"/>
      <c r="RNZ191" s="74"/>
      <c r="ROA191" s="18"/>
      <c r="ROB191" s="18"/>
      <c r="ROC191" s="18"/>
      <c r="ROD191" s="74"/>
      <c r="ROE191" s="18"/>
      <c r="ROF191" s="18"/>
      <c r="ROG191" s="10"/>
      <c r="ROH191" s="17"/>
      <c r="ROI191" s="74"/>
      <c r="ROJ191" s="74"/>
      <c r="ROK191" s="74"/>
      <c r="ROL191" s="18"/>
      <c r="ROM191" s="18"/>
      <c r="RON191" s="18"/>
      <c r="ROO191" s="74"/>
      <c r="ROP191" s="18"/>
      <c r="ROQ191" s="18"/>
      <c r="ROR191" s="10"/>
      <c r="ROS191" s="17"/>
      <c r="ROT191" s="74"/>
      <c r="ROU191" s="74"/>
      <c r="ROV191" s="74"/>
      <c r="ROW191" s="18"/>
      <c r="ROX191" s="18"/>
      <c r="ROY191" s="18"/>
      <c r="ROZ191" s="74"/>
      <c r="RPA191" s="18"/>
      <c r="RPB191" s="18"/>
      <c r="RPC191" s="10"/>
      <c r="RPD191" s="17"/>
      <c r="RPE191" s="74"/>
      <c r="RPF191" s="74"/>
      <c r="RPG191" s="74"/>
      <c r="RPH191" s="18"/>
      <c r="RPI191" s="18"/>
      <c r="RPJ191" s="18"/>
      <c r="RPK191" s="74"/>
      <c r="RPL191" s="18"/>
      <c r="RPM191" s="18"/>
      <c r="RPN191" s="10"/>
      <c r="RPO191" s="17"/>
      <c r="RPP191" s="74"/>
      <c r="RPQ191" s="74"/>
      <c r="RPR191" s="74"/>
      <c r="RPS191" s="18"/>
      <c r="RPT191" s="18"/>
      <c r="RPU191" s="18"/>
      <c r="RPV191" s="74"/>
      <c r="RPW191" s="18"/>
      <c r="RPX191" s="18"/>
      <c r="RPY191" s="10"/>
      <c r="RPZ191" s="17"/>
      <c r="RQA191" s="74"/>
      <c r="RQB191" s="74"/>
      <c r="RQC191" s="74"/>
      <c r="RQD191" s="18"/>
      <c r="RQE191" s="18"/>
      <c r="RQF191" s="18"/>
      <c r="RQG191" s="74"/>
      <c r="RQH191" s="18"/>
      <c r="RQI191" s="18"/>
      <c r="RQJ191" s="10"/>
      <c r="RQK191" s="17"/>
      <c r="RQL191" s="74"/>
      <c r="RQM191" s="74"/>
      <c r="RQN191" s="74"/>
      <c r="RQO191" s="18"/>
      <c r="RQP191" s="18"/>
      <c r="RQQ191" s="18"/>
      <c r="RQR191" s="74"/>
      <c r="RQS191" s="18"/>
      <c r="RQT191" s="18"/>
      <c r="RQU191" s="10"/>
      <c r="RQV191" s="17"/>
      <c r="RQW191" s="74"/>
      <c r="RQX191" s="74"/>
      <c r="RQY191" s="74"/>
      <c r="RQZ191" s="18"/>
      <c r="RRA191" s="18"/>
      <c r="RRB191" s="18"/>
      <c r="RRC191" s="74"/>
      <c r="RRD191" s="18"/>
      <c r="RRE191" s="18"/>
      <c r="RRF191" s="10"/>
      <c r="RRG191" s="17"/>
      <c r="RRH191" s="74"/>
      <c r="RRI191" s="74"/>
      <c r="RRJ191" s="74"/>
      <c r="RRK191" s="18"/>
      <c r="RRL191" s="18"/>
      <c r="RRM191" s="18"/>
      <c r="RRN191" s="74"/>
      <c r="RRO191" s="18"/>
      <c r="RRP191" s="18"/>
      <c r="RRQ191" s="10"/>
      <c r="RRR191" s="17"/>
      <c r="RRS191" s="74"/>
      <c r="RRT191" s="74"/>
      <c r="RRU191" s="74"/>
      <c r="RRV191" s="18"/>
      <c r="RRW191" s="18"/>
      <c r="RRX191" s="18"/>
      <c r="RRY191" s="74"/>
      <c r="RRZ191" s="18"/>
      <c r="RSA191" s="18"/>
      <c r="RSB191" s="10"/>
      <c r="RSC191" s="17"/>
      <c r="RSD191" s="74"/>
      <c r="RSE191" s="74"/>
      <c r="RSF191" s="74"/>
      <c r="RSG191" s="18"/>
      <c r="RSH191" s="18"/>
      <c r="RSI191" s="18"/>
      <c r="RSJ191" s="74"/>
      <c r="RSK191" s="18"/>
      <c r="RSL191" s="18"/>
      <c r="RSM191" s="10"/>
      <c r="RSN191" s="17"/>
      <c r="RSO191" s="74"/>
      <c r="RSP191" s="74"/>
      <c r="RSQ191" s="74"/>
      <c r="RSR191" s="18"/>
      <c r="RSS191" s="18"/>
      <c r="RST191" s="18"/>
      <c r="RSU191" s="74"/>
      <c r="RSV191" s="18"/>
      <c r="RSW191" s="18"/>
      <c r="RSX191" s="10"/>
      <c r="RSY191" s="17"/>
      <c r="RSZ191" s="74"/>
      <c r="RTA191" s="74"/>
      <c r="RTB191" s="74"/>
      <c r="RTC191" s="18"/>
      <c r="RTD191" s="18"/>
      <c r="RTE191" s="18"/>
      <c r="RTF191" s="74"/>
      <c r="RTG191" s="18"/>
      <c r="RTH191" s="18"/>
      <c r="RTI191" s="10"/>
      <c r="RTJ191" s="17"/>
      <c r="RTK191" s="74"/>
      <c r="RTL191" s="74"/>
      <c r="RTM191" s="74"/>
      <c r="RTN191" s="18"/>
      <c r="RTO191" s="18"/>
      <c r="RTP191" s="18"/>
      <c r="RTQ191" s="74"/>
      <c r="RTR191" s="18"/>
      <c r="RTS191" s="18"/>
      <c r="RTT191" s="10"/>
      <c r="RTU191" s="17"/>
      <c r="RTV191" s="74"/>
      <c r="RTW191" s="74"/>
      <c r="RTX191" s="74"/>
      <c r="RTY191" s="18"/>
      <c r="RTZ191" s="18"/>
      <c r="RUA191" s="18"/>
      <c r="RUB191" s="74"/>
      <c r="RUC191" s="18"/>
      <c r="RUD191" s="18"/>
      <c r="RUE191" s="10"/>
      <c r="RUF191" s="17"/>
      <c r="RUG191" s="74"/>
      <c r="RUH191" s="74"/>
      <c r="RUI191" s="74"/>
      <c r="RUJ191" s="18"/>
      <c r="RUK191" s="18"/>
      <c r="RUL191" s="18"/>
      <c r="RUM191" s="74"/>
      <c r="RUN191" s="18"/>
      <c r="RUO191" s="18"/>
      <c r="RUP191" s="10"/>
      <c r="RUQ191" s="17"/>
      <c r="RUR191" s="74"/>
      <c r="RUS191" s="74"/>
      <c r="RUT191" s="74"/>
      <c r="RUU191" s="18"/>
      <c r="RUV191" s="18"/>
      <c r="RUW191" s="18"/>
      <c r="RUX191" s="74"/>
      <c r="RUY191" s="18"/>
      <c r="RUZ191" s="18"/>
      <c r="RVA191" s="10"/>
      <c r="RVB191" s="17"/>
      <c r="RVC191" s="74"/>
      <c r="RVD191" s="74"/>
      <c r="RVE191" s="74"/>
      <c r="RVF191" s="18"/>
      <c r="RVG191" s="18"/>
      <c r="RVH191" s="18"/>
      <c r="RVI191" s="74"/>
      <c r="RVJ191" s="18"/>
      <c r="RVK191" s="18"/>
      <c r="RVL191" s="10"/>
      <c r="RVM191" s="17"/>
      <c r="RVN191" s="74"/>
      <c r="RVO191" s="74"/>
      <c r="RVP191" s="74"/>
      <c r="RVQ191" s="18"/>
      <c r="RVR191" s="18"/>
      <c r="RVS191" s="18"/>
      <c r="RVT191" s="74"/>
      <c r="RVU191" s="18"/>
      <c r="RVV191" s="18"/>
      <c r="RVW191" s="10"/>
      <c r="RVX191" s="17"/>
      <c r="RVY191" s="74"/>
      <c r="RVZ191" s="74"/>
      <c r="RWA191" s="74"/>
      <c r="RWB191" s="18"/>
      <c r="RWC191" s="18"/>
      <c r="RWD191" s="18"/>
      <c r="RWE191" s="74"/>
      <c r="RWF191" s="18"/>
      <c r="RWG191" s="18"/>
      <c r="RWH191" s="10"/>
      <c r="RWI191" s="17"/>
      <c r="RWJ191" s="74"/>
      <c r="RWK191" s="74"/>
      <c r="RWL191" s="74"/>
      <c r="RWM191" s="18"/>
      <c r="RWN191" s="18"/>
      <c r="RWO191" s="18"/>
      <c r="RWP191" s="74"/>
      <c r="RWQ191" s="18"/>
      <c r="RWR191" s="18"/>
      <c r="RWS191" s="10"/>
      <c r="RWT191" s="17"/>
      <c r="RWU191" s="74"/>
      <c r="RWV191" s="74"/>
      <c r="RWW191" s="74"/>
      <c r="RWX191" s="18"/>
      <c r="RWY191" s="18"/>
      <c r="RWZ191" s="18"/>
      <c r="RXA191" s="74"/>
      <c r="RXB191" s="18"/>
      <c r="RXC191" s="18"/>
      <c r="RXD191" s="10"/>
      <c r="RXE191" s="17"/>
      <c r="RXF191" s="74"/>
      <c r="RXG191" s="74"/>
      <c r="RXH191" s="74"/>
      <c r="RXI191" s="18"/>
      <c r="RXJ191" s="18"/>
      <c r="RXK191" s="18"/>
      <c r="RXL191" s="74"/>
      <c r="RXM191" s="18"/>
      <c r="RXN191" s="18"/>
      <c r="RXO191" s="10"/>
      <c r="RXP191" s="17"/>
      <c r="RXQ191" s="74"/>
      <c r="RXR191" s="74"/>
      <c r="RXS191" s="74"/>
      <c r="RXT191" s="18"/>
      <c r="RXU191" s="18"/>
      <c r="RXV191" s="18"/>
      <c r="RXW191" s="74"/>
      <c r="RXX191" s="18"/>
      <c r="RXY191" s="18"/>
      <c r="RXZ191" s="10"/>
      <c r="RYA191" s="17"/>
      <c r="RYB191" s="74"/>
      <c r="RYC191" s="74"/>
      <c r="RYD191" s="74"/>
      <c r="RYE191" s="18"/>
      <c r="RYF191" s="18"/>
      <c r="RYG191" s="18"/>
      <c r="RYH191" s="74"/>
      <c r="RYI191" s="18"/>
      <c r="RYJ191" s="18"/>
      <c r="RYK191" s="10"/>
      <c r="RYL191" s="17"/>
      <c r="RYM191" s="74"/>
      <c r="RYN191" s="74"/>
      <c r="RYO191" s="74"/>
      <c r="RYP191" s="18"/>
      <c r="RYQ191" s="18"/>
      <c r="RYR191" s="18"/>
      <c r="RYS191" s="74"/>
      <c r="RYT191" s="18"/>
      <c r="RYU191" s="18"/>
      <c r="RYV191" s="10"/>
      <c r="RYW191" s="17"/>
      <c r="RYX191" s="74"/>
      <c r="RYY191" s="74"/>
      <c r="RYZ191" s="74"/>
      <c r="RZA191" s="18"/>
      <c r="RZB191" s="18"/>
      <c r="RZC191" s="18"/>
      <c r="RZD191" s="74"/>
      <c r="RZE191" s="18"/>
      <c r="RZF191" s="18"/>
      <c r="RZG191" s="10"/>
      <c r="RZH191" s="17"/>
      <c r="RZI191" s="74"/>
      <c r="RZJ191" s="74"/>
      <c r="RZK191" s="74"/>
      <c r="RZL191" s="18"/>
      <c r="RZM191" s="18"/>
      <c r="RZN191" s="18"/>
      <c r="RZO191" s="74"/>
      <c r="RZP191" s="18"/>
      <c r="RZQ191" s="18"/>
      <c r="RZR191" s="10"/>
      <c r="RZS191" s="17"/>
      <c r="RZT191" s="74"/>
      <c r="RZU191" s="74"/>
      <c r="RZV191" s="74"/>
      <c r="RZW191" s="18"/>
      <c r="RZX191" s="18"/>
      <c r="RZY191" s="18"/>
      <c r="RZZ191" s="74"/>
      <c r="SAA191" s="18"/>
      <c r="SAB191" s="18"/>
      <c r="SAC191" s="10"/>
      <c r="SAD191" s="17"/>
      <c r="SAE191" s="74"/>
      <c r="SAF191" s="74"/>
      <c r="SAG191" s="74"/>
      <c r="SAH191" s="18"/>
      <c r="SAI191" s="18"/>
      <c r="SAJ191" s="18"/>
      <c r="SAK191" s="74"/>
      <c r="SAL191" s="18"/>
      <c r="SAM191" s="18"/>
      <c r="SAN191" s="10"/>
      <c r="SAO191" s="17"/>
      <c r="SAP191" s="74"/>
      <c r="SAQ191" s="74"/>
      <c r="SAR191" s="74"/>
      <c r="SAS191" s="18"/>
      <c r="SAT191" s="18"/>
      <c r="SAU191" s="18"/>
      <c r="SAV191" s="74"/>
      <c r="SAW191" s="18"/>
      <c r="SAX191" s="18"/>
      <c r="SAY191" s="10"/>
      <c r="SAZ191" s="17"/>
      <c r="SBA191" s="74"/>
      <c r="SBB191" s="74"/>
      <c r="SBC191" s="74"/>
      <c r="SBD191" s="18"/>
      <c r="SBE191" s="18"/>
      <c r="SBF191" s="18"/>
      <c r="SBG191" s="74"/>
      <c r="SBH191" s="18"/>
      <c r="SBI191" s="18"/>
      <c r="SBJ191" s="10"/>
      <c r="SBK191" s="17"/>
      <c r="SBL191" s="74"/>
      <c r="SBM191" s="74"/>
      <c r="SBN191" s="74"/>
      <c r="SBO191" s="18"/>
      <c r="SBP191" s="18"/>
      <c r="SBQ191" s="18"/>
      <c r="SBR191" s="74"/>
      <c r="SBS191" s="18"/>
      <c r="SBT191" s="18"/>
      <c r="SBU191" s="10"/>
      <c r="SBV191" s="17"/>
      <c r="SBW191" s="74"/>
      <c r="SBX191" s="74"/>
      <c r="SBY191" s="74"/>
      <c r="SBZ191" s="18"/>
      <c r="SCA191" s="18"/>
      <c r="SCB191" s="18"/>
      <c r="SCC191" s="74"/>
      <c r="SCD191" s="18"/>
      <c r="SCE191" s="18"/>
      <c r="SCF191" s="10"/>
      <c r="SCG191" s="17"/>
      <c r="SCH191" s="74"/>
      <c r="SCI191" s="74"/>
      <c r="SCJ191" s="74"/>
      <c r="SCK191" s="18"/>
      <c r="SCL191" s="18"/>
      <c r="SCM191" s="18"/>
      <c r="SCN191" s="74"/>
      <c r="SCO191" s="18"/>
      <c r="SCP191" s="18"/>
      <c r="SCQ191" s="10"/>
      <c r="SCR191" s="17"/>
      <c r="SCS191" s="74"/>
      <c r="SCT191" s="74"/>
      <c r="SCU191" s="74"/>
      <c r="SCV191" s="18"/>
      <c r="SCW191" s="18"/>
      <c r="SCX191" s="18"/>
      <c r="SCY191" s="74"/>
      <c r="SCZ191" s="18"/>
      <c r="SDA191" s="18"/>
      <c r="SDB191" s="10"/>
      <c r="SDC191" s="17"/>
      <c r="SDD191" s="74"/>
      <c r="SDE191" s="74"/>
      <c r="SDF191" s="74"/>
      <c r="SDG191" s="18"/>
      <c r="SDH191" s="18"/>
      <c r="SDI191" s="18"/>
      <c r="SDJ191" s="74"/>
      <c r="SDK191" s="18"/>
      <c r="SDL191" s="18"/>
      <c r="SDM191" s="10"/>
      <c r="SDN191" s="17"/>
      <c r="SDO191" s="74"/>
      <c r="SDP191" s="74"/>
      <c r="SDQ191" s="74"/>
      <c r="SDR191" s="18"/>
      <c r="SDS191" s="18"/>
      <c r="SDT191" s="18"/>
      <c r="SDU191" s="74"/>
      <c r="SDV191" s="18"/>
      <c r="SDW191" s="18"/>
      <c r="SDX191" s="10"/>
      <c r="SDY191" s="17"/>
      <c r="SDZ191" s="74"/>
      <c r="SEA191" s="74"/>
      <c r="SEB191" s="74"/>
      <c r="SEC191" s="18"/>
      <c r="SED191" s="18"/>
      <c r="SEE191" s="18"/>
      <c r="SEF191" s="74"/>
      <c r="SEG191" s="18"/>
      <c r="SEH191" s="18"/>
      <c r="SEI191" s="10"/>
      <c r="SEJ191" s="17"/>
      <c r="SEK191" s="74"/>
      <c r="SEL191" s="74"/>
      <c r="SEM191" s="74"/>
      <c r="SEN191" s="18"/>
      <c r="SEO191" s="18"/>
      <c r="SEP191" s="18"/>
      <c r="SEQ191" s="74"/>
      <c r="SER191" s="18"/>
      <c r="SES191" s="18"/>
      <c r="SET191" s="10"/>
      <c r="SEU191" s="17"/>
      <c r="SEV191" s="74"/>
      <c r="SEW191" s="74"/>
      <c r="SEX191" s="74"/>
      <c r="SEY191" s="18"/>
      <c r="SEZ191" s="18"/>
      <c r="SFA191" s="18"/>
      <c r="SFB191" s="74"/>
      <c r="SFC191" s="18"/>
      <c r="SFD191" s="18"/>
      <c r="SFE191" s="10"/>
      <c r="SFF191" s="17"/>
      <c r="SFG191" s="74"/>
      <c r="SFH191" s="74"/>
      <c r="SFI191" s="74"/>
      <c r="SFJ191" s="18"/>
      <c r="SFK191" s="18"/>
      <c r="SFL191" s="18"/>
      <c r="SFM191" s="74"/>
      <c r="SFN191" s="18"/>
      <c r="SFO191" s="18"/>
      <c r="SFP191" s="10"/>
      <c r="SFQ191" s="17"/>
      <c r="SFR191" s="74"/>
      <c r="SFS191" s="74"/>
      <c r="SFT191" s="74"/>
      <c r="SFU191" s="18"/>
      <c r="SFV191" s="18"/>
      <c r="SFW191" s="18"/>
      <c r="SFX191" s="74"/>
      <c r="SFY191" s="18"/>
      <c r="SFZ191" s="18"/>
      <c r="SGA191" s="10"/>
      <c r="SGB191" s="17"/>
      <c r="SGC191" s="74"/>
      <c r="SGD191" s="74"/>
      <c r="SGE191" s="74"/>
      <c r="SGF191" s="18"/>
      <c r="SGG191" s="18"/>
      <c r="SGH191" s="18"/>
      <c r="SGI191" s="74"/>
      <c r="SGJ191" s="18"/>
      <c r="SGK191" s="18"/>
      <c r="SGL191" s="10"/>
      <c r="SGM191" s="17"/>
      <c r="SGN191" s="74"/>
      <c r="SGO191" s="74"/>
      <c r="SGP191" s="74"/>
      <c r="SGQ191" s="18"/>
      <c r="SGR191" s="18"/>
      <c r="SGS191" s="18"/>
      <c r="SGT191" s="74"/>
      <c r="SGU191" s="18"/>
      <c r="SGV191" s="18"/>
      <c r="SGW191" s="10"/>
      <c r="SGX191" s="17"/>
      <c r="SGY191" s="74"/>
      <c r="SGZ191" s="74"/>
      <c r="SHA191" s="74"/>
      <c r="SHB191" s="18"/>
      <c r="SHC191" s="18"/>
      <c r="SHD191" s="18"/>
      <c r="SHE191" s="74"/>
      <c r="SHF191" s="18"/>
      <c r="SHG191" s="18"/>
      <c r="SHH191" s="10"/>
      <c r="SHI191" s="17"/>
      <c r="SHJ191" s="74"/>
      <c r="SHK191" s="74"/>
      <c r="SHL191" s="74"/>
      <c r="SHM191" s="18"/>
      <c r="SHN191" s="18"/>
      <c r="SHO191" s="18"/>
      <c r="SHP191" s="74"/>
      <c r="SHQ191" s="18"/>
      <c r="SHR191" s="18"/>
      <c r="SHS191" s="10"/>
      <c r="SHT191" s="17"/>
      <c r="SHU191" s="74"/>
      <c r="SHV191" s="74"/>
      <c r="SHW191" s="74"/>
      <c r="SHX191" s="18"/>
      <c r="SHY191" s="18"/>
      <c r="SHZ191" s="18"/>
      <c r="SIA191" s="74"/>
      <c r="SIB191" s="18"/>
      <c r="SIC191" s="18"/>
      <c r="SID191" s="10"/>
      <c r="SIE191" s="17"/>
      <c r="SIF191" s="74"/>
      <c r="SIG191" s="74"/>
      <c r="SIH191" s="74"/>
      <c r="SII191" s="18"/>
      <c r="SIJ191" s="18"/>
      <c r="SIK191" s="18"/>
      <c r="SIL191" s="74"/>
      <c r="SIM191" s="18"/>
      <c r="SIN191" s="18"/>
      <c r="SIO191" s="10"/>
      <c r="SIP191" s="17"/>
      <c r="SIQ191" s="74"/>
      <c r="SIR191" s="74"/>
      <c r="SIS191" s="74"/>
      <c r="SIT191" s="18"/>
      <c r="SIU191" s="18"/>
      <c r="SIV191" s="18"/>
      <c r="SIW191" s="74"/>
      <c r="SIX191" s="18"/>
      <c r="SIY191" s="18"/>
      <c r="SIZ191" s="10"/>
      <c r="SJA191" s="17"/>
      <c r="SJB191" s="74"/>
      <c r="SJC191" s="74"/>
      <c r="SJD191" s="74"/>
      <c r="SJE191" s="18"/>
      <c r="SJF191" s="18"/>
      <c r="SJG191" s="18"/>
      <c r="SJH191" s="74"/>
      <c r="SJI191" s="18"/>
      <c r="SJJ191" s="18"/>
      <c r="SJK191" s="10"/>
      <c r="SJL191" s="17"/>
      <c r="SJM191" s="74"/>
      <c r="SJN191" s="74"/>
      <c r="SJO191" s="74"/>
      <c r="SJP191" s="18"/>
      <c r="SJQ191" s="18"/>
      <c r="SJR191" s="18"/>
      <c r="SJS191" s="74"/>
      <c r="SJT191" s="18"/>
      <c r="SJU191" s="18"/>
      <c r="SJV191" s="10"/>
      <c r="SJW191" s="17"/>
      <c r="SJX191" s="74"/>
      <c r="SJY191" s="74"/>
      <c r="SJZ191" s="74"/>
      <c r="SKA191" s="18"/>
      <c r="SKB191" s="18"/>
      <c r="SKC191" s="18"/>
      <c r="SKD191" s="74"/>
      <c r="SKE191" s="18"/>
      <c r="SKF191" s="18"/>
      <c r="SKG191" s="10"/>
      <c r="SKH191" s="17"/>
      <c r="SKI191" s="74"/>
      <c r="SKJ191" s="74"/>
      <c r="SKK191" s="74"/>
      <c r="SKL191" s="18"/>
      <c r="SKM191" s="18"/>
      <c r="SKN191" s="18"/>
      <c r="SKO191" s="74"/>
      <c r="SKP191" s="18"/>
      <c r="SKQ191" s="18"/>
      <c r="SKR191" s="10"/>
      <c r="SKS191" s="17"/>
      <c r="SKT191" s="74"/>
      <c r="SKU191" s="74"/>
      <c r="SKV191" s="74"/>
      <c r="SKW191" s="18"/>
      <c r="SKX191" s="18"/>
      <c r="SKY191" s="18"/>
      <c r="SKZ191" s="74"/>
      <c r="SLA191" s="18"/>
      <c r="SLB191" s="18"/>
      <c r="SLC191" s="10"/>
      <c r="SLD191" s="17"/>
      <c r="SLE191" s="74"/>
      <c r="SLF191" s="74"/>
      <c r="SLG191" s="74"/>
      <c r="SLH191" s="18"/>
      <c r="SLI191" s="18"/>
      <c r="SLJ191" s="18"/>
      <c r="SLK191" s="74"/>
      <c r="SLL191" s="18"/>
      <c r="SLM191" s="18"/>
      <c r="SLN191" s="10"/>
      <c r="SLO191" s="17"/>
      <c r="SLP191" s="74"/>
      <c r="SLQ191" s="74"/>
      <c r="SLR191" s="74"/>
      <c r="SLS191" s="18"/>
      <c r="SLT191" s="18"/>
      <c r="SLU191" s="18"/>
      <c r="SLV191" s="74"/>
      <c r="SLW191" s="18"/>
      <c r="SLX191" s="18"/>
      <c r="SLY191" s="10"/>
      <c r="SLZ191" s="17"/>
      <c r="SMA191" s="74"/>
      <c r="SMB191" s="74"/>
      <c r="SMC191" s="74"/>
      <c r="SMD191" s="18"/>
      <c r="SME191" s="18"/>
      <c r="SMF191" s="18"/>
      <c r="SMG191" s="74"/>
      <c r="SMH191" s="18"/>
      <c r="SMI191" s="18"/>
      <c r="SMJ191" s="10"/>
      <c r="SMK191" s="17"/>
      <c r="SML191" s="74"/>
      <c r="SMM191" s="74"/>
      <c r="SMN191" s="74"/>
      <c r="SMO191" s="18"/>
      <c r="SMP191" s="18"/>
      <c r="SMQ191" s="18"/>
      <c r="SMR191" s="74"/>
      <c r="SMS191" s="18"/>
      <c r="SMT191" s="18"/>
      <c r="SMU191" s="10"/>
      <c r="SMV191" s="17"/>
      <c r="SMW191" s="74"/>
      <c r="SMX191" s="74"/>
      <c r="SMY191" s="74"/>
      <c r="SMZ191" s="18"/>
      <c r="SNA191" s="18"/>
      <c r="SNB191" s="18"/>
      <c r="SNC191" s="74"/>
      <c r="SND191" s="18"/>
      <c r="SNE191" s="18"/>
      <c r="SNF191" s="10"/>
      <c r="SNG191" s="17"/>
      <c r="SNH191" s="74"/>
      <c r="SNI191" s="74"/>
      <c r="SNJ191" s="74"/>
      <c r="SNK191" s="18"/>
      <c r="SNL191" s="18"/>
      <c r="SNM191" s="18"/>
      <c r="SNN191" s="74"/>
      <c r="SNO191" s="18"/>
      <c r="SNP191" s="18"/>
      <c r="SNQ191" s="10"/>
      <c r="SNR191" s="17"/>
      <c r="SNS191" s="74"/>
      <c r="SNT191" s="74"/>
      <c r="SNU191" s="74"/>
      <c r="SNV191" s="18"/>
      <c r="SNW191" s="18"/>
      <c r="SNX191" s="18"/>
      <c r="SNY191" s="74"/>
      <c r="SNZ191" s="18"/>
      <c r="SOA191" s="18"/>
      <c r="SOB191" s="10"/>
      <c r="SOC191" s="17"/>
      <c r="SOD191" s="74"/>
      <c r="SOE191" s="74"/>
      <c r="SOF191" s="74"/>
      <c r="SOG191" s="18"/>
      <c r="SOH191" s="18"/>
      <c r="SOI191" s="18"/>
      <c r="SOJ191" s="74"/>
      <c r="SOK191" s="18"/>
      <c r="SOL191" s="18"/>
      <c r="SOM191" s="10"/>
      <c r="SON191" s="17"/>
      <c r="SOO191" s="74"/>
      <c r="SOP191" s="74"/>
      <c r="SOQ191" s="74"/>
      <c r="SOR191" s="18"/>
      <c r="SOS191" s="18"/>
      <c r="SOT191" s="18"/>
      <c r="SOU191" s="74"/>
      <c r="SOV191" s="18"/>
      <c r="SOW191" s="18"/>
      <c r="SOX191" s="10"/>
      <c r="SOY191" s="17"/>
      <c r="SOZ191" s="74"/>
      <c r="SPA191" s="74"/>
      <c r="SPB191" s="74"/>
      <c r="SPC191" s="18"/>
      <c r="SPD191" s="18"/>
      <c r="SPE191" s="18"/>
      <c r="SPF191" s="74"/>
      <c r="SPG191" s="18"/>
      <c r="SPH191" s="18"/>
      <c r="SPI191" s="10"/>
      <c r="SPJ191" s="17"/>
      <c r="SPK191" s="74"/>
      <c r="SPL191" s="74"/>
      <c r="SPM191" s="74"/>
      <c r="SPN191" s="18"/>
      <c r="SPO191" s="18"/>
      <c r="SPP191" s="18"/>
      <c r="SPQ191" s="74"/>
      <c r="SPR191" s="18"/>
      <c r="SPS191" s="18"/>
      <c r="SPT191" s="10"/>
      <c r="SPU191" s="17"/>
      <c r="SPV191" s="74"/>
      <c r="SPW191" s="74"/>
      <c r="SPX191" s="74"/>
      <c r="SPY191" s="18"/>
      <c r="SPZ191" s="18"/>
      <c r="SQA191" s="18"/>
      <c r="SQB191" s="74"/>
      <c r="SQC191" s="18"/>
      <c r="SQD191" s="18"/>
      <c r="SQE191" s="10"/>
      <c r="SQF191" s="17"/>
      <c r="SQG191" s="74"/>
      <c r="SQH191" s="74"/>
      <c r="SQI191" s="74"/>
      <c r="SQJ191" s="18"/>
      <c r="SQK191" s="18"/>
      <c r="SQL191" s="18"/>
      <c r="SQM191" s="74"/>
      <c r="SQN191" s="18"/>
      <c r="SQO191" s="18"/>
      <c r="SQP191" s="10"/>
      <c r="SQQ191" s="17"/>
      <c r="SQR191" s="74"/>
      <c r="SQS191" s="74"/>
      <c r="SQT191" s="74"/>
      <c r="SQU191" s="18"/>
      <c r="SQV191" s="18"/>
      <c r="SQW191" s="18"/>
      <c r="SQX191" s="74"/>
      <c r="SQY191" s="18"/>
      <c r="SQZ191" s="18"/>
      <c r="SRA191" s="10"/>
      <c r="SRB191" s="17"/>
      <c r="SRC191" s="74"/>
      <c r="SRD191" s="74"/>
      <c r="SRE191" s="74"/>
      <c r="SRF191" s="18"/>
      <c r="SRG191" s="18"/>
      <c r="SRH191" s="18"/>
      <c r="SRI191" s="74"/>
      <c r="SRJ191" s="18"/>
      <c r="SRK191" s="18"/>
      <c r="SRL191" s="10"/>
      <c r="SRM191" s="17"/>
      <c r="SRN191" s="74"/>
      <c r="SRO191" s="74"/>
      <c r="SRP191" s="74"/>
      <c r="SRQ191" s="18"/>
      <c r="SRR191" s="18"/>
      <c r="SRS191" s="18"/>
      <c r="SRT191" s="74"/>
      <c r="SRU191" s="18"/>
      <c r="SRV191" s="18"/>
      <c r="SRW191" s="10"/>
      <c r="SRX191" s="17"/>
      <c r="SRY191" s="74"/>
      <c r="SRZ191" s="74"/>
      <c r="SSA191" s="74"/>
      <c r="SSB191" s="18"/>
      <c r="SSC191" s="18"/>
      <c r="SSD191" s="18"/>
      <c r="SSE191" s="74"/>
      <c r="SSF191" s="18"/>
      <c r="SSG191" s="18"/>
      <c r="SSH191" s="10"/>
      <c r="SSI191" s="17"/>
      <c r="SSJ191" s="74"/>
      <c r="SSK191" s="74"/>
      <c r="SSL191" s="74"/>
      <c r="SSM191" s="18"/>
      <c r="SSN191" s="18"/>
      <c r="SSO191" s="18"/>
      <c r="SSP191" s="74"/>
      <c r="SSQ191" s="18"/>
      <c r="SSR191" s="18"/>
      <c r="SSS191" s="10"/>
      <c r="SST191" s="17"/>
      <c r="SSU191" s="74"/>
      <c r="SSV191" s="74"/>
      <c r="SSW191" s="74"/>
      <c r="SSX191" s="18"/>
      <c r="SSY191" s="18"/>
      <c r="SSZ191" s="18"/>
      <c r="STA191" s="74"/>
      <c r="STB191" s="18"/>
      <c r="STC191" s="18"/>
      <c r="STD191" s="10"/>
      <c r="STE191" s="17"/>
      <c r="STF191" s="74"/>
      <c r="STG191" s="74"/>
      <c r="STH191" s="74"/>
      <c r="STI191" s="18"/>
      <c r="STJ191" s="18"/>
      <c r="STK191" s="18"/>
      <c r="STL191" s="74"/>
      <c r="STM191" s="18"/>
      <c r="STN191" s="18"/>
      <c r="STO191" s="10"/>
      <c r="STP191" s="17"/>
      <c r="STQ191" s="74"/>
      <c r="STR191" s="74"/>
      <c r="STS191" s="74"/>
      <c r="STT191" s="18"/>
      <c r="STU191" s="18"/>
      <c r="STV191" s="18"/>
      <c r="STW191" s="74"/>
      <c r="STX191" s="18"/>
      <c r="STY191" s="18"/>
      <c r="STZ191" s="10"/>
      <c r="SUA191" s="17"/>
      <c r="SUB191" s="74"/>
      <c r="SUC191" s="74"/>
      <c r="SUD191" s="74"/>
      <c r="SUE191" s="18"/>
      <c r="SUF191" s="18"/>
      <c r="SUG191" s="18"/>
      <c r="SUH191" s="74"/>
      <c r="SUI191" s="18"/>
      <c r="SUJ191" s="18"/>
      <c r="SUK191" s="10"/>
      <c r="SUL191" s="17"/>
      <c r="SUM191" s="74"/>
      <c r="SUN191" s="74"/>
      <c r="SUO191" s="74"/>
      <c r="SUP191" s="18"/>
      <c r="SUQ191" s="18"/>
      <c r="SUR191" s="18"/>
      <c r="SUS191" s="74"/>
      <c r="SUT191" s="18"/>
      <c r="SUU191" s="18"/>
      <c r="SUV191" s="10"/>
      <c r="SUW191" s="17"/>
      <c r="SUX191" s="74"/>
      <c r="SUY191" s="74"/>
      <c r="SUZ191" s="74"/>
      <c r="SVA191" s="18"/>
      <c r="SVB191" s="18"/>
      <c r="SVC191" s="18"/>
      <c r="SVD191" s="74"/>
      <c r="SVE191" s="18"/>
      <c r="SVF191" s="18"/>
      <c r="SVG191" s="10"/>
      <c r="SVH191" s="17"/>
      <c r="SVI191" s="74"/>
      <c r="SVJ191" s="74"/>
      <c r="SVK191" s="74"/>
      <c r="SVL191" s="18"/>
      <c r="SVM191" s="18"/>
      <c r="SVN191" s="18"/>
      <c r="SVO191" s="74"/>
      <c r="SVP191" s="18"/>
      <c r="SVQ191" s="18"/>
      <c r="SVR191" s="10"/>
      <c r="SVS191" s="17"/>
      <c r="SVT191" s="74"/>
      <c r="SVU191" s="74"/>
      <c r="SVV191" s="74"/>
      <c r="SVW191" s="18"/>
      <c r="SVX191" s="18"/>
      <c r="SVY191" s="18"/>
      <c r="SVZ191" s="74"/>
      <c r="SWA191" s="18"/>
      <c r="SWB191" s="18"/>
      <c r="SWC191" s="10"/>
      <c r="SWD191" s="17"/>
      <c r="SWE191" s="74"/>
      <c r="SWF191" s="74"/>
      <c r="SWG191" s="74"/>
      <c r="SWH191" s="18"/>
      <c r="SWI191" s="18"/>
      <c r="SWJ191" s="18"/>
      <c r="SWK191" s="74"/>
      <c r="SWL191" s="18"/>
      <c r="SWM191" s="18"/>
      <c r="SWN191" s="10"/>
      <c r="SWO191" s="17"/>
      <c r="SWP191" s="74"/>
      <c r="SWQ191" s="74"/>
      <c r="SWR191" s="74"/>
      <c r="SWS191" s="18"/>
      <c r="SWT191" s="18"/>
      <c r="SWU191" s="18"/>
      <c r="SWV191" s="74"/>
      <c r="SWW191" s="18"/>
      <c r="SWX191" s="18"/>
      <c r="SWY191" s="10"/>
      <c r="SWZ191" s="17"/>
      <c r="SXA191" s="74"/>
      <c r="SXB191" s="74"/>
      <c r="SXC191" s="74"/>
      <c r="SXD191" s="18"/>
      <c r="SXE191" s="18"/>
      <c r="SXF191" s="18"/>
      <c r="SXG191" s="74"/>
      <c r="SXH191" s="18"/>
      <c r="SXI191" s="18"/>
      <c r="SXJ191" s="10"/>
      <c r="SXK191" s="17"/>
      <c r="SXL191" s="74"/>
      <c r="SXM191" s="74"/>
      <c r="SXN191" s="74"/>
      <c r="SXO191" s="18"/>
      <c r="SXP191" s="18"/>
      <c r="SXQ191" s="18"/>
      <c r="SXR191" s="74"/>
      <c r="SXS191" s="18"/>
      <c r="SXT191" s="18"/>
      <c r="SXU191" s="10"/>
      <c r="SXV191" s="17"/>
      <c r="SXW191" s="74"/>
      <c r="SXX191" s="74"/>
      <c r="SXY191" s="74"/>
      <c r="SXZ191" s="18"/>
      <c r="SYA191" s="18"/>
      <c r="SYB191" s="18"/>
      <c r="SYC191" s="74"/>
      <c r="SYD191" s="18"/>
      <c r="SYE191" s="18"/>
      <c r="SYF191" s="10"/>
      <c r="SYG191" s="17"/>
      <c r="SYH191" s="74"/>
      <c r="SYI191" s="74"/>
      <c r="SYJ191" s="74"/>
      <c r="SYK191" s="18"/>
      <c r="SYL191" s="18"/>
      <c r="SYM191" s="18"/>
      <c r="SYN191" s="74"/>
      <c r="SYO191" s="18"/>
      <c r="SYP191" s="18"/>
      <c r="SYQ191" s="10"/>
      <c r="SYR191" s="17"/>
      <c r="SYS191" s="74"/>
      <c r="SYT191" s="74"/>
      <c r="SYU191" s="74"/>
      <c r="SYV191" s="18"/>
      <c r="SYW191" s="18"/>
      <c r="SYX191" s="18"/>
      <c r="SYY191" s="74"/>
      <c r="SYZ191" s="18"/>
      <c r="SZA191" s="18"/>
      <c r="SZB191" s="10"/>
      <c r="SZC191" s="17"/>
      <c r="SZD191" s="74"/>
      <c r="SZE191" s="74"/>
      <c r="SZF191" s="74"/>
      <c r="SZG191" s="18"/>
      <c r="SZH191" s="18"/>
      <c r="SZI191" s="18"/>
      <c r="SZJ191" s="74"/>
      <c r="SZK191" s="18"/>
      <c r="SZL191" s="18"/>
      <c r="SZM191" s="10"/>
      <c r="SZN191" s="17"/>
      <c r="SZO191" s="74"/>
      <c r="SZP191" s="74"/>
      <c r="SZQ191" s="74"/>
      <c r="SZR191" s="18"/>
      <c r="SZS191" s="18"/>
      <c r="SZT191" s="18"/>
      <c r="SZU191" s="74"/>
      <c r="SZV191" s="18"/>
      <c r="SZW191" s="18"/>
      <c r="SZX191" s="10"/>
      <c r="SZY191" s="17"/>
      <c r="SZZ191" s="74"/>
      <c r="TAA191" s="74"/>
      <c r="TAB191" s="74"/>
      <c r="TAC191" s="18"/>
      <c r="TAD191" s="18"/>
      <c r="TAE191" s="18"/>
      <c r="TAF191" s="74"/>
      <c r="TAG191" s="18"/>
      <c r="TAH191" s="18"/>
      <c r="TAI191" s="10"/>
      <c r="TAJ191" s="17"/>
      <c r="TAK191" s="74"/>
      <c r="TAL191" s="74"/>
      <c r="TAM191" s="74"/>
      <c r="TAN191" s="18"/>
      <c r="TAO191" s="18"/>
      <c r="TAP191" s="18"/>
      <c r="TAQ191" s="74"/>
      <c r="TAR191" s="18"/>
      <c r="TAS191" s="18"/>
      <c r="TAT191" s="10"/>
      <c r="TAU191" s="17"/>
      <c r="TAV191" s="74"/>
      <c r="TAW191" s="74"/>
      <c r="TAX191" s="74"/>
      <c r="TAY191" s="18"/>
      <c r="TAZ191" s="18"/>
      <c r="TBA191" s="18"/>
      <c r="TBB191" s="74"/>
      <c r="TBC191" s="18"/>
      <c r="TBD191" s="18"/>
      <c r="TBE191" s="10"/>
      <c r="TBF191" s="17"/>
      <c r="TBG191" s="74"/>
      <c r="TBH191" s="74"/>
      <c r="TBI191" s="74"/>
      <c r="TBJ191" s="18"/>
      <c r="TBK191" s="18"/>
      <c r="TBL191" s="18"/>
      <c r="TBM191" s="74"/>
      <c r="TBN191" s="18"/>
      <c r="TBO191" s="18"/>
      <c r="TBP191" s="10"/>
      <c r="TBQ191" s="17"/>
      <c r="TBR191" s="74"/>
      <c r="TBS191" s="74"/>
      <c r="TBT191" s="74"/>
      <c r="TBU191" s="18"/>
      <c r="TBV191" s="18"/>
      <c r="TBW191" s="18"/>
      <c r="TBX191" s="74"/>
      <c r="TBY191" s="18"/>
      <c r="TBZ191" s="18"/>
      <c r="TCA191" s="10"/>
      <c r="TCB191" s="17"/>
      <c r="TCC191" s="74"/>
      <c r="TCD191" s="74"/>
      <c r="TCE191" s="74"/>
      <c r="TCF191" s="18"/>
      <c r="TCG191" s="18"/>
      <c r="TCH191" s="18"/>
      <c r="TCI191" s="74"/>
      <c r="TCJ191" s="18"/>
      <c r="TCK191" s="18"/>
      <c r="TCL191" s="10"/>
      <c r="TCM191" s="17"/>
      <c r="TCN191" s="74"/>
      <c r="TCO191" s="74"/>
      <c r="TCP191" s="74"/>
      <c r="TCQ191" s="18"/>
      <c r="TCR191" s="18"/>
      <c r="TCS191" s="18"/>
      <c r="TCT191" s="74"/>
      <c r="TCU191" s="18"/>
      <c r="TCV191" s="18"/>
      <c r="TCW191" s="10"/>
      <c r="TCX191" s="17"/>
      <c r="TCY191" s="74"/>
      <c r="TCZ191" s="74"/>
      <c r="TDA191" s="74"/>
      <c r="TDB191" s="18"/>
      <c r="TDC191" s="18"/>
      <c r="TDD191" s="18"/>
      <c r="TDE191" s="74"/>
      <c r="TDF191" s="18"/>
      <c r="TDG191" s="18"/>
      <c r="TDH191" s="10"/>
      <c r="TDI191" s="17"/>
      <c r="TDJ191" s="74"/>
      <c r="TDK191" s="74"/>
      <c r="TDL191" s="74"/>
      <c r="TDM191" s="18"/>
      <c r="TDN191" s="18"/>
      <c r="TDO191" s="18"/>
      <c r="TDP191" s="74"/>
      <c r="TDQ191" s="18"/>
      <c r="TDR191" s="18"/>
      <c r="TDS191" s="10"/>
      <c r="TDT191" s="17"/>
      <c r="TDU191" s="74"/>
      <c r="TDV191" s="74"/>
      <c r="TDW191" s="74"/>
      <c r="TDX191" s="18"/>
      <c r="TDY191" s="18"/>
      <c r="TDZ191" s="18"/>
      <c r="TEA191" s="74"/>
      <c r="TEB191" s="18"/>
      <c r="TEC191" s="18"/>
      <c r="TED191" s="10"/>
      <c r="TEE191" s="17"/>
      <c r="TEF191" s="74"/>
      <c r="TEG191" s="74"/>
      <c r="TEH191" s="74"/>
      <c r="TEI191" s="18"/>
      <c r="TEJ191" s="18"/>
      <c r="TEK191" s="18"/>
      <c r="TEL191" s="74"/>
      <c r="TEM191" s="18"/>
      <c r="TEN191" s="18"/>
      <c r="TEO191" s="10"/>
      <c r="TEP191" s="17"/>
      <c r="TEQ191" s="74"/>
      <c r="TER191" s="74"/>
      <c r="TES191" s="74"/>
      <c r="TET191" s="18"/>
      <c r="TEU191" s="18"/>
      <c r="TEV191" s="18"/>
      <c r="TEW191" s="74"/>
      <c r="TEX191" s="18"/>
      <c r="TEY191" s="18"/>
      <c r="TEZ191" s="10"/>
      <c r="TFA191" s="17"/>
      <c r="TFB191" s="74"/>
      <c r="TFC191" s="74"/>
      <c r="TFD191" s="74"/>
      <c r="TFE191" s="18"/>
      <c r="TFF191" s="18"/>
      <c r="TFG191" s="18"/>
      <c r="TFH191" s="74"/>
      <c r="TFI191" s="18"/>
      <c r="TFJ191" s="18"/>
      <c r="TFK191" s="10"/>
      <c r="TFL191" s="17"/>
      <c r="TFM191" s="74"/>
      <c r="TFN191" s="74"/>
      <c r="TFO191" s="74"/>
      <c r="TFP191" s="18"/>
      <c r="TFQ191" s="18"/>
      <c r="TFR191" s="18"/>
      <c r="TFS191" s="74"/>
      <c r="TFT191" s="18"/>
      <c r="TFU191" s="18"/>
      <c r="TFV191" s="10"/>
      <c r="TFW191" s="17"/>
      <c r="TFX191" s="74"/>
      <c r="TFY191" s="74"/>
      <c r="TFZ191" s="74"/>
      <c r="TGA191" s="18"/>
      <c r="TGB191" s="18"/>
      <c r="TGC191" s="18"/>
      <c r="TGD191" s="74"/>
      <c r="TGE191" s="18"/>
      <c r="TGF191" s="18"/>
      <c r="TGG191" s="10"/>
      <c r="TGH191" s="17"/>
      <c r="TGI191" s="74"/>
      <c r="TGJ191" s="74"/>
      <c r="TGK191" s="74"/>
      <c r="TGL191" s="18"/>
      <c r="TGM191" s="18"/>
      <c r="TGN191" s="18"/>
      <c r="TGO191" s="74"/>
      <c r="TGP191" s="18"/>
      <c r="TGQ191" s="18"/>
      <c r="TGR191" s="10"/>
      <c r="TGS191" s="17"/>
      <c r="TGT191" s="74"/>
      <c r="TGU191" s="74"/>
      <c r="TGV191" s="74"/>
      <c r="TGW191" s="18"/>
      <c r="TGX191" s="18"/>
      <c r="TGY191" s="18"/>
      <c r="TGZ191" s="74"/>
      <c r="THA191" s="18"/>
      <c r="THB191" s="18"/>
      <c r="THC191" s="10"/>
      <c r="THD191" s="17"/>
      <c r="THE191" s="74"/>
      <c r="THF191" s="74"/>
      <c r="THG191" s="74"/>
      <c r="THH191" s="18"/>
      <c r="THI191" s="18"/>
      <c r="THJ191" s="18"/>
      <c r="THK191" s="74"/>
      <c r="THL191" s="18"/>
      <c r="THM191" s="18"/>
      <c r="THN191" s="10"/>
      <c r="THO191" s="17"/>
      <c r="THP191" s="74"/>
      <c r="THQ191" s="74"/>
      <c r="THR191" s="74"/>
      <c r="THS191" s="18"/>
      <c r="THT191" s="18"/>
      <c r="THU191" s="18"/>
      <c r="THV191" s="74"/>
      <c r="THW191" s="18"/>
      <c r="THX191" s="18"/>
      <c r="THY191" s="10"/>
      <c r="THZ191" s="17"/>
      <c r="TIA191" s="74"/>
      <c r="TIB191" s="74"/>
      <c r="TIC191" s="74"/>
      <c r="TID191" s="18"/>
      <c r="TIE191" s="18"/>
      <c r="TIF191" s="18"/>
      <c r="TIG191" s="74"/>
      <c r="TIH191" s="18"/>
      <c r="TII191" s="18"/>
      <c r="TIJ191" s="10"/>
      <c r="TIK191" s="17"/>
      <c r="TIL191" s="74"/>
      <c r="TIM191" s="74"/>
      <c r="TIN191" s="74"/>
      <c r="TIO191" s="18"/>
      <c r="TIP191" s="18"/>
      <c r="TIQ191" s="18"/>
      <c r="TIR191" s="74"/>
      <c r="TIS191" s="18"/>
      <c r="TIT191" s="18"/>
      <c r="TIU191" s="10"/>
      <c r="TIV191" s="17"/>
      <c r="TIW191" s="74"/>
      <c r="TIX191" s="74"/>
      <c r="TIY191" s="74"/>
      <c r="TIZ191" s="18"/>
      <c r="TJA191" s="18"/>
      <c r="TJB191" s="18"/>
      <c r="TJC191" s="74"/>
      <c r="TJD191" s="18"/>
      <c r="TJE191" s="18"/>
      <c r="TJF191" s="10"/>
      <c r="TJG191" s="17"/>
      <c r="TJH191" s="74"/>
      <c r="TJI191" s="74"/>
      <c r="TJJ191" s="74"/>
      <c r="TJK191" s="18"/>
      <c r="TJL191" s="18"/>
      <c r="TJM191" s="18"/>
      <c r="TJN191" s="74"/>
      <c r="TJO191" s="18"/>
      <c r="TJP191" s="18"/>
      <c r="TJQ191" s="10"/>
      <c r="TJR191" s="17"/>
      <c r="TJS191" s="74"/>
      <c r="TJT191" s="74"/>
      <c r="TJU191" s="74"/>
      <c r="TJV191" s="18"/>
      <c r="TJW191" s="18"/>
      <c r="TJX191" s="18"/>
      <c r="TJY191" s="74"/>
      <c r="TJZ191" s="18"/>
      <c r="TKA191" s="18"/>
      <c r="TKB191" s="10"/>
      <c r="TKC191" s="17"/>
      <c r="TKD191" s="74"/>
      <c r="TKE191" s="74"/>
      <c r="TKF191" s="74"/>
      <c r="TKG191" s="18"/>
      <c r="TKH191" s="18"/>
      <c r="TKI191" s="18"/>
      <c r="TKJ191" s="74"/>
      <c r="TKK191" s="18"/>
      <c r="TKL191" s="18"/>
      <c r="TKM191" s="10"/>
      <c r="TKN191" s="17"/>
      <c r="TKO191" s="74"/>
      <c r="TKP191" s="74"/>
      <c r="TKQ191" s="74"/>
      <c r="TKR191" s="18"/>
      <c r="TKS191" s="18"/>
      <c r="TKT191" s="18"/>
      <c r="TKU191" s="74"/>
      <c r="TKV191" s="18"/>
      <c r="TKW191" s="18"/>
      <c r="TKX191" s="10"/>
      <c r="TKY191" s="17"/>
      <c r="TKZ191" s="74"/>
      <c r="TLA191" s="74"/>
      <c r="TLB191" s="74"/>
      <c r="TLC191" s="18"/>
      <c r="TLD191" s="18"/>
      <c r="TLE191" s="18"/>
      <c r="TLF191" s="74"/>
      <c r="TLG191" s="18"/>
      <c r="TLH191" s="18"/>
      <c r="TLI191" s="10"/>
      <c r="TLJ191" s="17"/>
      <c r="TLK191" s="74"/>
      <c r="TLL191" s="74"/>
      <c r="TLM191" s="74"/>
      <c r="TLN191" s="18"/>
      <c r="TLO191" s="18"/>
      <c r="TLP191" s="18"/>
      <c r="TLQ191" s="74"/>
      <c r="TLR191" s="18"/>
      <c r="TLS191" s="18"/>
      <c r="TLT191" s="10"/>
      <c r="TLU191" s="17"/>
      <c r="TLV191" s="74"/>
      <c r="TLW191" s="74"/>
      <c r="TLX191" s="74"/>
      <c r="TLY191" s="18"/>
      <c r="TLZ191" s="18"/>
      <c r="TMA191" s="18"/>
      <c r="TMB191" s="74"/>
      <c r="TMC191" s="18"/>
      <c r="TMD191" s="18"/>
      <c r="TME191" s="10"/>
      <c r="TMF191" s="17"/>
      <c r="TMG191" s="74"/>
      <c r="TMH191" s="74"/>
      <c r="TMI191" s="74"/>
      <c r="TMJ191" s="18"/>
      <c r="TMK191" s="18"/>
      <c r="TML191" s="18"/>
      <c r="TMM191" s="74"/>
      <c r="TMN191" s="18"/>
      <c r="TMO191" s="18"/>
      <c r="TMP191" s="10"/>
      <c r="TMQ191" s="17"/>
      <c r="TMR191" s="74"/>
      <c r="TMS191" s="74"/>
      <c r="TMT191" s="74"/>
      <c r="TMU191" s="18"/>
      <c r="TMV191" s="18"/>
      <c r="TMW191" s="18"/>
      <c r="TMX191" s="74"/>
      <c r="TMY191" s="18"/>
      <c r="TMZ191" s="18"/>
      <c r="TNA191" s="10"/>
      <c r="TNB191" s="17"/>
      <c r="TNC191" s="74"/>
      <c r="TND191" s="74"/>
      <c r="TNE191" s="74"/>
      <c r="TNF191" s="18"/>
      <c r="TNG191" s="18"/>
      <c r="TNH191" s="18"/>
      <c r="TNI191" s="74"/>
      <c r="TNJ191" s="18"/>
      <c r="TNK191" s="18"/>
      <c r="TNL191" s="10"/>
      <c r="TNM191" s="17"/>
      <c r="TNN191" s="74"/>
      <c r="TNO191" s="74"/>
      <c r="TNP191" s="74"/>
      <c r="TNQ191" s="18"/>
      <c r="TNR191" s="18"/>
      <c r="TNS191" s="18"/>
      <c r="TNT191" s="74"/>
      <c r="TNU191" s="18"/>
      <c r="TNV191" s="18"/>
      <c r="TNW191" s="10"/>
      <c r="TNX191" s="17"/>
      <c r="TNY191" s="74"/>
      <c r="TNZ191" s="74"/>
      <c r="TOA191" s="74"/>
      <c r="TOB191" s="18"/>
      <c r="TOC191" s="18"/>
      <c r="TOD191" s="18"/>
      <c r="TOE191" s="74"/>
      <c r="TOF191" s="18"/>
      <c r="TOG191" s="18"/>
      <c r="TOH191" s="10"/>
      <c r="TOI191" s="17"/>
      <c r="TOJ191" s="74"/>
      <c r="TOK191" s="74"/>
      <c r="TOL191" s="74"/>
      <c r="TOM191" s="18"/>
      <c r="TON191" s="18"/>
      <c r="TOO191" s="18"/>
      <c r="TOP191" s="74"/>
      <c r="TOQ191" s="18"/>
      <c r="TOR191" s="18"/>
      <c r="TOS191" s="10"/>
      <c r="TOT191" s="17"/>
      <c r="TOU191" s="74"/>
      <c r="TOV191" s="74"/>
      <c r="TOW191" s="74"/>
      <c r="TOX191" s="18"/>
      <c r="TOY191" s="18"/>
      <c r="TOZ191" s="18"/>
      <c r="TPA191" s="74"/>
      <c r="TPB191" s="18"/>
      <c r="TPC191" s="18"/>
      <c r="TPD191" s="10"/>
      <c r="TPE191" s="17"/>
      <c r="TPF191" s="74"/>
      <c r="TPG191" s="74"/>
      <c r="TPH191" s="74"/>
      <c r="TPI191" s="18"/>
      <c r="TPJ191" s="18"/>
      <c r="TPK191" s="18"/>
      <c r="TPL191" s="74"/>
      <c r="TPM191" s="18"/>
      <c r="TPN191" s="18"/>
      <c r="TPO191" s="10"/>
      <c r="TPP191" s="17"/>
      <c r="TPQ191" s="74"/>
      <c r="TPR191" s="74"/>
      <c r="TPS191" s="74"/>
      <c r="TPT191" s="18"/>
      <c r="TPU191" s="18"/>
      <c r="TPV191" s="18"/>
      <c r="TPW191" s="74"/>
      <c r="TPX191" s="18"/>
      <c r="TPY191" s="18"/>
      <c r="TPZ191" s="10"/>
      <c r="TQA191" s="17"/>
      <c r="TQB191" s="74"/>
      <c r="TQC191" s="74"/>
      <c r="TQD191" s="74"/>
      <c r="TQE191" s="18"/>
      <c r="TQF191" s="18"/>
      <c r="TQG191" s="18"/>
      <c r="TQH191" s="74"/>
      <c r="TQI191" s="18"/>
      <c r="TQJ191" s="18"/>
      <c r="TQK191" s="10"/>
      <c r="TQL191" s="17"/>
      <c r="TQM191" s="74"/>
      <c r="TQN191" s="74"/>
      <c r="TQO191" s="74"/>
      <c r="TQP191" s="18"/>
      <c r="TQQ191" s="18"/>
      <c r="TQR191" s="18"/>
      <c r="TQS191" s="74"/>
      <c r="TQT191" s="18"/>
      <c r="TQU191" s="18"/>
      <c r="TQV191" s="10"/>
      <c r="TQW191" s="17"/>
      <c r="TQX191" s="74"/>
      <c r="TQY191" s="74"/>
      <c r="TQZ191" s="74"/>
      <c r="TRA191" s="18"/>
      <c r="TRB191" s="18"/>
      <c r="TRC191" s="18"/>
      <c r="TRD191" s="74"/>
      <c r="TRE191" s="18"/>
      <c r="TRF191" s="18"/>
      <c r="TRG191" s="10"/>
      <c r="TRH191" s="17"/>
      <c r="TRI191" s="74"/>
      <c r="TRJ191" s="74"/>
      <c r="TRK191" s="74"/>
      <c r="TRL191" s="18"/>
      <c r="TRM191" s="18"/>
      <c r="TRN191" s="18"/>
      <c r="TRO191" s="74"/>
      <c r="TRP191" s="18"/>
      <c r="TRQ191" s="18"/>
      <c r="TRR191" s="10"/>
      <c r="TRS191" s="17"/>
      <c r="TRT191" s="74"/>
      <c r="TRU191" s="74"/>
      <c r="TRV191" s="74"/>
      <c r="TRW191" s="18"/>
      <c r="TRX191" s="18"/>
      <c r="TRY191" s="18"/>
      <c r="TRZ191" s="74"/>
      <c r="TSA191" s="18"/>
      <c r="TSB191" s="18"/>
      <c r="TSC191" s="10"/>
      <c r="TSD191" s="17"/>
      <c r="TSE191" s="74"/>
      <c r="TSF191" s="74"/>
      <c r="TSG191" s="74"/>
      <c r="TSH191" s="18"/>
      <c r="TSI191" s="18"/>
      <c r="TSJ191" s="18"/>
      <c r="TSK191" s="74"/>
      <c r="TSL191" s="18"/>
      <c r="TSM191" s="18"/>
      <c r="TSN191" s="10"/>
      <c r="TSO191" s="17"/>
      <c r="TSP191" s="74"/>
      <c r="TSQ191" s="74"/>
      <c r="TSR191" s="74"/>
      <c r="TSS191" s="18"/>
      <c r="TST191" s="18"/>
      <c r="TSU191" s="18"/>
      <c r="TSV191" s="74"/>
      <c r="TSW191" s="18"/>
      <c r="TSX191" s="18"/>
      <c r="TSY191" s="10"/>
      <c r="TSZ191" s="17"/>
      <c r="TTA191" s="74"/>
      <c r="TTB191" s="74"/>
      <c r="TTC191" s="74"/>
      <c r="TTD191" s="18"/>
      <c r="TTE191" s="18"/>
      <c r="TTF191" s="18"/>
      <c r="TTG191" s="74"/>
      <c r="TTH191" s="18"/>
      <c r="TTI191" s="18"/>
      <c r="TTJ191" s="10"/>
      <c r="TTK191" s="17"/>
      <c r="TTL191" s="74"/>
      <c r="TTM191" s="74"/>
      <c r="TTN191" s="74"/>
      <c r="TTO191" s="18"/>
      <c r="TTP191" s="18"/>
      <c r="TTQ191" s="18"/>
      <c r="TTR191" s="74"/>
      <c r="TTS191" s="18"/>
      <c r="TTT191" s="18"/>
      <c r="TTU191" s="10"/>
      <c r="TTV191" s="17"/>
      <c r="TTW191" s="74"/>
      <c r="TTX191" s="74"/>
      <c r="TTY191" s="74"/>
      <c r="TTZ191" s="18"/>
      <c r="TUA191" s="18"/>
      <c r="TUB191" s="18"/>
      <c r="TUC191" s="74"/>
      <c r="TUD191" s="18"/>
      <c r="TUE191" s="18"/>
      <c r="TUF191" s="10"/>
      <c r="TUG191" s="17"/>
      <c r="TUH191" s="74"/>
      <c r="TUI191" s="74"/>
      <c r="TUJ191" s="74"/>
      <c r="TUK191" s="18"/>
      <c r="TUL191" s="18"/>
      <c r="TUM191" s="18"/>
      <c r="TUN191" s="74"/>
      <c r="TUO191" s="18"/>
      <c r="TUP191" s="18"/>
      <c r="TUQ191" s="10"/>
      <c r="TUR191" s="17"/>
      <c r="TUS191" s="74"/>
      <c r="TUT191" s="74"/>
      <c r="TUU191" s="74"/>
      <c r="TUV191" s="18"/>
      <c r="TUW191" s="18"/>
      <c r="TUX191" s="18"/>
      <c r="TUY191" s="74"/>
      <c r="TUZ191" s="18"/>
      <c r="TVA191" s="18"/>
      <c r="TVB191" s="10"/>
      <c r="TVC191" s="17"/>
      <c r="TVD191" s="74"/>
      <c r="TVE191" s="74"/>
      <c r="TVF191" s="74"/>
      <c r="TVG191" s="18"/>
      <c r="TVH191" s="18"/>
      <c r="TVI191" s="18"/>
      <c r="TVJ191" s="74"/>
      <c r="TVK191" s="18"/>
      <c r="TVL191" s="18"/>
      <c r="TVM191" s="10"/>
      <c r="TVN191" s="17"/>
      <c r="TVO191" s="74"/>
      <c r="TVP191" s="74"/>
      <c r="TVQ191" s="74"/>
      <c r="TVR191" s="18"/>
      <c r="TVS191" s="18"/>
      <c r="TVT191" s="18"/>
      <c r="TVU191" s="74"/>
      <c r="TVV191" s="18"/>
      <c r="TVW191" s="18"/>
      <c r="TVX191" s="10"/>
      <c r="TVY191" s="17"/>
      <c r="TVZ191" s="74"/>
      <c r="TWA191" s="74"/>
      <c r="TWB191" s="74"/>
      <c r="TWC191" s="18"/>
      <c r="TWD191" s="18"/>
      <c r="TWE191" s="18"/>
      <c r="TWF191" s="74"/>
      <c r="TWG191" s="18"/>
      <c r="TWH191" s="18"/>
      <c r="TWI191" s="10"/>
      <c r="TWJ191" s="17"/>
      <c r="TWK191" s="74"/>
      <c r="TWL191" s="74"/>
      <c r="TWM191" s="74"/>
      <c r="TWN191" s="18"/>
      <c r="TWO191" s="18"/>
      <c r="TWP191" s="18"/>
      <c r="TWQ191" s="74"/>
      <c r="TWR191" s="18"/>
      <c r="TWS191" s="18"/>
      <c r="TWT191" s="10"/>
      <c r="TWU191" s="17"/>
      <c r="TWV191" s="74"/>
      <c r="TWW191" s="74"/>
      <c r="TWX191" s="74"/>
      <c r="TWY191" s="18"/>
      <c r="TWZ191" s="18"/>
      <c r="TXA191" s="18"/>
      <c r="TXB191" s="74"/>
      <c r="TXC191" s="18"/>
      <c r="TXD191" s="18"/>
      <c r="TXE191" s="10"/>
      <c r="TXF191" s="17"/>
      <c r="TXG191" s="74"/>
      <c r="TXH191" s="74"/>
      <c r="TXI191" s="74"/>
      <c r="TXJ191" s="18"/>
      <c r="TXK191" s="18"/>
      <c r="TXL191" s="18"/>
      <c r="TXM191" s="74"/>
      <c r="TXN191" s="18"/>
      <c r="TXO191" s="18"/>
      <c r="TXP191" s="10"/>
      <c r="TXQ191" s="17"/>
      <c r="TXR191" s="74"/>
      <c r="TXS191" s="74"/>
      <c r="TXT191" s="74"/>
      <c r="TXU191" s="18"/>
      <c r="TXV191" s="18"/>
      <c r="TXW191" s="18"/>
      <c r="TXX191" s="74"/>
      <c r="TXY191" s="18"/>
      <c r="TXZ191" s="18"/>
      <c r="TYA191" s="10"/>
      <c r="TYB191" s="17"/>
      <c r="TYC191" s="74"/>
      <c r="TYD191" s="74"/>
      <c r="TYE191" s="74"/>
      <c r="TYF191" s="18"/>
      <c r="TYG191" s="18"/>
      <c r="TYH191" s="18"/>
      <c r="TYI191" s="74"/>
      <c r="TYJ191" s="18"/>
      <c r="TYK191" s="18"/>
      <c r="TYL191" s="10"/>
      <c r="TYM191" s="17"/>
      <c r="TYN191" s="74"/>
      <c r="TYO191" s="74"/>
      <c r="TYP191" s="74"/>
      <c r="TYQ191" s="18"/>
      <c r="TYR191" s="18"/>
      <c r="TYS191" s="18"/>
      <c r="TYT191" s="74"/>
      <c r="TYU191" s="18"/>
      <c r="TYV191" s="18"/>
      <c r="TYW191" s="10"/>
      <c r="TYX191" s="17"/>
      <c r="TYY191" s="74"/>
      <c r="TYZ191" s="74"/>
      <c r="TZA191" s="74"/>
      <c r="TZB191" s="18"/>
      <c r="TZC191" s="18"/>
      <c r="TZD191" s="18"/>
      <c r="TZE191" s="74"/>
      <c r="TZF191" s="18"/>
      <c r="TZG191" s="18"/>
      <c r="TZH191" s="10"/>
      <c r="TZI191" s="17"/>
      <c r="TZJ191" s="74"/>
      <c r="TZK191" s="74"/>
      <c r="TZL191" s="74"/>
      <c r="TZM191" s="18"/>
      <c r="TZN191" s="18"/>
      <c r="TZO191" s="18"/>
      <c r="TZP191" s="74"/>
      <c r="TZQ191" s="18"/>
      <c r="TZR191" s="18"/>
      <c r="TZS191" s="10"/>
      <c r="TZT191" s="17"/>
      <c r="TZU191" s="74"/>
      <c r="TZV191" s="74"/>
      <c r="TZW191" s="74"/>
      <c r="TZX191" s="18"/>
      <c r="TZY191" s="18"/>
      <c r="TZZ191" s="18"/>
      <c r="UAA191" s="74"/>
      <c r="UAB191" s="18"/>
      <c r="UAC191" s="18"/>
      <c r="UAD191" s="10"/>
      <c r="UAE191" s="17"/>
      <c r="UAF191" s="74"/>
      <c r="UAG191" s="74"/>
      <c r="UAH191" s="74"/>
      <c r="UAI191" s="18"/>
      <c r="UAJ191" s="18"/>
      <c r="UAK191" s="18"/>
      <c r="UAL191" s="74"/>
      <c r="UAM191" s="18"/>
      <c r="UAN191" s="18"/>
      <c r="UAO191" s="10"/>
      <c r="UAP191" s="17"/>
      <c r="UAQ191" s="74"/>
      <c r="UAR191" s="74"/>
      <c r="UAS191" s="74"/>
      <c r="UAT191" s="18"/>
      <c r="UAU191" s="18"/>
      <c r="UAV191" s="18"/>
      <c r="UAW191" s="74"/>
      <c r="UAX191" s="18"/>
      <c r="UAY191" s="18"/>
      <c r="UAZ191" s="10"/>
      <c r="UBA191" s="17"/>
      <c r="UBB191" s="74"/>
      <c r="UBC191" s="74"/>
      <c r="UBD191" s="74"/>
      <c r="UBE191" s="18"/>
      <c r="UBF191" s="18"/>
      <c r="UBG191" s="18"/>
      <c r="UBH191" s="74"/>
      <c r="UBI191" s="18"/>
      <c r="UBJ191" s="18"/>
      <c r="UBK191" s="10"/>
      <c r="UBL191" s="17"/>
      <c r="UBM191" s="74"/>
      <c r="UBN191" s="74"/>
      <c r="UBO191" s="74"/>
      <c r="UBP191" s="18"/>
      <c r="UBQ191" s="18"/>
      <c r="UBR191" s="18"/>
      <c r="UBS191" s="74"/>
      <c r="UBT191" s="18"/>
      <c r="UBU191" s="18"/>
      <c r="UBV191" s="10"/>
      <c r="UBW191" s="17"/>
      <c r="UBX191" s="74"/>
      <c r="UBY191" s="74"/>
      <c r="UBZ191" s="74"/>
      <c r="UCA191" s="18"/>
      <c r="UCB191" s="18"/>
      <c r="UCC191" s="18"/>
      <c r="UCD191" s="74"/>
      <c r="UCE191" s="18"/>
      <c r="UCF191" s="18"/>
      <c r="UCG191" s="10"/>
      <c r="UCH191" s="17"/>
      <c r="UCI191" s="74"/>
      <c r="UCJ191" s="74"/>
      <c r="UCK191" s="74"/>
      <c r="UCL191" s="18"/>
      <c r="UCM191" s="18"/>
      <c r="UCN191" s="18"/>
      <c r="UCO191" s="74"/>
      <c r="UCP191" s="18"/>
      <c r="UCQ191" s="18"/>
      <c r="UCR191" s="10"/>
      <c r="UCS191" s="17"/>
      <c r="UCT191" s="74"/>
      <c r="UCU191" s="74"/>
      <c r="UCV191" s="74"/>
      <c r="UCW191" s="18"/>
      <c r="UCX191" s="18"/>
      <c r="UCY191" s="18"/>
      <c r="UCZ191" s="74"/>
      <c r="UDA191" s="18"/>
      <c r="UDB191" s="18"/>
      <c r="UDC191" s="10"/>
      <c r="UDD191" s="17"/>
      <c r="UDE191" s="74"/>
      <c r="UDF191" s="74"/>
      <c r="UDG191" s="74"/>
      <c r="UDH191" s="18"/>
      <c r="UDI191" s="18"/>
      <c r="UDJ191" s="18"/>
      <c r="UDK191" s="74"/>
      <c r="UDL191" s="18"/>
      <c r="UDM191" s="18"/>
      <c r="UDN191" s="10"/>
      <c r="UDO191" s="17"/>
      <c r="UDP191" s="74"/>
      <c r="UDQ191" s="74"/>
      <c r="UDR191" s="74"/>
      <c r="UDS191" s="18"/>
      <c r="UDT191" s="18"/>
      <c r="UDU191" s="18"/>
      <c r="UDV191" s="74"/>
      <c r="UDW191" s="18"/>
      <c r="UDX191" s="18"/>
      <c r="UDY191" s="10"/>
      <c r="UDZ191" s="17"/>
      <c r="UEA191" s="74"/>
      <c r="UEB191" s="74"/>
      <c r="UEC191" s="74"/>
      <c r="UED191" s="18"/>
      <c r="UEE191" s="18"/>
      <c r="UEF191" s="18"/>
      <c r="UEG191" s="74"/>
      <c r="UEH191" s="18"/>
      <c r="UEI191" s="18"/>
      <c r="UEJ191" s="10"/>
      <c r="UEK191" s="17"/>
      <c r="UEL191" s="74"/>
      <c r="UEM191" s="74"/>
      <c r="UEN191" s="74"/>
      <c r="UEO191" s="18"/>
      <c r="UEP191" s="18"/>
      <c r="UEQ191" s="18"/>
      <c r="UER191" s="74"/>
      <c r="UES191" s="18"/>
      <c r="UET191" s="18"/>
      <c r="UEU191" s="10"/>
      <c r="UEV191" s="17"/>
      <c r="UEW191" s="74"/>
      <c r="UEX191" s="74"/>
      <c r="UEY191" s="74"/>
      <c r="UEZ191" s="18"/>
      <c r="UFA191" s="18"/>
      <c r="UFB191" s="18"/>
      <c r="UFC191" s="74"/>
      <c r="UFD191" s="18"/>
      <c r="UFE191" s="18"/>
      <c r="UFF191" s="10"/>
      <c r="UFG191" s="17"/>
      <c r="UFH191" s="74"/>
      <c r="UFI191" s="74"/>
      <c r="UFJ191" s="74"/>
      <c r="UFK191" s="18"/>
      <c r="UFL191" s="18"/>
      <c r="UFM191" s="18"/>
      <c r="UFN191" s="74"/>
      <c r="UFO191" s="18"/>
      <c r="UFP191" s="18"/>
      <c r="UFQ191" s="10"/>
      <c r="UFR191" s="17"/>
      <c r="UFS191" s="74"/>
      <c r="UFT191" s="74"/>
      <c r="UFU191" s="74"/>
      <c r="UFV191" s="18"/>
      <c r="UFW191" s="18"/>
      <c r="UFX191" s="18"/>
      <c r="UFY191" s="74"/>
      <c r="UFZ191" s="18"/>
      <c r="UGA191" s="18"/>
      <c r="UGB191" s="10"/>
      <c r="UGC191" s="17"/>
      <c r="UGD191" s="74"/>
      <c r="UGE191" s="74"/>
      <c r="UGF191" s="74"/>
      <c r="UGG191" s="18"/>
      <c r="UGH191" s="18"/>
      <c r="UGI191" s="18"/>
      <c r="UGJ191" s="74"/>
      <c r="UGK191" s="18"/>
      <c r="UGL191" s="18"/>
      <c r="UGM191" s="10"/>
      <c r="UGN191" s="17"/>
      <c r="UGO191" s="74"/>
      <c r="UGP191" s="74"/>
      <c r="UGQ191" s="74"/>
      <c r="UGR191" s="18"/>
      <c r="UGS191" s="18"/>
      <c r="UGT191" s="18"/>
      <c r="UGU191" s="74"/>
      <c r="UGV191" s="18"/>
      <c r="UGW191" s="18"/>
      <c r="UGX191" s="10"/>
      <c r="UGY191" s="17"/>
      <c r="UGZ191" s="74"/>
      <c r="UHA191" s="74"/>
      <c r="UHB191" s="74"/>
      <c r="UHC191" s="18"/>
      <c r="UHD191" s="18"/>
      <c r="UHE191" s="18"/>
      <c r="UHF191" s="74"/>
      <c r="UHG191" s="18"/>
      <c r="UHH191" s="18"/>
      <c r="UHI191" s="10"/>
      <c r="UHJ191" s="17"/>
      <c r="UHK191" s="74"/>
      <c r="UHL191" s="74"/>
      <c r="UHM191" s="74"/>
      <c r="UHN191" s="18"/>
      <c r="UHO191" s="18"/>
      <c r="UHP191" s="18"/>
      <c r="UHQ191" s="74"/>
      <c r="UHR191" s="18"/>
      <c r="UHS191" s="18"/>
      <c r="UHT191" s="10"/>
      <c r="UHU191" s="17"/>
      <c r="UHV191" s="74"/>
      <c r="UHW191" s="74"/>
      <c r="UHX191" s="74"/>
      <c r="UHY191" s="18"/>
      <c r="UHZ191" s="18"/>
      <c r="UIA191" s="18"/>
      <c r="UIB191" s="74"/>
      <c r="UIC191" s="18"/>
      <c r="UID191" s="18"/>
      <c r="UIE191" s="10"/>
      <c r="UIF191" s="17"/>
      <c r="UIG191" s="74"/>
      <c r="UIH191" s="74"/>
      <c r="UII191" s="74"/>
      <c r="UIJ191" s="18"/>
      <c r="UIK191" s="18"/>
      <c r="UIL191" s="18"/>
      <c r="UIM191" s="74"/>
      <c r="UIN191" s="18"/>
      <c r="UIO191" s="18"/>
      <c r="UIP191" s="10"/>
      <c r="UIQ191" s="17"/>
      <c r="UIR191" s="74"/>
      <c r="UIS191" s="74"/>
      <c r="UIT191" s="74"/>
      <c r="UIU191" s="18"/>
      <c r="UIV191" s="18"/>
      <c r="UIW191" s="18"/>
      <c r="UIX191" s="74"/>
      <c r="UIY191" s="18"/>
      <c r="UIZ191" s="18"/>
      <c r="UJA191" s="10"/>
      <c r="UJB191" s="17"/>
      <c r="UJC191" s="74"/>
      <c r="UJD191" s="74"/>
      <c r="UJE191" s="74"/>
      <c r="UJF191" s="18"/>
      <c r="UJG191" s="18"/>
      <c r="UJH191" s="18"/>
      <c r="UJI191" s="74"/>
      <c r="UJJ191" s="18"/>
      <c r="UJK191" s="18"/>
      <c r="UJL191" s="10"/>
      <c r="UJM191" s="17"/>
      <c r="UJN191" s="74"/>
      <c r="UJO191" s="74"/>
      <c r="UJP191" s="74"/>
      <c r="UJQ191" s="18"/>
      <c r="UJR191" s="18"/>
      <c r="UJS191" s="18"/>
      <c r="UJT191" s="74"/>
      <c r="UJU191" s="18"/>
      <c r="UJV191" s="18"/>
      <c r="UJW191" s="10"/>
      <c r="UJX191" s="17"/>
      <c r="UJY191" s="74"/>
      <c r="UJZ191" s="74"/>
      <c r="UKA191" s="74"/>
      <c r="UKB191" s="18"/>
      <c r="UKC191" s="18"/>
      <c r="UKD191" s="18"/>
      <c r="UKE191" s="74"/>
      <c r="UKF191" s="18"/>
      <c r="UKG191" s="18"/>
      <c r="UKH191" s="10"/>
      <c r="UKI191" s="17"/>
      <c r="UKJ191" s="74"/>
      <c r="UKK191" s="74"/>
      <c r="UKL191" s="74"/>
      <c r="UKM191" s="18"/>
      <c r="UKN191" s="18"/>
      <c r="UKO191" s="18"/>
      <c r="UKP191" s="74"/>
      <c r="UKQ191" s="18"/>
      <c r="UKR191" s="18"/>
      <c r="UKS191" s="10"/>
      <c r="UKT191" s="17"/>
      <c r="UKU191" s="74"/>
      <c r="UKV191" s="74"/>
      <c r="UKW191" s="74"/>
      <c r="UKX191" s="18"/>
      <c r="UKY191" s="18"/>
      <c r="UKZ191" s="18"/>
      <c r="ULA191" s="74"/>
      <c r="ULB191" s="18"/>
      <c r="ULC191" s="18"/>
      <c r="ULD191" s="10"/>
      <c r="ULE191" s="17"/>
      <c r="ULF191" s="74"/>
      <c r="ULG191" s="74"/>
      <c r="ULH191" s="74"/>
      <c r="ULI191" s="18"/>
      <c r="ULJ191" s="18"/>
      <c r="ULK191" s="18"/>
      <c r="ULL191" s="74"/>
      <c r="ULM191" s="18"/>
      <c r="ULN191" s="18"/>
      <c r="ULO191" s="10"/>
      <c r="ULP191" s="17"/>
      <c r="ULQ191" s="74"/>
      <c r="ULR191" s="74"/>
      <c r="ULS191" s="74"/>
      <c r="ULT191" s="18"/>
      <c r="ULU191" s="18"/>
      <c r="ULV191" s="18"/>
      <c r="ULW191" s="74"/>
      <c r="ULX191" s="18"/>
      <c r="ULY191" s="18"/>
      <c r="ULZ191" s="10"/>
      <c r="UMA191" s="17"/>
      <c r="UMB191" s="74"/>
      <c r="UMC191" s="74"/>
      <c r="UMD191" s="74"/>
      <c r="UME191" s="18"/>
      <c r="UMF191" s="18"/>
      <c r="UMG191" s="18"/>
      <c r="UMH191" s="74"/>
      <c r="UMI191" s="18"/>
      <c r="UMJ191" s="18"/>
      <c r="UMK191" s="10"/>
      <c r="UML191" s="17"/>
      <c r="UMM191" s="74"/>
      <c r="UMN191" s="74"/>
      <c r="UMO191" s="74"/>
      <c r="UMP191" s="18"/>
      <c r="UMQ191" s="18"/>
      <c r="UMR191" s="18"/>
      <c r="UMS191" s="74"/>
      <c r="UMT191" s="18"/>
      <c r="UMU191" s="18"/>
      <c r="UMV191" s="10"/>
      <c r="UMW191" s="17"/>
      <c r="UMX191" s="74"/>
      <c r="UMY191" s="74"/>
      <c r="UMZ191" s="74"/>
      <c r="UNA191" s="18"/>
      <c r="UNB191" s="18"/>
      <c r="UNC191" s="18"/>
      <c r="UND191" s="74"/>
      <c r="UNE191" s="18"/>
      <c r="UNF191" s="18"/>
      <c r="UNG191" s="10"/>
      <c r="UNH191" s="17"/>
      <c r="UNI191" s="74"/>
      <c r="UNJ191" s="74"/>
      <c r="UNK191" s="74"/>
      <c r="UNL191" s="18"/>
      <c r="UNM191" s="18"/>
      <c r="UNN191" s="18"/>
      <c r="UNO191" s="74"/>
      <c r="UNP191" s="18"/>
      <c r="UNQ191" s="18"/>
      <c r="UNR191" s="10"/>
      <c r="UNS191" s="17"/>
      <c r="UNT191" s="74"/>
      <c r="UNU191" s="74"/>
      <c r="UNV191" s="74"/>
      <c r="UNW191" s="18"/>
      <c r="UNX191" s="18"/>
      <c r="UNY191" s="18"/>
      <c r="UNZ191" s="74"/>
      <c r="UOA191" s="18"/>
      <c r="UOB191" s="18"/>
      <c r="UOC191" s="10"/>
      <c r="UOD191" s="17"/>
      <c r="UOE191" s="74"/>
      <c r="UOF191" s="74"/>
      <c r="UOG191" s="74"/>
      <c r="UOH191" s="18"/>
      <c r="UOI191" s="18"/>
      <c r="UOJ191" s="18"/>
      <c r="UOK191" s="74"/>
      <c r="UOL191" s="18"/>
      <c r="UOM191" s="18"/>
      <c r="UON191" s="10"/>
      <c r="UOO191" s="17"/>
      <c r="UOP191" s="74"/>
      <c r="UOQ191" s="74"/>
      <c r="UOR191" s="74"/>
      <c r="UOS191" s="18"/>
      <c r="UOT191" s="18"/>
      <c r="UOU191" s="18"/>
      <c r="UOV191" s="74"/>
      <c r="UOW191" s="18"/>
      <c r="UOX191" s="18"/>
      <c r="UOY191" s="10"/>
      <c r="UOZ191" s="17"/>
      <c r="UPA191" s="74"/>
      <c r="UPB191" s="74"/>
      <c r="UPC191" s="74"/>
      <c r="UPD191" s="18"/>
      <c r="UPE191" s="18"/>
      <c r="UPF191" s="18"/>
      <c r="UPG191" s="74"/>
      <c r="UPH191" s="18"/>
      <c r="UPI191" s="18"/>
      <c r="UPJ191" s="10"/>
      <c r="UPK191" s="17"/>
      <c r="UPL191" s="74"/>
      <c r="UPM191" s="74"/>
      <c r="UPN191" s="74"/>
      <c r="UPO191" s="18"/>
      <c r="UPP191" s="18"/>
      <c r="UPQ191" s="18"/>
      <c r="UPR191" s="74"/>
      <c r="UPS191" s="18"/>
      <c r="UPT191" s="18"/>
      <c r="UPU191" s="10"/>
      <c r="UPV191" s="17"/>
      <c r="UPW191" s="74"/>
      <c r="UPX191" s="74"/>
      <c r="UPY191" s="74"/>
      <c r="UPZ191" s="18"/>
      <c r="UQA191" s="18"/>
      <c r="UQB191" s="18"/>
      <c r="UQC191" s="74"/>
      <c r="UQD191" s="18"/>
      <c r="UQE191" s="18"/>
      <c r="UQF191" s="10"/>
      <c r="UQG191" s="17"/>
      <c r="UQH191" s="74"/>
      <c r="UQI191" s="74"/>
      <c r="UQJ191" s="74"/>
      <c r="UQK191" s="18"/>
      <c r="UQL191" s="18"/>
      <c r="UQM191" s="18"/>
      <c r="UQN191" s="74"/>
      <c r="UQO191" s="18"/>
      <c r="UQP191" s="18"/>
      <c r="UQQ191" s="10"/>
      <c r="UQR191" s="17"/>
      <c r="UQS191" s="74"/>
      <c r="UQT191" s="74"/>
      <c r="UQU191" s="74"/>
      <c r="UQV191" s="18"/>
      <c r="UQW191" s="18"/>
      <c r="UQX191" s="18"/>
      <c r="UQY191" s="74"/>
      <c r="UQZ191" s="18"/>
      <c r="URA191" s="18"/>
      <c r="URB191" s="10"/>
      <c r="URC191" s="17"/>
      <c r="URD191" s="74"/>
      <c r="URE191" s="74"/>
      <c r="URF191" s="74"/>
      <c r="URG191" s="18"/>
      <c r="URH191" s="18"/>
      <c r="URI191" s="18"/>
      <c r="URJ191" s="74"/>
      <c r="URK191" s="18"/>
      <c r="URL191" s="18"/>
      <c r="URM191" s="10"/>
      <c r="URN191" s="17"/>
      <c r="URO191" s="74"/>
      <c r="URP191" s="74"/>
      <c r="URQ191" s="74"/>
      <c r="URR191" s="18"/>
      <c r="URS191" s="18"/>
      <c r="URT191" s="18"/>
      <c r="URU191" s="74"/>
      <c r="URV191" s="18"/>
      <c r="URW191" s="18"/>
      <c r="URX191" s="10"/>
      <c r="URY191" s="17"/>
      <c r="URZ191" s="74"/>
      <c r="USA191" s="74"/>
      <c r="USB191" s="74"/>
      <c r="USC191" s="18"/>
      <c r="USD191" s="18"/>
      <c r="USE191" s="18"/>
      <c r="USF191" s="74"/>
      <c r="USG191" s="18"/>
      <c r="USH191" s="18"/>
      <c r="USI191" s="10"/>
      <c r="USJ191" s="17"/>
      <c r="USK191" s="74"/>
      <c r="USL191" s="74"/>
      <c r="USM191" s="74"/>
      <c r="USN191" s="18"/>
      <c r="USO191" s="18"/>
      <c r="USP191" s="18"/>
      <c r="USQ191" s="74"/>
      <c r="USR191" s="18"/>
      <c r="USS191" s="18"/>
      <c r="UST191" s="10"/>
      <c r="USU191" s="17"/>
      <c r="USV191" s="74"/>
      <c r="USW191" s="74"/>
      <c r="USX191" s="74"/>
      <c r="USY191" s="18"/>
      <c r="USZ191" s="18"/>
      <c r="UTA191" s="18"/>
      <c r="UTB191" s="74"/>
      <c r="UTC191" s="18"/>
      <c r="UTD191" s="18"/>
      <c r="UTE191" s="10"/>
      <c r="UTF191" s="17"/>
      <c r="UTG191" s="74"/>
      <c r="UTH191" s="74"/>
      <c r="UTI191" s="74"/>
      <c r="UTJ191" s="18"/>
      <c r="UTK191" s="18"/>
      <c r="UTL191" s="18"/>
      <c r="UTM191" s="74"/>
      <c r="UTN191" s="18"/>
      <c r="UTO191" s="18"/>
      <c r="UTP191" s="10"/>
      <c r="UTQ191" s="17"/>
      <c r="UTR191" s="74"/>
      <c r="UTS191" s="74"/>
      <c r="UTT191" s="74"/>
      <c r="UTU191" s="18"/>
      <c r="UTV191" s="18"/>
      <c r="UTW191" s="18"/>
      <c r="UTX191" s="74"/>
      <c r="UTY191" s="18"/>
      <c r="UTZ191" s="18"/>
      <c r="UUA191" s="10"/>
      <c r="UUB191" s="17"/>
      <c r="UUC191" s="74"/>
      <c r="UUD191" s="74"/>
      <c r="UUE191" s="74"/>
      <c r="UUF191" s="18"/>
      <c r="UUG191" s="18"/>
      <c r="UUH191" s="18"/>
      <c r="UUI191" s="74"/>
      <c r="UUJ191" s="18"/>
      <c r="UUK191" s="18"/>
      <c r="UUL191" s="10"/>
      <c r="UUM191" s="17"/>
      <c r="UUN191" s="74"/>
      <c r="UUO191" s="74"/>
      <c r="UUP191" s="74"/>
      <c r="UUQ191" s="18"/>
      <c r="UUR191" s="18"/>
      <c r="UUS191" s="18"/>
      <c r="UUT191" s="74"/>
      <c r="UUU191" s="18"/>
      <c r="UUV191" s="18"/>
      <c r="UUW191" s="10"/>
      <c r="UUX191" s="17"/>
      <c r="UUY191" s="74"/>
      <c r="UUZ191" s="74"/>
      <c r="UVA191" s="74"/>
      <c r="UVB191" s="18"/>
      <c r="UVC191" s="18"/>
      <c r="UVD191" s="18"/>
      <c r="UVE191" s="74"/>
      <c r="UVF191" s="18"/>
      <c r="UVG191" s="18"/>
      <c r="UVH191" s="10"/>
      <c r="UVI191" s="17"/>
      <c r="UVJ191" s="74"/>
      <c r="UVK191" s="74"/>
      <c r="UVL191" s="74"/>
      <c r="UVM191" s="18"/>
      <c r="UVN191" s="18"/>
      <c r="UVO191" s="18"/>
      <c r="UVP191" s="74"/>
      <c r="UVQ191" s="18"/>
      <c r="UVR191" s="18"/>
      <c r="UVS191" s="10"/>
      <c r="UVT191" s="17"/>
      <c r="UVU191" s="74"/>
      <c r="UVV191" s="74"/>
      <c r="UVW191" s="74"/>
      <c r="UVX191" s="18"/>
      <c r="UVY191" s="18"/>
      <c r="UVZ191" s="18"/>
      <c r="UWA191" s="74"/>
      <c r="UWB191" s="18"/>
      <c r="UWC191" s="18"/>
      <c r="UWD191" s="10"/>
      <c r="UWE191" s="17"/>
      <c r="UWF191" s="74"/>
      <c r="UWG191" s="74"/>
      <c r="UWH191" s="74"/>
      <c r="UWI191" s="18"/>
      <c r="UWJ191" s="18"/>
      <c r="UWK191" s="18"/>
      <c r="UWL191" s="74"/>
      <c r="UWM191" s="18"/>
      <c r="UWN191" s="18"/>
      <c r="UWO191" s="10"/>
      <c r="UWP191" s="17"/>
      <c r="UWQ191" s="74"/>
      <c r="UWR191" s="74"/>
      <c r="UWS191" s="74"/>
      <c r="UWT191" s="18"/>
      <c r="UWU191" s="18"/>
      <c r="UWV191" s="18"/>
      <c r="UWW191" s="74"/>
      <c r="UWX191" s="18"/>
      <c r="UWY191" s="18"/>
      <c r="UWZ191" s="10"/>
      <c r="UXA191" s="17"/>
      <c r="UXB191" s="74"/>
      <c r="UXC191" s="74"/>
      <c r="UXD191" s="74"/>
      <c r="UXE191" s="18"/>
      <c r="UXF191" s="18"/>
      <c r="UXG191" s="18"/>
      <c r="UXH191" s="74"/>
      <c r="UXI191" s="18"/>
      <c r="UXJ191" s="18"/>
      <c r="UXK191" s="10"/>
      <c r="UXL191" s="17"/>
      <c r="UXM191" s="74"/>
      <c r="UXN191" s="74"/>
      <c r="UXO191" s="74"/>
      <c r="UXP191" s="18"/>
      <c r="UXQ191" s="18"/>
      <c r="UXR191" s="18"/>
      <c r="UXS191" s="74"/>
      <c r="UXT191" s="18"/>
      <c r="UXU191" s="18"/>
      <c r="UXV191" s="10"/>
      <c r="UXW191" s="17"/>
      <c r="UXX191" s="74"/>
      <c r="UXY191" s="74"/>
      <c r="UXZ191" s="74"/>
      <c r="UYA191" s="18"/>
      <c r="UYB191" s="18"/>
      <c r="UYC191" s="18"/>
      <c r="UYD191" s="74"/>
      <c r="UYE191" s="18"/>
      <c r="UYF191" s="18"/>
      <c r="UYG191" s="10"/>
      <c r="UYH191" s="17"/>
      <c r="UYI191" s="74"/>
      <c r="UYJ191" s="74"/>
      <c r="UYK191" s="74"/>
      <c r="UYL191" s="18"/>
      <c r="UYM191" s="18"/>
      <c r="UYN191" s="18"/>
      <c r="UYO191" s="74"/>
      <c r="UYP191" s="18"/>
      <c r="UYQ191" s="18"/>
      <c r="UYR191" s="10"/>
      <c r="UYS191" s="17"/>
      <c r="UYT191" s="74"/>
      <c r="UYU191" s="74"/>
      <c r="UYV191" s="74"/>
      <c r="UYW191" s="18"/>
      <c r="UYX191" s="18"/>
      <c r="UYY191" s="18"/>
      <c r="UYZ191" s="74"/>
      <c r="UZA191" s="18"/>
      <c r="UZB191" s="18"/>
      <c r="UZC191" s="10"/>
      <c r="UZD191" s="17"/>
      <c r="UZE191" s="74"/>
      <c r="UZF191" s="74"/>
      <c r="UZG191" s="74"/>
      <c r="UZH191" s="18"/>
      <c r="UZI191" s="18"/>
      <c r="UZJ191" s="18"/>
      <c r="UZK191" s="74"/>
      <c r="UZL191" s="18"/>
      <c r="UZM191" s="18"/>
      <c r="UZN191" s="10"/>
      <c r="UZO191" s="17"/>
      <c r="UZP191" s="74"/>
      <c r="UZQ191" s="74"/>
      <c r="UZR191" s="74"/>
      <c r="UZS191" s="18"/>
      <c r="UZT191" s="18"/>
      <c r="UZU191" s="18"/>
      <c r="UZV191" s="74"/>
      <c r="UZW191" s="18"/>
      <c r="UZX191" s="18"/>
      <c r="UZY191" s="10"/>
      <c r="UZZ191" s="17"/>
      <c r="VAA191" s="74"/>
      <c r="VAB191" s="74"/>
      <c r="VAC191" s="74"/>
      <c r="VAD191" s="18"/>
      <c r="VAE191" s="18"/>
      <c r="VAF191" s="18"/>
      <c r="VAG191" s="74"/>
      <c r="VAH191" s="18"/>
      <c r="VAI191" s="18"/>
      <c r="VAJ191" s="10"/>
      <c r="VAK191" s="17"/>
      <c r="VAL191" s="74"/>
      <c r="VAM191" s="74"/>
      <c r="VAN191" s="74"/>
      <c r="VAO191" s="18"/>
      <c r="VAP191" s="18"/>
      <c r="VAQ191" s="18"/>
      <c r="VAR191" s="74"/>
      <c r="VAS191" s="18"/>
      <c r="VAT191" s="18"/>
      <c r="VAU191" s="10"/>
      <c r="VAV191" s="17"/>
      <c r="VAW191" s="74"/>
      <c r="VAX191" s="74"/>
      <c r="VAY191" s="74"/>
      <c r="VAZ191" s="18"/>
      <c r="VBA191" s="18"/>
      <c r="VBB191" s="18"/>
      <c r="VBC191" s="74"/>
      <c r="VBD191" s="18"/>
      <c r="VBE191" s="18"/>
      <c r="VBF191" s="10"/>
      <c r="VBG191" s="17"/>
      <c r="VBH191" s="74"/>
      <c r="VBI191" s="74"/>
      <c r="VBJ191" s="74"/>
      <c r="VBK191" s="18"/>
      <c r="VBL191" s="18"/>
      <c r="VBM191" s="18"/>
      <c r="VBN191" s="74"/>
      <c r="VBO191" s="18"/>
      <c r="VBP191" s="18"/>
      <c r="VBQ191" s="10"/>
      <c r="VBR191" s="17"/>
      <c r="VBS191" s="74"/>
      <c r="VBT191" s="74"/>
      <c r="VBU191" s="74"/>
      <c r="VBV191" s="18"/>
      <c r="VBW191" s="18"/>
      <c r="VBX191" s="18"/>
      <c r="VBY191" s="74"/>
      <c r="VBZ191" s="18"/>
      <c r="VCA191" s="18"/>
      <c r="VCB191" s="10"/>
      <c r="VCC191" s="17"/>
      <c r="VCD191" s="74"/>
      <c r="VCE191" s="74"/>
      <c r="VCF191" s="74"/>
      <c r="VCG191" s="18"/>
      <c r="VCH191" s="18"/>
      <c r="VCI191" s="18"/>
      <c r="VCJ191" s="74"/>
      <c r="VCK191" s="18"/>
      <c r="VCL191" s="18"/>
      <c r="VCM191" s="10"/>
      <c r="VCN191" s="17"/>
      <c r="VCO191" s="74"/>
      <c r="VCP191" s="74"/>
      <c r="VCQ191" s="74"/>
      <c r="VCR191" s="18"/>
      <c r="VCS191" s="18"/>
      <c r="VCT191" s="18"/>
      <c r="VCU191" s="74"/>
      <c r="VCV191" s="18"/>
      <c r="VCW191" s="18"/>
      <c r="VCX191" s="10"/>
      <c r="VCY191" s="17"/>
      <c r="VCZ191" s="74"/>
      <c r="VDA191" s="74"/>
      <c r="VDB191" s="74"/>
      <c r="VDC191" s="18"/>
      <c r="VDD191" s="18"/>
      <c r="VDE191" s="18"/>
      <c r="VDF191" s="74"/>
      <c r="VDG191" s="18"/>
      <c r="VDH191" s="18"/>
      <c r="VDI191" s="10"/>
      <c r="VDJ191" s="17"/>
      <c r="VDK191" s="74"/>
      <c r="VDL191" s="74"/>
      <c r="VDM191" s="74"/>
      <c r="VDN191" s="18"/>
      <c r="VDO191" s="18"/>
      <c r="VDP191" s="18"/>
      <c r="VDQ191" s="74"/>
      <c r="VDR191" s="18"/>
      <c r="VDS191" s="18"/>
      <c r="VDT191" s="10"/>
      <c r="VDU191" s="17"/>
      <c r="VDV191" s="74"/>
      <c r="VDW191" s="74"/>
      <c r="VDX191" s="74"/>
      <c r="VDY191" s="18"/>
      <c r="VDZ191" s="18"/>
      <c r="VEA191" s="18"/>
      <c r="VEB191" s="74"/>
      <c r="VEC191" s="18"/>
      <c r="VED191" s="18"/>
      <c r="VEE191" s="10"/>
      <c r="VEF191" s="17"/>
      <c r="VEG191" s="74"/>
      <c r="VEH191" s="74"/>
      <c r="VEI191" s="74"/>
      <c r="VEJ191" s="18"/>
      <c r="VEK191" s="18"/>
      <c r="VEL191" s="18"/>
      <c r="VEM191" s="74"/>
      <c r="VEN191" s="18"/>
      <c r="VEO191" s="18"/>
      <c r="VEP191" s="10"/>
      <c r="VEQ191" s="17"/>
      <c r="VER191" s="74"/>
      <c r="VES191" s="74"/>
      <c r="VET191" s="74"/>
      <c r="VEU191" s="18"/>
      <c r="VEV191" s="18"/>
      <c r="VEW191" s="18"/>
      <c r="VEX191" s="74"/>
      <c r="VEY191" s="18"/>
      <c r="VEZ191" s="18"/>
      <c r="VFA191" s="10"/>
      <c r="VFB191" s="17"/>
      <c r="VFC191" s="74"/>
      <c r="VFD191" s="74"/>
      <c r="VFE191" s="74"/>
      <c r="VFF191" s="18"/>
      <c r="VFG191" s="18"/>
      <c r="VFH191" s="18"/>
      <c r="VFI191" s="74"/>
      <c r="VFJ191" s="18"/>
      <c r="VFK191" s="18"/>
      <c r="VFL191" s="10"/>
      <c r="VFM191" s="17"/>
      <c r="VFN191" s="74"/>
      <c r="VFO191" s="74"/>
      <c r="VFP191" s="74"/>
      <c r="VFQ191" s="18"/>
      <c r="VFR191" s="18"/>
      <c r="VFS191" s="18"/>
      <c r="VFT191" s="74"/>
      <c r="VFU191" s="18"/>
      <c r="VFV191" s="18"/>
      <c r="VFW191" s="10"/>
      <c r="VFX191" s="17"/>
      <c r="VFY191" s="74"/>
      <c r="VFZ191" s="74"/>
      <c r="VGA191" s="74"/>
      <c r="VGB191" s="18"/>
      <c r="VGC191" s="18"/>
      <c r="VGD191" s="18"/>
      <c r="VGE191" s="74"/>
      <c r="VGF191" s="18"/>
      <c r="VGG191" s="18"/>
      <c r="VGH191" s="10"/>
      <c r="VGI191" s="17"/>
      <c r="VGJ191" s="74"/>
      <c r="VGK191" s="74"/>
      <c r="VGL191" s="74"/>
      <c r="VGM191" s="18"/>
      <c r="VGN191" s="18"/>
      <c r="VGO191" s="18"/>
      <c r="VGP191" s="74"/>
      <c r="VGQ191" s="18"/>
      <c r="VGR191" s="18"/>
      <c r="VGS191" s="10"/>
      <c r="VGT191" s="17"/>
      <c r="VGU191" s="74"/>
      <c r="VGV191" s="74"/>
      <c r="VGW191" s="74"/>
      <c r="VGX191" s="18"/>
      <c r="VGY191" s="18"/>
      <c r="VGZ191" s="18"/>
      <c r="VHA191" s="74"/>
      <c r="VHB191" s="18"/>
      <c r="VHC191" s="18"/>
      <c r="VHD191" s="10"/>
      <c r="VHE191" s="17"/>
      <c r="VHF191" s="74"/>
      <c r="VHG191" s="74"/>
      <c r="VHH191" s="74"/>
      <c r="VHI191" s="18"/>
      <c r="VHJ191" s="18"/>
      <c r="VHK191" s="18"/>
      <c r="VHL191" s="74"/>
      <c r="VHM191" s="18"/>
      <c r="VHN191" s="18"/>
      <c r="VHO191" s="10"/>
      <c r="VHP191" s="17"/>
      <c r="VHQ191" s="74"/>
      <c r="VHR191" s="74"/>
      <c r="VHS191" s="74"/>
      <c r="VHT191" s="18"/>
      <c r="VHU191" s="18"/>
      <c r="VHV191" s="18"/>
      <c r="VHW191" s="74"/>
      <c r="VHX191" s="18"/>
      <c r="VHY191" s="18"/>
      <c r="VHZ191" s="10"/>
      <c r="VIA191" s="17"/>
      <c r="VIB191" s="74"/>
      <c r="VIC191" s="74"/>
      <c r="VID191" s="74"/>
      <c r="VIE191" s="18"/>
      <c r="VIF191" s="18"/>
      <c r="VIG191" s="18"/>
      <c r="VIH191" s="74"/>
      <c r="VII191" s="18"/>
      <c r="VIJ191" s="18"/>
      <c r="VIK191" s="10"/>
      <c r="VIL191" s="17"/>
      <c r="VIM191" s="74"/>
      <c r="VIN191" s="74"/>
      <c r="VIO191" s="74"/>
      <c r="VIP191" s="18"/>
      <c r="VIQ191" s="18"/>
      <c r="VIR191" s="18"/>
      <c r="VIS191" s="74"/>
      <c r="VIT191" s="18"/>
      <c r="VIU191" s="18"/>
      <c r="VIV191" s="10"/>
      <c r="VIW191" s="17"/>
      <c r="VIX191" s="74"/>
      <c r="VIY191" s="74"/>
      <c r="VIZ191" s="74"/>
      <c r="VJA191" s="18"/>
      <c r="VJB191" s="18"/>
      <c r="VJC191" s="18"/>
      <c r="VJD191" s="74"/>
      <c r="VJE191" s="18"/>
      <c r="VJF191" s="18"/>
      <c r="VJG191" s="10"/>
      <c r="VJH191" s="17"/>
      <c r="VJI191" s="74"/>
      <c r="VJJ191" s="74"/>
      <c r="VJK191" s="74"/>
      <c r="VJL191" s="18"/>
      <c r="VJM191" s="18"/>
      <c r="VJN191" s="18"/>
      <c r="VJO191" s="74"/>
      <c r="VJP191" s="18"/>
      <c r="VJQ191" s="18"/>
      <c r="VJR191" s="10"/>
      <c r="VJS191" s="17"/>
      <c r="VJT191" s="74"/>
      <c r="VJU191" s="74"/>
      <c r="VJV191" s="74"/>
      <c r="VJW191" s="18"/>
      <c r="VJX191" s="18"/>
      <c r="VJY191" s="18"/>
      <c r="VJZ191" s="74"/>
      <c r="VKA191" s="18"/>
      <c r="VKB191" s="18"/>
      <c r="VKC191" s="10"/>
      <c r="VKD191" s="17"/>
      <c r="VKE191" s="74"/>
      <c r="VKF191" s="74"/>
      <c r="VKG191" s="74"/>
      <c r="VKH191" s="18"/>
      <c r="VKI191" s="18"/>
      <c r="VKJ191" s="18"/>
      <c r="VKK191" s="74"/>
      <c r="VKL191" s="18"/>
      <c r="VKM191" s="18"/>
      <c r="VKN191" s="10"/>
      <c r="VKO191" s="17"/>
      <c r="VKP191" s="74"/>
      <c r="VKQ191" s="74"/>
      <c r="VKR191" s="74"/>
      <c r="VKS191" s="18"/>
      <c r="VKT191" s="18"/>
      <c r="VKU191" s="18"/>
      <c r="VKV191" s="74"/>
      <c r="VKW191" s="18"/>
      <c r="VKX191" s="18"/>
      <c r="VKY191" s="10"/>
      <c r="VKZ191" s="17"/>
      <c r="VLA191" s="74"/>
      <c r="VLB191" s="74"/>
      <c r="VLC191" s="74"/>
      <c r="VLD191" s="18"/>
      <c r="VLE191" s="18"/>
      <c r="VLF191" s="18"/>
      <c r="VLG191" s="74"/>
      <c r="VLH191" s="18"/>
      <c r="VLI191" s="18"/>
      <c r="VLJ191" s="10"/>
      <c r="VLK191" s="17"/>
      <c r="VLL191" s="74"/>
      <c r="VLM191" s="74"/>
      <c r="VLN191" s="74"/>
      <c r="VLO191" s="18"/>
      <c r="VLP191" s="18"/>
      <c r="VLQ191" s="18"/>
      <c r="VLR191" s="74"/>
      <c r="VLS191" s="18"/>
      <c r="VLT191" s="18"/>
      <c r="VLU191" s="10"/>
      <c r="VLV191" s="17"/>
      <c r="VLW191" s="74"/>
      <c r="VLX191" s="74"/>
      <c r="VLY191" s="74"/>
      <c r="VLZ191" s="18"/>
      <c r="VMA191" s="18"/>
      <c r="VMB191" s="18"/>
      <c r="VMC191" s="74"/>
      <c r="VMD191" s="18"/>
      <c r="VME191" s="18"/>
      <c r="VMF191" s="10"/>
      <c r="VMG191" s="17"/>
      <c r="VMH191" s="74"/>
      <c r="VMI191" s="74"/>
      <c r="VMJ191" s="74"/>
      <c r="VMK191" s="18"/>
      <c r="VML191" s="18"/>
      <c r="VMM191" s="18"/>
      <c r="VMN191" s="74"/>
      <c r="VMO191" s="18"/>
      <c r="VMP191" s="18"/>
      <c r="VMQ191" s="10"/>
      <c r="VMR191" s="17"/>
      <c r="VMS191" s="74"/>
      <c r="VMT191" s="74"/>
      <c r="VMU191" s="74"/>
      <c r="VMV191" s="18"/>
      <c r="VMW191" s="18"/>
      <c r="VMX191" s="18"/>
      <c r="VMY191" s="74"/>
      <c r="VMZ191" s="18"/>
      <c r="VNA191" s="18"/>
      <c r="VNB191" s="10"/>
      <c r="VNC191" s="17"/>
      <c r="VND191" s="74"/>
      <c r="VNE191" s="74"/>
      <c r="VNF191" s="74"/>
      <c r="VNG191" s="18"/>
      <c r="VNH191" s="18"/>
      <c r="VNI191" s="18"/>
      <c r="VNJ191" s="74"/>
      <c r="VNK191" s="18"/>
      <c r="VNL191" s="18"/>
      <c r="VNM191" s="10"/>
      <c r="VNN191" s="17"/>
      <c r="VNO191" s="74"/>
      <c r="VNP191" s="74"/>
      <c r="VNQ191" s="74"/>
      <c r="VNR191" s="18"/>
      <c r="VNS191" s="18"/>
      <c r="VNT191" s="18"/>
      <c r="VNU191" s="74"/>
      <c r="VNV191" s="18"/>
      <c r="VNW191" s="18"/>
      <c r="VNX191" s="10"/>
      <c r="VNY191" s="17"/>
      <c r="VNZ191" s="74"/>
      <c r="VOA191" s="74"/>
      <c r="VOB191" s="74"/>
      <c r="VOC191" s="18"/>
      <c r="VOD191" s="18"/>
      <c r="VOE191" s="18"/>
      <c r="VOF191" s="74"/>
      <c r="VOG191" s="18"/>
      <c r="VOH191" s="18"/>
      <c r="VOI191" s="10"/>
      <c r="VOJ191" s="17"/>
      <c r="VOK191" s="74"/>
      <c r="VOL191" s="74"/>
      <c r="VOM191" s="74"/>
      <c r="VON191" s="18"/>
      <c r="VOO191" s="18"/>
      <c r="VOP191" s="18"/>
      <c r="VOQ191" s="74"/>
      <c r="VOR191" s="18"/>
      <c r="VOS191" s="18"/>
      <c r="VOT191" s="10"/>
      <c r="VOU191" s="17"/>
      <c r="VOV191" s="74"/>
      <c r="VOW191" s="74"/>
      <c r="VOX191" s="74"/>
      <c r="VOY191" s="18"/>
      <c r="VOZ191" s="18"/>
      <c r="VPA191" s="18"/>
      <c r="VPB191" s="74"/>
      <c r="VPC191" s="18"/>
      <c r="VPD191" s="18"/>
      <c r="VPE191" s="10"/>
      <c r="VPF191" s="17"/>
      <c r="VPG191" s="74"/>
      <c r="VPH191" s="74"/>
      <c r="VPI191" s="74"/>
      <c r="VPJ191" s="18"/>
      <c r="VPK191" s="18"/>
      <c r="VPL191" s="18"/>
      <c r="VPM191" s="74"/>
      <c r="VPN191" s="18"/>
      <c r="VPO191" s="18"/>
      <c r="VPP191" s="10"/>
      <c r="VPQ191" s="17"/>
      <c r="VPR191" s="74"/>
      <c r="VPS191" s="74"/>
      <c r="VPT191" s="74"/>
      <c r="VPU191" s="18"/>
      <c r="VPV191" s="18"/>
      <c r="VPW191" s="18"/>
      <c r="VPX191" s="74"/>
      <c r="VPY191" s="18"/>
      <c r="VPZ191" s="18"/>
      <c r="VQA191" s="10"/>
      <c r="VQB191" s="17"/>
      <c r="VQC191" s="74"/>
      <c r="VQD191" s="74"/>
      <c r="VQE191" s="74"/>
      <c r="VQF191" s="18"/>
      <c r="VQG191" s="18"/>
      <c r="VQH191" s="18"/>
      <c r="VQI191" s="74"/>
      <c r="VQJ191" s="18"/>
      <c r="VQK191" s="18"/>
      <c r="VQL191" s="10"/>
      <c r="VQM191" s="17"/>
      <c r="VQN191" s="74"/>
      <c r="VQO191" s="74"/>
      <c r="VQP191" s="74"/>
      <c r="VQQ191" s="18"/>
      <c r="VQR191" s="18"/>
      <c r="VQS191" s="18"/>
      <c r="VQT191" s="74"/>
      <c r="VQU191" s="18"/>
      <c r="VQV191" s="18"/>
      <c r="VQW191" s="10"/>
      <c r="VQX191" s="17"/>
      <c r="VQY191" s="74"/>
      <c r="VQZ191" s="74"/>
      <c r="VRA191" s="74"/>
      <c r="VRB191" s="18"/>
      <c r="VRC191" s="18"/>
      <c r="VRD191" s="18"/>
      <c r="VRE191" s="74"/>
      <c r="VRF191" s="18"/>
      <c r="VRG191" s="18"/>
      <c r="VRH191" s="10"/>
      <c r="VRI191" s="17"/>
      <c r="VRJ191" s="74"/>
      <c r="VRK191" s="74"/>
      <c r="VRL191" s="74"/>
      <c r="VRM191" s="18"/>
      <c r="VRN191" s="18"/>
      <c r="VRO191" s="18"/>
      <c r="VRP191" s="74"/>
      <c r="VRQ191" s="18"/>
      <c r="VRR191" s="18"/>
      <c r="VRS191" s="10"/>
      <c r="VRT191" s="17"/>
      <c r="VRU191" s="74"/>
      <c r="VRV191" s="74"/>
      <c r="VRW191" s="74"/>
      <c r="VRX191" s="18"/>
      <c r="VRY191" s="18"/>
      <c r="VRZ191" s="18"/>
      <c r="VSA191" s="74"/>
      <c r="VSB191" s="18"/>
      <c r="VSC191" s="18"/>
      <c r="VSD191" s="10"/>
      <c r="VSE191" s="17"/>
      <c r="VSF191" s="74"/>
      <c r="VSG191" s="74"/>
      <c r="VSH191" s="74"/>
      <c r="VSI191" s="18"/>
      <c r="VSJ191" s="18"/>
      <c r="VSK191" s="18"/>
      <c r="VSL191" s="74"/>
      <c r="VSM191" s="18"/>
      <c r="VSN191" s="18"/>
      <c r="VSO191" s="10"/>
      <c r="VSP191" s="17"/>
      <c r="VSQ191" s="74"/>
      <c r="VSR191" s="74"/>
      <c r="VSS191" s="74"/>
      <c r="VST191" s="18"/>
      <c r="VSU191" s="18"/>
      <c r="VSV191" s="18"/>
      <c r="VSW191" s="74"/>
      <c r="VSX191" s="18"/>
      <c r="VSY191" s="18"/>
      <c r="VSZ191" s="10"/>
      <c r="VTA191" s="17"/>
      <c r="VTB191" s="74"/>
      <c r="VTC191" s="74"/>
      <c r="VTD191" s="74"/>
      <c r="VTE191" s="18"/>
      <c r="VTF191" s="18"/>
      <c r="VTG191" s="18"/>
      <c r="VTH191" s="74"/>
      <c r="VTI191" s="18"/>
      <c r="VTJ191" s="18"/>
      <c r="VTK191" s="10"/>
      <c r="VTL191" s="17"/>
      <c r="VTM191" s="74"/>
      <c r="VTN191" s="74"/>
      <c r="VTO191" s="74"/>
      <c r="VTP191" s="18"/>
      <c r="VTQ191" s="18"/>
      <c r="VTR191" s="18"/>
      <c r="VTS191" s="74"/>
      <c r="VTT191" s="18"/>
      <c r="VTU191" s="18"/>
      <c r="VTV191" s="10"/>
      <c r="VTW191" s="17"/>
      <c r="VTX191" s="74"/>
      <c r="VTY191" s="74"/>
      <c r="VTZ191" s="74"/>
      <c r="VUA191" s="18"/>
      <c r="VUB191" s="18"/>
      <c r="VUC191" s="18"/>
      <c r="VUD191" s="74"/>
      <c r="VUE191" s="18"/>
      <c r="VUF191" s="18"/>
      <c r="VUG191" s="10"/>
      <c r="VUH191" s="17"/>
      <c r="VUI191" s="74"/>
      <c r="VUJ191" s="74"/>
      <c r="VUK191" s="74"/>
      <c r="VUL191" s="18"/>
      <c r="VUM191" s="18"/>
      <c r="VUN191" s="18"/>
      <c r="VUO191" s="74"/>
      <c r="VUP191" s="18"/>
      <c r="VUQ191" s="18"/>
      <c r="VUR191" s="10"/>
      <c r="VUS191" s="17"/>
      <c r="VUT191" s="74"/>
      <c r="VUU191" s="74"/>
      <c r="VUV191" s="74"/>
      <c r="VUW191" s="18"/>
      <c r="VUX191" s="18"/>
      <c r="VUY191" s="18"/>
      <c r="VUZ191" s="74"/>
      <c r="VVA191" s="18"/>
      <c r="VVB191" s="18"/>
      <c r="VVC191" s="10"/>
      <c r="VVD191" s="17"/>
      <c r="VVE191" s="74"/>
      <c r="VVF191" s="74"/>
      <c r="VVG191" s="74"/>
      <c r="VVH191" s="18"/>
      <c r="VVI191" s="18"/>
      <c r="VVJ191" s="18"/>
      <c r="VVK191" s="74"/>
      <c r="VVL191" s="18"/>
      <c r="VVM191" s="18"/>
      <c r="VVN191" s="10"/>
      <c r="VVO191" s="17"/>
      <c r="VVP191" s="74"/>
      <c r="VVQ191" s="74"/>
      <c r="VVR191" s="74"/>
      <c r="VVS191" s="18"/>
      <c r="VVT191" s="18"/>
      <c r="VVU191" s="18"/>
      <c r="VVV191" s="74"/>
      <c r="VVW191" s="18"/>
      <c r="VVX191" s="18"/>
      <c r="VVY191" s="10"/>
      <c r="VVZ191" s="17"/>
      <c r="VWA191" s="74"/>
      <c r="VWB191" s="74"/>
      <c r="VWC191" s="74"/>
      <c r="VWD191" s="18"/>
      <c r="VWE191" s="18"/>
      <c r="VWF191" s="18"/>
      <c r="VWG191" s="74"/>
      <c r="VWH191" s="18"/>
      <c r="VWI191" s="18"/>
      <c r="VWJ191" s="10"/>
      <c r="VWK191" s="17"/>
      <c r="VWL191" s="74"/>
      <c r="VWM191" s="74"/>
      <c r="VWN191" s="74"/>
      <c r="VWO191" s="18"/>
      <c r="VWP191" s="18"/>
      <c r="VWQ191" s="18"/>
      <c r="VWR191" s="74"/>
      <c r="VWS191" s="18"/>
      <c r="VWT191" s="18"/>
      <c r="VWU191" s="10"/>
      <c r="VWV191" s="17"/>
      <c r="VWW191" s="74"/>
      <c r="VWX191" s="74"/>
      <c r="VWY191" s="74"/>
      <c r="VWZ191" s="18"/>
      <c r="VXA191" s="18"/>
      <c r="VXB191" s="18"/>
      <c r="VXC191" s="74"/>
      <c r="VXD191" s="18"/>
      <c r="VXE191" s="18"/>
      <c r="VXF191" s="10"/>
      <c r="VXG191" s="17"/>
      <c r="VXH191" s="74"/>
      <c r="VXI191" s="74"/>
      <c r="VXJ191" s="74"/>
      <c r="VXK191" s="18"/>
      <c r="VXL191" s="18"/>
      <c r="VXM191" s="18"/>
      <c r="VXN191" s="74"/>
      <c r="VXO191" s="18"/>
      <c r="VXP191" s="18"/>
      <c r="VXQ191" s="10"/>
      <c r="VXR191" s="17"/>
      <c r="VXS191" s="74"/>
      <c r="VXT191" s="74"/>
      <c r="VXU191" s="74"/>
      <c r="VXV191" s="18"/>
      <c r="VXW191" s="18"/>
      <c r="VXX191" s="18"/>
      <c r="VXY191" s="74"/>
      <c r="VXZ191" s="18"/>
      <c r="VYA191" s="18"/>
      <c r="VYB191" s="10"/>
      <c r="VYC191" s="17"/>
      <c r="VYD191" s="74"/>
      <c r="VYE191" s="74"/>
      <c r="VYF191" s="74"/>
      <c r="VYG191" s="18"/>
      <c r="VYH191" s="18"/>
      <c r="VYI191" s="18"/>
      <c r="VYJ191" s="74"/>
      <c r="VYK191" s="18"/>
      <c r="VYL191" s="18"/>
      <c r="VYM191" s="10"/>
      <c r="VYN191" s="17"/>
      <c r="VYO191" s="74"/>
      <c r="VYP191" s="74"/>
      <c r="VYQ191" s="74"/>
      <c r="VYR191" s="18"/>
      <c r="VYS191" s="18"/>
      <c r="VYT191" s="18"/>
      <c r="VYU191" s="74"/>
      <c r="VYV191" s="18"/>
      <c r="VYW191" s="18"/>
      <c r="VYX191" s="10"/>
      <c r="VYY191" s="17"/>
      <c r="VYZ191" s="74"/>
      <c r="VZA191" s="74"/>
      <c r="VZB191" s="74"/>
      <c r="VZC191" s="18"/>
      <c r="VZD191" s="18"/>
      <c r="VZE191" s="18"/>
      <c r="VZF191" s="74"/>
      <c r="VZG191" s="18"/>
      <c r="VZH191" s="18"/>
      <c r="VZI191" s="10"/>
      <c r="VZJ191" s="17"/>
      <c r="VZK191" s="74"/>
      <c r="VZL191" s="74"/>
      <c r="VZM191" s="74"/>
      <c r="VZN191" s="18"/>
      <c r="VZO191" s="18"/>
      <c r="VZP191" s="18"/>
      <c r="VZQ191" s="74"/>
      <c r="VZR191" s="18"/>
      <c r="VZS191" s="18"/>
      <c r="VZT191" s="10"/>
      <c r="VZU191" s="17"/>
      <c r="VZV191" s="74"/>
      <c r="VZW191" s="74"/>
      <c r="VZX191" s="74"/>
      <c r="VZY191" s="18"/>
      <c r="VZZ191" s="18"/>
      <c r="WAA191" s="18"/>
      <c r="WAB191" s="74"/>
      <c r="WAC191" s="18"/>
      <c r="WAD191" s="18"/>
      <c r="WAE191" s="10"/>
      <c r="WAF191" s="17"/>
      <c r="WAG191" s="74"/>
      <c r="WAH191" s="74"/>
      <c r="WAI191" s="74"/>
      <c r="WAJ191" s="18"/>
      <c r="WAK191" s="18"/>
      <c r="WAL191" s="18"/>
      <c r="WAM191" s="74"/>
      <c r="WAN191" s="18"/>
      <c r="WAO191" s="18"/>
      <c r="WAP191" s="10"/>
      <c r="WAQ191" s="17"/>
      <c r="WAR191" s="74"/>
      <c r="WAS191" s="74"/>
      <c r="WAT191" s="74"/>
      <c r="WAU191" s="18"/>
      <c r="WAV191" s="18"/>
      <c r="WAW191" s="18"/>
      <c r="WAX191" s="74"/>
      <c r="WAY191" s="18"/>
      <c r="WAZ191" s="18"/>
      <c r="WBA191" s="10"/>
      <c r="WBB191" s="17"/>
      <c r="WBC191" s="74"/>
      <c r="WBD191" s="74"/>
      <c r="WBE191" s="74"/>
      <c r="WBF191" s="18"/>
      <c r="WBG191" s="18"/>
      <c r="WBH191" s="18"/>
      <c r="WBI191" s="74"/>
      <c r="WBJ191" s="18"/>
      <c r="WBK191" s="18"/>
      <c r="WBL191" s="10"/>
      <c r="WBM191" s="17"/>
      <c r="WBN191" s="74"/>
      <c r="WBO191" s="74"/>
      <c r="WBP191" s="74"/>
      <c r="WBQ191" s="18"/>
      <c r="WBR191" s="18"/>
      <c r="WBS191" s="18"/>
      <c r="WBT191" s="74"/>
      <c r="WBU191" s="18"/>
      <c r="WBV191" s="18"/>
      <c r="WBW191" s="10"/>
      <c r="WBX191" s="17"/>
      <c r="WBY191" s="74"/>
      <c r="WBZ191" s="74"/>
      <c r="WCA191" s="74"/>
      <c r="WCB191" s="18"/>
      <c r="WCC191" s="18"/>
      <c r="WCD191" s="18"/>
      <c r="WCE191" s="74"/>
      <c r="WCF191" s="18"/>
      <c r="WCG191" s="18"/>
      <c r="WCH191" s="10"/>
      <c r="WCI191" s="17"/>
      <c r="WCJ191" s="74"/>
      <c r="WCK191" s="74"/>
      <c r="WCL191" s="74"/>
      <c r="WCM191" s="18"/>
      <c r="WCN191" s="18"/>
      <c r="WCO191" s="18"/>
      <c r="WCP191" s="74"/>
      <c r="WCQ191" s="18"/>
      <c r="WCR191" s="18"/>
      <c r="WCS191" s="10"/>
      <c r="WCT191" s="17"/>
      <c r="WCU191" s="74"/>
      <c r="WCV191" s="74"/>
      <c r="WCW191" s="74"/>
      <c r="WCX191" s="18"/>
      <c r="WCY191" s="18"/>
      <c r="WCZ191" s="18"/>
      <c r="WDA191" s="74"/>
      <c r="WDB191" s="18"/>
      <c r="WDC191" s="18"/>
      <c r="WDD191" s="10"/>
      <c r="WDE191" s="17"/>
      <c r="WDF191" s="74"/>
      <c r="WDG191" s="74"/>
      <c r="WDH191" s="74"/>
      <c r="WDI191" s="18"/>
      <c r="WDJ191" s="18"/>
      <c r="WDK191" s="18"/>
      <c r="WDL191" s="74"/>
      <c r="WDM191" s="18"/>
      <c r="WDN191" s="18"/>
      <c r="WDO191" s="10"/>
      <c r="WDP191" s="17"/>
      <c r="WDQ191" s="74"/>
      <c r="WDR191" s="74"/>
      <c r="WDS191" s="74"/>
      <c r="WDT191" s="18"/>
      <c r="WDU191" s="18"/>
      <c r="WDV191" s="18"/>
      <c r="WDW191" s="74"/>
      <c r="WDX191" s="18"/>
      <c r="WDY191" s="18"/>
      <c r="WDZ191" s="10"/>
      <c r="WEA191" s="17"/>
      <c r="WEB191" s="74"/>
      <c r="WEC191" s="74"/>
      <c r="WED191" s="74"/>
      <c r="WEE191" s="18"/>
      <c r="WEF191" s="18"/>
      <c r="WEG191" s="18"/>
      <c r="WEH191" s="74"/>
      <c r="WEI191" s="18"/>
      <c r="WEJ191" s="18"/>
      <c r="WEK191" s="10"/>
      <c r="WEL191" s="17"/>
      <c r="WEM191" s="74"/>
      <c r="WEN191" s="74"/>
      <c r="WEO191" s="74"/>
      <c r="WEP191" s="18"/>
      <c r="WEQ191" s="18"/>
      <c r="WER191" s="18"/>
      <c r="WES191" s="74"/>
      <c r="WET191" s="18"/>
      <c r="WEU191" s="18"/>
      <c r="WEV191" s="10"/>
      <c r="WEW191" s="17"/>
      <c r="WEX191" s="74"/>
      <c r="WEY191" s="74"/>
      <c r="WEZ191" s="74"/>
      <c r="WFA191" s="18"/>
      <c r="WFB191" s="18"/>
      <c r="WFC191" s="18"/>
      <c r="WFD191" s="74"/>
      <c r="WFE191" s="18"/>
      <c r="WFF191" s="18"/>
      <c r="WFG191" s="10"/>
      <c r="WFH191" s="17"/>
      <c r="WFI191" s="74"/>
      <c r="WFJ191" s="74"/>
      <c r="WFK191" s="74"/>
      <c r="WFL191" s="18"/>
      <c r="WFM191" s="18"/>
      <c r="WFN191" s="18"/>
      <c r="WFO191" s="74"/>
      <c r="WFP191" s="18"/>
      <c r="WFQ191" s="18"/>
      <c r="WFR191" s="10"/>
      <c r="WFS191" s="17"/>
      <c r="WFT191" s="74"/>
      <c r="WFU191" s="74"/>
      <c r="WFV191" s="74"/>
      <c r="WFW191" s="18"/>
      <c r="WFX191" s="18"/>
      <c r="WFY191" s="18"/>
      <c r="WFZ191" s="74"/>
      <c r="WGA191" s="18"/>
      <c r="WGB191" s="18"/>
      <c r="WGC191" s="10"/>
      <c r="WGD191" s="17"/>
      <c r="WGE191" s="74"/>
      <c r="WGF191" s="74"/>
      <c r="WGG191" s="74"/>
      <c r="WGH191" s="18"/>
      <c r="WGI191" s="18"/>
      <c r="WGJ191" s="18"/>
      <c r="WGK191" s="74"/>
      <c r="WGL191" s="18"/>
      <c r="WGM191" s="18"/>
      <c r="WGN191" s="10"/>
      <c r="WGO191" s="17"/>
      <c r="WGP191" s="74"/>
      <c r="WGQ191" s="74"/>
      <c r="WGR191" s="74"/>
      <c r="WGS191" s="18"/>
      <c r="WGT191" s="18"/>
      <c r="WGU191" s="18"/>
      <c r="WGV191" s="74"/>
      <c r="WGW191" s="18"/>
      <c r="WGX191" s="18"/>
      <c r="WGY191" s="10"/>
      <c r="WGZ191" s="17"/>
      <c r="WHA191" s="74"/>
      <c r="WHB191" s="74"/>
      <c r="WHC191" s="74"/>
      <c r="WHD191" s="18"/>
      <c r="WHE191" s="18"/>
      <c r="WHF191" s="18"/>
      <c r="WHG191" s="74"/>
      <c r="WHH191" s="18"/>
      <c r="WHI191" s="18"/>
      <c r="WHJ191" s="10"/>
      <c r="WHK191" s="17"/>
      <c r="WHL191" s="74"/>
      <c r="WHM191" s="74"/>
      <c r="WHN191" s="74"/>
      <c r="WHO191" s="18"/>
      <c r="WHP191" s="18"/>
      <c r="WHQ191" s="18"/>
      <c r="WHR191" s="74"/>
      <c r="WHS191" s="18"/>
      <c r="WHT191" s="18"/>
      <c r="WHU191" s="10"/>
      <c r="WHV191" s="17"/>
      <c r="WHW191" s="74"/>
      <c r="WHX191" s="74"/>
      <c r="WHY191" s="74"/>
      <c r="WHZ191" s="18"/>
      <c r="WIA191" s="18"/>
      <c r="WIB191" s="18"/>
      <c r="WIC191" s="74"/>
      <c r="WID191" s="18"/>
      <c r="WIE191" s="18"/>
      <c r="WIF191" s="10"/>
      <c r="WIG191" s="17"/>
      <c r="WIH191" s="74"/>
      <c r="WII191" s="74"/>
      <c r="WIJ191" s="74"/>
      <c r="WIK191" s="18"/>
      <c r="WIL191" s="18"/>
      <c r="WIM191" s="18"/>
      <c r="WIN191" s="74"/>
      <c r="WIO191" s="18"/>
      <c r="WIP191" s="18"/>
      <c r="WIQ191" s="10"/>
      <c r="WIR191" s="17"/>
      <c r="WIS191" s="74"/>
      <c r="WIT191" s="74"/>
      <c r="WIU191" s="74"/>
      <c r="WIV191" s="18"/>
      <c r="WIW191" s="18"/>
      <c r="WIX191" s="18"/>
      <c r="WIY191" s="74"/>
      <c r="WIZ191" s="18"/>
      <c r="WJA191" s="18"/>
      <c r="WJB191" s="10"/>
      <c r="WJC191" s="17"/>
      <c r="WJD191" s="74"/>
      <c r="WJE191" s="74"/>
      <c r="WJF191" s="74"/>
      <c r="WJG191" s="18"/>
      <c r="WJH191" s="18"/>
      <c r="WJI191" s="18"/>
      <c r="WJJ191" s="74"/>
      <c r="WJK191" s="18"/>
      <c r="WJL191" s="18"/>
      <c r="WJM191" s="10"/>
      <c r="WJN191" s="17"/>
      <c r="WJO191" s="74"/>
      <c r="WJP191" s="74"/>
      <c r="WJQ191" s="74"/>
      <c r="WJR191" s="18"/>
      <c r="WJS191" s="18"/>
      <c r="WJT191" s="18"/>
      <c r="WJU191" s="74"/>
      <c r="WJV191" s="18"/>
      <c r="WJW191" s="18"/>
      <c r="WJX191" s="10"/>
      <c r="WJY191" s="17"/>
      <c r="WJZ191" s="74"/>
      <c r="WKA191" s="74"/>
      <c r="WKB191" s="74"/>
      <c r="WKC191" s="18"/>
      <c r="WKD191" s="18"/>
      <c r="WKE191" s="18"/>
      <c r="WKF191" s="74"/>
      <c r="WKG191" s="18"/>
      <c r="WKH191" s="18"/>
      <c r="WKI191" s="10"/>
      <c r="WKJ191" s="17"/>
      <c r="WKK191" s="74"/>
      <c r="WKL191" s="74"/>
      <c r="WKM191" s="74"/>
      <c r="WKN191" s="18"/>
      <c r="WKO191" s="18"/>
      <c r="WKP191" s="18"/>
      <c r="WKQ191" s="74"/>
      <c r="WKR191" s="18"/>
      <c r="WKS191" s="18"/>
      <c r="WKT191" s="10"/>
      <c r="WKU191" s="17"/>
      <c r="WKV191" s="74"/>
      <c r="WKW191" s="74"/>
      <c r="WKX191" s="74"/>
      <c r="WKY191" s="18"/>
      <c r="WKZ191" s="18"/>
      <c r="WLA191" s="18"/>
      <c r="WLB191" s="74"/>
      <c r="WLC191" s="18"/>
      <c r="WLD191" s="18"/>
      <c r="WLE191" s="10"/>
      <c r="WLF191" s="17"/>
      <c r="WLG191" s="74"/>
      <c r="WLH191" s="74"/>
      <c r="WLI191" s="74"/>
      <c r="WLJ191" s="18"/>
      <c r="WLK191" s="18"/>
      <c r="WLL191" s="18"/>
      <c r="WLM191" s="74"/>
      <c r="WLN191" s="18"/>
      <c r="WLO191" s="18"/>
      <c r="WLP191" s="10"/>
      <c r="WLQ191" s="17"/>
      <c r="WLR191" s="74"/>
      <c r="WLS191" s="74"/>
      <c r="WLT191" s="74"/>
      <c r="WLU191" s="18"/>
      <c r="WLV191" s="18"/>
      <c r="WLW191" s="18"/>
      <c r="WLX191" s="74"/>
      <c r="WLY191" s="18"/>
      <c r="WLZ191" s="18"/>
      <c r="WMA191" s="10"/>
      <c r="WMB191" s="17"/>
      <c r="WMC191" s="74"/>
      <c r="WMD191" s="74"/>
      <c r="WME191" s="74"/>
      <c r="WMF191" s="18"/>
      <c r="WMG191" s="18"/>
      <c r="WMH191" s="18"/>
      <c r="WMI191" s="74"/>
      <c r="WMJ191" s="18"/>
      <c r="WMK191" s="18"/>
      <c r="WML191" s="10"/>
      <c r="WMM191" s="17"/>
      <c r="WMN191" s="74"/>
      <c r="WMO191" s="74"/>
      <c r="WMP191" s="74"/>
      <c r="WMQ191" s="18"/>
      <c r="WMR191" s="18"/>
      <c r="WMS191" s="18"/>
      <c r="WMT191" s="74"/>
      <c r="WMU191" s="18"/>
      <c r="WMV191" s="18"/>
      <c r="WMW191" s="10"/>
      <c r="WMX191" s="17"/>
      <c r="WMY191" s="74"/>
      <c r="WMZ191" s="74"/>
      <c r="WNA191" s="74"/>
      <c r="WNB191" s="18"/>
      <c r="WNC191" s="18"/>
      <c r="WND191" s="18"/>
      <c r="WNE191" s="74"/>
      <c r="WNF191" s="18"/>
      <c r="WNG191" s="18"/>
      <c r="WNH191" s="10"/>
      <c r="WNI191" s="17"/>
      <c r="WNJ191" s="74"/>
      <c r="WNK191" s="74"/>
      <c r="WNL191" s="74"/>
      <c r="WNM191" s="18"/>
      <c r="WNN191" s="18"/>
      <c r="WNO191" s="18"/>
      <c r="WNP191" s="74"/>
      <c r="WNQ191" s="18"/>
      <c r="WNR191" s="18"/>
      <c r="WNS191" s="10"/>
      <c r="WNT191" s="17"/>
      <c r="WNU191" s="74"/>
      <c r="WNV191" s="74"/>
      <c r="WNW191" s="74"/>
      <c r="WNX191" s="18"/>
      <c r="WNY191" s="18"/>
      <c r="WNZ191" s="18"/>
      <c r="WOA191" s="74"/>
      <c r="WOB191" s="18"/>
      <c r="WOC191" s="18"/>
      <c r="WOD191" s="10"/>
      <c r="WOE191" s="17"/>
      <c r="WOF191" s="74"/>
      <c r="WOG191" s="74"/>
      <c r="WOH191" s="74"/>
      <c r="WOI191" s="18"/>
      <c r="WOJ191" s="18"/>
      <c r="WOK191" s="18"/>
      <c r="WOL191" s="74"/>
      <c r="WOM191" s="18"/>
      <c r="WON191" s="18"/>
      <c r="WOO191" s="10"/>
      <c r="WOP191" s="17"/>
      <c r="WOQ191" s="74"/>
      <c r="WOR191" s="74"/>
      <c r="WOS191" s="74"/>
      <c r="WOT191" s="18"/>
      <c r="WOU191" s="18"/>
      <c r="WOV191" s="18"/>
      <c r="WOW191" s="74"/>
      <c r="WOX191" s="18"/>
      <c r="WOY191" s="18"/>
      <c r="WOZ191" s="10"/>
      <c r="WPA191" s="17"/>
      <c r="WPB191" s="74"/>
      <c r="WPC191" s="74"/>
      <c r="WPD191" s="74"/>
      <c r="WPE191" s="18"/>
      <c r="WPF191" s="18"/>
      <c r="WPG191" s="18"/>
      <c r="WPH191" s="74"/>
      <c r="WPI191" s="18"/>
      <c r="WPJ191" s="18"/>
      <c r="WPK191" s="10"/>
      <c r="WPL191" s="17"/>
      <c r="WPM191" s="74"/>
      <c r="WPN191" s="74"/>
      <c r="WPO191" s="74"/>
      <c r="WPP191" s="18"/>
      <c r="WPQ191" s="18"/>
      <c r="WPR191" s="18"/>
      <c r="WPS191" s="74"/>
      <c r="WPT191" s="18"/>
      <c r="WPU191" s="18"/>
      <c r="WPV191" s="10"/>
      <c r="WPW191" s="17"/>
      <c r="WPX191" s="74"/>
      <c r="WPY191" s="74"/>
      <c r="WPZ191" s="74"/>
      <c r="WQA191" s="18"/>
      <c r="WQB191" s="18"/>
      <c r="WQC191" s="18"/>
      <c r="WQD191" s="74"/>
      <c r="WQE191" s="18"/>
      <c r="WQF191" s="18"/>
      <c r="WQG191" s="10"/>
      <c r="WQH191" s="17"/>
      <c r="WQI191" s="74"/>
      <c r="WQJ191" s="74"/>
      <c r="WQK191" s="74"/>
      <c r="WQL191" s="18"/>
      <c r="WQM191" s="18"/>
      <c r="WQN191" s="18"/>
      <c r="WQO191" s="74"/>
      <c r="WQP191" s="18"/>
      <c r="WQQ191" s="18"/>
      <c r="WQR191" s="10"/>
      <c r="WQS191" s="17"/>
      <c r="WQT191" s="74"/>
      <c r="WQU191" s="74"/>
      <c r="WQV191" s="74"/>
      <c r="WQW191" s="18"/>
      <c r="WQX191" s="18"/>
      <c r="WQY191" s="18"/>
      <c r="WQZ191" s="74"/>
      <c r="WRA191" s="18"/>
      <c r="WRB191" s="18"/>
      <c r="WRC191" s="10"/>
      <c r="WRD191" s="17"/>
      <c r="WRE191" s="74"/>
      <c r="WRF191" s="74"/>
      <c r="WRG191" s="74"/>
      <c r="WRH191" s="18"/>
      <c r="WRI191" s="18"/>
      <c r="WRJ191" s="18"/>
      <c r="WRK191" s="74"/>
      <c r="WRL191" s="18"/>
      <c r="WRM191" s="18"/>
      <c r="WRN191" s="10"/>
      <c r="WRO191" s="17"/>
      <c r="WRP191" s="74"/>
      <c r="WRQ191" s="74"/>
      <c r="WRR191" s="74"/>
      <c r="WRS191" s="18"/>
      <c r="WRT191" s="18"/>
      <c r="WRU191" s="18"/>
      <c r="WRV191" s="74"/>
      <c r="WRW191" s="18"/>
      <c r="WRX191" s="18"/>
      <c r="WRY191" s="10"/>
      <c r="WRZ191" s="17"/>
      <c r="WSA191" s="74"/>
      <c r="WSB191" s="74"/>
      <c r="WSC191" s="74"/>
      <c r="WSD191" s="18"/>
      <c r="WSE191" s="18"/>
      <c r="WSF191" s="18"/>
      <c r="WSG191" s="74"/>
      <c r="WSH191" s="18"/>
      <c r="WSI191" s="18"/>
      <c r="WSJ191" s="10"/>
      <c r="WSK191" s="17"/>
      <c r="WSL191" s="74"/>
      <c r="WSM191" s="74"/>
      <c r="WSN191" s="74"/>
      <c r="WSO191" s="18"/>
      <c r="WSP191" s="18"/>
      <c r="WSQ191" s="18"/>
      <c r="WSR191" s="74"/>
      <c r="WSS191" s="18"/>
      <c r="WST191" s="18"/>
      <c r="WSU191" s="10"/>
      <c r="WSV191" s="17"/>
      <c r="WSW191" s="74"/>
      <c r="WSX191" s="74"/>
      <c r="WSY191" s="74"/>
      <c r="WSZ191" s="18"/>
      <c r="WTA191" s="18"/>
      <c r="WTB191" s="18"/>
      <c r="WTC191" s="74"/>
      <c r="WTD191" s="18"/>
      <c r="WTE191" s="18"/>
      <c r="WTF191" s="10"/>
      <c r="WTG191" s="17"/>
      <c r="WTH191" s="74"/>
      <c r="WTI191" s="74"/>
      <c r="WTJ191" s="74"/>
      <c r="WTK191" s="18"/>
      <c r="WTL191" s="18"/>
      <c r="WTM191" s="18"/>
      <c r="WTN191" s="74"/>
      <c r="WTO191" s="18"/>
      <c r="WTP191" s="18"/>
      <c r="WTQ191" s="10"/>
      <c r="WTR191" s="17"/>
      <c r="WTS191" s="74"/>
      <c r="WTT191" s="74"/>
      <c r="WTU191" s="74"/>
      <c r="WTV191" s="18"/>
      <c r="WTW191" s="18"/>
      <c r="WTX191" s="18"/>
      <c r="WTY191" s="74"/>
      <c r="WTZ191" s="18"/>
      <c r="WUA191" s="18"/>
      <c r="WUB191" s="10"/>
      <c r="WUC191" s="17"/>
      <c r="WUD191" s="74"/>
      <c r="WUE191" s="74"/>
      <c r="WUF191" s="74"/>
      <c r="WUG191" s="18"/>
      <c r="WUH191" s="18"/>
      <c r="WUI191" s="18"/>
      <c r="WUJ191" s="74"/>
      <c r="WUK191" s="18"/>
      <c r="WUL191" s="18"/>
      <c r="WUM191" s="10"/>
      <c r="WUN191" s="17"/>
      <c r="WUO191" s="74"/>
      <c r="WUP191" s="74"/>
      <c r="WUQ191" s="74"/>
      <c r="WUR191" s="18"/>
      <c r="WUS191" s="18"/>
      <c r="WUT191" s="18"/>
      <c r="WUU191" s="74"/>
      <c r="WUV191" s="18"/>
      <c r="WUW191" s="18"/>
      <c r="WUX191" s="10"/>
      <c r="WUY191" s="17"/>
      <c r="WUZ191" s="74"/>
      <c r="WVA191" s="74"/>
      <c r="WVB191" s="74"/>
      <c r="WVC191" s="18"/>
      <c r="WVD191" s="18"/>
      <c r="WVE191" s="18"/>
      <c r="WVF191" s="74"/>
      <c r="WVG191" s="18"/>
      <c r="WVH191" s="18"/>
      <c r="WVI191" s="10"/>
      <c r="WVJ191" s="17"/>
      <c r="WVK191" s="74"/>
      <c r="WVL191" s="74"/>
      <c r="WVM191" s="74"/>
      <c r="WVN191" s="18"/>
      <c r="WVO191" s="18"/>
      <c r="WVP191" s="18"/>
      <c r="WVQ191" s="74"/>
      <c r="WVR191" s="18"/>
      <c r="WVS191" s="18"/>
      <c r="WVT191" s="10"/>
      <c r="WVU191" s="17"/>
      <c r="WVV191" s="74"/>
      <c r="WVW191" s="74"/>
      <c r="WVX191" s="74"/>
      <c r="WVY191" s="18"/>
      <c r="WVZ191" s="18"/>
      <c r="WWA191" s="18"/>
      <c r="WWB191" s="74"/>
      <c r="WWC191" s="18"/>
      <c r="WWD191" s="18"/>
      <c r="WWE191" s="10"/>
      <c r="WWF191" s="17"/>
      <c r="WWG191" s="74"/>
      <c r="WWH191" s="74"/>
      <c r="WWI191" s="74"/>
      <c r="WWJ191" s="18"/>
      <c r="WWK191" s="18"/>
      <c r="WWL191" s="18"/>
      <c r="WWM191" s="74"/>
      <c r="WWN191" s="18"/>
      <c r="WWO191" s="18"/>
      <c r="WWP191" s="10"/>
      <c r="WWQ191" s="17"/>
      <c r="WWR191" s="74"/>
      <c r="WWS191" s="74"/>
      <c r="WWT191" s="74"/>
      <c r="WWU191" s="18"/>
      <c r="WWV191" s="18"/>
      <c r="WWW191" s="18"/>
      <c r="WWX191" s="74"/>
      <c r="WWY191" s="18"/>
      <c r="WWZ191" s="18"/>
      <c r="WXA191" s="10"/>
      <c r="WXB191" s="17"/>
      <c r="WXC191" s="74"/>
      <c r="WXD191" s="74"/>
      <c r="WXE191" s="74"/>
      <c r="WXF191" s="18"/>
      <c r="WXG191" s="18"/>
      <c r="WXH191" s="18"/>
      <c r="WXI191" s="74"/>
      <c r="WXJ191" s="18"/>
      <c r="WXK191" s="18"/>
      <c r="WXL191" s="10"/>
      <c r="WXM191" s="17"/>
      <c r="WXN191" s="74"/>
      <c r="WXO191" s="74"/>
      <c r="WXP191" s="74"/>
      <c r="WXQ191" s="18"/>
      <c r="WXR191" s="18"/>
      <c r="WXS191" s="18"/>
      <c r="WXT191" s="74"/>
      <c r="WXU191" s="18"/>
      <c r="WXV191" s="18"/>
      <c r="WXW191" s="10"/>
      <c r="WXX191" s="17"/>
      <c r="WXY191" s="74"/>
      <c r="WXZ191" s="74"/>
      <c r="WYA191" s="74"/>
      <c r="WYB191" s="18"/>
      <c r="WYC191" s="18"/>
      <c r="WYD191" s="18"/>
      <c r="WYE191" s="74"/>
      <c r="WYF191" s="18"/>
      <c r="WYG191" s="18"/>
      <c r="WYH191" s="10"/>
      <c r="WYI191" s="17"/>
      <c r="WYJ191" s="74"/>
      <c r="WYK191" s="74"/>
      <c r="WYL191" s="74"/>
      <c r="WYM191" s="18"/>
      <c r="WYN191" s="18"/>
      <c r="WYO191" s="18"/>
      <c r="WYP191" s="74"/>
      <c r="WYQ191" s="18"/>
      <c r="WYR191" s="18"/>
      <c r="WYS191" s="10"/>
      <c r="WYT191" s="17"/>
      <c r="WYU191" s="74"/>
      <c r="WYV191" s="74"/>
      <c r="WYW191" s="74"/>
      <c r="WYX191" s="18"/>
      <c r="WYY191" s="18"/>
      <c r="WYZ191" s="18"/>
      <c r="WZA191" s="74"/>
      <c r="WZB191" s="18"/>
      <c r="WZC191" s="18"/>
      <c r="WZD191" s="10"/>
      <c r="WZE191" s="17"/>
      <c r="WZF191" s="74"/>
      <c r="WZG191" s="74"/>
      <c r="WZH191" s="74"/>
      <c r="WZI191" s="18"/>
      <c r="WZJ191" s="18"/>
      <c r="WZK191" s="18"/>
      <c r="WZL191" s="74"/>
      <c r="WZM191" s="18"/>
      <c r="WZN191" s="18"/>
      <c r="WZO191" s="10"/>
      <c r="WZP191" s="17"/>
      <c r="WZQ191" s="74"/>
      <c r="WZR191" s="74"/>
      <c r="WZS191" s="74"/>
      <c r="WZT191" s="18"/>
      <c r="WZU191" s="18"/>
      <c r="WZV191" s="18"/>
      <c r="WZW191" s="74"/>
      <c r="WZX191" s="18"/>
      <c r="WZY191" s="18"/>
      <c r="WZZ191" s="10"/>
      <c r="XAA191" s="17"/>
      <c r="XAB191" s="74"/>
      <c r="XAC191" s="74"/>
      <c r="XAD191" s="74"/>
      <c r="XAE191" s="18"/>
      <c r="XAF191" s="18"/>
      <c r="XAG191" s="18"/>
      <c r="XAH191" s="74"/>
      <c r="XAI191" s="18"/>
      <c r="XAJ191" s="18"/>
      <c r="XAK191" s="10"/>
      <c r="XAL191" s="17"/>
      <c r="XAM191" s="74"/>
      <c r="XAN191" s="74"/>
      <c r="XAO191" s="74"/>
      <c r="XAP191" s="18"/>
      <c r="XAQ191" s="18"/>
      <c r="XAR191" s="18"/>
      <c r="XAS191" s="74"/>
      <c r="XAT191" s="18"/>
      <c r="XAU191" s="18"/>
      <c r="XAV191" s="10"/>
      <c r="XAW191" s="17"/>
      <c r="XAX191" s="74"/>
      <c r="XAY191" s="74"/>
      <c r="XAZ191" s="74"/>
      <c r="XBA191" s="18"/>
      <c r="XBB191" s="18"/>
      <c r="XBC191" s="18"/>
      <c r="XBD191" s="74"/>
      <c r="XBE191" s="18"/>
      <c r="XBF191" s="18"/>
      <c r="XBG191" s="10"/>
      <c r="XBH191" s="17"/>
      <c r="XBI191" s="74"/>
      <c r="XBJ191" s="74"/>
      <c r="XBK191" s="74"/>
      <c r="XBL191" s="18"/>
      <c r="XBM191" s="18"/>
      <c r="XBN191" s="18"/>
      <c r="XBO191" s="74"/>
      <c r="XBP191" s="18"/>
      <c r="XBQ191" s="18"/>
      <c r="XBR191" s="10"/>
      <c r="XBS191" s="17"/>
      <c r="XBT191" s="74"/>
      <c r="XBU191" s="74"/>
      <c r="XBV191" s="74"/>
      <c r="XBW191" s="18"/>
      <c r="XBX191" s="18"/>
      <c r="XBY191" s="18"/>
      <c r="XBZ191" s="74"/>
      <c r="XCA191" s="18"/>
      <c r="XCB191" s="18"/>
      <c r="XCC191" s="10"/>
      <c r="XCD191" s="17"/>
      <c r="XCE191" s="74"/>
      <c r="XCF191" s="74"/>
      <c r="XCG191" s="74"/>
      <c r="XCH191" s="18"/>
      <c r="XCI191" s="18"/>
      <c r="XCJ191" s="18"/>
      <c r="XCK191" s="74"/>
      <c r="XCL191" s="18"/>
      <c r="XCM191" s="18"/>
      <c r="XCN191" s="10"/>
      <c r="XCO191" s="17"/>
      <c r="XCP191" s="74"/>
      <c r="XCQ191" s="74"/>
      <c r="XCR191" s="74"/>
      <c r="XCS191" s="18"/>
      <c r="XCT191" s="18"/>
      <c r="XCU191" s="18"/>
      <c r="XCV191" s="74"/>
      <c r="XCW191" s="18"/>
      <c r="XCX191" s="18"/>
      <c r="XCY191" s="10"/>
      <c r="XCZ191" s="17"/>
      <c r="XDA191" s="74"/>
      <c r="XDB191" s="74"/>
      <c r="XDC191" s="74"/>
      <c r="XDD191" s="18"/>
      <c r="XDE191" s="18"/>
      <c r="XDF191" s="18"/>
      <c r="XDG191" s="74"/>
      <c r="XDH191" s="18"/>
      <c r="XDI191" s="18"/>
      <c r="XDJ191" s="10"/>
      <c r="XDK191" s="17"/>
      <c r="XDL191" s="74"/>
      <c r="XDM191" s="74"/>
      <c r="XDN191" s="74"/>
      <c r="XDO191" s="18"/>
      <c r="XDP191" s="18"/>
      <c r="XDQ191" s="18"/>
      <c r="XDR191" s="74"/>
      <c r="XDS191" s="18"/>
      <c r="XDT191" s="18"/>
      <c r="XDU191" s="10"/>
      <c r="XDV191" s="17"/>
      <c r="XDW191" s="74"/>
      <c r="XDX191" s="74"/>
      <c r="XDY191" s="74"/>
      <c r="XDZ191" s="18"/>
      <c r="XEA191" s="18"/>
      <c r="XEB191" s="18"/>
      <c r="XEC191" s="74"/>
      <c r="XED191" s="18"/>
      <c r="XEE191" s="18"/>
      <c r="XEF191" s="10"/>
      <c r="XEG191" s="17"/>
      <c r="XEH191" s="74"/>
      <c r="XEI191" s="74"/>
      <c r="XEJ191" s="74"/>
      <c r="XEK191" s="18"/>
      <c r="XEL191" s="18"/>
      <c r="XEM191" s="18"/>
      <c r="XEN191" s="74"/>
      <c r="XEO191" s="18"/>
      <c r="XEP191" s="18"/>
      <c r="XEQ191" s="10"/>
      <c r="XER191" s="17"/>
      <c r="XES191" s="74"/>
      <c r="XET191" s="74"/>
      <c r="XEU191" s="74"/>
    </row>
    <row r="192" spans="1:16375" ht="12.75" customHeight="1">
      <c r="A192" s="10"/>
      <c r="B192" s="21" t="s">
        <v>32</v>
      </c>
      <c r="C192" s="74">
        <v>301562</v>
      </c>
      <c r="D192" s="74"/>
      <c r="E192" s="74">
        <v>176324</v>
      </c>
      <c r="F192" s="18"/>
      <c r="G192" s="18">
        <v>233</v>
      </c>
      <c r="H192" s="18"/>
      <c r="I192" s="74">
        <v>1098</v>
      </c>
      <c r="J192" s="18"/>
      <c r="K192" s="18">
        <v>135</v>
      </c>
      <c r="L192" s="10"/>
      <c r="M192" s="18"/>
      <c r="N192" s="10"/>
      <c r="O192" s="17"/>
      <c r="P192" s="74"/>
      <c r="Q192" s="74"/>
      <c r="R192" s="74"/>
      <c r="S192" s="18"/>
      <c r="T192" s="18"/>
      <c r="U192" s="18"/>
      <c r="V192" s="74"/>
      <c r="W192" s="18"/>
      <c r="X192" s="18"/>
      <c r="Y192" s="10"/>
      <c r="Z192" s="17"/>
      <c r="AA192" s="74"/>
      <c r="AB192" s="74"/>
      <c r="AC192" s="74"/>
      <c r="AD192" s="18"/>
      <c r="AE192" s="18"/>
      <c r="AF192" s="18"/>
      <c r="AG192" s="74"/>
      <c r="AH192" s="18"/>
      <c r="AI192" s="18"/>
      <c r="AJ192" s="10"/>
      <c r="AK192" s="17"/>
      <c r="AL192" s="74"/>
      <c r="AM192" s="74"/>
      <c r="AN192" s="74"/>
      <c r="AO192" s="18"/>
      <c r="AP192" s="18"/>
      <c r="AQ192" s="18"/>
      <c r="AR192" s="74"/>
      <c r="AS192" s="18"/>
      <c r="AT192" s="18"/>
      <c r="AU192" s="10"/>
      <c r="AV192" s="17"/>
      <c r="AW192" s="74"/>
      <c r="AX192" s="74"/>
      <c r="AY192" s="74"/>
      <c r="AZ192" s="18"/>
      <c r="BA192" s="18"/>
      <c r="BB192" s="18"/>
      <c r="BC192" s="74"/>
      <c r="BD192" s="18"/>
      <c r="BE192" s="18"/>
      <c r="BF192" s="10"/>
      <c r="BG192" s="17"/>
      <c r="BH192" s="74"/>
      <c r="BI192" s="74"/>
      <c r="BJ192" s="74"/>
      <c r="BK192" s="18"/>
      <c r="BL192" s="18"/>
      <c r="BM192" s="18"/>
      <c r="BN192" s="74"/>
      <c r="BO192" s="18"/>
      <c r="BP192" s="18"/>
      <c r="BQ192" s="10"/>
      <c r="BR192" s="17"/>
      <c r="BS192" s="74"/>
      <c r="BT192" s="74"/>
      <c r="BU192" s="74"/>
      <c r="BV192" s="18"/>
      <c r="BW192" s="18"/>
      <c r="BX192" s="18"/>
      <c r="BY192" s="74"/>
      <c r="BZ192" s="18"/>
      <c r="CA192" s="18"/>
      <c r="CB192" s="10"/>
      <c r="CC192" s="17"/>
      <c r="CD192" s="74"/>
      <c r="CE192" s="74"/>
      <c r="CF192" s="74"/>
      <c r="CG192" s="18"/>
      <c r="CH192" s="18"/>
      <c r="CI192" s="18"/>
      <c r="CJ192" s="74"/>
      <c r="CK192" s="18"/>
      <c r="CL192" s="18"/>
      <c r="CM192" s="10"/>
      <c r="CN192" s="17"/>
      <c r="CO192" s="74"/>
      <c r="CP192" s="74"/>
      <c r="CQ192" s="74"/>
      <c r="CR192" s="18"/>
      <c r="CS192" s="18"/>
      <c r="CT192" s="18"/>
      <c r="CU192" s="74"/>
      <c r="CV192" s="18"/>
      <c r="CW192" s="18"/>
      <c r="CX192" s="10"/>
      <c r="CY192" s="17"/>
      <c r="CZ192" s="74"/>
      <c r="DA192" s="74"/>
      <c r="DB192" s="74"/>
      <c r="DC192" s="18"/>
      <c r="DD192" s="18"/>
      <c r="DE192" s="18"/>
      <c r="DF192" s="74"/>
      <c r="DG192" s="18"/>
      <c r="DH192" s="18"/>
      <c r="DI192" s="10"/>
      <c r="DJ192" s="17"/>
      <c r="DK192" s="74"/>
      <c r="DL192" s="74"/>
      <c r="DM192" s="74"/>
      <c r="DN192" s="18"/>
      <c r="DO192" s="18"/>
      <c r="DP192" s="18"/>
      <c r="DQ192" s="74"/>
      <c r="DR192" s="18"/>
      <c r="DS192" s="18"/>
      <c r="DT192" s="10"/>
      <c r="DU192" s="17"/>
      <c r="DV192" s="74"/>
      <c r="DW192" s="74"/>
      <c r="DX192" s="74"/>
      <c r="DY192" s="18"/>
      <c r="DZ192" s="18"/>
      <c r="EA192" s="18"/>
      <c r="EB192" s="74"/>
      <c r="EC192" s="18"/>
      <c r="ED192" s="18"/>
      <c r="EE192" s="10"/>
      <c r="EF192" s="17"/>
      <c r="EG192" s="74"/>
      <c r="EH192" s="74"/>
      <c r="EI192" s="74"/>
      <c r="EJ192" s="18"/>
      <c r="EK192" s="18"/>
      <c r="EL192" s="18"/>
      <c r="EM192" s="74"/>
      <c r="EN192" s="18"/>
      <c r="EO192" s="18"/>
      <c r="EP192" s="10"/>
      <c r="EQ192" s="17"/>
      <c r="ER192" s="74"/>
      <c r="ES192" s="74"/>
      <c r="ET192" s="74"/>
      <c r="EU192" s="18"/>
      <c r="EV192" s="18"/>
      <c r="EW192" s="18"/>
      <c r="EX192" s="74"/>
      <c r="EY192" s="18"/>
      <c r="EZ192" s="18"/>
      <c r="FA192" s="10"/>
      <c r="FB192" s="17"/>
      <c r="FC192" s="74"/>
      <c r="FD192" s="74"/>
      <c r="FE192" s="74"/>
      <c r="FF192" s="18"/>
      <c r="FG192" s="18"/>
      <c r="FH192" s="18"/>
      <c r="FI192" s="74"/>
      <c r="FJ192" s="18"/>
      <c r="FK192" s="18"/>
      <c r="FL192" s="10"/>
      <c r="FM192" s="17"/>
      <c r="FN192" s="74"/>
      <c r="FO192" s="74"/>
      <c r="FP192" s="74"/>
      <c r="FQ192" s="18"/>
      <c r="FR192" s="18"/>
      <c r="FS192" s="18"/>
      <c r="FT192" s="74"/>
      <c r="FU192" s="18"/>
      <c r="FV192" s="18"/>
      <c r="FW192" s="10"/>
      <c r="FX192" s="17"/>
      <c r="FY192" s="74"/>
      <c r="FZ192" s="74"/>
      <c r="GA192" s="74"/>
      <c r="GB192" s="18"/>
      <c r="GC192" s="18"/>
      <c r="GD192" s="18"/>
      <c r="GE192" s="74"/>
      <c r="GF192" s="18"/>
      <c r="GG192" s="18"/>
      <c r="GH192" s="10"/>
      <c r="GI192" s="17"/>
      <c r="GJ192" s="74"/>
      <c r="GK192" s="74"/>
      <c r="GL192" s="74"/>
      <c r="GM192" s="18"/>
      <c r="GN192" s="18"/>
      <c r="GO192" s="18"/>
      <c r="GP192" s="74"/>
      <c r="GQ192" s="18"/>
      <c r="GR192" s="18"/>
      <c r="GS192" s="10"/>
      <c r="GT192" s="17"/>
      <c r="GU192" s="74"/>
      <c r="GV192" s="74"/>
      <c r="GW192" s="74"/>
      <c r="GX192" s="18"/>
      <c r="GY192" s="18"/>
      <c r="GZ192" s="18"/>
      <c r="HA192" s="74"/>
      <c r="HB192" s="18"/>
      <c r="HC192" s="18"/>
      <c r="HD192" s="10"/>
      <c r="HE192" s="17"/>
      <c r="HF192" s="74"/>
      <c r="HG192" s="74"/>
      <c r="HH192" s="74"/>
      <c r="HI192" s="18"/>
      <c r="HJ192" s="18"/>
      <c r="HK192" s="18"/>
      <c r="HL192" s="74"/>
      <c r="HM192" s="18"/>
      <c r="HN192" s="18"/>
      <c r="HO192" s="10"/>
      <c r="HP192" s="17"/>
      <c r="HQ192" s="74"/>
      <c r="HR192" s="74"/>
      <c r="HS192" s="74"/>
      <c r="HT192" s="18"/>
      <c r="HU192" s="18"/>
      <c r="HV192" s="18"/>
      <c r="HW192" s="74"/>
      <c r="HX192" s="18"/>
      <c r="HY192" s="18"/>
      <c r="HZ192" s="10"/>
      <c r="IA192" s="17"/>
      <c r="IB192" s="74"/>
      <c r="IC192" s="74"/>
      <c r="ID192" s="74"/>
      <c r="IE192" s="18"/>
      <c r="IF192" s="18"/>
      <c r="IG192" s="18"/>
      <c r="IH192" s="74"/>
      <c r="II192" s="18"/>
      <c r="IJ192" s="18"/>
      <c r="IK192" s="10"/>
      <c r="IL192" s="17"/>
      <c r="IM192" s="74"/>
      <c r="IN192" s="74"/>
      <c r="IO192" s="74"/>
      <c r="IP192" s="18"/>
      <c r="IQ192" s="18"/>
      <c r="IR192" s="18"/>
      <c r="IS192" s="74"/>
      <c r="IT192" s="18"/>
      <c r="IU192" s="18"/>
      <c r="IV192" s="10"/>
      <c r="IW192" s="17"/>
      <c r="IX192" s="74"/>
      <c r="IY192" s="74"/>
      <c r="IZ192" s="74"/>
      <c r="JA192" s="18"/>
      <c r="JB192" s="18"/>
      <c r="JC192" s="18"/>
      <c r="JD192" s="74"/>
      <c r="JE192" s="18"/>
      <c r="JF192" s="18"/>
      <c r="JG192" s="10"/>
      <c r="JH192" s="17"/>
      <c r="JI192" s="74"/>
      <c r="JJ192" s="74"/>
      <c r="JK192" s="74"/>
      <c r="JL192" s="18"/>
      <c r="JM192" s="18"/>
      <c r="JN192" s="18"/>
      <c r="JO192" s="74"/>
      <c r="JP192" s="18"/>
      <c r="JQ192" s="18"/>
      <c r="JR192" s="10"/>
      <c r="JS192" s="17"/>
      <c r="JT192" s="74"/>
      <c r="JU192" s="74"/>
      <c r="JV192" s="74"/>
      <c r="JW192" s="18"/>
      <c r="JX192" s="18"/>
      <c r="JY192" s="18"/>
      <c r="JZ192" s="74"/>
      <c r="KA192" s="18"/>
      <c r="KB192" s="18"/>
      <c r="KC192" s="10"/>
      <c r="KD192" s="17"/>
      <c r="KE192" s="74"/>
      <c r="KF192" s="74"/>
      <c r="KG192" s="74"/>
      <c r="KH192" s="18"/>
      <c r="KI192" s="18"/>
      <c r="KJ192" s="18"/>
      <c r="KK192" s="74"/>
      <c r="KL192" s="18"/>
      <c r="KM192" s="18"/>
      <c r="KN192" s="10"/>
      <c r="KO192" s="17"/>
      <c r="KP192" s="74"/>
      <c r="KQ192" s="74"/>
      <c r="KR192" s="74"/>
      <c r="KS192" s="18"/>
      <c r="KT192" s="18"/>
      <c r="KU192" s="18"/>
      <c r="KV192" s="74"/>
      <c r="KW192" s="18"/>
      <c r="KX192" s="18"/>
      <c r="KY192" s="10"/>
      <c r="KZ192" s="17"/>
      <c r="LA192" s="74"/>
      <c r="LB192" s="74"/>
      <c r="LC192" s="74"/>
      <c r="LD192" s="18"/>
      <c r="LE192" s="18"/>
      <c r="LF192" s="18"/>
      <c r="LG192" s="74"/>
      <c r="LH192" s="18"/>
      <c r="LI192" s="18"/>
      <c r="LJ192" s="10"/>
      <c r="LK192" s="17"/>
      <c r="LL192" s="74"/>
      <c r="LM192" s="74"/>
      <c r="LN192" s="74"/>
      <c r="LO192" s="18"/>
      <c r="LP192" s="18"/>
      <c r="LQ192" s="18"/>
      <c r="LR192" s="74"/>
      <c r="LS192" s="18"/>
      <c r="LT192" s="18"/>
      <c r="LU192" s="10"/>
      <c r="LV192" s="17"/>
      <c r="LW192" s="74"/>
      <c r="LX192" s="74"/>
      <c r="LY192" s="74"/>
      <c r="LZ192" s="18"/>
      <c r="MA192" s="18"/>
      <c r="MB192" s="18"/>
      <c r="MC192" s="74"/>
      <c r="MD192" s="18"/>
      <c r="ME192" s="18"/>
      <c r="MF192" s="10"/>
      <c r="MG192" s="17"/>
      <c r="MH192" s="74"/>
      <c r="MI192" s="74"/>
      <c r="MJ192" s="74"/>
      <c r="MK192" s="18"/>
      <c r="ML192" s="18"/>
      <c r="MM192" s="18"/>
      <c r="MN192" s="74"/>
      <c r="MO192" s="18"/>
      <c r="MP192" s="18"/>
      <c r="MQ192" s="10"/>
      <c r="MR192" s="17"/>
      <c r="MS192" s="74"/>
      <c r="MT192" s="74"/>
      <c r="MU192" s="74"/>
      <c r="MV192" s="18"/>
      <c r="MW192" s="18"/>
      <c r="MX192" s="18"/>
      <c r="MY192" s="74"/>
      <c r="MZ192" s="18"/>
      <c r="NA192" s="18"/>
      <c r="NB192" s="10"/>
      <c r="NC192" s="17"/>
      <c r="ND192" s="74"/>
      <c r="NE192" s="74"/>
      <c r="NF192" s="74"/>
      <c r="NG192" s="18"/>
      <c r="NH192" s="18"/>
      <c r="NI192" s="18"/>
      <c r="NJ192" s="74"/>
      <c r="NK192" s="18"/>
      <c r="NL192" s="18"/>
      <c r="NM192" s="10"/>
      <c r="NN192" s="17"/>
      <c r="NO192" s="74"/>
      <c r="NP192" s="74"/>
      <c r="NQ192" s="74"/>
      <c r="NR192" s="18"/>
      <c r="NS192" s="18"/>
      <c r="NT192" s="18"/>
      <c r="NU192" s="74"/>
      <c r="NV192" s="18"/>
      <c r="NW192" s="18"/>
      <c r="NX192" s="10"/>
      <c r="NY192" s="17"/>
      <c r="NZ192" s="74"/>
      <c r="OA192" s="74"/>
      <c r="OB192" s="74"/>
      <c r="OC192" s="18"/>
      <c r="OD192" s="18"/>
      <c r="OE192" s="18"/>
      <c r="OF192" s="74"/>
      <c r="OG192" s="18"/>
      <c r="OH192" s="18"/>
      <c r="OI192" s="10"/>
      <c r="OJ192" s="17"/>
      <c r="OK192" s="74"/>
      <c r="OL192" s="74"/>
      <c r="OM192" s="74"/>
      <c r="ON192" s="18"/>
      <c r="OO192" s="18"/>
      <c r="OP192" s="18"/>
      <c r="OQ192" s="74"/>
      <c r="OR192" s="18"/>
      <c r="OS192" s="18"/>
      <c r="OT192" s="10"/>
      <c r="OU192" s="17"/>
      <c r="OV192" s="74"/>
      <c r="OW192" s="74"/>
      <c r="OX192" s="74"/>
      <c r="OY192" s="18"/>
      <c r="OZ192" s="18"/>
      <c r="PA192" s="18"/>
      <c r="PB192" s="74"/>
      <c r="PC192" s="18"/>
      <c r="PD192" s="18"/>
      <c r="PE192" s="10"/>
      <c r="PF192" s="17"/>
      <c r="PG192" s="74"/>
      <c r="PH192" s="74"/>
      <c r="PI192" s="74"/>
      <c r="PJ192" s="18"/>
      <c r="PK192" s="18"/>
      <c r="PL192" s="18"/>
      <c r="PM192" s="74"/>
      <c r="PN192" s="18"/>
      <c r="PO192" s="18"/>
      <c r="PP192" s="10"/>
      <c r="PQ192" s="17"/>
      <c r="PR192" s="74"/>
      <c r="PS192" s="74"/>
      <c r="PT192" s="74"/>
      <c r="PU192" s="18"/>
      <c r="PV192" s="18"/>
      <c r="PW192" s="18"/>
      <c r="PX192" s="74"/>
      <c r="PY192" s="18"/>
      <c r="PZ192" s="18"/>
      <c r="QA192" s="10"/>
      <c r="QB192" s="17"/>
      <c r="QC192" s="74"/>
      <c r="QD192" s="74"/>
      <c r="QE192" s="74"/>
      <c r="QF192" s="18"/>
      <c r="QG192" s="18"/>
      <c r="QH192" s="18"/>
      <c r="QI192" s="74"/>
      <c r="QJ192" s="18"/>
      <c r="QK192" s="18"/>
      <c r="QL192" s="10"/>
      <c r="QM192" s="17"/>
      <c r="QN192" s="74"/>
      <c r="QO192" s="74"/>
      <c r="QP192" s="74"/>
      <c r="QQ192" s="18"/>
      <c r="QR192" s="18"/>
      <c r="QS192" s="18"/>
      <c r="QT192" s="74"/>
      <c r="QU192" s="18"/>
      <c r="QV192" s="18"/>
      <c r="QW192" s="10"/>
      <c r="QX192" s="17"/>
      <c r="QY192" s="74"/>
      <c r="QZ192" s="74"/>
      <c r="RA192" s="74"/>
      <c r="RB192" s="18"/>
      <c r="RC192" s="18"/>
      <c r="RD192" s="18"/>
      <c r="RE192" s="74"/>
      <c r="RF192" s="18"/>
      <c r="RG192" s="18"/>
      <c r="RH192" s="10"/>
      <c r="RI192" s="17"/>
      <c r="RJ192" s="74"/>
      <c r="RK192" s="74"/>
      <c r="RL192" s="74"/>
      <c r="RM192" s="18"/>
      <c r="RN192" s="18"/>
      <c r="RO192" s="18"/>
      <c r="RP192" s="74"/>
      <c r="RQ192" s="18"/>
      <c r="RR192" s="18"/>
      <c r="RS192" s="10"/>
      <c r="RT192" s="17"/>
      <c r="RU192" s="74"/>
      <c r="RV192" s="74"/>
      <c r="RW192" s="74"/>
      <c r="RX192" s="18"/>
      <c r="RY192" s="18"/>
      <c r="RZ192" s="18"/>
      <c r="SA192" s="74"/>
      <c r="SB192" s="18"/>
      <c r="SC192" s="18"/>
      <c r="SD192" s="10"/>
      <c r="SE192" s="17"/>
      <c r="SF192" s="74"/>
      <c r="SG192" s="74"/>
      <c r="SH192" s="74"/>
      <c r="SI192" s="18"/>
      <c r="SJ192" s="18"/>
      <c r="SK192" s="18"/>
      <c r="SL192" s="74"/>
      <c r="SM192" s="18"/>
      <c r="SN192" s="18"/>
      <c r="SO192" s="10"/>
      <c r="SP192" s="17"/>
      <c r="SQ192" s="74"/>
      <c r="SR192" s="74"/>
      <c r="SS192" s="74"/>
      <c r="ST192" s="18"/>
      <c r="SU192" s="18"/>
      <c r="SV192" s="18"/>
      <c r="SW192" s="74"/>
      <c r="SX192" s="18"/>
      <c r="SY192" s="18"/>
      <c r="SZ192" s="10"/>
      <c r="TA192" s="17"/>
      <c r="TB192" s="74"/>
      <c r="TC192" s="74"/>
      <c r="TD192" s="74"/>
      <c r="TE192" s="18"/>
      <c r="TF192" s="18"/>
      <c r="TG192" s="18"/>
      <c r="TH192" s="74"/>
      <c r="TI192" s="18"/>
      <c r="TJ192" s="18"/>
      <c r="TK192" s="10"/>
      <c r="TL192" s="17"/>
      <c r="TM192" s="74"/>
      <c r="TN192" s="74"/>
      <c r="TO192" s="74"/>
      <c r="TP192" s="18"/>
      <c r="TQ192" s="18"/>
      <c r="TR192" s="18"/>
      <c r="TS192" s="74"/>
      <c r="TT192" s="18"/>
      <c r="TU192" s="18"/>
      <c r="TV192" s="10"/>
      <c r="TW192" s="17"/>
      <c r="TX192" s="74"/>
      <c r="TY192" s="74"/>
      <c r="TZ192" s="74"/>
      <c r="UA192" s="18"/>
      <c r="UB192" s="18"/>
      <c r="UC192" s="18"/>
      <c r="UD192" s="74"/>
      <c r="UE192" s="18"/>
      <c r="UF192" s="18"/>
      <c r="UG192" s="10"/>
      <c r="UH192" s="17"/>
      <c r="UI192" s="74"/>
      <c r="UJ192" s="74"/>
      <c r="UK192" s="74"/>
      <c r="UL192" s="18"/>
      <c r="UM192" s="18"/>
      <c r="UN192" s="18"/>
      <c r="UO192" s="74"/>
      <c r="UP192" s="18"/>
      <c r="UQ192" s="18"/>
      <c r="UR192" s="10"/>
      <c r="US192" s="17"/>
      <c r="UT192" s="74"/>
      <c r="UU192" s="74"/>
      <c r="UV192" s="74"/>
      <c r="UW192" s="18"/>
      <c r="UX192" s="18"/>
      <c r="UY192" s="18"/>
      <c r="UZ192" s="74"/>
      <c r="VA192" s="18"/>
      <c r="VB192" s="18"/>
      <c r="VC192" s="10"/>
      <c r="VD192" s="17"/>
      <c r="VE192" s="74"/>
      <c r="VF192" s="74"/>
      <c r="VG192" s="74"/>
      <c r="VH192" s="18"/>
      <c r="VI192" s="18"/>
      <c r="VJ192" s="18"/>
      <c r="VK192" s="74"/>
      <c r="VL192" s="18"/>
      <c r="VM192" s="18"/>
      <c r="VN192" s="10"/>
      <c r="VO192" s="17"/>
      <c r="VP192" s="74"/>
      <c r="VQ192" s="74"/>
      <c r="VR192" s="74"/>
      <c r="VS192" s="18"/>
      <c r="VT192" s="18"/>
      <c r="VU192" s="18"/>
      <c r="VV192" s="74"/>
      <c r="VW192" s="18"/>
      <c r="VX192" s="18"/>
      <c r="VY192" s="10"/>
      <c r="VZ192" s="17"/>
      <c r="WA192" s="74"/>
      <c r="WB192" s="74"/>
      <c r="WC192" s="74"/>
      <c r="WD192" s="18"/>
      <c r="WE192" s="18"/>
      <c r="WF192" s="18"/>
      <c r="WG192" s="74"/>
      <c r="WH192" s="18"/>
      <c r="WI192" s="18"/>
      <c r="WJ192" s="10"/>
      <c r="WK192" s="17"/>
      <c r="WL192" s="74"/>
      <c r="WM192" s="74"/>
      <c r="WN192" s="74"/>
      <c r="WO192" s="18"/>
      <c r="WP192" s="18"/>
      <c r="WQ192" s="18"/>
      <c r="WR192" s="74"/>
      <c r="WS192" s="18"/>
      <c r="WT192" s="18"/>
      <c r="WU192" s="10"/>
      <c r="WV192" s="17"/>
      <c r="WW192" s="74"/>
      <c r="WX192" s="74"/>
      <c r="WY192" s="74"/>
      <c r="WZ192" s="18"/>
      <c r="XA192" s="18"/>
      <c r="XB192" s="18"/>
      <c r="XC192" s="74"/>
      <c r="XD192" s="18"/>
      <c r="XE192" s="18"/>
      <c r="XF192" s="10"/>
      <c r="XG192" s="17"/>
      <c r="XH192" s="74"/>
      <c r="XI192" s="74"/>
      <c r="XJ192" s="74"/>
      <c r="XK192" s="18"/>
      <c r="XL192" s="18"/>
      <c r="XM192" s="18"/>
      <c r="XN192" s="74"/>
      <c r="XO192" s="18"/>
      <c r="XP192" s="18"/>
      <c r="XQ192" s="10"/>
      <c r="XR192" s="17"/>
      <c r="XS192" s="74"/>
      <c r="XT192" s="74"/>
      <c r="XU192" s="74"/>
      <c r="XV192" s="18"/>
      <c r="XW192" s="18"/>
      <c r="XX192" s="18"/>
      <c r="XY192" s="74"/>
      <c r="XZ192" s="18"/>
      <c r="YA192" s="18"/>
      <c r="YB192" s="10"/>
      <c r="YC192" s="17"/>
      <c r="YD192" s="74"/>
      <c r="YE192" s="74"/>
      <c r="YF192" s="74"/>
      <c r="YG192" s="18"/>
      <c r="YH192" s="18"/>
      <c r="YI192" s="18"/>
      <c r="YJ192" s="74"/>
      <c r="YK192" s="18"/>
      <c r="YL192" s="18"/>
      <c r="YM192" s="10"/>
      <c r="YN192" s="17"/>
      <c r="YO192" s="74"/>
      <c r="YP192" s="74"/>
      <c r="YQ192" s="74"/>
      <c r="YR192" s="18"/>
      <c r="YS192" s="18"/>
      <c r="YT192" s="18"/>
      <c r="YU192" s="74"/>
      <c r="YV192" s="18"/>
      <c r="YW192" s="18"/>
      <c r="YX192" s="10"/>
      <c r="YY192" s="17"/>
      <c r="YZ192" s="74"/>
      <c r="ZA192" s="74"/>
      <c r="ZB192" s="74"/>
      <c r="ZC192" s="18"/>
      <c r="ZD192" s="18"/>
      <c r="ZE192" s="18"/>
      <c r="ZF192" s="74"/>
      <c r="ZG192" s="18"/>
      <c r="ZH192" s="18"/>
      <c r="ZI192" s="10"/>
      <c r="ZJ192" s="17"/>
      <c r="ZK192" s="74"/>
      <c r="ZL192" s="74"/>
      <c r="ZM192" s="74"/>
      <c r="ZN192" s="18"/>
      <c r="ZO192" s="18"/>
      <c r="ZP192" s="18"/>
      <c r="ZQ192" s="74"/>
      <c r="ZR192" s="18"/>
      <c r="ZS192" s="18"/>
      <c r="ZT192" s="10"/>
      <c r="ZU192" s="17"/>
      <c r="ZV192" s="74"/>
      <c r="ZW192" s="74"/>
      <c r="ZX192" s="74"/>
      <c r="ZY192" s="18"/>
      <c r="ZZ192" s="18"/>
      <c r="AAA192" s="18"/>
      <c r="AAB192" s="74"/>
      <c r="AAC192" s="18"/>
      <c r="AAD192" s="18"/>
      <c r="AAE192" s="10"/>
      <c r="AAF192" s="17"/>
      <c r="AAG192" s="74"/>
      <c r="AAH192" s="74"/>
      <c r="AAI192" s="74"/>
      <c r="AAJ192" s="18"/>
      <c r="AAK192" s="18"/>
      <c r="AAL192" s="18"/>
      <c r="AAM192" s="74"/>
      <c r="AAN192" s="18"/>
      <c r="AAO192" s="18"/>
      <c r="AAP192" s="10"/>
      <c r="AAQ192" s="17"/>
      <c r="AAR192" s="74"/>
      <c r="AAS192" s="74"/>
      <c r="AAT192" s="74"/>
      <c r="AAU192" s="18"/>
      <c r="AAV192" s="18"/>
      <c r="AAW192" s="18"/>
      <c r="AAX192" s="74"/>
      <c r="AAY192" s="18"/>
      <c r="AAZ192" s="18"/>
      <c r="ABA192" s="10"/>
      <c r="ABB192" s="17"/>
      <c r="ABC192" s="74"/>
      <c r="ABD192" s="74"/>
      <c r="ABE192" s="74"/>
      <c r="ABF192" s="18"/>
      <c r="ABG192" s="18"/>
      <c r="ABH192" s="18"/>
      <c r="ABI192" s="74"/>
      <c r="ABJ192" s="18"/>
      <c r="ABK192" s="18"/>
      <c r="ABL192" s="10"/>
      <c r="ABM192" s="17"/>
      <c r="ABN192" s="74"/>
      <c r="ABO192" s="74"/>
      <c r="ABP192" s="74"/>
      <c r="ABQ192" s="18"/>
      <c r="ABR192" s="18"/>
      <c r="ABS192" s="18"/>
      <c r="ABT192" s="74"/>
      <c r="ABU192" s="18"/>
      <c r="ABV192" s="18"/>
      <c r="ABW192" s="10"/>
      <c r="ABX192" s="17"/>
      <c r="ABY192" s="74"/>
      <c r="ABZ192" s="74"/>
      <c r="ACA192" s="74"/>
      <c r="ACB192" s="18"/>
      <c r="ACC192" s="18"/>
      <c r="ACD192" s="18"/>
      <c r="ACE192" s="74"/>
      <c r="ACF192" s="18"/>
      <c r="ACG192" s="18"/>
      <c r="ACH192" s="10"/>
      <c r="ACI192" s="17"/>
      <c r="ACJ192" s="74"/>
      <c r="ACK192" s="74"/>
      <c r="ACL192" s="74"/>
      <c r="ACM192" s="18"/>
      <c r="ACN192" s="18"/>
      <c r="ACO192" s="18"/>
      <c r="ACP192" s="74"/>
      <c r="ACQ192" s="18"/>
      <c r="ACR192" s="18"/>
      <c r="ACS192" s="10"/>
      <c r="ACT192" s="17"/>
      <c r="ACU192" s="74"/>
      <c r="ACV192" s="74"/>
      <c r="ACW192" s="74"/>
      <c r="ACX192" s="18"/>
      <c r="ACY192" s="18"/>
      <c r="ACZ192" s="18"/>
      <c r="ADA192" s="74"/>
      <c r="ADB192" s="18"/>
      <c r="ADC192" s="18"/>
      <c r="ADD192" s="10"/>
      <c r="ADE192" s="17"/>
      <c r="ADF192" s="74"/>
      <c r="ADG192" s="74"/>
      <c r="ADH192" s="74"/>
      <c r="ADI192" s="18"/>
      <c r="ADJ192" s="18"/>
      <c r="ADK192" s="18"/>
      <c r="ADL192" s="74"/>
      <c r="ADM192" s="18"/>
      <c r="ADN192" s="18"/>
      <c r="ADO192" s="10"/>
      <c r="ADP192" s="17"/>
      <c r="ADQ192" s="74"/>
      <c r="ADR192" s="74"/>
      <c r="ADS192" s="74"/>
      <c r="ADT192" s="18"/>
      <c r="ADU192" s="18"/>
      <c r="ADV192" s="18"/>
      <c r="ADW192" s="74"/>
      <c r="ADX192" s="18"/>
      <c r="ADY192" s="18"/>
      <c r="ADZ192" s="10"/>
      <c r="AEA192" s="17"/>
      <c r="AEB192" s="74"/>
      <c r="AEC192" s="74"/>
      <c r="AED192" s="74"/>
      <c r="AEE192" s="18"/>
      <c r="AEF192" s="18"/>
      <c r="AEG192" s="18"/>
      <c r="AEH192" s="74"/>
      <c r="AEI192" s="18"/>
      <c r="AEJ192" s="18"/>
      <c r="AEK192" s="10"/>
      <c r="AEL192" s="17"/>
      <c r="AEM192" s="74"/>
      <c r="AEN192" s="74"/>
      <c r="AEO192" s="74"/>
      <c r="AEP192" s="18"/>
      <c r="AEQ192" s="18"/>
      <c r="AER192" s="18"/>
      <c r="AES192" s="74"/>
      <c r="AET192" s="18"/>
      <c r="AEU192" s="18"/>
      <c r="AEV192" s="10"/>
      <c r="AEW192" s="17"/>
      <c r="AEX192" s="74"/>
      <c r="AEY192" s="74"/>
      <c r="AEZ192" s="74"/>
      <c r="AFA192" s="18"/>
      <c r="AFB192" s="18"/>
      <c r="AFC192" s="18"/>
      <c r="AFD192" s="74"/>
      <c r="AFE192" s="18"/>
      <c r="AFF192" s="18"/>
      <c r="AFG192" s="10"/>
      <c r="AFH192" s="17"/>
      <c r="AFI192" s="74"/>
      <c r="AFJ192" s="74"/>
      <c r="AFK192" s="74"/>
      <c r="AFL192" s="18"/>
      <c r="AFM192" s="18"/>
      <c r="AFN192" s="18"/>
      <c r="AFO192" s="74"/>
      <c r="AFP192" s="18"/>
      <c r="AFQ192" s="18"/>
      <c r="AFR192" s="10"/>
      <c r="AFS192" s="17"/>
      <c r="AFT192" s="74"/>
      <c r="AFU192" s="74"/>
      <c r="AFV192" s="74"/>
      <c r="AFW192" s="18"/>
      <c r="AFX192" s="18"/>
      <c r="AFY192" s="18"/>
      <c r="AFZ192" s="74"/>
      <c r="AGA192" s="18"/>
      <c r="AGB192" s="18"/>
      <c r="AGC192" s="10"/>
      <c r="AGD192" s="17"/>
      <c r="AGE192" s="74"/>
      <c r="AGF192" s="74"/>
      <c r="AGG192" s="74"/>
      <c r="AGH192" s="18"/>
      <c r="AGI192" s="18"/>
      <c r="AGJ192" s="18"/>
      <c r="AGK192" s="74"/>
      <c r="AGL192" s="18"/>
      <c r="AGM192" s="18"/>
      <c r="AGN192" s="10"/>
      <c r="AGO192" s="17"/>
      <c r="AGP192" s="74"/>
      <c r="AGQ192" s="74"/>
      <c r="AGR192" s="74"/>
      <c r="AGS192" s="18"/>
      <c r="AGT192" s="18"/>
      <c r="AGU192" s="18"/>
      <c r="AGV192" s="74"/>
      <c r="AGW192" s="18"/>
      <c r="AGX192" s="18"/>
      <c r="AGY192" s="10"/>
      <c r="AGZ192" s="17"/>
      <c r="AHA192" s="74"/>
      <c r="AHB192" s="74"/>
      <c r="AHC192" s="74"/>
      <c r="AHD192" s="18"/>
      <c r="AHE192" s="18"/>
      <c r="AHF192" s="18"/>
      <c r="AHG192" s="74"/>
      <c r="AHH192" s="18"/>
      <c r="AHI192" s="18"/>
      <c r="AHJ192" s="10"/>
      <c r="AHK192" s="17"/>
      <c r="AHL192" s="74"/>
      <c r="AHM192" s="74"/>
      <c r="AHN192" s="74"/>
      <c r="AHO192" s="18"/>
      <c r="AHP192" s="18"/>
      <c r="AHQ192" s="18"/>
      <c r="AHR192" s="74"/>
      <c r="AHS192" s="18"/>
      <c r="AHT192" s="18"/>
      <c r="AHU192" s="10"/>
      <c r="AHV192" s="17"/>
      <c r="AHW192" s="74"/>
      <c r="AHX192" s="74"/>
      <c r="AHY192" s="74"/>
      <c r="AHZ192" s="18"/>
      <c r="AIA192" s="18"/>
      <c r="AIB192" s="18"/>
      <c r="AIC192" s="74"/>
      <c r="AID192" s="18"/>
      <c r="AIE192" s="18"/>
      <c r="AIF192" s="10"/>
      <c r="AIG192" s="17"/>
      <c r="AIH192" s="74"/>
      <c r="AII192" s="74"/>
      <c r="AIJ192" s="74"/>
      <c r="AIK192" s="18"/>
      <c r="AIL192" s="18"/>
      <c r="AIM192" s="18"/>
      <c r="AIN192" s="74"/>
      <c r="AIO192" s="18"/>
      <c r="AIP192" s="18"/>
      <c r="AIQ192" s="10"/>
      <c r="AIR192" s="17"/>
      <c r="AIS192" s="74"/>
      <c r="AIT192" s="74"/>
      <c r="AIU192" s="74"/>
      <c r="AIV192" s="18"/>
      <c r="AIW192" s="18"/>
      <c r="AIX192" s="18"/>
      <c r="AIY192" s="74"/>
      <c r="AIZ192" s="18"/>
      <c r="AJA192" s="18"/>
      <c r="AJB192" s="10"/>
      <c r="AJC192" s="17"/>
      <c r="AJD192" s="74"/>
      <c r="AJE192" s="74"/>
      <c r="AJF192" s="74"/>
      <c r="AJG192" s="18"/>
      <c r="AJH192" s="18"/>
      <c r="AJI192" s="18"/>
      <c r="AJJ192" s="74"/>
      <c r="AJK192" s="18"/>
      <c r="AJL192" s="18"/>
      <c r="AJM192" s="10"/>
      <c r="AJN192" s="17"/>
      <c r="AJO192" s="74"/>
      <c r="AJP192" s="74"/>
      <c r="AJQ192" s="74"/>
      <c r="AJR192" s="18"/>
      <c r="AJS192" s="18"/>
      <c r="AJT192" s="18"/>
      <c r="AJU192" s="74"/>
      <c r="AJV192" s="18"/>
      <c r="AJW192" s="18"/>
      <c r="AJX192" s="10"/>
      <c r="AJY192" s="17"/>
      <c r="AJZ192" s="74"/>
      <c r="AKA192" s="74"/>
      <c r="AKB192" s="74"/>
      <c r="AKC192" s="18"/>
      <c r="AKD192" s="18"/>
      <c r="AKE192" s="18"/>
      <c r="AKF192" s="74"/>
      <c r="AKG192" s="18"/>
      <c r="AKH192" s="18"/>
      <c r="AKI192" s="10"/>
      <c r="AKJ192" s="17"/>
      <c r="AKK192" s="74"/>
      <c r="AKL192" s="74"/>
      <c r="AKM192" s="74"/>
      <c r="AKN192" s="18"/>
      <c r="AKO192" s="18"/>
      <c r="AKP192" s="18"/>
      <c r="AKQ192" s="74"/>
      <c r="AKR192" s="18"/>
      <c r="AKS192" s="18"/>
      <c r="AKT192" s="10"/>
      <c r="AKU192" s="17"/>
      <c r="AKV192" s="74"/>
      <c r="AKW192" s="74"/>
      <c r="AKX192" s="74"/>
      <c r="AKY192" s="18"/>
      <c r="AKZ192" s="18"/>
      <c r="ALA192" s="18"/>
      <c r="ALB192" s="74"/>
      <c r="ALC192" s="18"/>
      <c r="ALD192" s="18"/>
      <c r="ALE192" s="10"/>
      <c r="ALF192" s="17"/>
      <c r="ALG192" s="74"/>
      <c r="ALH192" s="74"/>
      <c r="ALI192" s="74"/>
      <c r="ALJ192" s="18"/>
      <c r="ALK192" s="18"/>
      <c r="ALL192" s="18"/>
      <c r="ALM192" s="74"/>
      <c r="ALN192" s="18"/>
      <c r="ALO192" s="18"/>
      <c r="ALP192" s="10"/>
      <c r="ALQ192" s="17"/>
      <c r="ALR192" s="74"/>
      <c r="ALS192" s="74"/>
      <c r="ALT192" s="74"/>
      <c r="ALU192" s="18"/>
      <c r="ALV192" s="18"/>
      <c r="ALW192" s="18"/>
      <c r="ALX192" s="74"/>
      <c r="ALY192" s="18"/>
      <c r="ALZ192" s="18"/>
      <c r="AMA192" s="10"/>
      <c r="AMB192" s="17"/>
      <c r="AMC192" s="74"/>
      <c r="AMD192" s="74"/>
      <c r="AME192" s="74"/>
      <c r="AMF192" s="18"/>
      <c r="AMG192" s="18"/>
      <c r="AMH192" s="18"/>
      <c r="AMI192" s="74"/>
      <c r="AMJ192" s="18"/>
      <c r="AMK192" s="18"/>
      <c r="AML192" s="10"/>
      <c r="AMM192" s="17"/>
      <c r="AMN192" s="74"/>
      <c r="AMO192" s="74"/>
      <c r="AMP192" s="74"/>
      <c r="AMQ192" s="18"/>
      <c r="AMR192" s="18"/>
      <c r="AMS192" s="18"/>
      <c r="AMT192" s="74"/>
      <c r="AMU192" s="18"/>
      <c r="AMV192" s="18"/>
      <c r="AMW192" s="10"/>
      <c r="AMX192" s="17"/>
      <c r="AMY192" s="74"/>
      <c r="AMZ192" s="74"/>
      <c r="ANA192" s="74"/>
      <c r="ANB192" s="18"/>
      <c r="ANC192" s="18"/>
      <c r="AND192" s="18"/>
      <c r="ANE192" s="74"/>
      <c r="ANF192" s="18"/>
      <c r="ANG192" s="18"/>
      <c r="ANH192" s="10"/>
      <c r="ANI192" s="17"/>
      <c r="ANJ192" s="74"/>
      <c r="ANK192" s="74"/>
      <c r="ANL192" s="74"/>
      <c r="ANM192" s="18"/>
      <c r="ANN192" s="18"/>
      <c r="ANO192" s="18"/>
      <c r="ANP192" s="74"/>
      <c r="ANQ192" s="18"/>
      <c r="ANR192" s="18"/>
      <c r="ANS192" s="10"/>
      <c r="ANT192" s="17"/>
      <c r="ANU192" s="74"/>
      <c r="ANV192" s="74"/>
      <c r="ANW192" s="74"/>
      <c r="ANX192" s="18"/>
      <c r="ANY192" s="18"/>
      <c r="ANZ192" s="18"/>
      <c r="AOA192" s="74"/>
      <c r="AOB192" s="18"/>
      <c r="AOC192" s="18"/>
      <c r="AOD192" s="10"/>
      <c r="AOE192" s="17"/>
      <c r="AOF192" s="74"/>
      <c r="AOG192" s="74"/>
      <c r="AOH192" s="74"/>
      <c r="AOI192" s="18"/>
      <c r="AOJ192" s="18"/>
      <c r="AOK192" s="18"/>
      <c r="AOL192" s="74"/>
      <c r="AOM192" s="18"/>
      <c r="AON192" s="18"/>
      <c r="AOO192" s="10"/>
      <c r="AOP192" s="17"/>
      <c r="AOQ192" s="74"/>
      <c r="AOR192" s="74"/>
      <c r="AOS192" s="74"/>
      <c r="AOT192" s="18"/>
      <c r="AOU192" s="18"/>
      <c r="AOV192" s="18"/>
      <c r="AOW192" s="74"/>
      <c r="AOX192" s="18"/>
      <c r="AOY192" s="18"/>
      <c r="AOZ192" s="10"/>
      <c r="APA192" s="17"/>
      <c r="APB192" s="74"/>
      <c r="APC192" s="74"/>
      <c r="APD192" s="74"/>
      <c r="APE192" s="18"/>
      <c r="APF192" s="18"/>
      <c r="APG192" s="18"/>
      <c r="APH192" s="74"/>
      <c r="API192" s="18"/>
      <c r="APJ192" s="18"/>
      <c r="APK192" s="10"/>
      <c r="APL192" s="17"/>
      <c r="APM192" s="74"/>
      <c r="APN192" s="74"/>
      <c r="APO192" s="74"/>
      <c r="APP192" s="18"/>
      <c r="APQ192" s="18"/>
      <c r="APR192" s="18"/>
      <c r="APS192" s="74"/>
      <c r="APT192" s="18"/>
      <c r="APU192" s="18"/>
      <c r="APV192" s="10"/>
      <c r="APW192" s="17"/>
      <c r="APX192" s="74"/>
      <c r="APY192" s="74"/>
      <c r="APZ192" s="74"/>
      <c r="AQA192" s="18"/>
      <c r="AQB192" s="18"/>
      <c r="AQC192" s="18"/>
      <c r="AQD192" s="74"/>
      <c r="AQE192" s="18"/>
      <c r="AQF192" s="18"/>
      <c r="AQG192" s="10"/>
      <c r="AQH192" s="17"/>
      <c r="AQI192" s="74"/>
      <c r="AQJ192" s="74"/>
      <c r="AQK192" s="74"/>
      <c r="AQL192" s="18"/>
      <c r="AQM192" s="18"/>
      <c r="AQN192" s="18"/>
      <c r="AQO192" s="74"/>
      <c r="AQP192" s="18"/>
      <c r="AQQ192" s="18"/>
      <c r="AQR192" s="10"/>
      <c r="AQS192" s="17"/>
      <c r="AQT192" s="74"/>
      <c r="AQU192" s="74"/>
      <c r="AQV192" s="74"/>
      <c r="AQW192" s="18"/>
      <c r="AQX192" s="18"/>
      <c r="AQY192" s="18"/>
      <c r="AQZ192" s="74"/>
      <c r="ARA192" s="18"/>
      <c r="ARB192" s="18"/>
      <c r="ARC192" s="10"/>
      <c r="ARD192" s="17"/>
      <c r="ARE192" s="74"/>
      <c r="ARF192" s="74"/>
      <c r="ARG192" s="74"/>
      <c r="ARH192" s="18"/>
      <c r="ARI192" s="18"/>
      <c r="ARJ192" s="18"/>
      <c r="ARK192" s="74"/>
      <c r="ARL192" s="18"/>
      <c r="ARM192" s="18"/>
      <c r="ARN192" s="10"/>
      <c r="ARO192" s="17"/>
      <c r="ARP192" s="74"/>
      <c r="ARQ192" s="74"/>
      <c r="ARR192" s="74"/>
      <c r="ARS192" s="18"/>
      <c r="ART192" s="18"/>
      <c r="ARU192" s="18"/>
      <c r="ARV192" s="74"/>
      <c r="ARW192" s="18"/>
      <c r="ARX192" s="18"/>
      <c r="ARY192" s="10"/>
      <c r="ARZ192" s="17"/>
      <c r="ASA192" s="74"/>
      <c r="ASB192" s="74"/>
      <c r="ASC192" s="74"/>
      <c r="ASD192" s="18"/>
      <c r="ASE192" s="18"/>
      <c r="ASF192" s="18"/>
      <c r="ASG192" s="74"/>
      <c r="ASH192" s="18"/>
      <c r="ASI192" s="18"/>
      <c r="ASJ192" s="10"/>
      <c r="ASK192" s="17"/>
      <c r="ASL192" s="74"/>
      <c r="ASM192" s="74"/>
      <c r="ASN192" s="74"/>
      <c r="ASO192" s="18"/>
      <c r="ASP192" s="18"/>
      <c r="ASQ192" s="18"/>
      <c r="ASR192" s="74"/>
      <c r="ASS192" s="18"/>
      <c r="AST192" s="18"/>
      <c r="ASU192" s="10"/>
      <c r="ASV192" s="17"/>
      <c r="ASW192" s="74"/>
      <c r="ASX192" s="74"/>
      <c r="ASY192" s="74"/>
      <c r="ASZ192" s="18"/>
      <c r="ATA192" s="18"/>
      <c r="ATB192" s="18"/>
      <c r="ATC192" s="74"/>
      <c r="ATD192" s="18"/>
      <c r="ATE192" s="18"/>
      <c r="ATF192" s="10"/>
      <c r="ATG192" s="17"/>
      <c r="ATH192" s="74"/>
      <c r="ATI192" s="74"/>
      <c r="ATJ192" s="74"/>
      <c r="ATK192" s="18"/>
      <c r="ATL192" s="18"/>
      <c r="ATM192" s="18"/>
      <c r="ATN192" s="74"/>
      <c r="ATO192" s="18"/>
      <c r="ATP192" s="18"/>
      <c r="ATQ192" s="10"/>
      <c r="ATR192" s="17"/>
      <c r="ATS192" s="74"/>
      <c r="ATT192" s="74"/>
      <c r="ATU192" s="74"/>
      <c r="ATV192" s="18"/>
      <c r="ATW192" s="18"/>
      <c r="ATX192" s="18"/>
      <c r="ATY192" s="74"/>
      <c r="ATZ192" s="18"/>
      <c r="AUA192" s="18"/>
      <c r="AUB192" s="10"/>
      <c r="AUC192" s="17"/>
      <c r="AUD192" s="74"/>
      <c r="AUE192" s="74"/>
      <c r="AUF192" s="74"/>
      <c r="AUG192" s="18"/>
      <c r="AUH192" s="18"/>
      <c r="AUI192" s="18"/>
      <c r="AUJ192" s="74"/>
      <c r="AUK192" s="18"/>
      <c r="AUL192" s="18"/>
      <c r="AUM192" s="10"/>
      <c r="AUN192" s="17"/>
      <c r="AUO192" s="74"/>
      <c r="AUP192" s="74"/>
      <c r="AUQ192" s="74"/>
      <c r="AUR192" s="18"/>
      <c r="AUS192" s="18"/>
      <c r="AUT192" s="18"/>
      <c r="AUU192" s="74"/>
      <c r="AUV192" s="18"/>
      <c r="AUW192" s="18"/>
      <c r="AUX192" s="10"/>
      <c r="AUY192" s="17"/>
      <c r="AUZ192" s="74"/>
      <c r="AVA192" s="74"/>
      <c r="AVB192" s="74"/>
      <c r="AVC192" s="18"/>
      <c r="AVD192" s="18"/>
      <c r="AVE192" s="18"/>
      <c r="AVF192" s="74"/>
      <c r="AVG192" s="18"/>
      <c r="AVH192" s="18"/>
      <c r="AVI192" s="10"/>
      <c r="AVJ192" s="17"/>
      <c r="AVK192" s="74"/>
      <c r="AVL192" s="74"/>
      <c r="AVM192" s="74"/>
      <c r="AVN192" s="18"/>
      <c r="AVO192" s="18"/>
      <c r="AVP192" s="18"/>
      <c r="AVQ192" s="74"/>
      <c r="AVR192" s="18"/>
      <c r="AVS192" s="18"/>
      <c r="AVT192" s="10"/>
      <c r="AVU192" s="17"/>
      <c r="AVV192" s="74"/>
      <c r="AVW192" s="74"/>
      <c r="AVX192" s="74"/>
      <c r="AVY192" s="18"/>
      <c r="AVZ192" s="18"/>
      <c r="AWA192" s="18"/>
      <c r="AWB192" s="74"/>
      <c r="AWC192" s="18"/>
      <c r="AWD192" s="18"/>
      <c r="AWE192" s="10"/>
      <c r="AWF192" s="17"/>
      <c r="AWG192" s="74"/>
      <c r="AWH192" s="74"/>
      <c r="AWI192" s="74"/>
      <c r="AWJ192" s="18"/>
      <c r="AWK192" s="18"/>
      <c r="AWL192" s="18"/>
      <c r="AWM192" s="74"/>
      <c r="AWN192" s="18"/>
      <c r="AWO192" s="18"/>
      <c r="AWP192" s="10"/>
      <c r="AWQ192" s="17"/>
      <c r="AWR192" s="74"/>
      <c r="AWS192" s="74"/>
      <c r="AWT192" s="74"/>
      <c r="AWU192" s="18"/>
      <c r="AWV192" s="18"/>
      <c r="AWW192" s="18"/>
      <c r="AWX192" s="74"/>
      <c r="AWY192" s="18"/>
      <c r="AWZ192" s="18"/>
      <c r="AXA192" s="10"/>
      <c r="AXB192" s="17"/>
      <c r="AXC192" s="74"/>
      <c r="AXD192" s="74"/>
      <c r="AXE192" s="74"/>
      <c r="AXF192" s="18"/>
      <c r="AXG192" s="18"/>
      <c r="AXH192" s="18"/>
      <c r="AXI192" s="74"/>
      <c r="AXJ192" s="18"/>
      <c r="AXK192" s="18"/>
      <c r="AXL192" s="10"/>
      <c r="AXM192" s="17"/>
      <c r="AXN192" s="74"/>
      <c r="AXO192" s="74"/>
      <c r="AXP192" s="74"/>
      <c r="AXQ192" s="18"/>
      <c r="AXR192" s="18"/>
      <c r="AXS192" s="18"/>
      <c r="AXT192" s="74"/>
      <c r="AXU192" s="18"/>
      <c r="AXV192" s="18"/>
      <c r="AXW192" s="10"/>
      <c r="AXX192" s="17"/>
      <c r="AXY192" s="74"/>
      <c r="AXZ192" s="74"/>
      <c r="AYA192" s="74"/>
      <c r="AYB192" s="18"/>
      <c r="AYC192" s="18"/>
      <c r="AYD192" s="18"/>
      <c r="AYE192" s="74"/>
      <c r="AYF192" s="18"/>
      <c r="AYG192" s="18"/>
      <c r="AYH192" s="10"/>
      <c r="AYI192" s="17"/>
      <c r="AYJ192" s="74"/>
      <c r="AYK192" s="74"/>
      <c r="AYL192" s="74"/>
      <c r="AYM192" s="18"/>
      <c r="AYN192" s="18"/>
      <c r="AYO192" s="18"/>
      <c r="AYP192" s="74"/>
      <c r="AYQ192" s="18"/>
      <c r="AYR192" s="18"/>
      <c r="AYS192" s="10"/>
      <c r="AYT192" s="17"/>
      <c r="AYU192" s="74"/>
      <c r="AYV192" s="74"/>
      <c r="AYW192" s="74"/>
      <c r="AYX192" s="18"/>
      <c r="AYY192" s="18"/>
      <c r="AYZ192" s="18"/>
      <c r="AZA192" s="74"/>
      <c r="AZB192" s="18"/>
      <c r="AZC192" s="18"/>
      <c r="AZD192" s="10"/>
      <c r="AZE192" s="17"/>
      <c r="AZF192" s="74"/>
      <c r="AZG192" s="74"/>
      <c r="AZH192" s="74"/>
      <c r="AZI192" s="18"/>
      <c r="AZJ192" s="18"/>
      <c r="AZK192" s="18"/>
      <c r="AZL192" s="74"/>
      <c r="AZM192" s="18"/>
      <c r="AZN192" s="18"/>
      <c r="AZO192" s="10"/>
      <c r="AZP192" s="17"/>
      <c r="AZQ192" s="74"/>
      <c r="AZR192" s="74"/>
      <c r="AZS192" s="74"/>
      <c r="AZT192" s="18"/>
      <c r="AZU192" s="18"/>
      <c r="AZV192" s="18"/>
      <c r="AZW192" s="74"/>
      <c r="AZX192" s="18"/>
      <c r="AZY192" s="18"/>
      <c r="AZZ192" s="10"/>
      <c r="BAA192" s="17"/>
      <c r="BAB192" s="74"/>
      <c r="BAC192" s="74"/>
      <c r="BAD192" s="74"/>
      <c r="BAE192" s="18"/>
      <c r="BAF192" s="18"/>
      <c r="BAG192" s="18"/>
      <c r="BAH192" s="74"/>
      <c r="BAI192" s="18"/>
      <c r="BAJ192" s="18"/>
      <c r="BAK192" s="10"/>
      <c r="BAL192" s="17"/>
      <c r="BAM192" s="74"/>
      <c r="BAN192" s="74"/>
      <c r="BAO192" s="74"/>
      <c r="BAP192" s="18"/>
      <c r="BAQ192" s="18"/>
      <c r="BAR192" s="18"/>
      <c r="BAS192" s="74"/>
      <c r="BAT192" s="18"/>
      <c r="BAU192" s="18"/>
      <c r="BAV192" s="10"/>
      <c r="BAW192" s="17"/>
      <c r="BAX192" s="74"/>
      <c r="BAY192" s="74"/>
      <c r="BAZ192" s="74"/>
      <c r="BBA192" s="18"/>
      <c r="BBB192" s="18"/>
      <c r="BBC192" s="18"/>
      <c r="BBD192" s="74"/>
      <c r="BBE192" s="18"/>
      <c r="BBF192" s="18"/>
      <c r="BBG192" s="10"/>
      <c r="BBH192" s="17"/>
      <c r="BBI192" s="74"/>
      <c r="BBJ192" s="74"/>
      <c r="BBK192" s="74"/>
      <c r="BBL192" s="18"/>
      <c r="BBM192" s="18"/>
      <c r="BBN192" s="18"/>
      <c r="BBO192" s="74"/>
      <c r="BBP192" s="18"/>
      <c r="BBQ192" s="18"/>
      <c r="BBR192" s="10"/>
      <c r="BBS192" s="17"/>
      <c r="BBT192" s="74"/>
      <c r="BBU192" s="74"/>
      <c r="BBV192" s="74"/>
      <c r="BBW192" s="18"/>
      <c r="BBX192" s="18"/>
      <c r="BBY192" s="18"/>
      <c r="BBZ192" s="74"/>
      <c r="BCA192" s="18"/>
      <c r="BCB192" s="18"/>
      <c r="BCC192" s="10"/>
      <c r="BCD192" s="17"/>
      <c r="BCE192" s="74"/>
      <c r="BCF192" s="74"/>
      <c r="BCG192" s="74"/>
      <c r="BCH192" s="18"/>
      <c r="BCI192" s="18"/>
      <c r="BCJ192" s="18"/>
      <c r="BCK192" s="74"/>
      <c r="BCL192" s="18"/>
      <c r="BCM192" s="18"/>
      <c r="BCN192" s="10"/>
      <c r="BCO192" s="17"/>
      <c r="BCP192" s="74"/>
      <c r="BCQ192" s="74"/>
      <c r="BCR192" s="74"/>
      <c r="BCS192" s="18"/>
      <c r="BCT192" s="18"/>
      <c r="BCU192" s="18"/>
      <c r="BCV192" s="74"/>
      <c r="BCW192" s="18"/>
      <c r="BCX192" s="18"/>
      <c r="BCY192" s="10"/>
      <c r="BCZ192" s="17"/>
      <c r="BDA192" s="74"/>
      <c r="BDB192" s="74"/>
      <c r="BDC192" s="74"/>
      <c r="BDD192" s="18"/>
      <c r="BDE192" s="18"/>
      <c r="BDF192" s="18"/>
      <c r="BDG192" s="74"/>
      <c r="BDH192" s="18"/>
      <c r="BDI192" s="18"/>
      <c r="BDJ192" s="10"/>
      <c r="BDK192" s="17"/>
      <c r="BDL192" s="74"/>
      <c r="BDM192" s="74"/>
      <c r="BDN192" s="74"/>
      <c r="BDO192" s="18"/>
      <c r="BDP192" s="18"/>
      <c r="BDQ192" s="18"/>
      <c r="BDR192" s="74"/>
      <c r="BDS192" s="18"/>
      <c r="BDT192" s="18"/>
      <c r="BDU192" s="10"/>
      <c r="BDV192" s="17"/>
      <c r="BDW192" s="74"/>
      <c r="BDX192" s="74"/>
      <c r="BDY192" s="74"/>
      <c r="BDZ192" s="18"/>
      <c r="BEA192" s="18"/>
      <c r="BEB192" s="18"/>
      <c r="BEC192" s="74"/>
      <c r="BED192" s="18"/>
      <c r="BEE192" s="18"/>
      <c r="BEF192" s="10"/>
      <c r="BEG192" s="17"/>
      <c r="BEH192" s="74"/>
      <c r="BEI192" s="74"/>
      <c r="BEJ192" s="74"/>
      <c r="BEK192" s="18"/>
      <c r="BEL192" s="18"/>
      <c r="BEM192" s="18"/>
      <c r="BEN192" s="74"/>
      <c r="BEO192" s="18"/>
      <c r="BEP192" s="18"/>
      <c r="BEQ192" s="10"/>
      <c r="BER192" s="17"/>
      <c r="BES192" s="74"/>
      <c r="BET192" s="74"/>
      <c r="BEU192" s="74"/>
      <c r="BEV192" s="18"/>
      <c r="BEW192" s="18"/>
      <c r="BEX192" s="18"/>
      <c r="BEY192" s="74"/>
      <c r="BEZ192" s="18"/>
      <c r="BFA192" s="18"/>
      <c r="BFB192" s="10"/>
      <c r="BFC192" s="17"/>
      <c r="BFD192" s="74"/>
      <c r="BFE192" s="74"/>
      <c r="BFF192" s="74"/>
      <c r="BFG192" s="18"/>
      <c r="BFH192" s="18"/>
      <c r="BFI192" s="18"/>
      <c r="BFJ192" s="74"/>
      <c r="BFK192" s="18"/>
      <c r="BFL192" s="18"/>
      <c r="BFM192" s="10"/>
      <c r="BFN192" s="17"/>
      <c r="BFO192" s="74"/>
      <c r="BFP192" s="74"/>
      <c r="BFQ192" s="74"/>
      <c r="BFR192" s="18"/>
      <c r="BFS192" s="18"/>
      <c r="BFT192" s="18"/>
      <c r="BFU192" s="74"/>
      <c r="BFV192" s="18"/>
      <c r="BFW192" s="18"/>
      <c r="BFX192" s="10"/>
      <c r="BFY192" s="17"/>
      <c r="BFZ192" s="74"/>
      <c r="BGA192" s="74"/>
      <c r="BGB192" s="74"/>
      <c r="BGC192" s="18"/>
      <c r="BGD192" s="18"/>
      <c r="BGE192" s="18"/>
      <c r="BGF192" s="74"/>
      <c r="BGG192" s="18"/>
      <c r="BGH192" s="18"/>
      <c r="BGI192" s="10"/>
      <c r="BGJ192" s="17"/>
      <c r="BGK192" s="74"/>
      <c r="BGL192" s="74"/>
      <c r="BGM192" s="74"/>
      <c r="BGN192" s="18"/>
      <c r="BGO192" s="18"/>
      <c r="BGP192" s="18"/>
      <c r="BGQ192" s="74"/>
      <c r="BGR192" s="18"/>
      <c r="BGS192" s="18"/>
      <c r="BGT192" s="10"/>
      <c r="BGU192" s="17"/>
      <c r="BGV192" s="74"/>
      <c r="BGW192" s="74"/>
      <c r="BGX192" s="74"/>
      <c r="BGY192" s="18"/>
      <c r="BGZ192" s="18"/>
      <c r="BHA192" s="18"/>
      <c r="BHB192" s="74"/>
      <c r="BHC192" s="18"/>
      <c r="BHD192" s="18"/>
      <c r="BHE192" s="10"/>
      <c r="BHF192" s="17"/>
      <c r="BHG192" s="74"/>
      <c r="BHH192" s="74"/>
      <c r="BHI192" s="74"/>
      <c r="BHJ192" s="18"/>
      <c r="BHK192" s="18"/>
      <c r="BHL192" s="18"/>
      <c r="BHM192" s="74"/>
      <c r="BHN192" s="18"/>
      <c r="BHO192" s="18"/>
      <c r="BHP192" s="10"/>
      <c r="BHQ192" s="17"/>
      <c r="BHR192" s="74"/>
      <c r="BHS192" s="74"/>
      <c r="BHT192" s="74"/>
      <c r="BHU192" s="18"/>
      <c r="BHV192" s="18"/>
      <c r="BHW192" s="18"/>
      <c r="BHX192" s="74"/>
      <c r="BHY192" s="18"/>
      <c r="BHZ192" s="18"/>
      <c r="BIA192" s="10"/>
      <c r="BIB192" s="17"/>
      <c r="BIC192" s="74"/>
      <c r="BID192" s="74"/>
      <c r="BIE192" s="74"/>
      <c r="BIF192" s="18"/>
      <c r="BIG192" s="18"/>
      <c r="BIH192" s="18"/>
      <c r="BII192" s="74"/>
      <c r="BIJ192" s="18"/>
      <c r="BIK192" s="18"/>
      <c r="BIL192" s="10"/>
      <c r="BIM192" s="17"/>
      <c r="BIN192" s="74"/>
      <c r="BIO192" s="74"/>
      <c r="BIP192" s="74"/>
      <c r="BIQ192" s="18"/>
      <c r="BIR192" s="18"/>
      <c r="BIS192" s="18"/>
      <c r="BIT192" s="74"/>
      <c r="BIU192" s="18"/>
      <c r="BIV192" s="18"/>
      <c r="BIW192" s="10"/>
      <c r="BIX192" s="17"/>
      <c r="BIY192" s="74"/>
      <c r="BIZ192" s="74"/>
      <c r="BJA192" s="74"/>
      <c r="BJB192" s="18"/>
      <c r="BJC192" s="18"/>
      <c r="BJD192" s="18"/>
      <c r="BJE192" s="74"/>
      <c r="BJF192" s="18"/>
      <c r="BJG192" s="18"/>
      <c r="BJH192" s="10"/>
      <c r="BJI192" s="17"/>
      <c r="BJJ192" s="74"/>
      <c r="BJK192" s="74"/>
      <c r="BJL192" s="74"/>
      <c r="BJM192" s="18"/>
      <c r="BJN192" s="18"/>
      <c r="BJO192" s="18"/>
      <c r="BJP192" s="74"/>
      <c r="BJQ192" s="18"/>
      <c r="BJR192" s="18"/>
      <c r="BJS192" s="10"/>
      <c r="BJT192" s="17"/>
      <c r="BJU192" s="74"/>
      <c r="BJV192" s="74"/>
      <c r="BJW192" s="74"/>
      <c r="BJX192" s="18"/>
      <c r="BJY192" s="18"/>
      <c r="BJZ192" s="18"/>
      <c r="BKA192" s="74"/>
      <c r="BKB192" s="18"/>
      <c r="BKC192" s="18"/>
      <c r="BKD192" s="10"/>
      <c r="BKE192" s="17"/>
      <c r="BKF192" s="74"/>
      <c r="BKG192" s="74"/>
      <c r="BKH192" s="74"/>
      <c r="BKI192" s="18"/>
      <c r="BKJ192" s="18"/>
      <c r="BKK192" s="18"/>
      <c r="BKL192" s="74"/>
      <c r="BKM192" s="18"/>
      <c r="BKN192" s="18"/>
      <c r="BKO192" s="10"/>
      <c r="BKP192" s="17"/>
      <c r="BKQ192" s="74"/>
      <c r="BKR192" s="74"/>
      <c r="BKS192" s="74"/>
      <c r="BKT192" s="18"/>
      <c r="BKU192" s="18"/>
      <c r="BKV192" s="18"/>
      <c r="BKW192" s="74"/>
      <c r="BKX192" s="18"/>
      <c r="BKY192" s="18"/>
      <c r="BKZ192" s="10"/>
      <c r="BLA192" s="17"/>
      <c r="BLB192" s="74"/>
      <c r="BLC192" s="74"/>
      <c r="BLD192" s="74"/>
      <c r="BLE192" s="18"/>
      <c r="BLF192" s="18"/>
      <c r="BLG192" s="18"/>
      <c r="BLH192" s="74"/>
      <c r="BLI192" s="18"/>
      <c r="BLJ192" s="18"/>
      <c r="BLK192" s="10"/>
      <c r="BLL192" s="17"/>
      <c r="BLM192" s="74"/>
      <c r="BLN192" s="74"/>
      <c r="BLO192" s="74"/>
      <c r="BLP192" s="18"/>
      <c r="BLQ192" s="18"/>
      <c r="BLR192" s="18"/>
      <c r="BLS192" s="74"/>
      <c r="BLT192" s="18"/>
      <c r="BLU192" s="18"/>
      <c r="BLV192" s="10"/>
      <c r="BLW192" s="17"/>
      <c r="BLX192" s="74"/>
      <c r="BLY192" s="74"/>
      <c r="BLZ192" s="74"/>
      <c r="BMA192" s="18"/>
      <c r="BMB192" s="18"/>
      <c r="BMC192" s="18"/>
      <c r="BMD192" s="74"/>
      <c r="BME192" s="18"/>
      <c r="BMF192" s="18"/>
      <c r="BMG192" s="10"/>
      <c r="BMH192" s="17"/>
      <c r="BMI192" s="74"/>
      <c r="BMJ192" s="74"/>
      <c r="BMK192" s="74"/>
      <c r="BML192" s="18"/>
      <c r="BMM192" s="18"/>
      <c r="BMN192" s="18"/>
      <c r="BMO192" s="74"/>
      <c r="BMP192" s="18"/>
      <c r="BMQ192" s="18"/>
      <c r="BMR192" s="10"/>
      <c r="BMS192" s="17"/>
      <c r="BMT192" s="74"/>
      <c r="BMU192" s="74"/>
      <c r="BMV192" s="74"/>
      <c r="BMW192" s="18"/>
      <c r="BMX192" s="18"/>
      <c r="BMY192" s="18"/>
      <c r="BMZ192" s="74"/>
      <c r="BNA192" s="18"/>
      <c r="BNB192" s="18"/>
      <c r="BNC192" s="10"/>
      <c r="BND192" s="17"/>
      <c r="BNE192" s="74"/>
      <c r="BNF192" s="74"/>
      <c r="BNG192" s="74"/>
      <c r="BNH192" s="18"/>
      <c r="BNI192" s="18"/>
      <c r="BNJ192" s="18"/>
      <c r="BNK192" s="74"/>
      <c r="BNL192" s="18"/>
      <c r="BNM192" s="18"/>
      <c r="BNN192" s="10"/>
      <c r="BNO192" s="17"/>
      <c r="BNP192" s="74"/>
      <c r="BNQ192" s="74"/>
      <c r="BNR192" s="74"/>
      <c r="BNS192" s="18"/>
      <c r="BNT192" s="18"/>
      <c r="BNU192" s="18"/>
      <c r="BNV192" s="74"/>
      <c r="BNW192" s="18"/>
      <c r="BNX192" s="18"/>
      <c r="BNY192" s="10"/>
      <c r="BNZ192" s="17"/>
      <c r="BOA192" s="74"/>
      <c r="BOB192" s="74"/>
      <c r="BOC192" s="74"/>
      <c r="BOD192" s="18"/>
      <c r="BOE192" s="18"/>
      <c r="BOF192" s="18"/>
      <c r="BOG192" s="74"/>
      <c r="BOH192" s="18"/>
      <c r="BOI192" s="18"/>
      <c r="BOJ192" s="10"/>
      <c r="BOK192" s="17"/>
      <c r="BOL192" s="74"/>
      <c r="BOM192" s="74"/>
      <c r="BON192" s="74"/>
      <c r="BOO192" s="18"/>
      <c r="BOP192" s="18"/>
      <c r="BOQ192" s="18"/>
      <c r="BOR192" s="74"/>
      <c r="BOS192" s="18"/>
      <c r="BOT192" s="18"/>
      <c r="BOU192" s="10"/>
      <c r="BOV192" s="17"/>
      <c r="BOW192" s="74"/>
      <c r="BOX192" s="74"/>
      <c r="BOY192" s="74"/>
      <c r="BOZ192" s="18"/>
      <c r="BPA192" s="18"/>
      <c r="BPB192" s="18"/>
      <c r="BPC192" s="74"/>
      <c r="BPD192" s="18"/>
      <c r="BPE192" s="18"/>
      <c r="BPF192" s="10"/>
      <c r="BPG192" s="17"/>
      <c r="BPH192" s="74"/>
      <c r="BPI192" s="74"/>
      <c r="BPJ192" s="74"/>
      <c r="BPK192" s="18"/>
      <c r="BPL192" s="18"/>
      <c r="BPM192" s="18"/>
      <c r="BPN192" s="74"/>
      <c r="BPO192" s="18"/>
      <c r="BPP192" s="18"/>
      <c r="BPQ192" s="10"/>
      <c r="BPR192" s="17"/>
      <c r="BPS192" s="74"/>
      <c r="BPT192" s="74"/>
      <c r="BPU192" s="74"/>
      <c r="BPV192" s="18"/>
      <c r="BPW192" s="18"/>
      <c r="BPX192" s="18"/>
      <c r="BPY192" s="74"/>
      <c r="BPZ192" s="18"/>
      <c r="BQA192" s="18"/>
      <c r="BQB192" s="10"/>
      <c r="BQC192" s="17"/>
      <c r="BQD192" s="74"/>
      <c r="BQE192" s="74"/>
      <c r="BQF192" s="74"/>
      <c r="BQG192" s="18"/>
      <c r="BQH192" s="18"/>
      <c r="BQI192" s="18"/>
      <c r="BQJ192" s="74"/>
      <c r="BQK192" s="18"/>
      <c r="BQL192" s="18"/>
      <c r="BQM192" s="10"/>
      <c r="BQN192" s="17"/>
      <c r="BQO192" s="74"/>
      <c r="BQP192" s="74"/>
      <c r="BQQ192" s="74"/>
      <c r="BQR192" s="18"/>
      <c r="BQS192" s="18"/>
      <c r="BQT192" s="18"/>
      <c r="BQU192" s="74"/>
      <c r="BQV192" s="18"/>
      <c r="BQW192" s="18"/>
      <c r="BQX192" s="10"/>
      <c r="BQY192" s="17"/>
      <c r="BQZ192" s="74"/>
      <c r="BRA192" s="74"/>
      <c r="BRB192" s="74"/>
      <c r="BRC192" s="18"/>
      <c r="BRD192" s="18"/>
      <c r="BRE192" s="18"/>
      <c r="BRF192" s="74"/>
      <c r="BRG192" s="18"/>
      <c r="BRH192" s="18"/>
      <c r="BRI192" s="10"/>
      <c r="BRJ192" s="17"/>
      <c r="BRK192" s="74"/>
      <c r="BRL192" s="74"/>
      <c r="BRM192" s="74"/>
      <c r="BRN192" s="18"/>
      <c r="BRO192" s="18"/>
      <c r="BRP192" s="18"/>
      <c r="BRQ192" s="74"/>
      <c r="BRR192" s="18"/>
      <c r="BRS192" s="18"/>
      <c r="BRT192" s="10"/>
      <c r="BRU192" s="17"/>
      <c r="BRV192" s="74"/>
      <c r="BRW192" s="74"/>
      <c r="BRX192" s="74"/>
      <c r="BRY192" s="18"/>
      <c r="BRZ192" s="18"/>
      <c r="BSA192" s="18"/>
      <c r="BSB192" s="74"/>
      <c r="BSC192" s="18"/>
      <c r="BSD192" s="18"/>
      <c r="BSE192" s="10"/>
      <c r="BSF192" s="17"/>
      <c r="BSG192" s="74"/>
      <c r="BSH192" s="74"/>
      <c r="BSI192" s="74"/>
      <c r="BSJ192" s="18"/>
      <c r="BSK192" s="18"/>
      <c r="BSL192" s="18"/>
      <c r="BSM192" s="74"/>
      <c r="BSN192" s="18"/>
      <c r="BSO192" s="18"/>
      <c r="BSP192" s="10"/>
      <c r="BSQ192" s="17"/>
      <c r="BSR192" s="74"/>
      <c r="BSS192" s="74"/>
      <c r="BST192" s="74"/>
      <c r="BSU192" s="18"/>
      <c r="BSV192" s="18"/>
      <c r="BSW192" s="18"/>
      <c r="BSX192" s="74"/>
      <c r="BSY192" s="18"/>
      <c r="BSZ192" s="18"/>
      <c r="BTA192" s="10"/>
      <c r="BTB192" s="17"/>
      <c r="BTC192" s="74"/>
      <c r="BTD192" s="74"/>
      <c r="BTE192" s="74"/>
      <c r="BTF192" s="18"/>
      <c r="BTG192" s="18"/>
      <c r="BTH192" s="18"/>
      <c r="BTI192" s="74"/>
      <c r="BTJ192" s="18"/>
      <c r="BTK192" s="18"/>
      <c r="BTL192" s="10"/>
      <c r="BTM192" s="17"/>
      <c r="BTN192" s="74"/>
      <c r="BTO192" s="74"/>
      <c r="BTP192" s="74"/>
      <c r="BTQ192" s="18"/>
      <c r="BTR192" s="18"/>
      <c r="BTS192" s="18"/>
      <c r="BTT192" s="74"/>
      <c r="BTU192" s="18"/>
      <c r="BTV192" s="18"/>
      <c r="BTW192" s="10"/>
      <c r="BTX192" s="17"/>
      <c r="BTY192" s="74"/>
      <c r="BTZ192" s="74"/>
      <c r="BUA192" s="74"/>
      <c r="BUB192" s="18"/>
      <c r="BUC192" s="18"/>
      <c r="BUD192" s="18"/>
      <c r="BUE192" s="74"/>
      <c r="BUF192" s="18"/>
      <c r="BUG192" s="18"/>
      <c r="BUH192" s="10"/>
      <c r="BUI192" s="17"/>
      <c r="BUJ192" s="74"/>
      <c r="BUK192" s="74"/>
      <c r="BUL192" s="74"/>
      <c r="BUM192" s="18"/>
      <c r="BUN192" s="18"/>
      <c r="BUO192" s="18"/>
      <c r="BUP192" s="74"/>
      <c r="BUQ192" s="18"/>
      <c r="BUR192" s="18"/>
      <c r="BUS192" s="10"/>
      <c r="BUT192" s="17"/>
      <c r="BUU192" s="74"/>
      <c r="BUV192" s="74"/>
      <c r="BUW192" s="74"/>
      <c r="BUX192" s="18"/>
      <c r="BUY192" s="18"/>
      <c r="BUZ192" s="18"/>
      <c r="BVA192" s="74"/>
      <c r="BVB192" s="18"/>
      <c r="BVC192" s="18"/>
      <c r="BVD192" s="10"/>
      <c r="BVE192" s="17"/>
      <c r="BVF192" s="74"/>
      <c r="BVG192" s="74"/>
      <c r="BVH192" s="74"/>
      <c r="BVI192" s="18"/>
      <c r="BVJ192" s="18"/>
      <c r="BVK192" s="18"/>
      <c r="BVL192" s="74"/>
      <c r="BVM192" s="18"/>
      <c r="BVN192" s="18"/>
      <c r="BVO192" s="10"/>
      <c r="BVP192" s="17"/>
      <c r="BVQ192" s="74"/>
      <c r="BVR192" s="74"/>
      <c r="BVS192" s="74"/>
      <c r="BVT192" s="18"/>
      <c r="BVU192" s="18"/>
      <c r="BVV192" s="18"/>
      <c r="BVW192" s="74"/>
      <c r="BVX192" s="18"/>
      <c r="BVY192" s="18"/>
      <c r="BVZ192" s="10"/>
      <c r="BWA192" s="17"/>
      <c r="BWB192" s="74"/>
      <c r="BWC192" s="74"/>
      <c r="BWD192" s="74"/>
      <c r="BWE192" s="18"/>
      <c r="BWF192" s="18"/>
      <c r="BWG192" s="18"/>
      <c r="BWH192" s="74"/>
      <c r="BWI192" s="18"/>
      <c r="BWJ192" s="18"/>
      <c r="BWK192" s="10"/>
      <c r="BWL192" s="17"/>
      <c r="BWM192" s="74"/>
      <c r="BWN192" s="74"/>
      <c r="BWO192" s="74"/>
      <c r="BWP192" s="18"/>
      <c r="BWQ192" s="18"/>
      <c r="BWR192" s="18"/>
      <c r="BWS192" s="74"/>
      <c r="BWT192" s="18"/>
      <c r="BWU192" s="18"/>
      <c r="BWV192" s="10"/>
      <c r="BWW192" s="17"/>
      <c r="BWX192" s="74"/>
      <c r="BWY192" s="74"/>
      <c r="BWZ192" s="74"/>
      <c r="BXA192" s="18"/>
      <c r="BXB192" s="18"/>
      <c r="BXC192" s="18"/>
      <c r="BXD192" s="74"/>
      <c r="BXE192" s="18"/>
      <c r="BXF192" s="18"/>
      <c r="BXG192" s="10"/>
      <c r="BXH192" s="17"/>
      <c r="BXI192" s="74"/>
      <c r="BXJ192" s="74"/>
      <c r="BXK192" s="74"/>
      <c r="BXL192" s="18"/>
      <c r="BXM192" s="18"/>
      <c r="BXN192" s="18"/>
      <c r="BXO192" s="74"/>
      <c r="BXP192" s="18"/>
      <c r="BXQ192" s="18"/>
      <c r="BXR192" s="10"/>
      <c r="BXS192" s="17"/>
      <c r="BXT192" s="74"/>
      <c r="BXU192" s="74"/>
      <c r="BXV192" s="74"/>
      <c r="BXW192" s="18"/>
      <c r="BXX192" s="18"/>
      <c r="BXY192" s="18"/>
      <c r="BXZ192" s="74"/>
      <c r="BYA192" s="18"/>
      <c r="BYB192" s="18"/>
      <c r="BYC192" s="10"/>
      <c r="BYD192" s="17"/>
      <c r="BYE192" s="74"/>
      <c r="BYF192" s="74"/>
      <c r="BYG192" s="74"/>
      <c r="BYH192" s="18"/>
      <c r="BYI192" s="18"/>
      <c r="BYJ192" s="18"/>
      <c r="BYK192" s="74"/>
      <c r="BYL192" s="18"/>
      <c r="BYM192" s="18"/>
      <c r="BYN192" s="10"/>
      <c r="BYO192" s="17"/>
      <c r="BYP192" s="74"/>
      <c r="BYQ192" s="74"/>
      <c r="BYR192" s="74"/>
      <c r="BYS192" s="18"/>
      <c r="BYT192" s="18"/>
      <c r="BYU192" s="18"/>
      <c r="BYV192" s="74"/>
      <c r="BYW192" s="18"/>
      <c r="BYX192" s="18"/>
      <c r="BYY192" s="10"/>
      <c r="BYZ192" s="17"/>
      <c r="BZA192" s="74"/>
      <c r="BZB192" s="74"/>
      <c r="BZC192" s="74"/>
      <c r="BZD192" s="18"/>
      <c r="BZE192" s="18"/>
      <c r="BZF192" s="18"/>
      <c r="BZG192" s="74"/>
      <c r="BZH192" s="18"/>
      <c r="BZI192" s="18"/>
      <c r="BZJ192" s="10"/>
      <c r="BZK192" s="17"/>
      <c r="BZL192" s="74"/>
      <c r="BZM192" s="74"/>
      <c r="BZN192" s="74"/>
      <c r="BZO192" s="18"/>
      <c r="BZP192" s="18"/>
      <c r="BZQ192" s="18"/>
      <c r="BZR192" s="74"/>
      <c r="BZS192" s="18"/>
      <c r="BZT192" s="18"/>
      <c r="BZU192" s="10"/>
      <c r="BZV192" s="17"/>
      <c r="BZW192" s="74"/>
      <c r="BZX192" s="74"/>
      <c r="BZY192" s="74"/>
      <c r="BZZ192" s="18"/>
      <c r="CAA192" s="18"/>
      <c r="CAB192" s="18"/>
      <c r="CAC192" s="74"/>
      <c r="CAD192" s="18"/>
      <c r="CAE192" s="18"/>
      <c r="CAF192" s="10"/>
      <c r="CAG192" s="17"/>
      <c r="CAH192" s="74"/>
      <c r="CAI192" s="74"/>
      <c r="CAJ192" s="74"/>
      <c r="CAK192" s="18"/>
      <c r="CAL192" s="18"/>
      <c r="CAM192" s="18"/>
      <c r="CAN192" s="74"/>
      <c r="CAO192" s="18"/>
      <c r="CAP192" s="18"/>
      <c r="CAQ192" s="10"/>
      <c r="CAR192" s="17"/>
      <c r="CAS192" s="74"/>
      <c r="CAT192" s="74"/>
      <c r="CAU192" s="74"/>
      <c r="CAV192" s="18"/>
      <c r="CAW192" s="18"/>
      <c r="CAX192" s="18"/>
      <c r="CAY192" s="74"/>
      <c r="CAZ192" s="18"/>
      <c r="CBA192" s="18"/>
      <c r="CBB192" s="10"/>
      <c r="CBC192" s="17"/>
      <c r="CBD192" s="74"/>
      <c r="CBE192" s="74"/>
      <c r="CBF192" s="74"/>
      <c r="CBG192" s="18"/>
      <c r="CBH192" s="18"/>
      <c r="CBI192" s="18"/>
      <c r="CBJ192" s="74"/>
      <c r="CBK192" s="18"/>
      <c r="CBL192" s="18"/>
      <c r="CBM192" s="10"/>
      <c r="CBN192" s="17"/>
      <c r="CBO192" s="74"/>
      <c r="CBP192" s="74"/>
      <c r="CBQ192" s="74"/>
      <c r="CBR192" s="18"/>
      <c r="CBS192" s="18"/>
      <c r="CBT192" s="18"/>
      <c r="CBU192" s="74"/>
      <c r="CBV192" s="18"/>
      <c r="CBW192" s="18"/>
      <c r="CBX192" s="10"/>
      <c r="CBY192" s="17"/>
      <c r="CBZ192" s="74"/>
      <c r="CCA192" s="74"/>
      <c r="CCB192" s="74"/>
      <c r="CCC192" s="18"/>
      <c r="CCD192" s="18"/>
      <c r="CCE192" s="18"/>
      <c r="CCF192" s="74"/>
      <c r="CCG192" s="18"/>
      <c r="CCH192" s="18"/>
      <c r="CCI192" s="10"/>
      <c r="CCJ192" s="17"/>
      <c r="CCK192" s="74"/>
      <c r="CCL192" s="74"/>
      <c r="CCM192" s="74"/>
      <c r="CCN192" s="18"/>
      <c r="CCO192" s="18"/>
      <c r="CCP192" s="18"/>
      <c r="CCQ192" s="74"/>
      <c r="CCR192" s="18"/>
      <c r="CCS192" s="18"/>
      <c r="CCT192" s="10"/>
      <c r="CCU192" s="17"/>
      <c r="CCV192" s="74"/>
      <c r="CCW192" s="74"/>
      <c r="CCX192" s="74"/>
      <c r="CCY192" s="18"/>
      <c r="CCZ192" s="18"/>
      <c r="CDA192" s="18"/>
      <c r="CDB192" s="74"/>
      <c r="CDC192" s="18"/>
      <c r="CDD192" s="18"/>
      <c r="CDE192" s="10"/>
      <c r="CDF192" s="17"/>
      <c r="CDG192" s="74"/>
      <c r="CDH192" s="74"/>
      <c r="CDI192" s="74"/>
      <c r="CDJ192" s="18"/>
      <c r="CDK192" s="18"/>
      <c r="CDL192" s="18"/>
      <c r="CDM192" s="74"/>
      <c r="CDN192" s="18"/>
      <c r="CDO192" s="18"/>
      <c r="CDP192" s="10"/>
      <c r="CDQ192" s="17"/>
      <c r="CDR192" s="74"/>
      <c r="CDS192" s="74"/>
      <c r="CDT192" s="74"/>
      <c r="CDU192" s="18"/>
      <c r="CDV192" s="18"/>
      <c r="CDW192" s="18"/>
      <c r="CDX192" s="74"/>
      <c r="CDY192" s="18"/>
      <c r="CDZ192" s="18"/>
      <c r="CEA192" s="10"/>
      <c r="CEB192" s="17"/>
      <c r="CEC192" s="74"/>
      <c r="CED192" s="74"/>
      <c r="CEE192" s="74"/>
      <c r="CEF192" s="18"/>
      <c r="CEG192" s="18"/>
      <c r="CEH192" s="18"/>
      <c r="CEI192" s="74"/>
      <c r="CEJ192" s="18"/>
      <c r="CEK192" s="18"/>
      <c r="CEL192" s="10"/>
      <c r="CEM192" s="17"/>
      <c r="CEN192" s="74"/>
      <c r="CEO192" s="74"/>
      <c r="CEP192" s="74"/>
      <c r="CEQ192" s="18"/>
      <c r="CER192" s="18"/>
      <c r="CES192" s="18"/>
      <c r="CET192" s="74"/>
      <c r="CEU192" s="18"/>
      <c r="CEV192" s="18"/>
      <c r="CEW192" s="10"/>
      <c r="CEX192" s="17"/>
      <c r="CEY192" s="74"/>
      <c r="CEZ192" s="74"/>
      <c r="CFA192" s="74"/>
      <c r="CFB192" s="18"/>
      <c r="CFC192" s="18"/>
      <c r="CFD192" s="18"/>
      <c r="CFE192" s="74"/>
      <c r="CFF192" s="18"/>
      <c r="CFG192" s="18"/>
      <c r="CFH192" s="10"/>
      <c r="CFI192" s="17"/>
      <c r="CFJ192" s="74"/>
      <c r="CFK192" s="74"/>
      <c r="CFL192" s="74"/>
      <c r="CFM192" s="18"/>
      <c r="CFN192" s="18"/>
      <c r="CFO192" s="18"/>
      <c r="CFP192" s="74"/>
      <c r="CFQ192" s="18"/>
      <c r="CFR192" s="18"/>
      <c r="CFS192" s="10"/>
      <c r="CFT192" s="17"/>
      <c r="CFU192" s="74"/>
      <c r="CFV192" s="74"/>
      <c r="CFW192" s="74"/>
      <c r="CFX192" s="18"/>
      <c r="CFY192" s="18"/>
      <c r="CFZ192" s="18"/>
      <c r="CGA192" s="74"/>
      <c r="CGB192" s="18"/>
      <c r="CGC192" s="18"/>
      <c r="CGD192" s="10"/>
      <c r="CGE192" s="17"/>
      <c r="CGF192" s="74"/>
      <c r="CGG192" s="74"/>
      <c r="CGH192" s="74"/>
      <c r="CGI192" s="18"/>
      <c r="CGJ192" s="18"/>
      <c r="CGK192" s="18"/>
      <c r="CGL192" s="74"/>
      <c r="CGM192" s="18"/>
      <c r="CGN192" s="18"/>
      <c r="CGO192" s="10"/>
      <c r="CGP192" s="17"/>
      <c r="CGQ192" s="74"/>
      <c r="CGR192" s="74"/>
      <c r="CGS192" s="74"/>
      <c r="CGT192" s="18"/>
      <c r="CGU192" s="18"/>
      <c r="CGV192" s="18"/>
      <c r="CGW192" s="74"/>
      <c r="CGX192" s="18"/>
      <c r="CGY192" s="18"/>
      <c r="CGZ192" s="10"/>
      <c r="CHA192" s="17"/>
      <c r="CHB192" s="74"/>
      <c r="CHC192" s="74"/>
      <c r="CHD192" s="74"/>
      <c r="CHE192" s="18"/>
      <c r="CHF192" s="18"/>
      <c r="CHG192" s="18"/>
      <c r="CHH192" s="74"/>
      <c r="CHI192" s="18"/>
      <c r="CHJ192" s="18"/>
      <c r="CHK192" s="10"/>
      <c r="CHL192" s="17"/>
      <c r="CHM192" s="74"/>
      <c r="CHN192" s="74"/>
      <c r="CHO192" s="74"/>
      <c r="CHP192" s="18"/>
      <c r="CHQ192" s="18"/>
      <c r="CHR192" s="18"/>
      <c r="CHS192" s="74"/>
      <c r="CHT192" s="18"/>
      <c r="CHU192" s="18"/>
      <c r="CHV192" s="10"/>
      <c r="CHW192" s="17"/>
      <c r="CHX192" s="74"/>
      <c r="CHY192" s="74"/>
      <c r="CHZ192" s="74"/>
      <c r="CIA192" s="18"/>
      <c r="CIB192" s="18"/>
      <c r="CIC192" s="18"/>
      <c r="CID192" s="74"/>
      <c r="CIE192" s="18"/>
      <c r="CIF192" s="18"/>
      <c r="CIG192" s="10"/>
      <c r="CIH192" s="17"/>
      <c r="CII192" s="74"/>
      <c r="CIJ192" s="74"/>
      <c r="CIK192" s="74"/>
      <c r="CIL192" s="18"/>
      <c r="CIM192" s="18"/>
      <c r="CIN192" s="18"/>
      <c r="CIO192" s="74"/>
      <c r="CIP192" s="18"/>
      <c r="CIQ192" s="18"/>
      <c r="CIR192" s="10"/>
      <c r="CIS192" s="17"/>
      <c r="CIT192" s="74"/>
      <c r="CIU192" s="74"/>
      <c r="CIV192" s="74"/>
      <c r="CIW192" s="18"/>
      <c r="CIX192" s="18"/>
      <c r="CIY192" s="18"/>
      <c r="CIZ192" s="74"/>
      <c r="CJA192" s="18"/>
      <c r="CJB192" s="18"/>
      <c r="CJC192" s="10"/>
      <c r="CJD192" s="17"/>
      <c r="CJE192" s="74"/>
      <c r="CJF192" s="74"/>
      <c r="CJG192" s="74"/>
      <c r="CJH192" s="18"/>
      <c r="CJI192" s="18"/>
      <c r="CJJ192" s="18"/>
      <c r="CJK192" s="74"/>
      <c r="CJL192" s="18"/>
      <c r="CJM192" s="18"/>
      <c r="CJN192" s="10"/>
      <c r="CJO192" s="17"/>
      <c r="CJP192" s="74"/>
      <c r="CJQ192" s="74"/>
      <c r="CJR192" s="74"/>
      <c r="CJS192" s="18"/>
      <c r="CJT192" s="18"/>
      <c r="CJU192" s="18"/>
      <c r="CJV192" s="74"/>
      <c r="CJW192" s="18"/>
      <c r="CJX192" s="18"/>
      <c r="CJY192" s="10"/>
      <c r="CJZ192" s="17"/>
      <c r="CKA192" s="74"/>
      <c r="CKB192" s="74"/>
      <c r="CKC192" s="74"/>
      <c r="CKD192" s="18"/>
      <c r="CKE192" s="18"/>
      <c r="CKF192" s="18"/>
      <c r="CKG192" s="74"/>
      <c r="CKH192" s="18"/>
      <c r="CKI192" s="18"/>
      <c r="CKJ192" s="10"/>
      <c r="CKK192" s="17"/>
      <c r="CKL192" s="74"/>
      <c r="CKM192" s="74"/>
      <c r="CKN192" s="74"/>
      <c r="CKO192" s="18"/>
      <c r="CKP192" s="18"/>
      <c r="CKQ192" s="18"/>
      <c r="CKR192" s="74"/>
      <c r="CKS192" s="18"/>
      <c r="CKT192" s="18"/>
      <c r="CKU192" s="10"/>
      <c r="CKV192" s="17"/>
      <c r="CKW192" s="74"/>
      <c r="CKX192" s="74"/>
      <c r="CKY192" s="74"/>
      <c r="CKZ192" s="18"/>
      <c r="CLA192" s="18"/>
      <c r="CLB192" s="18"/>
      <c r="CLC192" s="74"/>
      <c r="CLD192" s="18"/>
      <c r="CLE192" s="18"/>
      <c r="CLF192" s="10"/>
      <c r="CLG192" s="17"/>
      <c r="CLH192" s="74"/>
      <c r="CLI192" s="74"/>
      <c r="CLJ192" s="74"/>
      <c r="CLK192" s="18"/>
      <c r="CLL192" s="18"/>
      <c r="CLM192" s="18"/>
      <c r="CLN192" s="74"/>
      <c r="CLO192" s="18"/>
      <c r="CLP192" s="18"/>
      <c r="CLQ192" s="10"/>
      <c r="CLR192" s="17"/>
      <c r="CLS192" s="74"/>
      <c r="CLT192" s="74"/>
      <c r="CLU192" s="74"/>
      <c r="CLV192" s="18"/>
      <c r="CLW192" s="18"/>
      <c r="CLX192" s="18"/>
      <c r="CLY192" s="74"/>
      <c r="CLZ192" s="18"/>
      <c r="CMA192" s="18"/>
      <c r="CMB192" s="10"/>
      <c r="CMC192" s="17"/>
      <c r="CMD192" s="74"/>
      <c r="CME192" s="74"/>
      <c r="CMF192" s="74"/>
      <c r="CMG192" s="18"/>
      <c r="CMH192" s="18"/>
      <c r="CMI192" s="18"/>
      <c r="CMJ192" s="74"/>
      <c r="CMK192" s="18"/>
      <c r="CML192" s="18"/>
      <c r="CMM192" s="10"/>
      <c r="CMN192" s="17"/>
      <c r="CMO192" s="74"/>
      <c r="CMP192" s="74"/>
      <c r="CMQ192" s="74"/>
      <c r="CMR192" s="18"/>
      <c r="CMS192" s="18"/>
      <c r="CMT192" s="18"/>
      <c r="CMU192" s="74"/>
      <c r="CMV192" s="18"/>
      <c r="CMW192" s="18"/>
      <c r="CMX192" s="10"/>
      <c r="CMY192" s="17"/>
      <c r="CMZ192" s="74"/>
      <c r="CNA192" s="74"/>
      <c r="CNB192" s="74"/>
      <c r="CNC192" s="18"/>
      <c r="CND192" s="18"/>
      <c r="CNE192" s="18"/>
      <c r="CNF192" s="74"/>
      <c r="CNG192" s="18"/>
      <c r="CNH192" s="18"/>
      <c r="CNI192" s="10"/>
      <c r="CNJ192" s="17"/>
      <c r="CNK192" s="74"/>
      <c r="CNL192" s="74"/>
      <c r="CNM192" s="74"/>
      <c r="CNN192" s="18"/>
      <c r="CNO192" s="18"/>
      <c r="CNP192" s="18"/>
      <c r="CNQ192" s="74"/>
      <c r="CNR192" s="18"/>
      <c r="CNS192" s="18"/>
      <c r="CNT192" s="10"/>
      <c r="CNU192" s="17"/>
      <c r="CNV192" s="74"/>
      <c r="CNW192" s="74"/>
      <c r="CNX192" s="74"/>
      <c r="CNY192" s="18"/>
      <c r="CNZ192" s="18"/>
      <c r="COA192" s="18"/>
      <c r="COB192" s="74"/>
      <c r="COC192" s="18"/>
      <c r="COD192" s="18"/>
      <c r="COE192" s="10"/>
      <c r="COF192" s="17"/>
      <c r="COG192" s="74"/>
      <c r="COH192" s="74"/>
      <c r="COI192" s="74"/>
      <c r="COJ192" s="18"/>
      <c r="COK192" s="18"/>
      <c r="COL192" s="18"/>
      <c r="COM192" s="74"/>
      <c r="CON192" s="18"/>
      <c r="COO192" s="18"/>
      <c r="COP192" s="10"/>
      <c r="COQ192" s="17"/>
      <c r="COR192" s="74"/>
      <c r="COS192" s="74"/>
      <c r="COT192" s="74"/>
      <c r="COU192" s="18"/>
      <c r="COV192" s="18"/>
      <c r="COW192" s="18"/>
      <c r="COX192" s="74"/>
      <c r="COY192" s="18"/>
      <c r="COZ192" s="18"/>
      <c r="CPA192" s="10"/>
      <c r="CPB192" s="17"/>
      <c r="CPC192" s="74"/>
      <c r="CPD192" s="74"/>
      <c r="CPE192" s="74"/>
      <c r="CPF192" s="18"/>
      <c r="CPG192" s="18"/>
      <c r="CPH192" s="18"/>
      <c r="CPI192" s="74"/>
      <c r="CPJ192" s="18"/>
      <c r="CPK192" s="18"/>
      <c r="CPL192" s="10"/>
      <c r="CPM192" s="17"/>
      <c r="CPN192" s="74"/>
      <c r="CPO192" s="74"/>
      <c r="CPP192" s="74"/>
      <c r="CPQ192" s="18"/>
      <c r="CPR192" s="18"/>
      <c r="CPS192" s="18"/>
      <c r="CPT192" s="74"/>
      <c r="CPU192" s="18"/>
      <c r="CPV192" s="18"/>
      <c r="CPW192" s="10"/>
      <c r="CPX192" s="17"/>
      <c r="CPY192" s="74"/>
      <c r="CPZ192" s="74"/>
      <c r="CQA192" s="74"/>
      <c r="CQB192" s="18"/>
      <c r="CQC192" s="18"/>
      <c r="CQD192" s="18"/>
      <c r="CQE192" s="74"/>
      <c r="CQF192" s="18"/>
      <c r="CQG192" s="18"/>
      <c r="CQH192" s="10"/>
      <c r="CQI192" s="17"/>
      <c r="CQJ192" s="74"/>
      <c r="CQK192" s="74"/>
      <c r="CQL192" s="74"/>
      <c r="CQM192" s="18"/>
      <c r="CQN192" s="18"/>
      <c r="CQO192" s="18"/>
      <c r="CQP192" s="74"/>
      <c r="CQQ192" s="18"/>
      <c r="CQR192" s="18"/>
      <c r="CQS192" s="10"/>
      <c r="CQT192" s="17"/>
      <c r="CQU192" s="74"/>
      <c r="CQV192" s="74"/>
      <c r="CQW192" s="74"/>
      <c r="CQX192" s="18"/>
      <c r="CQY192" s="18"/>
      <c r="CQZ192" s="18"/>
      <c r="CRA192" s="74"/>
      <c r="CRB192" s="18"/>
      <c r="CRC192" s="18"/>
      <c r="CRD192" s="10"/>
      <c r="CRE192" s="17"/>
      <c r="CRF192" s="74"/>
      <c r="CRG192" s="74"/>
      <c r="CRH192" s="74"/>
      <c r="CRI192" s="18"/>
      <c r="CRJ192" s="18"/>
      <c r="CRK192" s="18"/>
      <c r="CRL192" s="74"/>
      <c r="CRM192" s="18"/>
      <c r="CRN192" s="18"/>
      <c r="CRO192" s="10"/>
      <c r="CRP192" s="17"/>
      <c r="CRQ192" s="74"/>
      <c r="CRR192" s="74"/>
      <c r="CRS192" s="74"/>
      <c r="CRT192" s="18"/>
      <c r="CRU192" s="18"/>
      <c r="CRV192" s="18"/>
      <c r="CRW192" s="74"/>
      <c r="CRX192" s="18"/>
      <c r="CRY192" s="18"/>
      <c r="CRZ192" s="10"/>
      <c r="CSA192" s="17"/>
      <c r="CSB192" s="74"/>
      <c r="CSC192" s="74"/>
      <c r="CSD192" s="74"/>
      <c r="CSE192" s="18"/>
      <c r="CSF192" s="18"/>
      <c r="CSG192" s="18"/>
      <c r="CSH192" s="74"/>
      <c r="CSI192" s="18"/>
      <c r="CSJ192" s="18"/>
      <c r="CSK192" s="10"/>
      <c r="CSL192" s="17"/>
      <c r="CSM192" s="74"/>
      <c r="CSN192" s="74"/>
      <c r="CSO192" s="74"/>
      <c r="CSP192" s="18"/>
      <c r="CSQ192" s="18"/>
      <c r="CSR192" s="18"/>
      <c r="CSS192" s="74"/>
      <c r="CST192" s="18"/>
      <c r="CSU192" s="18"/>
      <c r="CSV192" s="10"/>
      <c r="CSW192" s="17"/>
      <c r="CSX192" s="74"/>
      <c r="CSY192" s="74"/>
      <c r="CSZ192" s="74"/>
      <c r="CTA192" s="18"/>
      <c r="CTB192" s="18"/>
      <c r="CTC192" s="18"/>
      <c r="CTD192" s="74"/>
      <c r="CTE192" s="18"/>
      <c r="CTF192" s="18"/>
      <c r="CTG192" s="10"/>
      <c r="CTH192" s="17"/>
      <c r="CTI192" s="74"/>
      <c r="CTJ192" s="74"/>
      <c r="CTK192" s="74"/>
      <c r="CTL192" s="18"/>
      <c r="CTM192" s="18"/>
      <c r="CTN192" s="18"/>
      <c r="CTO192" s="74"/>
      <c r="CTP192" s="18"/>
      <c r="CTQ192" s="18"/>
      <c r="CTR192" s="10"/>
      <c r="CTS192" s="17"/>
      <c r="CTT192" s="74"/>
      <c r="CTU192" s="74"/>
      <c r="CTV192" s="74"/>
      <c r="CTW192" s="18"/>
      <c r="CTX192" s="18"/>
      <c r="CTY192" s="18"/>
      <c r="CTZ192" s="74"/>
      <c r="CUA192" s="18"/>
      <c r="CUB192" s="18"/>
      <c r="CUC192" s="10"/>
      <c r="CUD192" s="17"/>
      <c r="CUE192" s="74"/>
      <c r="CUF192" s="74"/>
      <c r="CUG192" s="74"/>
      <c r="CUH192" s="18"/>
      <c r="CUI192" s="18"/>
      <c r="CUJ192" s="18"/>
      <c r="CUK192" s="74"/>
      <c r="CUL192" s="18"/>
      <c r="CUM192" s="18"/>
      <c r="CUN192" s="10"/>
      <c r="CUO192" s="17"/>
      <c r="CUP192" s="74"/>
      <c r="CUQ192" s="74"/>
      <c r="CUR192" s="74"/>
      <c r="CUS192" s="18"/>
      <c r="CUT192" s="18"/>
      <c r="CUU192" s="18"/>
      <c r="CUV192" s="74"/>
      <c r="CUW192" s="18"/>
      <c r="CUX192" s="18"/>
      <c r="CUY192" s="10"/>
      <c r="CUZ192" s="17"/>
      <c r="CVA192" s="74"/>
      <c r="CVB192" s="74"/>
      <c r="CVC192" s="74"/>
      <c r="CVD192" s="18"/>
      <c r="CVE192" s="18"/>
      <c r="CVF192" s="18"/>
      <c r="CVG192" s="74"/>
      <c r="CVH192" s="18"/>
      <c r="CVI192" s="18"/>
      <c r="CVJ192" s="10"/>
      <c r="CVK192" s="17"/>
      <c r="CVL192" s="74"/>
      <c r="CVM192" s="74"/>
      <c r="CVN192" s="74"/>
      <c r="CVO192" s="18"/>
      <c r="CVP192" s="18"/>
      <c r="CVQ192" s="18"/>
      <c r="CVR192" s="74"/>
      <c r="CVS192" s="18"/>
      <c r="CVT192" s="18"/>
      <c r="CVU192" s="10"/>
      <c r="CVV192" s="17"/>
      <c r="CVW192" s="74"/>
      <c r="CVX192" s="74"/>
      <c r="CVY192" s="74"/>
      <c r="CVZ192" s="18"/>
      <c r="CWA192" s="18"/>
      <c r="CWB192" s="18"/>
      <c r="CWC192" s="74"/>
      <c r="CWD192" s="18"/>
      <c r="CWE192" s="18"/>
      <c r="CWF192" s="10"/>
      <c r="CWG192" s="17"/>
      <c r="CWH192" s="74"/>
      <c r="CWI192" s="74"/>
      <c r="CWJ192" s="74"/>
      <c r="CWK192" s="18"/>
      <c r="CWL192" s="18"/>
      <c r="CWM192" s="18"/>
      <c r="CWN192" s="74"/>
      <c r="CWO192" s="18"/>
      <c r="CWP192" s="18"/>
      <c r="CWQ192" s="10"/>
      <c r="CWR192" s="17"/>
      <c r="CWS192" s="74"/>
      <c r="CWT192" s="74"/>
      <c r="CWU192" s="74"/>
      <c r="CWV192" s="18"/>
      <c r="CWW192" s="18"/>
      <c r="CWX192" s="18"/>
      <c r="CWY192" s="74"/>
      <c r="CWZ192" s="18"/>
      <c r="CXA192" s="18"/>
      <c r="CXB192" s="10"/>
      <c r="CXC192" s="17"/>
      <c r="CXD192" s="74"/>
      <c r="CXE192" s="74"/>
      <c r="CXF192" s="74"/>
      <c r="CXG192" s="18"/>
      <c r="CXH192" s="18"/>
      <c r="CXI192" s="18"/>
      <c r="CXJ192" s="74"/>
      <c r="CXK192" s="18"/>
      <c r="CXL192" s="18"/>
      <c r="CXM192" s="10"/>
      <c r="CXN192" s="17"/>
      <c r="CXO192" s="74"/>
      <c r="CXP192" s="74"/>
      <c r="CXQ192" s="74"/>
      <c r="CXR192" s="18"/>
      <c r="CXS192" s="18"/>
      <c r="CXT192" s="18"/>
      <c r="CXU192" s="74"/>
      <c r="CXV192" s="18"/>
      <c r="CXW192" s="18"/>
      <c r="CXX192" s="10"/>
      <c r="CXY192" s="17"/>
      <c r="CXZ192" s="74"/>
      <c r="CYA192" s="74"/>
      <c r="CYB192" s="74"/>
      <c r="CYC192" s="18"/>
      <c r="CYD192" s="18"/>
      <c r="CYE192" s="18"/>
      <c r="CYF192" s="74"/>
      <c r="CYG192" s="18"/>
      <c r="CYH192" s="18"/>
      <c r="CYI192" s="10"/>
      <c r="CYJ192" s="17"/>
      <c r="CYK192" s="74"/>
      <c r="CYL192" s="74"/>
      <c r="CYM192" s="74"/>
      <c r="CYN192" s="18"/>
      <c r="CYO192" s="18"/>
      <c r="CYP192" s="18"/>
      <c r="CYQ192" s="74"/>
      <c r="CYR192" s="18"/>
      <c r="CYS192" s="18"/>
      <c r="CYT192" s="10"/>
      <c r="CYU192" s="17"/>
      <c r="CYV192" s="74"/>
      <c r="CYW192" s="74"/>
      <c r="CYX192" s="74"/>
      <c r="CYY192" s="18"/>
      <c r="CYZ192" s="18"/>
      <c r="CZA192" s="18"/>
      <c r="CZB192" s="74"/>
      <c r="CZC192" s="18"/>
      <c r="CZD192" s="18"/>
      <c r="CZE192" s="10"/>
      <c r="CZF192" s="17"/>
      <c r="CZG192" s="74"/>
      <c r="CZH192" s="74"/>
      <c r="CZI192" s="74"/>
      <c r="CZJ192" s="18"/>
      <c r="CZK192" s="18"/>
      <c r="CZL192" s="18"/>
      <c r="CZM192" s="74"/>
      <c r="CZN192" s="18"/>
      <c r="CZO192" s="18"/>
      <c r="CZP192" s="10"/>
      <c r="CZQ192" s="17"/>
      <c r="CZR192" s="74"/>
      <c r="CZS192" s="74"/>
      <c r="CZT192" s="74"/>
      <c r="CZU192" s="18"/>
      <c r="CZV192" s="18"/>
      <c r="CZW192" s="18"/>
      <c r="CZX192" s="74"/>
      <c r="CZY192" s="18"/>
      <c r="CZZ192" s="18"/>
      <c r="DAA192" s="10"/>
      <c r="DAB192" s="17"/>
      <c r="DAC192" s="74"/>
      <c r="DAD192" s="74"/>
      <c r="DAE192" s="74"/>
      <c r="DAF192" s="18"/>
      <c r="DAG192" s="18"/>
      <c r="DAH192" s="18"/>
      <c r="DAI192" s="74"/>
      <c r="DAJ192" s="18"/>
      <c r="DAK192" s="18"/>
      <c r="DAL192" s="10"/>
      <c r="DAM192" s="17"/>
      <c r="DAN192" s="74"/>
      <c r="DAO192" s="74"/>
      <c r="DAP192" s="74"/>
      <c r="DAQ192" s="18"/>
      <c r="DAR192" s="18"/>
      <c r="DAS192" s="18"/>
      <c r="DAT192" s="74"/>
      <c r="DAU192" s="18"/>
      <c r="DAV192" s="18"/>
      <c r="DAW192" s="10"/>
      <c r="DAX192" s="17"/>
      <c r="DAY192" s="74"/>
      <c r="DAZ192" s="74"/>
      <c r="DBA192" s="74"/>
      <c r="DBB192" s="18"/>
      <c r="DBC192" s="18"/>
      <c r="DBD192" s="18"/>
      <c r="DBE192" s="74"/>
      <c r="DBF192" s="18"/>
      <c r="DBG192" s="18"/>
      <c r="DBH192" s="10"/>
      <c r="DBI192" s="17"/>
      <c r="DBJ192" s="74"/>
      <c r="DBK192" s="74"/>
      <c r="DBL192" s="74"/>
      <c r="DBM192" s="18"/>
      <c r="DBN192" s="18"/>
      <c r="DBO192" s="18"/>
      <c r="DBP192" s="74"/>
      <c r="DBQ192" s="18"/>
      <c r="DBR192" s="18"/>
      <c r="DBS192" s="10"/>
      <c r="DBT192" s="17"/>
      <c r="DBU192" s="74"/>
      <c r="DBV192" s="74"/>
      <c r="DBW192" s="74"/>
      <c r="DBX192" s="18"/>
      <c r="DBY192" s="18"/>
      <c r="DBZ192" s="18"/>
      <c r="DCA192" s="74"/>
      <c r="DCB192" s="18"/>
      <c r="DCC192" s="18"/>
      <c r="DCD192" s="10"/>
      <c r="DCE192" s="17"/>
      <c r="DCF192" s="74"/>
      <c r="DCG192" s="74"/>
      <c r="DCH192" s="74"/>
      <c r="DCI192" s="18"/>
      <c r="DCJ192" s="18"/>
      <c r="DCK192" s="18"/>
      <c r="DCL192" s="74"/>
      <c r="DCM192" s="18"/>
      <c r="DCN192" s="18"/>
      <c r="DCO192" s="10"/>
      <c r="DCP192" s="17"/>
      <c r="DCQ192" s="74"/>
      <c r="DCR192" s="74"/>
      <c r="DCS192" s="74"/>
      <c r="DCT192" s="18"/>
      <c r="DCU192" s="18"/>
      <c r="DCV192" s="18"/>
      <c r="DCW192" s="74"/>
      <c r="DCX192" s="18"/>
      <c r="DCY192" s="18"/>
      <c r="DCZ192" s="10"/>
      <c r="DDA192" s="17"/>
      <c r="DDB192" s="74"/>
      <c r="DDC192" s="74"/>
      <c r="DDD192" s="74"/>
      <c r="DDE192" s="18"/>
      <c r="DDF192" s="18"/>
      <c r="DDG192" s="18"/>
      <c r="DDH192" s="74"/>
      <c r="DDI192" s="18"/>
      <c r="DDJ192" s="18"/>
      <c r="DDK192" s="10"/>
      <c r="DDL192" s="17"/>
      <c r="DDM192" s="74"/>
      <c r="DDN192" s="74"/>
      <c r="DDO192" s="74"/>
      <c r="DDP192" s="18"/>
      <c r="DDQ192" s="18"/>
      <c r="DDR192" s="18"/>
      <c r="DDS192" s="74"/>
      <c r="DDT192" s="18"/>
      <c r="DDU192" s="18"/>
      <c r="DDV192" s="10"/>
      <c r="DDW192" s="17"/>
      <c r="DDX192" s="74"/>
      <c r="DDY192" s="74"/>
      <c r="DDZ192" s="74"/>
      <c r="DEA192" s="18"/>
      <c r="DEB192" s="18"/>
      <c r="DEC192" s="18"/>
      <c r="DED192" s="74"/>
      <c r="DEE192" s="18"/>
      <c r="DEF192" s="18"/>
      <c r="DEG192" s="10"/>
      <c r="DEH192" s="17"/>
      <c r="DEI192" s="74"/>
      <c r="DEJ192" s="74"/>
      <c r="DEK192" s="74"/>
      <c r="DEL192" s="18"/>
      <c r="DEM192" s="18"/>
      <c r="DEN192" s="18"/>
      <c r="DEO192" s="74"/>
      <c r="DEP192" s="18"/>
      <c r="DEQ192" s="18"/>
      <c r="DER192" s="10"/>
      <c r="DES192" s="17"/>
      <c r="DET192" s="74"/>
      <c r="DEU192" s="74"/>
      <c r="DEV192" s="74"/>
      <c r="DEW192" s="18"/>
      <c r="DEX192" s="18"/>
      <c r="DEY192" s="18"/>
      <c r="DEZ192" s="74"/>
      <c r="DFA192" s="18"/>
      <c r="DFB192" s="18"/>
      <c r="DFC192" s="10"/>
      <c r="DFD192" s="17"/>
      <c r="DFE192" s="74"/>
      <c r="DFF192" s="74"/>
      <c r="DFG192" s="74"/>
      <c r="DFH192" s="18"/>
      <c r="DFI192" s="18"/>
      <c r="DFJ192" s="18"/>
      <c r="DFK192" s="74"/>
      <c r="DFL192" s="18"/>
      <c r="DFM192" s="18"/>
      <c r="DFN192" s="10"/>
      <c r="DFO192" s="17"/>
      <c r="DFP192" s="74"/>
      <c r="DFQ192" s="74"/>
      <c r="DFR192" s="74"/>
      <c r="DFS192" s="18"/>
      <c r="DFT192" s="18"/>
      <c r="DFU192" s="18"/>
      <c r="DFV192" s="74"/>
      <c r="DFW192" s="18"/>
      <c r="DFX192" s="18"/>
      <c r="DFY192" s="10"/>
      <c r="DFZ192" s="17"/>
      <c r="DGA192" s="74"/>
      <c r="DGB192" s="74"/>
      <c r="DGC192" s="74"/>
      <c r="DGD192" s="18"/>
      <c r="DGE192" s="18"/>
      <c r="DGF192" s="18"/>
      <c r="DGG192" s="74"/>
      <c r="DGH192" s="18"/>
      <c r="DGI192" s="18"/>
      <c r="DGJ192" s="10"/>
      <c r="DGK192" s="17"/>
      <c r="DGL192" s="74"/>
      <c r="DGM192" s="74"/>
      <c r="DGN192" s="74"/>
      <c r="DGO192" s="18"/>
      <c r="DGP192" s="18"/>
      <c r="DGQ192" s="18"/>
      <c r="DGR192" s="74"/>
      <c r="DGS192" s="18"/>
      <c r="DGT192" s="18"/>
      <c r="DGU192" s="10"/>
      <c r="DGV192" s="17"/>
      <c r="DGW192" s="74"/>
      <c r="DGX192" s="74"/>
      <c r="DGY192" s="74"/>
      <c r="DGZ192" s="18"/>
      <c r="DHA192" s="18"/>
      <c r="DHB192" s="18"/>
      <c r="DHC192" s="74"/>
      <c r="DHD192" s="18"/>
      <c r="DHE192" s="18"/>
      <c r="DHF192" s="10"/>
      <c r="DHG192" s="17"/>
      <c r="DHH192" s="74"/>
      <c r="DHI192" s="74"/>
      <c r="DHJ192" s="74"/>
      <c r="DHK192" s="18"/>
      <c r="DHL192" s="18"/>
      <c r="DHM192" s="18"/>
      <c r="DHN192" s="74"/>
      <c r="DHO192" s="18"/>
      <c r="DHP192" s="18"/>
      <c r="DHQ192" s="10"/>
      <c r="DHR192" s="17"/>
      <c r="DHS192" s="74"/>
      <c r="DHT192" s="74"/>
      <c r="DHU192" s="74"/>
      <c r="DHV192" s="18"/>
      <c r="DHW192" s="18"/>
      <c r="DHX192" s="18"/>
      <c r="DHY192" s="74"/>
      <c r="DHZ192" s="18"/>
      <c r="DIA192" s="18"/>
      <c r="DIB192" s="10"/>
      <c r="DIC192" s="17"/>
      <c r="DID192" s="74"/>
      <c r="DIE192" s="74"/>
      <c r="DIF192" s="74"/>
      <c r="DIG192" s="18"/>
      <c r="DIH192" s="18"/>
      <c r="DII192" s="18"/>
      <c r="DIJ192" s="74"/>
      <c r="DIK192" s="18"/>
      <c r="DIL192" s="18"/>
      <c r="DIM192" s="10"/>
      <c r="DIN192" s="17"/>
      <c r="DIO192" s="74"/>
      <c r="DIP192" s="74"/>
      <c r="DIQ192" s="74"/>
      <c r="DIR192" s="18"/>
      <c r="DIS192" s="18"/>
      <c r="DIT192" s="18"/>
      <c r="DIU192" s="74"/>
      <c r="DIV192" s="18"/>
      <c r="DIW192" s="18"/>
      <c r="DIX192" s="10"/>
      <c r="DIY192" s="17"/>
      <c r="DIZ192" s="74"/>
      <c r="DJA192" s="74"/>
      <c r="DJB192" s="74"/>
      <c r="DJC192" s="18"/>
      <c r="DJD192" s="18"/>
      <c r="DJE192" s="18"/>
      <c r="DJF192" s="74"/>
      <c r="DJG192" s="18"/>
      <c r="DJH192" s="18"/>
      <c r="DJI192" s="10"/>
      <c r="DJJ192" s="17"/>
      <c r="DJK192" s="74"/>
      <c r="DJL192" s="74"/>
      <c r="DJM192" s="74"/>
      <c r="DJN192" s="18"/>
      <c r="DJO192" s="18"/>
      <c r="DJP192" s="18"/>
      <c r="DJQ192" s="74"/>
      <c r="DJR192" s="18"/>
      <c r="DJS192" s="18"/>
      <c r="DJT192" s="10"/>
      <c r="DJU192" s="17"/>
      <c r="DJV192" s="74"/>
      <c r="DJW192" s="74"/>
      <c r="DJX192" s="74"/>
      <c r="DJY192" s="18"/>
      <c r="DJZ192" s="18"/>
      <c r="DKA192" s="18"/>
      <c r="DKB192" s="74"/>
      <c r="DKC192" s="18"/>
      <c r="DKD192" s="18"/>
      <c r="DKE192" s="10"/>
      <c r="DKF192" s="17"/>
      <c r="DKG192" s="74"/>
      <c r="DKH192" s="74"/>
      <c r="DKI192" s="74"/>
      <c r="DKJ192" s="18"/>
      <c r="DKK192" s="18"/>
      <c r="DKL192" s="18"/>
      <c r="DKM192" s="74"/>
      <c r="DKN192" s="18"/>
      <c r="DKO192" s="18"/>
      <c r="DKP192" s="10"/>
      <c r="DKQ192" s="17"/>
      <c r="DKR192" s="74"/>
      <c r="DKS192" s="74"/>
      <c r="DKT192" s="74"/>
      <c r="DKU192" s="18"/>
      <c r="DKV192" s="18"/>
      <c r="DKW192" s="18"/>
      <c r="DKX192" s="74"/>
      <c r="DKY192" s="18"/>
      <c r="DKZ192" s="18"/>
      <c r="DLA192" s="10"/>
      <c r="DLB192" s="17"/>
      <c r="DLC192" s="74"/>
      <c r="DLD192" s="74"/>
      <c r="DLE192" s="74"/>
      <c r="DLF192" s="18"/>
      <c r="DLG192" s="18"/>
      <c r="DLH192" s="18"/>
      <c r="DLI192" s="74"/>
      <c r="DLJ192" s="18"/>
      <c r="DLK192" s="18"/>
      <c r="DLL192" s="10"/>
      <c r="DLM192" s="17"/>
      <c r="DLN192" s="74"/>
      <c r="DLO192" s="74"/>
      <c r="DLP192" s="74"/>
      <c r="DLQ192" s="18"/>
      <c r="DLR192" s="18"/>
      <c r="DLS192" s="18"/>
      <c r="DLT192" s="74"/>
      <c r="DLU192" s="18"/>
      <c r="DLV192" s="18"/>
      <c r="DLW192" s="10"/>
      <c r="DLX192" s="17"/>
      <c r="DLY192" s="74"/>
      <c r="DLZ192" s="74"/>
      <c r="DMA192" s="74"/>
      <c r="DMB192" s="18"/>
      <c r="DMC192" s="18"/>
      <c r="DMD192" s="18"/>
      <c r="DME192" s="74"/>
      <c r="DMF192" s="18"/>
      <c r="DMG192" s="18"/>
      <c r="DMH192" s="10"/>
      <c r="DMI192" s="17"/>
      <c r="DMJ192" s="74"/>
      <c r="DMK192" s="74"/>
      <c r="DML192" s="74"/>
      <c r="DMM192" s="18"/>
      <c r="DMN192" s="18"/>
      <c r="DMO192" s="18"/>
      <c r="DMP192" s="74"/>
      <c r="DMQ192" s="18"/>
      <c r="DMR192" s="18"/>
      <c r="DMS192" s="10"/>
      <c r="DMT192" s="17"/>
      <c r="DMU192" s="74"/>
      <c r="DMV192" s="74"/>
      <c r="DMW192" s="74"/>
      <c r="DMX192" s="18"/>
      <c r="DMY192" s="18"/>
      <c r="DMZ192" s="18"/>
      <c r="DNA192" s="74"/>
      <c r="DNB192" s="18"/>
      <c r="DNC192" s="18"/>
      <c r="DND192" s="10"/>
      <c r="DNE192" s="17"/>
      <c r="DNF192" s="74"/>
      <c r="DNG192" s="74"/>
      <c r="DNH192" s="74"/>
      <c r="DNI192" s="18"/>
      <c r="DNJ192" s="18"/>
      <c r="DNK192" s="18"/>
      <c r="DNL192" s="74"/>
      <c r="DNM192" s="18"/>
      <c r="DNN192" s="18"/>
      <c r="DNO192" s="10"/>
      <c r="DNP192" s="17"/>
      <c r="DNQ192" s="74"/>
      <c r="DNR192" s="74"/>
      <c r="DNS192" s="74"/>
      <c r="DNT192" s="18"/>
      <c r="DNU192" s="18"/>
      <c r="DNV192" s="18"/>
      <c r="DNW192" s="74"/>
      <c r="DNX192" s="18"/>
      <c r="DNY192" s="18"/>
      <c r="DNZ192" s="10"/>
      <c r="DOA192" s="17"/>
      <c r="DOB192" s="74"/>
      <c r="DOC192" s="74"/>
      <c r="DOD192" s="74"/>
      <c r="DOE192" s="18"/>
      <c r="DOF192" s="18"/>
      <c r="DOG192" s="18"/>
      <c r="DOH192" s="74"/>
      <c r="DOI192" s="18"/>
      <c r="DOJ192" s="18"/>
      <c r="DOK192" s="10"/>
      <c r="DOL192" s="17"/>
      <c r="DOM192" s="74"/>
      <c r="DON192" s="74"/>
      <c r="DOO192" s="74"/>
      <c r="DOP192" s="18"/>
      <c r="DOQ192" s="18"/>
      <c r="DOR192" s="18"/>
      <c r="DOS192" s="74"/>
      <c r="DOT192" s="18"/>
      <c r="DOU192" s="18"/>
      <c r="DOV192" s="10"/>
      <c r="DOW192" s="17"/>
      <c r="DOX192" s="74"/>
      <c r="DOY192" s="74"/>
      <c r="DOZ192" s="74"/>
      <c r="DPA192" s="18"/>
      <c r="DPB192" s="18"/>
      <c r="DPC192" s="18"/>
      <c r="DPD192" s="74"/>
      <c r="DPE192" s="18"/>
      <c r="DPF192" s="18"/>
      <c r="DPG192" s="10"/>
      <c r="DPH192" s="17"/>
      <c r="DPI192" s="74"/>
      <c r="DPJ192" s="74"/>
      <c r="DPK192" s="74"/>
      <c r="DPL192" s="18"/>
      <c r="DPM192" s="18"/>
      <c r="DPN192" s="18"/>
      <c r="DPO192" s="74"/>
      <c r="DPP192" s="18"/>
      <c r="DPQ192" s="18"/>
      <c r="DPR192" s="10"/>
      <c r="DPS192" s="17"/>
      <c r="DPT192" s="74"/>
      <c r="DPU192" s="74"/>
      <c r="DPV192" s="74"/>
      <c r="DPW192" s="18"/>
      <c r="DPX192" s="18"/>
      <c r="DPY192" s="18"/>
      <c r="DPZ192" s="74"/>
      <c r="DQA192" s="18"/>
      <c r="DQB192" s="18"/>
      <c r="DQC192" s="10"/>
      <c r="DQD192" s="17"/>
      <c r="DQE192" s="74"/>
      <c r="DQF192" s="74"/>
      <c r="DQG192" s="74"/>
      <c r="DQH192" s="18"/>
      <c r="DQI192" s="18"/>
      <c r="DQJ192" s="18"/>
      <c r="DQK192" s="74"/>
      <c r="DQL192" s="18"/>
      <c r="DQM192" s="18"/>
      <c r="DQN192" s="10"/>
      <c r="DQO192" s="17"/>
      <c r="DQP192" s="74"/>
      <c r="DQQ192" s="74"/>
      <c r="DQR192" s="74"/>
      <c r="DQS192" s="18"/>
      <c r="DQT192" s="18"/>
      <c r="DQU192" s="18"/>
      <c r="DQV192" s="74"/>
      <c r="DQW192" s="18"/>
      <c r="DQX192" s="18"/>
      <c r="DQY192" s="10"/>
      <c r="DQZ192" s="17"/>
      <c r="DRA192" s="74"/>
      <c r="DRB192" s="74"/>
      <c r="DRC192" s="74"/>
      <c r="DRD192" s="18"/>
      <c r="DRE192" s="18"/>
      <c r="DRF192" s="18"/>
      <c r="DRG192" s="74"/>
      <c r="DRH192" s="18"/>
      <c r="DRI192" s="18"/>
      <c r="DRJ192" s="10"/>
      <c r="DRK192" s="17"/>
      <c r="DRL192" s="74"/>
      <c r="DRM192" s="74"/>
      <c r="DRN192" s="74"/>
      <c r="DRO192" s="18"/>
      <c r="DRP192" s="18"/>
      <c r="DRQ192" s="18"/>
      <c r="DRR192" s="74"/>
      <c r="DRS192" s="18"/>
      <c r="DRT192" s="18"/>
      <c r="DRU192" s="10"/>
      <c r="DRV192" s="17"/>
      <c r="DRW192" s="74"/>
      <c r="DRX192" s="74"/>
      <c r="DRY192" s="74"/>
      <c r="DRZ192" s="18"/>
      <c r="DSA192" s="18"/>
      <c r="DSB192" s="18"/>
      <c r="DSC192" s="74"/>
      <c r="DSD192" s="18"/>
      <c r="DSE192" s="18"/>
      <c r="DSF192" s="10"/>
      <c r="DSG192" s="17"/>
      <c r="DSH192" s="74"/>
      <c r="DSI192" s="74"/>
      <c r="DSJ192" s="74"/>
      <c r="DSK192" s="18"/>
      <c r="DSL192" s="18"/>
      <c r="DSM192" s="18"/>
      <c r="DSN192" s="74"/>
      <c r="DSO192" s="18"/>
      <c r="DSP192" s="18"/>
      <c r="DSQ192" s="10"/>
      <c r="DSR192" s="17"/>
      <c r="DSS192" s="74"/>
      <c r="DST192" s="74"/>
      <c r="DSU192" s="74"/>
      <c r="DSV192" s="18"/>
      <c r="DSW192" s="18"/>
      <c r="DSX192" s="18"/>
      <c r="DSY192" s="74"/>
      <c r="DSZ192" s="18"/>
      <c r="DTA192" s="18"/>
      <c r="DTB192" s="10"/>
      <c r="DTC192" s="17"/>
      <c r="DTD192" s="74"/>
      <c r="DTE192" s="74"/>
      <c r="DTF192" s="74"/>
      <c r="DTG192" s="18"/>
      <c r="DTH192" s="18"/>
      <c r="DTI192" s="18"/>
      <c r="DTJ192" s="74"/>
      <c r="DTK192" s="18"/>
      <c r="DTL192" s="18"/>
      <c r="DTM192" s="10"/>
      <c r="DTN192" s="17"/>
      <c r="DTO192" s="74"/>
      <c r="DTP192" s="74"/>
      <c r="DTQ192" s="74"/>
      <c r="DTR192" s="18"/>
      <c r="DTS192" s="18"/>
      <c r="DTT192" s="18"/>
      <c r="DTU192" s="74"/>
      <c r="DTV192" s="18"/>
      <c r="DTW192" s="18"/>
      <c r="DTX192" s="10"/>
      <c r="DTY192" s="17"/>
      <c r="DTZ192" s="74"/>
      <c r="DUA192" s="74"/>
      <c r="DUB192" s="74"/>
      <c r="DUC192" s="18"/>
      <c r="DUD192" s="18"/>
      <c r="DUE192" s="18"/>
      <c r="DUF192" s="74"/>
      <c r="DUG192" s="18"/>
      <c r="DUH192" s="18"/>
      <c r="DUI192" s="10"/>
      <c r="DUJ192" s="17"/>
      <c r="DUK192" s="74"/>
      <c r="DUL192" s="74"/>
      <c r="DUM192" s="74"/>
      <c r="DUN192" s="18"/>
      <c r="DUO192" s="18"/>
      <c r="DUP192" s="18"/>
      <c r="DUQ192" s="74"/>
      <c r="DUR192" s="18"/>
      <c r="DUS192" s="18"/>
      <c r="DUT192" s="10"/>
      <c r="DUU192" s="17"/>
      <c r="DUV192" s="74"/>
      <c r="DUW192" s="74"/>
      <c r="DUX192" s="74"/>
      <c r="DUY192" s="18"/>
      <c r="DUZ192" s="18"/>
      <c r="DVA192" s="18"/>
      <c r="DVB192" s="74"/>
      <c r="DVC192" s="18"/>
      <c r="DVD192" s="18"/>
      <c r="DVE192" s="10"/>
      <c r="DVF192" s="17"/>
      <c r="DVG192" s="74"/>
      <c r="DVH192" s="74"/>
      <c r="DVI192" s="74"/>
      <c r="DVJ192" s="18"/>
      <c r="DVK192" s="18"/>
      <c r="DVL192" s="18"/>
      <c r="DVM192" s="74"/>
      <c r="DVN192" s="18"/>
      <c r="DVO192" s="18"/>
      <c r="DVP192" s="10"/>
      <c r="DVQ192" s="17"/>
      <c r="DVR192" s="74"/>
      <c r="DVS192" s="74"/>
      <c r="DVT192" s="74"/>
      <c r="DVU192" s="18"/>
      <c r="DVV192" s="18"/>
      <c r="DVW192" s="18"/>
      <c r="DVX192" s="74"/>
      <c r="DVY192" s="18"/>
      <c r="DVZ192" s="18"/>
      <c r="DWA192" s="10"/>
      <c r="DWB192" s="17"/>
      <c r="DWC192" s="74"/>
      <c r="DWD192" s="74"/>
      <c r="DWE192" s="74"/>
      <c r="DWF192" s="18"/>
      <c r="DWG192" s="18"/>
      <c r="DWH192" s="18"/>
      <c r="DWI192" s="74"/>
      <c r="DWJ192" s="18"/>
      <c r="DWK192" s="18"/>
      <c r="DWL192" s="10"/>
      <c r="DWM192" s="17"/>
      <c r="DWN192" s="74"/>
      <c r="DWO192" s="74"/>
      <c r="DWP192" s="74"/>
      <c r="DWQ192" s="18"/>
      <c r="DWR192" s="18"/>
      <c r="DWS192" s="18"/>
      <c r="DWT192" s="74"/>
      <c r="DWU192" s="18"/>
      <c r="DWV192" s="18"/>
      <c r="DWW192" s="10"/>
      <c r="DWX192" s="17"/>
      <c r="DWY192" s="74"/>
      <c r="DWZ192" s="74"/>
      <c r="DXA192" s="74"/>
      <c r="DXB192" s="18"/>
      <c r="DXC192" s="18"/>
      <c r="DXD192" s="18"/>
      <c r="DXE192" s="74"/>
      <c r="DXF192" s="18"/>
      <c r="DXG192" s="18"/>
      <c r="DXH192" s="10"/>
      <c r="DXI192" s="17"/>
      <c r="DXJ192" s="74"/>
      <c r="DXK192" s="74"/>
      <c r="DXL192" s="74"/>
      <c r="DXM192" s="18"/>
      <c r="DXN192" s="18"/>
      <c r="DXO192" s="18"/>
      <c r="DXP192" s="74"/>
      <c r="DXQ192" s="18"/>
      <c r="DXR192" s="18"/>
      <c r="DXS192" s="10"/>
      <c r="DXT192" s="17"/>
      <c r="DXU192" s="74"/>
      <c r="DXV192" s="74"/>
      <c r="DXW192" s="74"/>
      <c r="DXX192" s="18"/>
      <c r="DXY192" s="18"/>
      <c r="DXZ192" s="18"/>
      <c r="DYA192" s="74"/>
      <c r="DYB192" s="18"/>
      <c r="DYC192" s="18"/>
      <c r="DYD192" s="10"/>
      <c r="DYE192" s="17"/>
      <c r="DYF192" s="74"/>
      <c r="DYG192" s="74"/>
      <c r="DYH192" s="74"/>
      <c r="DYI192" s="18"/>
      <c r="DYJ192" s="18"/>
      <c r="DYK192" s="18"/>
      <c r="DYL192" s="74"/>
      <c r="DYM192" s="18"/>
      <c r="DYN192" s="18"/>
      <c r="DYO192" s="10"/>
      <c r="DYP192" s="17"/>
      <c r="DYQ192" s="74"/>
      <c r="DYR192" s="74"/>
      <c r="DYS192" s="74"/>
      <c r="DYT192" s="18"/>
      <c r="DYU192" s="18"/>
      <c r="DYV192" s="18"/>
      <c r="DYW192" s="74"/>
      <c r="DYX192" s="18"/>
      <c r="DYY192" s="18"/>
      <c r="DYZ192" s="10"/>
      <c r="DZA192" s="17"/>
      <c r="DZB192" s="74"/>
      <c r="DZC192" s="74"/>
      <c r="DZD192" s="74"/>
      <c r="DZE192" s="18"/>
      <c r="DZF192" s="18"/>
      <c r="DZG192" s="18"/>
      <c r="DZH192" s="74"/>
      <c r="DZI192" s="18"/>
      <c r="DZJ192" s="18"/>
      <c r="DZK192" s="10"/>
      <c r="DZL192" s="17"/>
      <c r="DZM192" s="74"/>
      <c r="DZN192" s="74"/>
      <c r="DZO192" s="74"/>
      <c r="DZP192" s="18"/>
      <c r="DZQ192" s="18"/>
      <c r="DZR192" s="18"/>
      <c r="DZS192" s="74"/>
      <c r="DZT192" s="18"/>
      <c r="DZU192" s="18"/>
      <c r="DZV192" s="10"/>
      <c r="DZW192" s="17"/>
      <c r="DZX192" s="74"/>
      <c r="DZY192" s="74"/>
      <c r="DZZ192" s="74"/>
      <c r="EAA192" s="18"/>
      <c r="EAB192" s="18"/>
      <c r="EAC192" s="18"/>
      <c r="EAD192" s="74"/>
      <c r="EAE192" s="18"/>
      <c r="EAF192" s="18"/>
      <c r="EAG192" s="10"/>
      <c r="EAH192" s="17"/>
      <c r="EAI192" s="74"/>
      <c r="EAJ192" s="74"/>
      <c r="EAK192" s="74"/>
      <c r="EAL192" s="18"/>
      <c r="EAM192" s="18"/>
      <c r="EAN192" s="18"/>
      <c r="EAO192" s="74"/>
      <c r="EAP192" s="18"/>
      <c r="EAQ192" s="18"/>
      <c r="EAR192" s="10"/>
      <c r="EAS192" s="17"/>
      <c r="EAT192" s="74"/>
      <c r="EAU192" s="74"/>
      <c r="EAV192" s="74"/>
      <c r="EAW192" s="18"/>
      <c r="EAX192" s="18"/>
      <c r="EAY192" s="18"/>
      <c r="EAZ192" s="74"/>
      <c r="EBA192" s="18"/>
      <c r="EBB192" s="18"/>
      <c r="EBC192" s="10"/>
      <c r="EBD192" s="17"/>
      <c r="EBE192" s="74"/>
      <c r="EBF192" s="74"/>
      <c r="EBG192" s="74"/>
      <c r="EBH192" s="18"/>
      <c r="EBI192" s="18"/>
      <c r="EBJ192" s="18"/>
      <c r="EBK192" s="74"/>
      <c r="EBL192" s="18"/>
      <c r="EBM192" s="18"/>
      <c r="EBN192" s="10"/>
      <c r="EBO192" s="17"/>
      <c r="EBP192" s="74"/>
      <c r="EBQ192" s="74"/>
      <c r="EBR192" s="74"/>
      <c r="EBS192" s="18"/>
      <c r="EBT192" s="18"/>
      <c r="EBU192" s="18"/>
      <c r="EBV192" s="74"/>
      <c r="EBW192" s="18"/>
      <c r="EBX192" s="18"/>
      <c r="EBY192" s="10"/>
      <c r="EBZ192" s="17"/>
      <c r="ECA192" s="74"/>
      <c r="ECB192" s="74"/>
      <c r="ECC192" s="74"/>
      <c r="ECD192" s="18"/>
      <c r="ECE192" s="18"/>
      <c r="ECF192" s="18"/>
      <c r="ECG192" s="74"/>
      <c r="ECH192" s="18"/>
      <c r="ECI192" s="18"/>
      <c r="ECJ192" s="10"/>
      <c r="ECK192" s="17"/>
      <c r="ECL192" s="74"/>
      <c r="ECM192" s="74"/>
      <c r="ECN192" s="74"/>
      <c r="ECO192" s="18"/>
      <c r="ECP192" s="18"/>
      <c r="ECQ192" s="18"/>
      <c r="ECR192" s="74"/>
      <c r="ECS192" s="18"/>
      <c r="ECT192" s="18"/>
      <c r="ECU192" s="10"/>
      <c r="ECV192" s="17"/>
      <c r="ECW192" s="74"/>
      <c r="ECX192" s="74"/>
      <c r="ECY192" s="74"/>
      <c r="ECZ192" s="18"/>
      <c r="EDA192" s="18"/>
      <c r="EDB192" s="18"/>
      <c r="EDC192" s="74"/>
      <c r="EDD192" s="18"/>
      <c r="EDE192" s="18"/>
      <c r="EDF192" s="10"/>
      <c r="EDG192" s="17"/>
      <c r="EDH192" s="74"/>
      <c r="EDI192" s="74"/>
      <c r="EDJ192" s="74"/>
      <c r="EDK192" s="18"/>
      <c r="EDL192" s="18"/>
      <c r="EDM192" s="18"/>
      <c r="EDN192" s="74"/>
      <c r="EDO192" s="18"/>
      <c r="EDP192" s="18"/>
      <c r="EDQ192" s="10"/>
      <c r="EDR192" s="17"/>
      <c r="EDS192" s="74"/>
      <c r="EDT192" s="74"/>
      <c r="EDU192" s="74"/>
      <c r="EDV192" s="18"/>
      <c r="EDW192" s="18"/>
      <c r="EDX192" s="18"/>
      <c r="EDY192" s="74"/>
      <c r="EDZ192" s="18"/>
      <c r="EEA192" s="18"/>
      <c r="EEB192" s="10"/>
      <c r="EEC192" s="17"/>
      <c r="EED192" s="74"/>
      <c r="EEE192" s="74"/>
      <c r="EEF192" s="74"/>
      <c r="EEG192" s="18"/>
      <c r="EEH192" s="18"/>
      <c r="EEI192" s="18"/>
      <c r="EEJ192" s="74"/>
      <c r="EEK192" s="18"/>
      <c r="EEL192" s="18"/>
      <c r="EEM192" s="10"/>
      <c r="EEN192" s="17"/>
      <c r="EEO192" s="74"/>
      <c r="EEP192" s="74"/>
      <c r="EEQ192" s="74"/>
      <c r="EER192" s="18"/>
      <c r="EES192" s="18"/>
      <c r="EET192" s="18"/>
      <c r="EEU192" s="74"/>
      <c r="EEV192" s="18"/>
      <c r="EEW192" s="18"/>
      <c r="EEX192" s="10"/>
      <c r="EEY192" s="17"/>
      <c r="EEZ192" s="74"/>
      <c r="EFA192" s="74"/>
      <c r="EFB192" s="74"/>
      <c r="EFC192" s="18"/>
      <c r="EFD192" s="18"/>
      <c r="EFE192" s="18"/>
      <c r="EFF192" s="74"/>
      <c r="EFG192" s="18"/>
      <c r="EFH192" s="18"/>
      <c r="EFI192" s="10"/>
      <c r="EFJ192" s="17"/>
      <c r="EFK192" s="74"/>
      <c r="EFL192" s="74"/>
      <c r="EFM192" s="74"/>
      <c r="EFN192" s="18"/>
      <c r="EFO192" s="18"/>
      <c r="EFP192" s="18"/>
      <c r="EFQ192" s="74"/>
      <c r="EFR192" s="18"/>
      <c r="EFS192" s="18"/>
      <c r="EFT192" s="10"/>
      <c r="EFU192" s="17"/>
      <c r="EFV192" s="74"/>
      <c r="EFW192" s="74"/>
      <c r="EFX192" s="74"/>
      <c r="EFY192" s="18"/>
      <c r="EFZ192" s="18"/>
      <c r="EGA192" s="18"/>
      <c r="EGB192" s="74"/>
      <c r="EGC192" s="18"/>
      <c r="EGD192" s="18"/>
      <c r="EGE192" s="10"/>
      <c r="EGF192" s="17"/>
      <c r="EGG192" s="74"/>
      <c r="EGH192" s="74"/>
      <c r="EGI192" s="74"/>
      <c r="EGJ192" s="18"/>
      <c r="EGK192" s="18"/>
      <c r="EGL192" s="18"/>
      <c r="EGM192" s="74"/>
      <c r="EGN192" s="18"/>
      <c r="EGO192" s="18"/>
      <c r="EGP192" s="10"/>
      <c r="EGQ192" s="17"/>
      <c r="EGR192" s="74"/>
      <c r="EGS192" s="74"/>
      <c r="EGT192" s="74"/>
      <c r="EGU192" s="18"/>
      <c r="EGV192" s="18"/>
      <c r="EGW192" s="18"/>
      <c r="EGX192" s="74"/>
      <c r="EGY192" s="18"/>
      <c r="EGZ192" s="18"/>
      <c r="EHA192" s="10"/>
      <c r="EHB192" s="17"/>
      <c r="EHC192" s="74"/>
      <c r="EHD192" s="74"/>
      <c r="EHE192" s="74"/>
      <c r="EHF192" s="18"/>
      <c r="EHG192" s="18"/>
      <c r="EHH192" s="18"/>
      <c r="EHI192" s="74"/>
      <c r="EHJ192" s="18"/>
      <c r="EHK192" s="18"/>
      <c r="EHL192" s="10"/>
      <c r="EHM192" s="17"/>
      <c r="EHN192" s="74"/>
      <c r="EHO192" s="74"/>
      <c r="EHP192" s="74"/>
      <c r="EHQ192" s="18"/>
      <c r="EHR192" s="18"/>
      <c r="EHS192" s="18"/>
      <c r="EHT192" s="74"/>
      <c r="EHU192" s="18"/>
      <c r="EHV192" s="18"/>
      <c r="EHW192" s="10"/>
      <c r="EHX192" s="17"/>
      <c r="EHY192" s="74"/>
      <c r="EHZ192" s="74"/>
      <c r="EIA192" s="74"/>
      <c r="EIB192" s="18"/>
      <c r="EIC192" s="18"/>
      <c r="EID192" s="18"/>
      <c r="EIE192" s="74"/>
      <c r="EIF192" s="18"/>
      <c r="EIG192" s="18"/>
      <c r="EIH192" s="10"/>
      <c r="EII192" s="17"/>
      <c r="EIJ192" s="74"/>
      <c r="EIK192" s="74"/>
      <c r="EIL192" s="74"/>
      <c r="EIM192" s="18"/>
      <c r="EIN192" s="18"/>
      <c r="EIO192" s="18"/>
      <c r="EIP192" s="74"/>
      <c r="EIQ192" s="18"/>
      <c r="EIR192" s="18"/>
      <c r="EIS192" s="10"/>
      <c r="EIT192" s="17"/>
      <c r="EIU192" s="74"/>
      <c r="EIV192" s="74"/>
      <c r="EIW192" s="74"/>
      <c r="EIX192" s="18"/>
      <c r="EIY192" s="18"/>
      <c r="EIZ192" s="18"/>
      <c r="EJA192" s="74"/>
      <c r="EJB192" s="18"/>
      <c r="EJC192" s="18"/>
      <c r="EJD192" s="10"/>
      <c r="EJE192" s="17"/>
      <c r="EJF192" s="74"/>
      <c r="EJG192" s="74"/>
      <c r="EJH192" s="74"/>
      <c r="EJI192" s="18"/>
      <c r="EJJ192" s="18"/>
      <c r="EJK192" s="18"/>
      <c r="EJL192" s="74"/>
      <c r="EJM192" s="18"/>
      <c r="EJN192" s="18"/>
      <c r="EJO192" s="10"/>
      <c r="EJP192" s="17"/>
      <c r="EJQ192" s="74"/>
      <c r="EJR192" s="74"/>
      <c r="EJS192" s="74"/>
      <c r="EJT192" s="18"/>
      <c r="EJU192" s="18"/>
      <c r="EJV192" s="18"/>
      <c r="EJW192" s="74"/>
      <c r="EJX192" s="18"/>
      <c r="EJY192" s="18"/>
      <c r="EJZ192" s="10"/>
      <c r="EKA192" s="17"/>
      <c r="EKB192" s="74"/>
      <c r="EKC192" s="74"/>
      <c r="EKD192" s="74"/>
      <c r="EKE192" s="18"/>
      <c r="EKF192" s="18"/>
      <c r="EKG192" s="18"/>
      <c r="EKH192" s="74"/>
      <c r="EKI192" s="18"/>
      <c r="EKJ192" s="18"/>
      <c r="EKK192" s="10"/>
      <c r="EKL192" s="17"/>
      <c r="EKM192" s="74"/>
      <c r="EKN192" s="74"/>
      <c r="EKO192" s="74"/>
      <c r="EKP192" s="18"/>
      <c r="EKQ192" s="18"/>
      <c r="EKR192" s="18"/>
      <c r="EKS192" s="74"/>
      <c r="EKT192" s="18"/>
      <c r="EKU192" s="18"/>
      <c r="EKV192" s="10"/>
      <c r="EKW192" s="17"/>
      <c r="EKX192" s="74"/>
      <c r="EKY192" s="74"/>
      <c r="EKZ192" s="74"/>
      <c r="ELA192" s="18"/>
      <c r="ELB192" s="18"/>
      <c r="ELC192" s="18"/>
      <c r="ELD192" s="74"/>
      <c r="ELE192" s="18"/>
      <c r="ELF192" s="18"/>
      <c r="ELG192" s="10"/>
      <c r="ELH192" s="17"/>
      <c r="ELI192" s="74"/>
      <c r="ELJ192" s="74"/>
      <c r="ELK192" s="74"/>
      <c r="ELL192" s="18"/>
      <c r="ELM192" s="18"/>
      <c r="ELN192" s="18"/>
      <c r="ELO192" s="74"/>
      <c r="ELP192" s="18"/>
      <c r="ELQ192" s="18"/>
      <c r="ELR192" s="10"/>
      <c r="ELS192" s="17"/>
      <c r="ELT192" s="74"/>
      <c r="ELU192" s="74"/>
      <c r="ELV192" s="74"/>
      <c r="ELW192" s="18"/>
      <c r="ELX192" s="18"/>
      <c r="ELY192" s="18"/>
      <c r="ELZ192" s="74"/>
      <c r="EMA192" s="18"/>
      <c r="EMB192" s="18"/>
      <c r="EMC192" s="10"/>
      <c r="EMD192" s="17"/>
      <c r="EME192" s="74"/>
      <c r="EMF192" s="74"/>
      <c r="EMG192" s="74"/>
      <c r="EMH192" s="18"/>
      <c r="EMI192" s="18"/>
      <c r="EMJ192" s="18"/>
      <c r="EMK192" s="74"/>
      <c r="EML192" s="18"/>
      <c r="EMM192" s="18"/>
      <c r="EMN192" s="10"/>
      <c r="EMO192" s="17"/>
      <c r="EMP192" s="74"/>
      <c r="EMQ192" s="74"/>
      <c r="EMR192" s="74"/>
      <c r="EMS192" s="18"/>
      <c r="EMT192" s="18"/>
      <c r="EMU192" s="18"/>
      <c r="EMV192" s="74"/>
      <c r="EMW192" s="18"/>
      <c r="EMX192" s="18"/>
      <c r="EMY192" s="10"/>
      <c r="EMZ192" s="17"/>
      <c r="ENA192" s="74"/>
      <c r="ENB192" s="74"/>
      <c r="ENC192" s="74"/>
      <c r="END192" s="18"/>
      <c r="ENE192" s="18"/>
      <c r="ENF192" s="18"/>
      <c r="ENG192" s="74"/>
      <c r="ENH192" s="18"/>
      <c r="ENI192" s="18"/>
      <c r="ENJ192" s="10"/>
      <c r="ENK192" s="17"/>
      <c r="ENL192" s="74"/>
      <c r="ENM192" s="74"/>
      <c r="ENN192" s="74"/>
      <c r="ENO192" s="18"/>
      <c r="ENP192" s="18"/>
      <c r="ENQ192" s="18"/>
      <c r="ENR192" s="74"/>
      <c r="ENS192" s="18"/>
      <c r="ENT192" s="18"/>
      <c r="ENU192" s="10"/>
      <c r="ENV192" s="17"/>
      <c r="ENW192" s="74"/>
      <c r="ENX192" s="74"/>
      <c r="ENY192" s="74"/>
      <c r="ENZ192" s="18"/>
      <c r="EOA192" s="18"/>
      <c r="EOB192" s="18"/>
      <c r="EOC192" s="74"/>
      <c r="EOD192" s="18"/>
      <c r="EOE192" s="18"/>
      <c r="EOF192" s="10"/>
      <c r="EOG192" s="17"/>
      <c r="EOH192" s="74"/>
      <c r="EOI192" s="74"/>
      <c r="EOJ192" s="74"/>
      <c r="EOK192" s="18"/>
      <c r="EOL192" s="18"/>
      <c r="EOM192" s="18"/>
      <c r="EON192" s="74"/>
      <c r="EOO192" s="18"/>
      <c r="EOP192" s="18"/>
      <c r="EOQ192" s="10"/>
      <c r="EOR192" s="17"/>
      <c r="EOS192" s="74"/>
      <c r="EOT192" s="74"/>
      <c r="EOU192" s="74"/>
      <c r="EOV192" s="18"/>
      <c r="EOW192" s="18"/>
      <c r="EOX192" s="18"/>
      <c r="EOY192" s="74"/>
      <c r="EOZ192" s="18"/>
      <c r="EPA192" s="18"/>
      <c r="EPB192" s="10"/>
      <c r="EPC192" s="17"/>
      <c r="EPD192" s="74"/>
      <c r="EPE192" s="74"/>
      <c r="EPF192" s="74"/>
      <c r="EPG192" s="18"/>
      <c r="EPH192" s="18"/>
      <c r="EPI192" s="18"/>
      <c r="EPJ192" s="74"/>
      <c r="EPK192" s="18"/>
      <c r="EPL192" s="18"/>
      <c r="EPM192" s="10"/>
      <c r="EPN192" s="17"/>
      <c r="EPO192" s="74"/>
      <c r="EPP192" s="74"/>
      <c r="EPQ192" s="74"/>
      <c r="EPR192" s="18"/>
      <c r="EPS192" s="18"/>
      <c r="EPT192" s="18"/>
      <c r="EPU192" s="74"/>
      <c r="EPV192" s="18"/>
      <c r="EPW192" s="18"/>
      <c r="EPX192" s="10"/>
      <c r="EPY192" s="17"/>
      <c r="EPZ192" s="74"/>
      <c r="EQA192" s="74"/>
      <c r="EQB192" s="74"/>
      <c r="EQC192" s="18"/>
      <c r="EQD192" s="18"/>
      <c r="EQE192" s="18"/>
      <c r="EQF192" s="74"/>
      <c r="EQG192" s="18"/>
      <c r="EQH192" s="18"/>
      <c r="EQI192" s="10"/>
      <c r="EQJ192" s="17"/>
      <c r="EQK192" s="74"/>
      <c r="EQL192" s="74"/>
      <c r="EQM192" s="74"/>
      <c r="EQN192" s="18"/>
      <c r="EQO192" s="18"/>
      <c r="EQP192" s="18"/>
      <c r="EQQ192" s="74"/>
      <c r="EQR192" s="18"/>
      <c r="EQS192" s="18"/>
      <c r="EQT192" s="10"/>
      <c r="EQU192" s="17"/>
      <c r="EQV192" s="74"/>
      <c r="EQW192" s="74"/>
      <c r="EQX192" s="74"/>
      <c r="EQY192" s="18"/>
      <c r="EQZ192" s="18"/>
      <c r="ERA192" s="18"/>
      <c r="ERB192" s="74"/>
      <c r="ERC192" s="18"/>
      <c r="ERD192" s="18"/>
      <c r="ERE192" s="10"/>
      <c r="ERF192" s="17"/>
      <c r="ERG192" s="74"/>
      <c r="ERH192" s="74"/>
      <c r="ERI192" s="74"/>
      <c r="ERJ192" s="18"/>
      <c r="ERK192" s="18"/>
      <c r="ERL192" s="18"/>
      <c r="ERM192" s="74"/>
      <c r="ERN192" s="18"/>
      <c r="ERO192" s="18"/>
      <c r="ERP192" s="10"/>
      <c r="ERQ192" s="17"/>
      <c r="ERR192" s="74"/>
      <c r="ERS192" s="74"/>
      <c r="ERT192" s="74"/>
      <c r="ERU192" s="18"/>
      <c r="ERV192" s="18"/>
      <c r="ERW192" s="18"/>
      <c r="ERX192" s="74"/>
      <c r="ERY192" s="18"/>
      <c r="ERZ192" s="18"/>
      <c r="ESA192" s="10"/>
      <c r="ESB192" s="17"/>
      <c r="ESC192" s="74"/>
      <c r="ESD192" s="74"/>
      <c r="ESE192" s="74"/>
      <c r="ESF192" s="18"/>
      <c r="ESG192" s="18"/>
      <c r="ESH192" s="18"/>
      <c r="ESI192" s="74"/>
      <c r="ESJ192" s="18"/>
      <c r="ESK192" s="18"/>
      <c r="ESL192" s="10"/>
      <c r="ESM192" s="17"/>
      <c r="ESN192" s="74"/>
      <c r="ESO192" s="74"/>
      <c r="ESP192" s="74"/>
      <c r="ESQ192" s="18"/>
      <c r="ESR192" s="18"/>
      <c r="ESS192" s="18"/>
      <c r="EST192" s="74"/>
      <c r="ESU192" s="18"/>
      <c r="ESV192" s="18"/>
      <c r="ESW192" s="10"/>
      <c r="ESX192" s="17"/>
      <c r="ESY192" s="74"/>
      <c r="ESZ192" s="74"/>
      <c r="ETA192" s="74"/>
      <c r="ETB192" s="18"/>
      <c r="ETC192" s="18"/>
      <c r="ETD192" s="18"/>
      <c r="ETE192" s="74"/>
      <c r="ETF192" s="18"/>
      <c r="ETG192" s="18"/>
      <c r="ETH192" s="10"/>
      <c r="ETI192" s="17"/>
      <c r="ETJ192" s="74"/>
      <c r="ETK192" s="74"/>
      <c r="ETL192" s="74"/>
      <c r="ETM192" s="18"/>
      <c r="ETN192" s="18"/>
      <c r="ETO192" s="18"/>
      <c r="ETP192" s="74"/>
      <c r="ETQ192" s="18"/>
      <c r="ETR192" s="18"/>
      <c r="ETS192" s="10"/>
      <c r="ETT192" s="17"/>
      <c r="ETU192" s="74"/>
      <c r="ETV192" s="74"/>
      <c r="ETW192" s="74"/>
      <c r="ETX192" s="18"/>
      <c r="ETY192" s="18"/>
      <c r="ETZ192" s="18"/>
      <c r="EUA192" s="74"/>
      <c r="EUB192" s="18"/>
      <c r="EUC192" s="18"/>
      <c r="EUD192" s="10"/>
      <c r="EUE192" s="17"/>
      <c r="EUF192" s="74"/>
      <c r="EUG192" s="74"/>
      <c r="EUH192" s="74"/>
      <c r="EUI192" s="18"/>
      <c r="EUJ192" s="18"/>
      <c r="EUK192" s="18"/>
      <c r="EUL192" s="74"/>
      <c r="EUM192" s="18"/>
      <c r="EUN192" s="18"/>
      <c r="EUO192" s="10"/>
      <c r="EUP192" s="17"/>
      <c r="EUQ192" s="74"/>
      <c r="EUR192" s="74"/>
      <c r="EUS192" s="74"/>
      <c r="EUT192" s="18"/>
      <c r="EUU192" s="18"/>
      <c r="EUV192" s="18"/>
      <c r="EUW192" s="74"/>
      <c r="EUX192" s="18"/>
      <c r="EUY192" s="18"/>
      <c r="EUZ192" s="10"/>
      <c r="EVA192" s="17"/>
      <c r="EVB192" s="74"/>
      <c r="EVC192" s="74"/>
      <c r="EVD192" s="74"/>
      <c r="EVE192" s="18"/>
      <c r="EVF192" s="18"/>
      <c r="EVG192" s="18"/>
      <c r="EVH192" s="74"/>
      <c r="EVI192" s="18"/>
      <c r="EVJ192" s="18"/>
      <c r="EVK192" s="10"/>
      <c r="EVL192" s="17"/>
      <c r="EVM192" s="74"/>
      <c r="EVN192" s="74"/>
      <c r="EVO192" s="74"/>
      <c r="EVP192" s="18"/>
      <c r="EVQ192" s="18"/>
      <c r="EVR192" s="18"/>
      <c r="EVS192" s="74"/>
      <c r="EVT192" s="18"/>
      <c r="EVU192" s="18"/>
      <c r="EVV192" s="10"/>
      <c r="EVW192" s="17"/>
      <c r="EVX192" s="74"/>
      <c r="EVY192" s="74"/>
      <c r="EVZ192" s="74"/>
      <c r="EWA192" s="18"/>
      <c r="EWB192" s="18"/>
      <c r="EWC192" s="18"/>
      <c r="EWD192" s="74"/>
      <c r="EWE192" s="18"/>
      <c r="EWF192" s="18"/>
      <c r="EWG192" s="10"/>
      <c r="EWH192" s="17"/>
      <c r="EWI192" s="74"/>
      <c r="EWJ192" s="74"/>
      <c r="EWK192" s="74"/>
      <c r="EWL192" s="18"/>
      <c r="EWM192" s="18"/>
      <c r="EWN192" s="18"/>
      <c r="EWO192" s="74"/>
      <c r="EWP192" s="18"/>
      <c r="EWQ192" s="18"/>
      <c r="EWR192" s="10"/>
      <c r="EWS192" s="17"/>
      <c r="EWT192" s="74"/>
      <c r="EWU192" s="74"/>
      <c r="EWV192" s="74"/>
      <c r="EWW192" s="18"/>
      <c r="EWX192" s="18"/>
      <c r="EWY192" s="18"/>
      <c r="EWZ192" s="74"/>
      <c r="EXA192" s="18"/>
      <c r="EXB192" s="18"/>
      <c r="EXC192" s="10"/>
      <c r="EXD192" s="17"/>
      <c r="EXE192" s="74"/>
      <c r="EXF192" s="74"/>
      <c r="EXG192" s="74"/>
      <c r="EXH192" s="18"/>
      <c r="EXI192" s="18"/>
      <c r="EXJ192" s="18"/>
      <c r="EXK192" s="74"/>
      <c r="EXL192" s="18"/>
      <c r="EXM192" s="18"/>
      <c r="EXN192" s="10"/>
      <c r="EXO192" s="17"/>
      <c r="EXP192" s="74"/>
      <c r="EXQ192" s="74"/>
      <c r="EXR192" s="74"/>
      <c r="EXS192" s="18"/>
      <c r="EXT192" s="18"/>
      <c r="EXU192" s="18"/>
      <c r="EXV192" s="74"/>
      <c r="EXW192" s="18"/>
      <c r="EXX192" s="18"/>
      <c r="EXY192" s="10"/>
      <c r="EXZ192" s="17"/>
      <c r="EYA192" s="74"/>
      <c r="EYB192" s="74"/>
      <c r="EYC192" s="74"/>
      <c r="EYD192" s="18"/>
      <c r="EYE192" s="18"/>
      <c r="EYF192" s="18"/>
      <c r="EYG192" s="74"/>
      <c r="EYH192" s="18"/>
      <c r="EYI192" s="18"/>
      <c r="EYJ192" s="10"/>
      <c r="EYK192" s="17"/>
      <c r="EYL192" s="74"/>
      <c r="EYM192" s="74"/>
      <c r="EYN192" s="74"/>
      <c r="EYO192" s="18"/>
      <c r="EYP192" s="18"/>
      <c r="EYQ192" s="18"/>
      <c r="EYR192" s="74"/>
      <c r="EYS192" s="18"/>
      <c r="EYT192" s="18"/>
      <c r="EYU192" s="10"/>
      <c r="EYV192" s="17"/>
      <c r="EYW192" s="74"/>
      <c r="EYX192" s="74"/>
      <c r="EYY192" s="74"/>
      <c r="EYZ192" s="18"/>
      <c r="EZA192" s="18"/>
      <c r="EZB192" s="18"/>
      <c r="EZC192" s="74"/>
      <c r="EZD192" s="18"/>
      <c r="EZE192" s="18"/>
      <c r="EZF192" s="10"/>
      <c r="EZG192" s="17"/>
      <c r="EZH192" s="74"/>
      <c r="EZI192" s="74"/>
      <c r="EZJ192" s="74"/>
      <c r="EZK192" s="18"/>
      <c r="EZL192" s="18"/>
      <c r="EZM192" s="18"/>
      <c r="EZN192" s="74"/>
      <c r="EZO192" s="18"/>
      <c r="EZP192" s="18"/>
      <c r="EZQ192" s="10"/>
      <c r="EZR192" s="17"/>
      <c r="EZS192" s="74"/>
      <c r="EZT192" s="74"/>
      <c r="EZU192" s="74"/>
      <c r="EZV192" s="18"/>
      <c r="EZW192" s="18"/>
      <c r="EZX192" s="18"/>
      <c r="EZY192" s="74"/>
      <c r="EZZ192" s="18"/>
      <c r="FAA192" s="18"/>
      <c r="FAB192" s="10"/>
      <c r="FAC192" s="17"/>
      <c r="FAD192" s="74"/>
      <c r="FAE192" s="74"/>
      <c r="FAF192" s="74"/>
      <c r="FAG192" s="18"/>
      <c r="FAH192" s="18"/>
      <c r="FAI192" s="18"/>
      <c r="FAJ192" s="74"/>
      <c r="FAK192" s="18"/>
      <c r="FAL192" s="18"/>
      <c r="FAM192" s="10"/>
      <c r="FAN192" s="17"/>
      <c r="FAO192" s="74"/>
      <c r="FAP192" s="74"/>
      <c r="FAQ192" s="74"/>
      <c r="FAR192" s="18"/>
      <c r="FAS192" s="18"/>
      <c r="FAT192" s="18"/>
      <c r="FAU192" s="74"/>
      <c r="FAV192" s="18"/>
      <c r="FAW192" s="18"/>
      <c r="FAX192" s="10"/>
      <c r="FAY192" s="17"/>
      <c r="FAZ192" s="74"/>
      <c r="FBA192" s="74"/>
      <c r="FBB192" s="74"/>
      <c r="FBC192" s="18"/>
      <c r="FBD192" s="18"/>
      <c r="FBE192" s="18"/>
      <c r="FBF192" s="74"/>
      <c r="FBG192" s="18"/>
      <c r="FBH192" s="18"/>
      <c r="FBI192" s="10"/>
      <c r="FBJ192" s="17"/>
      <c r="FBK192" s="74"/>
      <c r="FBL192" s="74"/>
      <c r="FBM192" s="74"/>
      <c r="FBN192" s="18"/>
      <c r="FBO192" s="18"/>
      <c r="FBP192" s="18"/>
      <c r="FBQ192" s="74"/>
      <c r="FBR192" s="18"/>
      <c r="FBS192" s="18"/>
      <c r="FBT192" s="10"/>
      <c r="FBU192" s="17"/>
      <c r="FBV192" s="74"/>
      <c r="FBW192" s="74"/>
      <c r="FBX192" s="74"/>
      <c r="FBY192" s="18"/>
      <c r="FBZ192" s="18"/>
      <c r="FCA192" s="18"/>
      <c r="FCB192" s="74"/>
      <c r="FCC192" s="18"/>
      <c r="FCD192" s="18"/>
      <c r="FCE192" s="10"/>
      <c r="FCF192" s="17"/>
      <c r="FCG192" s="74"/>
      <c r="FCH192" s="74"/>
      <c r="FCI192" s="74"/>
      <c r="FCJ192" s="18"/>
      <c r="FCK192" s="18"/>
      <c r="FCL192" s="18"/>
      <c r="FCM192" s="74"/>
      <c r="FCN192" s="18"/>
      <c r="FCO192" s="18"/>
      <c r="FCP192" s="10"/>
      <c r="FCQ192" s="17"/>
      <c r="FCR192" s="74"/>
      <c r="FCS192" s="74"/>
      <c r="FCT192" s="74"/>
      <c r="FCU192" s="18"/>
      <c r="FCV192" s="18"/>
      <c r="FCW192" s="18"/>
      <c r="FCX192" s="74"/>
      <c r="FCY192" s="18"/>
      <c r="FCZ192" s="18"/>
      <c r="FDA192" s="10"/>
      <c r="FDB192" s="17"/>
      <c r="FDC192" s="74"/>
      <c r="FDD192" s="74"/>
      <c r="FDE192" s="74"/>
      <c r="FDF192" s="18"/>
      <c r="FDG192" s="18"/>
      <c r="FDH192" s="18"/>
      <c r="FDI192" s="74"/>
      <c r="FDJ192" s="18"/>
      <c r="FDK192" s="18"/>
      <c r="FDL192" s="10"/>
      <c r="FDM192" s="17"/>
      <c r="FDN192" s="74"/>
      <c r="FDO192" s="74"/>
      <c r="FDP192" s="74"/>
      <c r="FDQ192" s="18"/>
      <c r="FDR192" s="18"/>
      <c r="FDS192" s="18"/>
      <c r="FDT192" s="74"/>
      <c r="FDU192" s="18"/>
      <c r="FDV192" s="18"/>
      <c r="FDW192" s="10"/>
      <c r="FDX192" s="17"/>
      <c r="FDY192" s="74"/>
      <c r="FDZ192" s="74"/>
      <c r="FEA192" s="74"/>
      <c r="FEB192" s="18"/>
      <c r="FEC192" s="18"/>
      <c r="FED192" s="18"/>
      <c r="FEE192" s="74"/>
      <c r="FEF192" s="18"/>
      <c r="FEG192" s="18"/>
      <c r="FEH192" s="10"/>
      <c r="FEI192" s="17"/>
      <c r="FEJ192" s="74"/>
      <c r="FEK192" s="74"/>
      <c r="FEL192" s="74"/>
      <c r="FEM192" s="18"/>
      <c r="FEN192" s="18"/>
      <c r="FEO192" s="18"/>
      <c r="FEP192" s="74"/>
      <c r="FEQ192" s="18"/>
      <c r="FER192" s="18"/>
      <c r="FES192" s="10"/>
      <c r="FET192" s="17"/>
      <c r="FEU192" s="74"/>
      <c r="FEV192" s="74"/>
      <c r="FEW192" s="74"/>
      <c r="FEX192" s="18"/>
      <c r="FEY192" s="18"/>
      <c r="FEZ192" s="18"/>
      <c r="FFA192" s="74"/>
      <c r="FFB192" s="18"/>
      <c r="FFC192" s="18"/>
      <c r="FFD192" s="10"/>
      <c r="FFE192" s="17"/>
      <c r="FFF192" s="74"/>
      <c r="FFG192" s="74"/>
      <c r="FFH192" s="74"/>
      <c r="FFI192" s="18"/>
      <c r="FFJ192" s="18"/>
      <c r="FFK192" s="18"/>
      <c r="FFL192" s="74"/>
      <c r="FFM192" s="18"/>
      <c r="FFN192" s="18"/>
      <c r="FFO192" s="10"/>
      <c r="FFP192" s="17"/>
      <c r="FFQ192" s="74"/>
      <c r="FFR192" s="74"/>
      <c r="FFS192" s="74"/>
      <c r="FFT192" s="18"/>
      <c r="FFU192" s="18"/>
      <c r="FFV192" s="18"/>
      <c r="FFW192" s="74"/>
      <c r="FFX192" s="18"/>
      <c r="FFY192" s="18"/>
      <c r="FFZ192" s="10"/>
      <c r="FGA192" s="17"/>
      <c r="FGB192" s="74"/>
      <c r="FGC192" s="74"/>
      <c r="FGD192" s="74"/>
      <c r="FGE192" s="18"/>
      <c r="FGF192" s="18"/>
      <c r="FGG192" s="18"/>
      <c r="FGH192" s="74"/>
      <c r="FGI192" s="18"/>
      <c r="FGJ192" s="18"/>
      <c r="FGK192" s="10"/>
      <c r="FGL192" s="17"/>
      <c r="FGM192" s="74"/>
      <c r="FGN192" s="74"/>
      <c r="FGO192" s="74"/>
      <c r="FGP192" s="18"/>
      <c r="FGQ192" s="18"/>
      <c r="FGR192" s="18"/>
      <c r="FGS192" s="74"/>
      <c r="FGT192" s="18"/>
      <c r="FGU192" s="18"/>
      <c r="FGV192" s="10"/>
      <c r="FGW192" s="17"/>
      <c r="FGX192" s="74"/>
      <c r="FGY192" s="74"/>
      <c r="FGZ192" s="74"/>
      <c r="FHA192" s="18"/>
      <c r="FHB192" s="18"/>
      <c r="FHC192" s="18"/>
      <c r="FHD192" s="74"/>
      <c r="FHE192" s="18"/>
      <c r="FHF192" s="18"/>
      <c r="FHG192" s="10"/>
      <c r="FHH192" s="17"/>
      <c r="FHI192" s="74"/>
      <c r="FHJ192" s="74"/>
      <c r="FHK192" s="74"/>
      <c r="FHL192" s="18"/>
      <c r="FHM192" s="18"/>
      <c r="FHN192" s="18"/>
      <c r="FHO192" s="74"/>
      <c r="FHP192" s="18"/>
      <c r="FHQ192" s="18"/>
      <c r="FHR192" s="10"/>
      <c r="FHS192" s="17"/>
      <c r="FHT192" s="74"/>
      <c r="FHU192" s="74"/>
      <c r="FHV192" s="74"/>
      <c r="FHW192" s="18"/>
      <c r="FHX192" s="18"/>
      <c r="FHY192" s="18"/>
      <c r="FHZ192" s="74"/>
      <c r="FIA192" s="18"/>
      <c r="FIB192" s="18"/>
      <c r="FIC192" s="10"/>
      <c r="FID192" s="17"/>
      <c r="FIE192" s="74"/>
      <c r="FIF192" s="74"/>
      <c r="FIG192" s="74"/>
      <c r="FIH192" s="18"/>
      <c r="FII192" s="18"/>
      <c r="FIJ192" s="18"/>
      <c r="FIK192" s="74"/>
      <c r="FIL192" s="18"/>
      <c r="FIM192" s="18"/>
      <c r="FIN192" s="10"/>
      <c r="FIO192" s="17"/>
      <c r="FIP192" s="74"/>
      <c r="FIQ192" s="74"/>
      <c r="FIR192" s="74"/>
      <c r="FIS192" s="18"/>
      <c r="FIT192" s="18"/>
      <c r="FIU192" s="18"/>
      <c r="FIV192" s="74"/>
      <c r="FIW192" s="18"/>
      <c r="FIX192" s="18"/>
      <c r="FIY192" s="10"/>
      <c r="FIZ192" s="17"/>
      <c r="FJA192" s="74"/>
      <c r="FJB192" s="74"/>
      <c r="FJC192" s="74"/>
      <c r="FJD192" s="18"/>
      <c r="FJE192" s="18"/>
      <c r="FJF192" s="18"/>
      <c r="FJG192" s="74"/>
      <c r="FJH192" s="18"/>
      <c r="FJI192" s="18"/>
      <c r="FJJ192" s="10"/>
      <c r="FJK192" s="17"/>
      <c r="FJL192" s="74"/>
      <c r="FJM192" s="74"/>
      <c r="FJN192" s="74"/>
      <c r="FJO192" s="18"/>
      <c r="FJP192" s="18"/>
      <c r="FJQ192" s="18"/>
      <c r="FJR192" s="74"/>
      <c r="FJS192" s="18"/>
      <c r="FJT192" s="18"/>
      <c r="FJU192" s="10"/>
      <c r="FJV192" s="17"/>
      <c r="FJW192" s="74"/>
      <c r="FJX192" s="74"/>
      <c r="FJY192" s="74"/>
      <c r="FJZ192" s="18"/>
      <c r="FKA192" s="18"/>
      <c r="FKB192" s="18"/>
      <c r="FKC192" s="74"/>
      <c r="FKD192" s="18"/>
      <c r="FKE192" s="18"/>
      <c r="FKF192" s="10"/>
      <c r="FKG192" s="17"/>
      <c r="FKH192" s="74"/>
      <c r="FKI192" s="74"/>
      <c r="FKJ192" s="74"/>
      <c r="FKK192" s="18"/>
      <c r="FKL192" s="18"/>
      <c r="FKM192" s="18"/>
      <c r="FKN192" s="74"/>
      <c r="FKO192" s="18"/>
      <c r="FKP192" s="18"/>
      <c r="FKQ192" s="10"/>
      <c r="FKR192" s="17"/>
      <c r="FKS192" s="74"/>
      <c r="FKT192" s="74"/>
      <c r="FKU192" s="74"/>
      <c r="FKV192" s="18"/>
      <c r="FKW192" s="18"/>
      <c r="FKX192" s="18"/>
      <c r="FKY192" s="74"/>
      <c r="FKZ192" s="18"/>
      <c r="FLA192" s="18"/>
      <c r="FLB192" s="10"/>
      <c r="FLC192" s="17"/>
      <c r="FLD192" s="74"/>
      <c r="FLE192" s="74"/>
      <c r="FLF192" s="74"/>
      <c r="FLG192" s="18"/>
      <c r="FLH192" s="18"/>
      <c r="FLI192" s="18"/>
      <c r="FLJ192" s="74"/>
      <c r="FLK192" s="18"/>
      <c r="FLL192" s="18"/>
      <c r="FLM192" s="10"/>
      <c r="FLN192" s="17"/>
      <c r="FLO192" s="74"/>
      <c r="FLP192" s="74"/>
      <c r="FLQ192" s="74"/>
      <c r="FLR192" s="18"/>
      <c r="FLS192" s="18"/>
      <c r="FLT192" s="18"/>
      <c r="FLU192" s="74"/>
      <c r="FLV192" s="18"/>
      <c r="FLW192" s="18"/>
      <c r="FLX192" s="10"/>
      <c r="FLY192" s="17"/>
      <c r="FLZ192" s="74"/>
      <c r="FMA192" s="74"/>
      <c r="FMB192" s="74"/>
      <c r="FMC192" s="18"/>
      <c r="FMD192" s="18"/>
      <c r="FME192" s="18"/>
      <c r="FMF192" s="74"/>
      <c r="FMG192" s="18"/>
      <c r="FMH192" s="18"/>
      <c r="FMI192" s="10"/>
      <c r="FMJ192" s="17"/>
      <c r="FMK192" s="74"/>
      <c r="FML192" s="74"/>
      <c r="FMM192" s="74"/>
      <c r="FMN192" s="18"/>
      <c r="FMO192" s="18"/>
      <c r="FMP192" s="18"/>
      <c r="FMQ192" s="74"/>
      <c r="FMR192" s="18"/>
      <c r="FMS192" s="18"/>
      <c r="FMT192" s="10"/>
      <c r="FMU192" s="17"/>
      <c r="FMV192" s="74"/>
      <c r="FMW192" s="74"/>
      <c r="FMX192" s="74"/>
      <c r="FMY192" s="18"/>
      <c r="FMZ192" s="18"/>
      <c r="FNA192" s="18"/>
      <c r="FNB192" s="74"/>
      <c r="FNC192" s="18"/>
      <c r="FND192" s="18"/>
      <c r="FNE192" s="10"/>
      <c r="FNF192" s="17"/>
      <c r="FNG192" s="74"/>
      <c r="FNH192" s="74"/>
      <c r="FNI192" s="74"/>
      <c r="FNJ192" s="18"/>
      <c r="FNK192" s="18"/>
      <c r="FNL192" s="18"/>
      <c r="FNM192" s="74"/>
      <c r="FNN192" s="18"/>
      <c r="FNO192" s="18"/>
      <c r="FNP192" s="10"/>
      <c r="FNQ192" s="17"/>
      <c r="FNR192" s="74"/>
      <c r="FNS192" s="74"/>
      <c r="FNT192" s="74"/>
      <c r="FNU192" s="18"/>
      <c r="FNV192" s="18"/>
      <c r="FNW192" s="18"/>
      <c r="FNX192" s="74"/>
      <c r="FNY192" s="18"/>
      <c r="FNZ192" s="18"/>
      <c r="FOA192" s="10"/>
      <c r="FOB192" s="17"/>
      <c r="FOC192" s="74"/>
      <c r="FOD192" s="74"/>
      <c r="FOE192" s="74"/>
      <c r="FOF192" s="18"/>
      <c r="FOG192" s="18"/>
      <c r="FOH192" s="18"/>
      <c r="FOI192" s="74"/>
      <c r="FOJ192" s="18"/>
      <c r="FOK192" s="18"/>
      <c r="FOL192" s="10"/>
      <c r="FOM192" s="17"/>
      <c r="FON192" s="74"/>
      <c r="FOO192" s="74"/>
      <c r="FOP192" s="74"/>
      <c r="FOQ192" s="18"/>
      <c r="FOR192" s="18"/>
      <c r="FOS192" s="18"/>
      <c r="FOT192" s="74"/>
      <c r="FOU192" s="18"/>
      <c r="FOV192" s="18"/>
      <c r="FOW192" s="10"/>
      <c r="FOX192" s="17"/>
      <c r="FOY192" s="74"/>
      <c r="FOZ192" s="74"/>
      <c r="FPA192" s="74"/>
      <c r="FPB192" s="18"/>
      <c r="FPC192" s="18"/>
      <c r="FPD192" s="18"/>
      <c r="FPE192" s="74"/>
      <c r="FPF192" s="18"/>
      <c r="FPG192" s="18"/>
      <c r="FPH192" s="10"/>
      <c r="FPI192" s="17"/>
      <c r="FPJ192" s="74"/>
      <c r="FPK192" s="74"/>
      <c r="FPL192" s="74"/>
      <c r="FPM192" s="18"/>
      <c r="FPN192" s="18"/>
      <c r="FPO192" s="18"/>
      <c r="FPP192" s="74"/>
      <c r="FPQ192" s="18"/>
      <c r="FPR192" s="18"/>
      <c r="FPS192" s="10"/>
      <c r="FPT192" s="17"/>
      <c r="FPU192" s="74"/>
      <c r="FPV192" s="74"/>
      <c r="FPW192" s="74"/>
      <c r="FPX192" s="18"/>
      <c r="FPY192" s="18"/>
      <c r="FPZ192" s="18"/>
      <c r="FQA192" s="74"/>
      <c r="FQB192" s="18"/>
      <c r="FQC192" s="18"/>
      <c r="FQD192" s="10"/>
      <c r="FQE192" s="17"/>
      <c r="FQF192" s="74"/>
      <c r="FQG192" s="74"/>
      <c r="FQH192" s="74"/>
      <c r="FQI192" s="18"/>
      <c r="FQJ192" s="18"/>
      <c r="FQK192" s="18"/>
      <c r="FQL192" s="74"/>
      <c r="FQM192" s="18"/>
      <c r="FQN192" s="18"/>
      <c r="FQO192" s="10"/>
      <c r="FQP192" s="17"/>
      <c r="FQQ192" s="74"/>
      <c r="FQR192" s="74"/>
      <c r="FQS192" s="74"/>
      <c r="FQT192" s="18"/>
      <c r="FQU192" s="18"/>
      <c r="FQV192" s="18"/>
      <c r="FQW192" s="74"/>
      <c r="FQX192" s="18"/>
      <c r="FQY192" s="18"/>
      <c r="FQZ192" s="10"/>
      <c r="FRA192" s="17"/>
      <c r="FRB192" s="74"/>
      <c r="FRC192" s="74"/>
      <c r="FRD192" s="74"/>
      <c r="FRE192" s="18"/>
      <c r="FRF192" s="18"/>
      <c r="FRG192" s="18"/>
      <c r="FRH192" s="74"/>
      <c r="FRI192" s="18"/>
      <c r="FRJ192" s="18"/>
      <c r="FRK192" s="10"/>
      <c r="FRL192" s="17"/>
      <c r="FRM192" s="74"/>
      <c r="FRN192" s="74"/>
      <c r="FRO192" s="74"/>
      <c r="FRP192" s="18"/>
      <c r="FRQ192" s="18"/>
      <c r="FRR192" s="18"/>
      <c r="FRS192" s="74"/>
      <c r="FRT192" s="18"/>
      <c r="FRU192" s="18"/>
      <c r="FRV192" s="10"/>
      <c r="FRW192" s="17"/>
      <c r="FRX192" s="74"/>
      <c r="FRY192" s="74"/>
      <c r="FRZ192" s="74"/>
      <c r="FSA192" s="18"/>
      <c r="FSB192" s="18"/>
      <c r="FSC192" s="18"/>
      <c r="FSD192" s="74"/>
      <c r="FSE192" s="18"/>
      <c r="FSF192" s="18"/>
      <c r="FSG192" s="10"/>
      <c r="FSH192" s="17"/>
      <c r="FSI192" s="74"/>
      <c r="FSJ192" s="74"/>
      <c r="FSK192" s="74"/>
      <c r="FSL192" s="18"/>
      <c r="FSM192" s="18"/>
      <c r="FSN192" s="18"/>
      <c r="FSO192" s="74"/>
      <c r="FSP192" s="18"/>
      <c r="FSQ192" s="18"/>
      <c r="FSR192" s="10"/>
      <c r="FSS192" s="17"/>
      <c r="FST192" s="74"/>
      <c r="FSU192" s="74"/>
      <c r="FSV192" s="74"/>
      <c r="FSW192" s="18"/>
      <c r="FSX192" s="18"/>
      <c r="FSY192" s="18"/>
      <c r="FSZ192" s="74"/>
      <c r="FTA192" s="18"/>
      <c r="FTB192" s="18"/>
      <c r="FTC192" s="10"/>
      <c r="FTD192" s="17"/>
      <c r="FTE192" s="74"/>
      <c r="FTF192" s="74"/>
      <c r="FTG192" s="74"/>
      <c r="FTH192" s="18"/>
      <c r="FTI192" s="18"/>
      <c r="FTJ192" s="18"/>
      <c r="FTK192" s="74"/>
      <c r="FTL192" s="18"/>
      <c r="FTM192" s="18"/>
      <c r="FTN192" s="10"/>
      <c r="FTO192" s="17"/>
      <c r="FTP192" s="74"/>
      <c r="FTQ192" s="74"/>
      <c r="FTR192" s="74"/>
      <c r="FTS192" s="18"/>
      <c r="FTT192" s="18"/>
      <c r="FTU192" s="18"/>
      <c r="FTV192" s="74"/>
      <c r="FTW192" s="18"/>
      <c r="FTX192" s="18"/>
      <c r="FTY192" s="10"/>
      <c r="FTZ192" s="17"/>
      <c r="FUA192" s="74"/>
      <c r="FUB192" s="74"/>
      <c r="FUC192" s="74"/>
      <c r="FUD192" s="18"/>
      <c r="FUE192" s="18"/>
      <c r="FUF192" s="18"/>
      <c r="FUG192" s="74"/>
      <c r="FUH192" s="18"/>
      <c r="FUI192" s="18"/>
      <c r="FUJ192" s="10"/>
      <c r="FUK192" s="17"/>
      <c r="FUL192" s="74"/>
      <c r="FUM192" s="74"/>
      <c r="FUN192" s="74"/>
      <c r="FUO192" s="18"/>
      <c r="FUP192" s="18"/>
      <c r="FUQ192" s="18"/>
      <c r="FUR192" s="74"/>
      <c r="FUS192" s="18"/>
      <c r="FUT192" s="18"/>
      <c r="FUU192" s="10"/>
      <c r="FUV192" s="17"/>
      <c r="FUW192" s="74"/>
      <c r="FUX192" s="74"/>
      <c r="FUY192" s="74"/>
      <c r="FUZ192" s="18"/>
      <c r="FVA192" s="18"/>
      <c r="FVB192" s="18"/>
      <c r="FVC192" s="74"/>
      <c r="FVD192" s="18"/>
      <c r="FVE192" s="18"/>
      <c r="FVF192" s="10"/>
      <c r="FVG192" s="17"/>
      <c r="FVH192" s="74"/>
      <c r="FVI192" s="74"/>
      <c r="FVJ192" s="74"/>
      <c r="FVK192" s="18"/>
      <c r="FVL192" s="18"/>
      <c r="FVM192" s="18"/>
      <c r="FVN192" s="74"/>
      <c r="FVO192" s="18"/>
      <c r="FVP192" s="18"/>
      <c r="FVQ192" s="10"/>
      <c r="FVR192" s="17"/>
      <c r="FVS192" s="74"/>
      <c r="FVT192" s="74"/>
      <c r="FVU192" s="74"/>
      <c r="FVV192" s="18"/>
      <c r="FVW192" s="18"/>
      <c r="FVX192" s="18"/>
      <c r="FVY192" s="74"/>
      <c r="FVZ192" s="18"/>
      <c r="FWA192" s="18"/>
      <c r="FWB192" s="10"/>
      <c r="FWC192" s="17"/>
      <c r="FWD192" s="74"/>
      <c r="FWE192" s="74"/>
      <c r="FWF192" s="74"/>
      <c r="FWG192" s="18"/>
      <c r="FWH192" s="18"/>
      <c r="FWI192" s="18"/>
      <c r="FWJ192" s="74"/>
      <c r="FWK192" s="18"/>
      <c r="FWL192" s="18"/>
      <c r="FWM192" s="10"/>
      <c r="FWN192" s="17"/>
      <c r="FWO192" s="74"/>
      <c r="FWP192" s="74"/>
      <c r="FWQ192" s="74"/>
      <c r="FWR192" s="18"/>
      <c r="FWS192" s="18"/>
      <c r="FWT192" s="18"/>
      <c r="FWU192" s="74"/>
      <c r="FWV192" s="18"/>
      <c r="FWW192" s="18"/>
      <c r="FWX192" s="10"/>
      <c r="FWY192" s="17"/>
      <c r="FWZ192" s="74"/>
      <c r="FXA192" s="74"/>
      <c r="FXB192" s="74"/>
      <c r="FXC192" s="18"/>
      <c r="FXD192" s="18"/>
      <c r="FXE192" s="18"/>
      <c r="FXF192" s="74"/>
      <c r="FXG192" s="18"/>
      <c r="FXH192" s="18"/>
      <c r="FXI192" s="10"/>
      <c r="FXJ192" s="17"/>
      <c r="FXK192" s="74"/>
      <c r="FXL192" s="74"/>
      <c r="FXM192" s="74"/>
      <c r="FXN192" s="18"/>
      <c r="FXO192" s="18"/>
      <c r="FXP192" s="18"/>
      <c r="FXQ192" s="74"/>
      <c r="FXR192" s="18"/>
      <c r="FXS192" s="18"/>
      <c r="FXT192" s="10"/>
      <c r="FXU192" s="17"/>
      <c r="FXV192" s="74"/>
      <c r="FXW192" s="74"/>
      <c r="FXX192" s="74"/>
      <c r="FXY192" s="18"/>
      <c r="FXZ192" s="18"/>
      <c r="FYA192" s="18"/>
      <c r="FYB192" s="74"/>
      <c r="FYC192" s="18"/>
      <c r="FYD192" s="18"/>
      <c r="FYE192" s="10"/>
      <c r="FYF192" s="17"/>
      <c r="FYG192" s="74"/>
      <c r="FYH192" s="74"/>
      <c r="FYI192" s="74"/>
      <c r="FYJ192" s="18"/>
      <c r="FYK192" s="18"/>
      <c r="FYL192" s="18"/>
      <c r="FYM192" s="74"/>
      <c r="FYN192" s="18"/>
      <c r="FYO192" s="18"/>
      <c r="FYP192" s="10"/>
      <c r="FYQ192" s="17"/>
      <c r="FYR192" s="74"/>
      <c r="FYS192" s="74"/>
      <c r="FYT192" s="74"/>
      <c r="FYU192" s="18"/>
      <c r="FYV192" s="18"/>
      <c r="FYW192" s="18"/>
      <c r="FYX192" s="74"/>
      <c r="FYY192" s="18"/>
      <c r="FYZ192" s="18"/>
      <c r="FZA192" s="10"/>
      <c r="FZB192" s="17"/>
      <c r="FZC192" s="74"/>
      <c r="FZD192" s="74"/>
      <c r="FZE192" s="74"/>
      <c r="FZF192" s="18"/>
      <c r="FZG192" s="18"/>
      <c r="FZH192" s="18"/>
      <c r="FZI192" s="74"/>
      <c r="FZJ192" s="18"/>
      <c r="FZK192" s="18"/>
      <c r="FZL192" s="10"/>
      <c r="FZM192" s="17"/>
      <c r="FZN192" s="74"/>
      <c r="FZO192" s="74"/>
      <c r="FZP192" s="74"/>
      <c r="FZQ192" s="18"/>
      <c r="FZR192" s="18"/>
      <c r="FZS192" s="18"/>
      <c r="FZT192" s="74"/>
      <c r="FZU192" s="18"/>
      <c r="FZV192" s="18"/>
      <c r="FZW192" s="10"/>
      <c r="FZX192" s="17"/>
      <c r="FZY192" s="74"/>
      <c r="FZZ192" s="74"/>
      <c r="GAA192" s="74"/>
      <c r="GAB192" s="18"/>
      <c r="GAC192" s="18"/>
      <c r="GAD192" s="18"/>
      <c r="GAE192" s="74"/>
      <c r="GAF192" s="18"/>
      <c r="GAG192" s="18"/>
      <c r="GAH192" s="10"/>
      <c r="GAI192" s="17"/>
      <c r="GAJ192" s="74"/>
      <c r="GAK192" s="74"/>
      <c r="GAL192" s="74"/>
      <c r="GAM192" s="18"/>
      <c r="GAN192" s="18"/>
      <c r="GAO192" s="18"/>
      <c r="GAP192" s="74"/>
      <c r="GAQ192" s="18"/>
      <c r="GAR192" s="18"/>
      <c r="GAS192" s="10"/>
      <c r="GAT192" s="17"/>
      <c r="GAU192" s="74"/>
      <c r="GAV192" s="74"/>
      <c r="GAW192" s="74"/>
      <c r="GAX192" s="18"/>
      <c r="GAY192" s="18"/>
      <c r="GAZ192" s="18"/>
      <c r="GBA192" s="74"/>
      <c r="GBB192" s="18"/>
      <c r="GBC192" s="18"/>
      <c r="GBD192" s="10"/>
      <c r="GBE192" s="17"/>
      <c r="GBF192" s="74"/>
      <c r="GBG192" s="74"/>
      <c r="GBH192" s="74"/>
      <c r="GBI192" s="18"/>
      <c r="GBJ192" s="18"/>
      <c r="GBK192" s="18"/>
      <c r="GBL192" s="74"/>
      <c r="GBM192" s="18"/>
      <c r="GBN192" s="18"/>
      <c r="GBO192" s="10"/>
      <c r="GBP192" s="17"/>
      <c r="GBQ192" s="74"/>
      <c r="GBR192" s="74"/>
      <c r="GBS192" s="74"/>
      <c r="GBT192" s="18"/>
      <c r="GBU192" s="18"/>
      <c r="GBV192" s="18"/>
      <c r="GBW192" s="74"/>
      <c r="GBX192" s="18"/>
      <c r="GBY192" s="18"/>
      <c r="GBZ192" s="10"/>
      <c r="GCA192" s="17"/>
      <c r="GCB192" s="74"/>
      <c r="GCC192" s="74"/>
      <c r="GCD192" s="74"/>
      <c r="GCE192" s="18"/>
      <c r="GCF192" s="18"/>
      <c r="GCG192" s="18"/>
      <c r="GCH192" s="74"/>
      <c r="GCI192" s="18"/>
      <c r="GCJ192" s="18"/>
      <c r="GCK192" s="10"/>
      <c r="GCL192" s="17"/>
      <c r="GCM192" s="74"/>
      <c r="GCN192" s="74"/>
      <c r="GCO192" s="74"/>
      <c r="GCP192" s="18"/>
      <c r="GCQ192" s="18"/>
      <c r="GCR192" s="18"/>
      <c r="GCS192" s="74"/>
      <c r="GCT192" s="18"/>
      <c r="GCU192" s="18"/>
      <c r="GCV192" s="10"/>
      <c r="GCW192" s="17"/>
      <c r="GCX192" s="74"/>
      <c r="GCY192" s="74"/>
      <c r="GCZ192" s="74"/>
      <c r="GDA192" s="18"/>
      <c r="GDB192" s="18"/>
      <c r="GDC192" s="18"/>
      <c r="GDD192" s="74"/>
      <c r="GDE192" s="18"/>
      <c r="GDF192" s="18"/>
      <c r="GDG192" s="10"/>
      <c r="GDH192" s="17"/>
      <c r="GDI192" s="74"/>
      <c r="GDJ192" s="74"/>
      <c r="GDK192" s="74"/>
      <c r="GDL192" s="18"/>
      <c r="GDM192" s="18"/>
      <c r="GDN192" s="18"/>
      <c r="GDO192" s="74"/>
      <c r="GDP192" s="18"/>
      <c r="GDQ192" s="18"/>
      <c r="GDR192" s="10"/>
      <c r="GDS192" s="17"/>
      <c r="GDT192" s="74"/>
      <c r="GDU192" s="74"/>
      <c r="GDV192" s="74"/>
      <c r="GDW192" s="18"/>
      <c r="GDX192" s="18"/>
      <c r="GDY192" s="18"/>
      <c r="GDZ192" s="74"/>
      <c r="GEA192" s="18"/>
      <c r="GEB192" s="18"/>
      <c r="GEC192" s="10"/>
      <c r="GED192" s="17"/>
      <c r="GEE192" s="74"/>
      <c r="GEF192" s="74"/>
      <c r="GEG192" s="74"/>
      <c r="GEH192" s="18"/>
      <c r="GEI192" s="18"/>
      <c r="GEJ192" s="18"/>
      <c r="GEK192" s="74"/>
      <c r="GEL192" s="18"/>
      <c r="GEM192" s="18"/>
      <c r="GEN192" s="10"/>
      <c r="GEO192" s="17"/>
      <c r="GEP192" s="74"/>
      <c r="GEQ192" s="74"/>
      <c r="GER192" s="74"/>
      <c r="GES192" s="18"/>
      <c r="GET192" s="18"/>
      <c r="GEU192" s="18"/>
      <c r="GEV192" s="74"/>
      <c r="GEW192" s="18"/>
      <c r="GEX192" s="18"/>
      <c r="GEY192" s="10"/>
      <c r="GEZ192" s="17"/>
      <c r="GFA192" s="74"/>
      <c r="GFB192" s="74"/>
      <c r="GFC192" s="74"/>
      <c r="GFD192" s="18"/>
      <c r="GFE192" s="18"/>
      <c r="GFF192" s="18"/>
      <c r="GFG192" s="74"/>
      <c r="GFH192" s="18"/>
      <c r="GFI192" s="18"/>
      <c r="GFJ192" s="10"/>
      <c r="GFK192" s="17"/>
      <c r="GFL192" s="74"/>
      <c r="GFM192" s="74"/>
      <c r="GFN192" s="74"/>
      <c r="GFO192" s="18"/>
      <c r="GFP192" s="18"/>
      <c r="GFQ192" s="18"/>
      <c r="GFR192" s="74"/>
      <c r="GFS192" s="18"/>
      <c r="GFT192" s="18"/>
      <c r="GFU192" s="10"/>
      <c r="GFV192" s="17"/>
      <c r="GFW192" s="74"/>
      <c r="GFX192" s="74"/>
      <c r="GFY192" s="74"/>
      <c r="GFZ192" s="18"/>
      <c r="GGA192" s="18"/>
      <c r="GGB192" s="18"/>
      <c r="GGC192" s="74"/>
      <c r="GGD192" s="18"/>
      <c r="GGE192" s="18"/>
      <c r="GGF192" s="10"/>
      <c r="GGG192" s="17"/>
      <c r="GGH192" s="74"/>
      <c r="GGI192" s="74"/>
      <c r="GGJ192" s="74"/>
      <c r="GGK192" s="18"/>
      <c r="GGL192" s="18"/>
      <c r="GGM192" s="18"/>
      <c r="GGN192" s="74"/>
      <c r="GGO192" s="18"/>
      <c r="GGP192" s="18"/>
      <c r="GGQ192" s="10"/>
      <c r="GGR192" s="17"/>
      <c r="GGS192" s="74"/>
      <c r="GGT192" s="74"/>
      <c r="GGU192" s="74"/>
      <c r="GGV192" s="18"/>
      <c r="GGW192" s="18"/>
      <c r="GGX192" s="18"/>
      <c r="GGY192" s="74"/>
      <c r="GGZ192" s="18"/>
      <c r="GHA192" s="18"/>
      <c r="GHB192" s="10"/>
      <c r="GHC192" s="17"/>
      <c r="GHD192" s="74"/>
      <c r="GHE192" s="74"/>
      <c r="GHF192" s="74"/>
      <c r="GHG192" s="18"/>
      <c r="GHH192" s="18"/>
      <c r="GHI192" s="18"/>
      <c r="GHJ192" s="74"/>
      <c r="GHK192" s="18"/>
      <c r="GHL192" s="18"/>
      <c r="GHM192" s="10"/>
      <c r="GHN192" s="17"/>
      <c r="GHO192" s="74"/>
      <c r="GHP192" s="74"/>
      <c r="GHQ192" s="74"/>
      <c r="GHR192" s="18"/>
      <c r="GHS192" s="18"/>
      <c r="GHT192" s="18"/>
      <c r="GHU192" s="74"/>
      <c r="GHV192" s="18"/>
      <c r="GHW192" s="18"/>
      <c r="GHX192" s="10"/>
      <c r="GHY192" s="17"/>
      <c r="GHZ192" s="74"/>
      <c r="GIA192" s="74"/>
      <c r="GIB192" s="74"/>
      <c r="GIC192" s="18"/>
      <c r="GID192" s="18"/>
      <c r="GIE192" s="18"/>
      <c r="GIF192" s="74"/>
      <c r="GIG192" s="18"/>
      <c r="GIH192" s="18"/>
      <c r="GII192" s="10"/>
      <c r="GIJ192" s="17"/>
      <c r="GIK192" s="74"/>
      <c r="GIL192" s="74"/>
      <c r="GIM192" s="74"/>
      <c r="GIN192" s="18"/>
      <c r="GIO192" s="18"/>
      <c r="GIP192" s="18"/>
      <c r="GIQ192" s="74"/>
      <c r="GIR192" s="18"/>
      <c r="GIS192" s="18"/>
      <c r="GIT192" s="10"/>
      <c r="GIU192" s="17"/>
      <c r="GIV192" s="74"/>
      <c r="GIW192" s="74"/>
      <c r="GIX192" s="74"/>
      <c r="GIY192" s="18"/>
      <c r="GIZ192" s="18"/>
      <c r="GJA192" s="18"/>
      <c r="GJB192" s="74"/>
      <c r="GJC192" s="18"/>
      <c r="GJD192" s="18"/>
      <c r="GJE192" s="10"/>
      <c r="GJF192" s="17"/>
      <c r="GJG192" s="74"/>
      <c r="GJH192" s="74"/>
      <c r="GJI192" s="74"/>
      <c r="GJJ192" s="18"/>
      <c r="GJK192" s="18"/>
      <c r="GJL192" s="18"/>
      <c r="GJM192" s="74"/>
      <c r="GJN192" s="18"/>
      <c r="GJO192" s="18"/>
      <c r="GJP192" s="10"/>
      <c r="GJQ192" s="17"/>
      <c r="GJR192" s="74"/>
      <c r="GJS192" s="74"/>
      <c r="GJT192" s="74"/>
      <c r="GJU192" s="18"/>
      <c r="GJV192" s="18"/>
      <c r="GJW192" s="18"/>
      <c r="GJX192" s="74"/>
      <c r="GJY192" s="18"/>
      <c r="GJZ192" s="18"/>
      <c r="GKA192" s="10"/>
      <c r="GKB192" s="17"/>
      <c r="GKC192" s="74"/>
      <c r="GKD192" s="74"/>
      <c r="GKE192" s="74"/>
      <c r="GKF192" s="18"/>
      <c r="GKG192" s="18"/>
      <c r="GKH192" s="18"/>
      <c r="GKI192" s="74"/>
      <c r="GKJ192" s="18"/>
      <c r="GKK192" s="18"/>
      <c r="GKL192" s="10"/>
      <c r="GKM192" s="17"/>
      <c r="GKN192" s="74"/>
      <c r="GKO192" s="74"/>
      <c r="GKP192" s="74"/>
      <c r="GKQ192" s="18"/>
      <c r="GKR192" s="18"/>
      <c r="GKS192" s="18"/>
      <c r="GKT192" s="74"/>
      <c r="GKU192" s="18"/>
      <c r="GKV192" s="18"/>
      <c r="GKW192" s="10"/>
      <c r="GKX192" s="17"/>
      <c r="GKY192" s="74"/>
      <c r="GKZ192" s="74"/>
      <c r="GLA192" s="74"/>
      <c r="GLB192" s="18"/>
      <c r="GLC192" s="18"/>
      <c r="GLD192" s="18"/>
      <c r="GLE192" s="74"/>
      <c r="GLF192" s="18"/>
      <c r="GLG192" s="18"/>
      <c r="GLH192" s="10"/>
      <c r="GLI192" s="17"/>
      <c r="GLJ192" s="74"/>
      <c r="GLK192" s="74"/>
      <c r="GLL192" s="74"/>
      <c r="GLM192" s="18"/>
      <c r="GLN192" s="18"/>
      <c r="GLO192" s="18"/>
      <c r="GLP192" s="74"/>
      <c r="GLQ192" s="18"/>
      <c r="GLR192" s="18"/>
      <c r="GLS192" s="10"/>
      <c r="GLT192" s="17"/>
      <c r="GLU192" s="74"/>
      <c r="GLV192" s="74"/>
      <c r="GLW192" s="74"/>
      <c r="GLX192" s="18"/>
      <c r="GLY192" s="18"/>
      <c r="GLZ192" s="18"/>
      <c r="GMA192" s="74"/>
      <c r="GMB192" s="18"/>
      <c r="GMC192" s="18"/>
      <c r="GMD192" s="10"/>
      <c r="GME192" s="17"/>
      <c r="GMF192" s="74"/>
      <c r="GMG192" s="74"/>
      <c r="GMH192" s="74"/>
      <c r="GMI192" s="18"/>
      <c r="GMJ192" s="18"/>
      <c r="GMK192" s="18"/>
      <c r="GML192" s="74"/>
      <c r="GMM192" s="18"/>
      <c r="GMN192" s="18"/>
      <c r="GMO192" s="10"/>
      <c r="GMP192" s="17"/>
      <c r="GMQ192" s="74"/>
      <c r="GMR192" s="74"/>
      <c r="GMS192" s="74"/>
      <c r="GMT192" s="18"/>
      <c r="GMU192" s="18"/>
      <c r="GMV192" s="18"/>
      <c r="GMW192" s="74"/>
      <c r="GMX192" s="18"/>
      <c r="GMY192" s="18"/>
      <c r="GMZ192" s="10"/>
      <c r="GNA192" s="17"/>
      <c r="GNB192" s="74"/>
      <c r="GNC192" s="74"/>
      <c r="GND192" s="74"/>
      <c r="GNE192" s="18"/>
      <c r="GNF192" s="18"/>
      <c r="GNG192" s="18"/>
      <c r="GNH192" s="74"/>
      <c r="GNI192" s="18"/>
      <c r="GNJ192" s="18"/>
      <c r="GNK192" s="10"/>
      <c r="GNL192" s="17"/>
      <c r="GNM192" s="74"/>
      <c r="GNN192" s="74"/>
      <c r="GNO192" s="74"/>
      <c r="GNP192" s="18"/>
      <c r="GNQ192" s="18"/>
      <c r="GNR192" s="18"/>
      <c r="GNS192" s="74"/>
      <c r="GNT192" s="18"/>
      <c r="GNU192" s="18"/>
      <c r="GNV192" s="10"/>
      <c r="GNW192" s="17"/>
      <c r="GNX192" s="74"/>
      <c r="GNY192" s="74"/>
      <c r="GNZ192" s="74"/>
      <c r="GOA192" s="18"/>
      <c r="GOB192" s="18"/>
      <c r="GOC192" s="18"/>
      <c r="GOD192" s="74"/>
      <c r="GOE192" s="18"/>
      <c r="GOF192" s="18"/>
      <c r="GOG192" s="10"/>
      <c r="GOH192" s="17"/>
      <c r="GOI192" s="74"/>
      <c r="GOJ192" s="74"/>
      <c r="GOK192" s="74"/>
      <c r="GOL192" s="18"/>
      <c r="GOM192" s="18"/>
      <c r="GON192" s="18"/>
      <c r="GOO192" s="74"/>
      <c r="GOP192" s="18"/>
      <c r="GOQ192" s="18"/>
      <c r="GOR192" s="10"/>
      <c r="GOS192" s="17"/>
      <c r="GOT192" s="74"/>
      <c r="GOU192" s="74"/>
      <c r="GOV192" s="74"/>
      <c r="GOW192" s="18"/>
      <c r="GOX192" s="18"/>
      <c r="GOY192" s="18"/>
      <c r="GOZ192" s="74"/>
      <c r="GPA192" s="18"/>
      <c r="GPB192" s="18"/>
      <c r="GPC192" s="10"/>
      <c r="GPD192" s="17"/>
      <c r="GPE192" s="74"/>
      <c r="GPF192" s="74"/>
      <c r="GPG192" s="74"/>
      <c r="GPH192" s="18"/>
      <c r="GPI192" s="18"/>
      <c r="GPJ192" s="18"/>
      <c r="GPK192" s="74"/>
      <c r="GPL192" s="18"/>
      <c r="GPM192" s="18"/>
      <c r="GPN192" s="10"/>
      <c r="GPO192" s="17"/>
      <c r="GPP192" s="74"/>
      <c r="GPQ192" s="74"/>
      <c r="GPR192" s="74"/>
      <c r="GPS192" s="18"/>
      <c r="GPT192" s="18"/>
      <c r="GPU192" s="18"/>
      <c r="GPV192" s="74"/>
      <c r="GPW192" s="18"/>
      <c r="GPX192" s="18"/>
      <c r="GPY192" s="10"/>
      <c r="GPZ192" s="17"/>
      <c r="GQA192" s="74"/>
      <c r="GQB192" s="74"/>
      <c r="GQC192" s="74"/>
      <c r="GQD192" s="18"/>
      <c r="GQE192" s="18"/>
      <c r="GQF192" s="18"/>
      <c r="GQG192" s="74"/>
      <c r="GQH192" s="18"/>
      <c r="GQI192" s="18"/>
      <c r="GQJ192" s="10"/>
      <c r="GQK192" s="17"/>
      <c r="GQL192" s="74"/>
      <c r="GQM192" s="74"/>
      <c r="GQN192" s="74"/>
      <c r="GQO192" s="18"/>
      <c r="GQP192" s="18"/>
      <c r="GQQ192" s="18"/>
      <c r="GQR192" s="74"/>
      <c r="GQS192" s="18"/>
      <c r="GQT192" s="18"/>
      <c r="GQU192" s="10"/>
      <c r="GQV192" s="17"/>
      <c r="GQW192" s="74"/>
      <c r="GQX192" s="74"/>
      <c r="GQY192" s="74"/>
      <c r="GQZ192" s="18"/>
      <c r="GRA192" s="18"/>
      <c r="GRB192" s="18"/>
      <c r="GRC192" s="74"/>
      <c r="GRD192" s="18"/>
      <c r="GRE192" s="18"/>
      <c r="GRF192" s="10"/>
      <c r="GRG192" s="17"/>
      <c r="GRH192" s="74"/>
      <c r="GRI192" s="74"/>
      <c r="GRJ192" s="74"/>
      <c r="GRK192" s="18"/>
      <c r="GRL192" s="18"/>
      <c r="GRM192" s="18"/>
      <c r="GRN192" s="74"/>
      <c r="GRO192" s="18"/>
      <c r="GRP192" s="18"/>
      <c r="GRQ192" s="10"/>
      <c r="GRR192" s="17"/>
      <c r="GRS192" s="74"/>
      <c r="GRT192" s="74"/>
      <c r="GRU192" s="74"/>
      <c r="GRV192" s="18"/>
      <c r="GRW192" s="18"/>
      <c r="GRX192" s="18"/>
      <c r="GRY192" s="74"/>
      <c r="GRZ192" s="18"/>
      <c r="GSA192" s="18"/>
      <c r="GSB192" s="10"/>
      <c r="GSC192" s="17"/>
      <c r="GSD192" s="74"/>
      <c r="GSE192" s="74"/>
      <c r="GSF192" s="74"/>
      <c r="GSG192" s="18"/>
      <c r="GSH192" s="18"/>
      <c r="GSI192" s="18"/>
      <c r="GSJ192" s="74"/>
      <c r="GSK192" s="18"/>
      <c r="GSL192" s="18"/>
      <c r="GSM192" s="10"/>
      <c r="GSN192" s="17"/>
      <c r="GSO192" s="74"/>
      <c r="GSP192" s="74"/>
      <c r="GSQ192" s="74"/>
      <c r="GSR192" s="18"/>
      <c r="GSS192" s="18"/>
      <c r="GST192" s="18"/>
      <c r="GSU192" s="74"/>
      <c r="GSV192" s="18"/>
      <c r="GSW192" s="18"/>
      <c r="GSX192" s="10"/>
      <c r="GSY192" s="17"/>
      <c r="GSZ192" s="74"/>
      <c r="GTA192" s="74"/>
      <c r="GTB192" s="74"/>
      <c r="GTC192" s="18"/>
      <c r="GTD192" s="18"/>
      <c r="GTE192" s="18"/>
      <c r="GTF192" s="74"/>
      <c r="GTG192" s="18"/>
      <c r="GTH192" s="18"/>
      <c r="GTI192" s="10"/>
      <c r="GTJ192" s="17"/>
      <c r="GTK192" s="74"/>
      <c r="GTL192" s="74"/>
      <c r="GTM192" s="74"/>
      <c r="GTN192" s="18"/>
      <c r="GTO192" s="18"/>
      <c r="GTP192" s="18"/>
      <c r="GTQ192" s="74"/>
      <c r="GTR192" s="18"/>
      <c r="GTS192" s="18"/>
      <c r="GTT192" s="10"/>
      <c r="GTU192" s="17"/>
      <c r="GTV192" s="74"/>
      <c r="GTW192" s="74"/>
      <c r="GTX192" s="74"/>
      <c r="GTY192" s="18"/>
      <c r="GTZ192" s="18"/>
      <c r="GUA192" s="18"/>
      <c r="GUB192" s="74"/>
      <c r="GUC192" s="18"/>
      <c r="GUD192" s="18"/>
      <c r="GUE192" s="10"/>
      <c r="GUF192" s="17"/>
      <c r="GUG192" s="74"/>
      <c r="GUH192" s="74"/>
      <c r="GUI192" s="74"/>
      <c r="GUJ192" s="18"/>
      <c r="GUK192" s="18"/>
      <c r="GUL192" s="18"/>
      <c r="GUM192" s="74"/>
      <c r="GUN192" s="18"/>
      <c r="GUO192" s="18"/>
      <c r="GUP192" s="10"/>
      <c r="GUQ192" s="17"/>
      <c r="GUR192" s="74"/>
      <c r="GUS192" s="74"/>
      <c r="GUT192" s="74"/>
      <c r="GUU192" s="18"/>
      <c r="GUV192" s="18"/>
      <c r="GUW192" s="18"/>
      <c r="GUX192" s="74"/>
      <c r="GUY192" s="18"/>
      <c r="GUZ192" s="18"/>
      <c r="GVA192" s="10"/>
      <c r="GVB192" s="17"/>
      <c r="GVC192" s="74"/>
      <c r="GVD192" s="74"/>
      <c r="GVE192" s="74"/>
      <c r="GVF192" s="18"/>
      <c r="GVG192" s="18"/>
      <c r="GVH192" s="18"/>
      <c r="GVI192" s="74"/>
      <c r="GVJ192" s="18"/>
      <c r="GVK192" s="18"/>
      <c r="GVL192" s="10"/>
      <c r="GVM192" s="17"/>
      <c r="GVN192" s="74"/>
      <c r="GVO192" s="74"/>
      <c r="GVP192" s="74"/>
      <c r="GVQ192" s="18"/>
      <c r="GVR192" s="18"/>
      <c r="GVS192" s="18"/>
      <c r="GVT192" s="74"/>
      <c r="GVU192" s="18"/>
      <c r="GVV192" s="18"/>
      <c r="GVW192" s="10"/>
      <c r="GVX192" s="17"/>
      <c r="GVY192" s="74"/>
      <c r="GVZ192" s="74"/>
      <c r="GWA192" s="74"/>
      <c r="GWB192" s="18"/>
      <c r="GWC192" s="18"/>
      <c r="GWD192" s="18"/>
      <c r="GWE192" s="74"/>
      <c r="GWF192" s="18"/>
      <c r="GWG192" s="18"/>
      <c r="GWH192" s="10"/>
      <c r="GWI192" s="17"/>
      <c r="GWJ192" s="74"/>
      <c r="GWK192" s="74"/>
      <c r="GWL192" s="74"/>
      <c r="GWM192" s="18"/>
      <c r="GWN192" s="18"/>
      <c r="GWO192" s="18"/>
      <c r="GWP192" s="74"/>
      <c r="GWQ192" s="18"/>
      <c r="GWR192" s="18"/>
      <c r="GWS192" s="10"/>
      <c r="GWT192" s="17"/>
      <c r="GWU192" s="74"/>
      <c r="GWV192" s="74"/>
      <c r="GWW192" s="74"/>
      <c r="GWX192" s="18"/>
      <c r="GWY192" s="18"/>
      <c r="GWZ192" s="18"/>
      <c r="GXA192" s="74"/>
      <c r="GXB192" s="18"/>
      <c r="GXC192" s="18"/>
      <c r="GXD192" s="10"/>
      <c r="GXE192" s="17"/>
      <c r="GXF192" s="74"/>
      <c r="GXG192" s="74"/>
      <c r="GXH192" s="74"/>
      <c r="GXI192" s="18"/>
      <c r="GXJ192" s="18"/>
      <c r="GXK192" s="18"/>
      <c r="GXL192" s="74"/>
      <c r="GXM192" s="18"/>
      <c r="GXN192" s="18"/>
      <c r="GXO192" s="10"/>
      <c r="GXP192" s="17"/>
      <c r="GXQ192" s="74"/>
      <c r="GXR192" s="74"/>
      <c r="GXS192" s="74"/>
      <c r="GXT192" s="18"/>
      <c r="GXU192" s="18"/>
      <c r="GXV192" s="18"/>
      <c r="GXW192" s="74"/>
      <c r="GXX192" s="18"/>
      <c r="GXY192" s="18"/>
      <c r="GXZ192" s="10"/>
      <c r="GYA192" s="17"/>
      <c r="GYB192" s="74"/>
      <c r="GYC192" s="74"/>
      <c r="GYD192" s="74"/>
      <c r="GYE192" s="18"/>
      <c r="GYF192" s="18"/>
      <c r="GYG192" s="18"/>
      <c r="GYH192" s="74"/>
      <c r="GYI192" s="18"/>
      <c r="GYJ192" s="18"/>
      <c r="GYK192" s="10"/>
      <c r="GYL192" s="17"/>
      <c r="GYM192" s="74"/>
      <c r="GYN192" s="74"/>
      <c r="GYO192" s="74"/>
      <c r="GYP192" s="18"/>
      <c r="GYQ192" s="18"/>
      <c r="GYR192" s="18"/>
      <c r="GYS192" s="74"/>
      <c r="GYT192" s="18"/>
      <c r="GYU192" s="18"/>
      <c r="GYV192" s="10"/>
      <c r="GYW192" s="17"/>
      <c r="GYX192" s="74"/>
      <c r="GYY192" s="74"/>
      <c r="GYZ192" s="74"/>
      <c r="GZA192" s="18"/>
      <c r="GZB192" s="18"/>
      <c r="GZC192" s="18"/>
      <c r="GZD192" s="74"/>
      <c r="GZE192" s="18"/>
      <c r="GZF192" s="18"/>
      <c r="GZG192" s="10"/>
      <c r="GZH192" s="17"/>
      <c r="GZI192" s="74"/>
      <c r="GZJ192" s="74"/>
      <c r="GZK192" s="74"/>
      <c r="GZL192" s="18"/>
      <c r="GZM192" s="18"/>
      <c r="GZN192" s="18"/>
      <c r="GZO192" s="74"/>
      <c r="GZP192" s="18"/>
      <c r="GZQ192" s="18"/>
      <c r="GZR192" s="10"/>
      <c r="GZS192" s="17"/>
      <c r="GZT192" s="74"/>
      <c r="GZU192" s="74"/>
      <c r="GZV192" s="74"/>
      <c r="GZW192" s="18"/>
      <c r="GZX192" s="18"/>
      <c r="GZY192" s="18"/>
      <c r="GZZ192" s="74"/>
      <c r="HAA192" s="18"/>
      <c r="HAB192" s="18"/>
      <c r="HAC192" s="10"/>
      <c r="HAD192" s="17"/>
      <c r="HAE192" s="74"/>
      <c r="HAF192" s="74"/>
      <c r="HAG192" s="74"/>
      <c r="HAH192" s="18"/>
      <c r="HAI192" s="18"/>
      <c r="HAJ192" s="18"/>
      <c r="HAK192" s="74"/>
      <c r="HAL192" s="18"/>
      <c r="HAM192" s="18"/>
      <c r="HAN192" s="10"/>
      <c r="HAO192" s="17"/>
      <c r="HAP192" s="74"/>
      <c r="HAQ192" s="74"/>
      <c r="HAR192" s="74"/>
      <c r="HAS192" s="18"/>
      <c r="HAT192" s="18"/>
      <c r="HAU192" s="18"/>
      <c r="HAV192" s="74"/>
      <c r="HAW192" s="18"/>
      <c r="HAX192" s="18"/>
      <c r="HAY192" s="10"/>
      <c r="HAZ192" s="17"/>
      <c r="HBA192" s="74"/>
      <c r="HBB192" s="74"/>
      <c r="HBC192" s="74"/>
      <c r="HBD192" s="18"/>
      <c r="HBE192" s="18"/>
      <c r="HBF192" s="18"/>
      <c r="HBG192" s="74"/>
      <c r="HBH192" s="18"/>
      <c r="HBI192" s="18"/>
      <c r="HBJ192" s="10"/>
      <c r="HBK192" s="17"/>
      <c r="HBL192" s="74"/>
      <c r="HBM192" s="74"/>
      <c r="HBN192" s="74"/>
      <c r="HBO192" s="18"/>
      <c r="HBP192" s="18"/>
      <c r="HBQ192" s="18"/>
      <c r="HBR192" s="74"/>
      <c r="HBS192" s="18"/>
      <c r="HBT192" s="18"/>
      <c r="HBU192" s="10"/>
      <c r="HBV192" s="17"/>
      <c r="HBW192" s="74"/>
      <c r="HBX192" s="74"/>
      <c r="HBY192" s="74"/>
      <c r="HBZ192" s="18"/>
      <c r="HCA192" s="18"/>
      <c r="HCB192" s="18"/>
      <c r="HCC192" s="74"/>
      <c r="HCD192" s="18"/>
      <c r="HCE192" s="18"/>
      <c r="HCF192" s="10"/>
      <c r="HCG192" s="17"/>
      <c r="HCH192" s="74"/>
      <c r="HCI192" s="74"/>
      <c r="HCJ192" s="74"/>
      <c r="HCK192" s="18"/>
      <c r="HCL192" s="18"/>
      <c r="HCM192" s="18"/>
      <c r="HCN192" s="74"/>
      <c r="HCO192" s="18"/>
      <c r="HCP192" s="18"/>
      <c r="HCQ192" s="10"/>
      <c r="HCR192" s="17"/>
      <c r="HCS192" s="74"/>
      <c r="HCT192" s="74"/>
      <c r="HCU192" s="74"/>
      <c r="HCV192" s="18"/>
      <c r="HCW192" s="18"/>
      <c r="HCX192" s="18"/>
      <c r="HCY192" s="74"/>
      <c r="HCZ192" s="18"/>
      <c r="HDA192" s="18"/>
      <c r="HDB192" s="10"/>
      <c r="HDC192" s="17"/>
      <c r="HDD192" s="74"/>
      <c r="HDE192" s="74"/>
      <c r="HDF192" s="74"/>
      <c r="HDG192" s="18"/>
      <c r="HDH192" s="18"/>
      <c r="HDI192" s="18"/>
      <c r="HDJ192" s="74"/>
      <c r="HDK192" s="18"/>
      <c r="HDL192" s="18"/>
      <c r="HDM192" s="10"/>
      <c r="HDN192" s="17"/>
      <c r="HDO192" s="74"/>
      <c r="HDP192" s="74"/>
      <c r="HDQ192" s="74"/>
      <c r="HDR192" s="18"/>
      <c r="HDS192" s="18"/>
      <c r="HDT192" s="18"/>
      <c r="HDU192" s="74"/>
      <c r="HDV192" s="18"/>
      <c r="HDW192" s="18"/>
      <c r="HDX192" s="10"/>
      <c r="HDY192" s="17"/>
      <c r="HDZ192" s="74"/>
      <c r="HEA192" s="74"/>
      <c r="HEB192" s="74"/>
      <c r="HEC192" s="18"/>
      <c r="HED192" s="18"/>
      <c r="HEE192" s="18"/>
      <c r="HEF192" s="74"/>
      <c r="HEG192" s="18"/>
      <c r="HEH192" s="18"/>
      <c r="HEI192" s="10"/>
      <c r="HEJ192" s="17"/>
      <c r="HEK192" s="74"/>
      <c r="HEL192" s="74"/>
      <c r="HEM192" s="74"/>
      <c r="HEN192" s="18"/>
      <c r="HEO192" s="18"/>
      <c r="HEP192" s="18"/>
      <c r="HEQ192" s="74"/>
      <c r="HER192" s="18"/>
      <c r="HES192" s="18"/>
      <c r="HET192" s="10"/>
      <c r="HEU192" s="17"/>
      <c r="HEV192" s="74"/>
      <c r="HEW192" s="74"/>
      <c r="HEX192" s="74"/>
      <c r="HEY192" s="18"/>
      <c r="HEZ192" s="18"/>
      <c r="HFA192" s="18"/>
      <c r="HFB192" s="74"/>
      <c r="HFC192" s="18"/>
      <c r="HFD192" s="18"/>
      <c r="HFE192" s="10"/>
      <c r="HFF192" s="17"/>
      <c r="HFG192" s="74"/>
      <c r="HFH192" s="74"/>
      <c r="HFI192" s="74"/>
      <c r="HFJ192" s="18"/>
      <c r="HFK192" s="18"/>
      <c r="HFL192" s="18"/>
      <c r="HFM192" s="74"/>
      <c r="HFN192" s="18"/>
      <c r="HFO192" s="18"/>
      <c r="HFP192" s="10"/>
      <c r="HFQ192" s="17"/>
      <c r="HFR192" s="74"/>
      <c r="HFS192" s="74"/>
      <c r="HFT192" s="74"/>
      <c r="HFU192" s="18"/>
      <c r="HFV192" s="18"/>
      <c r="HFW192" s="18"/>
      <c r="HFX192" s="74"/>
      <c r="HFY192" s="18"/>
      <c r="HFZ192" s="18"/>
      <c r="HGA192" s="10"/>
      <c r="HGB192" s="17"/>
      <c r="HGC192" s="74"/>
      <c r="HGD192" s="74"/>
      <c r="HGE192" s="74"/>
      <c r="HGF192" s="18"/>
      <c r="HGG192" s="18"/>
      <c r="HGH192" s="18"/>
      <c r="HGI192" s="74"/>
      <c r="HGJ192" s="18"/>
      <c r="HGK192" s="18"/>
      <c r="HGL192" s="10"/>
      <c r="HGM192" s="17"/>
      <c r="HGN192" s="74"/>
      <c r="HGO192" s="74"/>
      <c r="HGP192" s="74"/>
      <c r="HGQ192" s="18"/>
      <c r="HGR192" s="18"/>
      <c r="HGS192" s="18"/>
      <c r="HGT192" s="74"/>
      <c r="HGU192" s="18"/>
      <c r="HGV192" s="18"/>
      <c r="HGW192" s="10"/>
      <c r="HGX192" s="17"/>
      <c r="HGY192" s="74"/>
      <c r="HGZ192" s="74"/>
      <c r="HHA192" s="74"/>
      <c r="HHB192" s="18"/>
      <c r="HHC192" s="18"/>
      <c r="HHD192" s="18"/>
      <c r="HHE192" s="74"/>
      <c r="HHF192" s="18"/>
      <c r="HHG192" s="18"/>
      <c r="HHH192" s="10"/>
      <c r="HHI192" s="17"/>
      <c r="HHJ192" s="74"/>
      <c r="HHK192" s="74"/>
      <c r="HHL192" s="74"/>
      <c r="HHM192" s="18"/>
      <c r="HHN192" s="18"/>
      <c r="HHO192" s="18"/>
      <c r="HHP192" s="74"/>
      <c r="HHQ192" s="18"/>
      <c r="HHR192" s="18"/>
      <c r="HHS192" s="10"/>
      <c r="HHT192" s="17"/>
      <c r="HHU192" s="74"/>
      <c r="HHV192" s="74"/>
      <c r="HHW192" s="74"/>
      <c r="HHX192" s="18"/>
      <c r="HHY192" s="18"/>
      <c r="HHZ192" s="18"/>
      <c r="HIA192" s="74"/>
      <c r="HIB192" s="18"/>
      <c r="HIC192" s="18"/>
      <c r="HID192" s="10"/>
      <c r="HIE192" s="17"/>
      <c r="HIF192" s="74"/>
      <c r="HIG192" s="74"/>
      <c r="HIH192" s="74"/>
      <c r="HII192" s="18"/>
      <c r="HIJ192" s="18"/>
      <c r="HIK192" s="18"/>
      <c r="HIL192" s="74"/>
      <c r="HIM192" s="18"/>
      <c r="HIN192" s="18"/>
      <c r="HIO192" s="10"/>
      <c r="HIP192" s="17"/>
      <c r="HIQ192" s="74"/>
      <c r="HIR192" s="74"/>
      <c r="HIS192" s="74"/>
      <c r="HIT192" s="18"/>
      <c r="HIU192" s="18"/>
      <c r="HIV192" s="18"/>
      <c r="HIW192" s="74"/>
      <c r="HIX192" s="18"/>
      <c r="HIY192" s="18"/>
      <c r="HIZ192" s="10"/>
      <c r="HJA192" s="17"/>
      <c r="HJB192" s="74"/>
      <c r="HJC192" s="74"/>
      <c r="HJD192" s="74"/>
      <c r="HJE192" s="18"/>
      <c r="HJF192" s="18"/>
      <c r="HJG192" s="18"/>
      <c r="HJH192" s="74"/>
      <c r="HJI192" s="18"/>
      <c r="HJJ192" s="18"/>
      <c r="HJK192" s="10"/>
      <c r="HJL192" s="17"/>
      <c r="HJM192" s="74"/>
      <c r="HJN192" s="74"/>
      <c r="HJO192" s="74"/>
      <c r="HJP192" s="18"/>
      <c r="HJQ192" s="18"/>
      <c r="HJR192" s="18"/>
      <c r="HJS192" s="74"/>
      <c r="HJT192" s="18"/>
      <c r="HJU192" s="18"/>
      <c r="HJV192" s="10"/>
      <c r="HJW192" s="17"/>
      <c r="HJX192" s="74"/>
      <c r="HJY192" s="74"/>
      <c r="HJZ192" s="74"/>
      <c r="HKA192" s="18"/>
      <c r="HKB192" s="18"/>
      <c r="HKC192" s="18"/>
      <c r="HKD192" s="74"/>
      <c r="HKE192" s="18"/>
      <c r="HKF192" s="18"/>
      <c r="HKG192" s="10"/>
      <c r="HKH192" s="17"/>
      <c r="HKI192" s="74"/>
      <c r="HKJ192" s="74"/>
      <c r="HKK192" s="74"/>
      <c r="HKL192" s="18"/>
      <c r="HKM192" s="18"/>
      <c r="HKN192" s="18"/>
      <c r="HKO192" s="74"/>
      <c r="HKP192" s="18"/>
      <c r="HKQ192" s="18"/>
      <c r="HKR192" s="10"/>
      <c r="HKS192" s="17"/>
      <c r="HKT192" s="74"/>
      <c r="HKU192" s="74"/>
      <c r="HKV192" s="74"/>
      <c r="HKW192" s="18"/>
      <c r="HKX192" s="18"/>
      <c r="HKY192" s="18"/>
      <c r="HKZ192" s="74"/>
      <c r="HLA192" s="18"/>
      <c r="HLB192" s="18"/>
      <c r="HLC192" s="10"/>
      <c r="HLD192" s="17"/>
      <c r="HLE192" s="74"/>
      <c r="HLF192" s="74"/>
      <c r="HLG192" s="74"/>
      <c r="HLH192" s="18"/>
      <c r="HLI192" s="18"/>
      <c r="HLJ192" s="18"/>
      <c r="HLK192" s="74"/>
      <c r="HLL192" s="18"/>
      <c r="HLM192" s="18"/>
      <c r="HLN192" s="10"/>
      <c r="HLO192" s="17"/>
      <c r="HLP192" s="74"/>
      <c r="HLQ192" s="74"/>
      <c r="HLR192" s="74"/>
      <c r="HLS192" s="18"/>
      <c r="HLT192" s="18"/>
      <c r="HLU192" s="18"/>
      <c r="HLV192" s="74"/>
      <c r="HLW192" s="18"/>
      <c r="HLX192" s="18"/>
      <c r="HLY192" s="10"/>
      <c r="HLZ192" s="17"/>
      <c r="HMA192" s="74"/>
      <c r="HMB192" s="74"/>
      <c r="HMC192" s="74"/>
      <c r="HMD192" s="18"/>
      <c r="HME192" s="18"/>
      <c r="HMF192" s="18"/>
      <c r="HMG192" s="74"/>
      <c r="HMH192" s="18"/>
      <c r="HMI192" s="18"/>
      <c r="HMJ192" s="10"/>
      <c r="HMK192" s="17"/>
      <c r="HML192" s="74"/>
      <c r="HMM192" s="74"/>
      <c r="HMN192" s="74"/>
      <c r="HMO192" s="18"/>
      <c r="HMP192" s="18"/>
      <c r="HMQ192" s="18"/>
      <c r="HMR192" s="74"/>
      <c r="HMS192" s="18"/>
      <c r="HMT192" s="18"/>
      <c r="HMU192" s="10"/>
      <c r="HMV192" s="17"/>
      <c r="HMW192" s="74"/>
      <c r="HMX192" s="74"/>
      <c r="HMY192" s="74"/>
      <c r="HMZ192" s="18"/>
      <c r="HNA192" s="18"/>
      <c r="HNB192" s="18"/>
      <c r="HNC192" s="74"/>
      <c r="HND192" s="18"/>
      <c r="HNE192" s="18"/>
      <c r="HNF192" s="10"/>
      <c r="HNG192" s="17"/>
      <c r="HNH192" s="74"/>
      <c r="HNI192" s="74"/>
      <c r="HNJ192" s="74"/>
      <c r="HNK192" s="18"/>
      <c r="HNL192" s="18"/>
      <c r="HNM192" s="18"/>
      <c r="HNN192" s="74"/>
      <c r="HNO192" s="18"/>
      <c r="HNP192" s="18"/>
      <c r="HNQ192" s="10"/>
      <c r="HNR192" s="17"/>
      <c r="HNS192" s="74"/>
      <c r="HNT192" s="74"/>
      <c r="HNU192" s="74"/>
      <c r="HNV192" s="18"/>
      <c r="HNW192" s="18"/>
      <c r="HNX192" s="18"/>
      <c r="HNY192" s="74"/>
      <c r="HNZ192" s="18"/>
      <c r="HOA192" s="18"/>
      <c r="HOB192" s="10"/>
      <c r="HOC192" s="17"/>
      <c r="HOD192" s="74"/>
      <c r="HOE192" s="74"/>
      <c r="HOF192" s="74"/>
      <c r="HOG192" s="18"/>
      <c r="HOH192" s="18"/>
      <c r="HOI192" s="18"/>
      <c r="HOJ192" s="74"/>
      <c r="HOK192" s="18"/>
      <c r="HOL192" s="18"/>
      <c r="HOM192" s="10"/>
      <c r="HON192" s="17"/>
      <c r="HOO192" s="74"/>
      <c r="HOP192" s="74"/>
      <c r="HOQ192" s="74"/>
      <c r="HOR192" s="18"/>
      <c r="HOS192" s="18"/>
      <c r="HOT192" s="18"/>
      <c r="HOU192" s="74"/>
      <c r="HOV192" s="18"/>
      <c r="HOW192" s="18"/>
      <c r="HOX192" s="10"/>
      <c r="HOY192" s="17"/>
      <c r="HOZ192" s="74"/>
      <c r="HPA192" s="74"/>
      <c r="HPB192" s="74"/>
      <c r="HPC192" s="18"/>
      <c r="HPD192" s="18"/>
      <c r="HPE192" s="18"/>
      <c r="HPF192" s="74"/>
      <c r="HPG192" s="18"/>
      <c r="HPH192" s="18"/>
      <c r="HPI192" s="10"/>
      <c r="HPJ192" s="17"/>
      <c r="HPK192" s="74"/>
      <c r="HPL192" s="74"/>
      <c r="HPM192" s="74"/>
      <c r="HPN192" s="18"/>
      <c r="HPO192" s="18"/>
      <c r="HPP192" s="18"/>
      <c r="HPQ192" s="74"/>
      <c r="HPR192" s="18"/>
      <c r="HPS192" s="18"/>
      <c r="HPT192" s="10"/>
      <c r="HPU192" s="17"/>
      <c r="HPV192" s="74"/>
      <c r="HPW192" s="74"/>
      <c r="HPX192" s="74"/>
      <c r="HPY192" s="18"/>
      <c r="HPZ192" s="18"/>
      <c r="HQA192" s="18"/>
      <c r="HQB192" s="74"/>
      <c r="HQC192" s="18"/>
      <c r="HQD192" s="18"/>
      <c r="HQE192" s="10"/>
      <c r="HQF192" s="17"/>
      <c r="HQG192" s="74"/>
      <c r="HQH192" s="74"/>
      <c r="HQI192" s="74"/>
      <c r="HQJ192" s="18"/>
      <c r="HQK192" s="18"/>
      <c r="HQL192" s="18"/>
      <c r="HQM192" s="74"/>
      <c r="HQN192" s="18"/>
      <c r="HQO192" s="18"/>
      <c r="HQP192" s="10"/>
      <c r="HQQ192" s="17"/>
      <c r="HQR192" s="74"/>
      <c r="HQS192" s="74"/>
      <c r="HQT192" s="74"/>
      <c r="HQU192" s="18"/>
      <c r="HQV192" s="18"/>
      <c r="HQW192" s="18"/>
      <c r="HQX192" s="74"/>
      <c r="HQY192" s="18"/>
      <c r="HQZ192" s="18"/>
      <c r="HRA192" s="10"/>
      <c r="HRB192" s="17"/>
      <c r="HRC192" s="74"/>
      <c r="HRD192" s="74"/>
      <c r="HRE192" s="74"/>
      <c r="HRF192" s="18"/>
      <c r="HRG192" s="18"/>
      <c r="HRH192" s="18"/>
      <c r="HRI192" s="74"/>
      <c r="HRJ192" s="18"/>
      <c r="HRK192" s="18"/>
      <c r="HRL192" s="10"/>
      <c r="HRM192" s="17"/>
      <c r="HRN192" s="74"/>
      <c r="HRO192" s="74"/>
      <c r="HRP192" s="74"/>
      <c r="HRQ192" s="18"/>
      <c r="HRR192" s="18"/>
      <c r="HRS192" s="18"/>
      <c r="HRT192" s="74"/>
      <c r="HRU192" s="18"/>
      <c r="HRV192" s="18"/>
      <c r="HRW192" s="10"/>
      <c r="HRX192" s="17"/>
      <c r="HRY192" s="74"/>
      <c r="HRZ192" s="74"/>
      <c r="HSA192" s="74"/>
      <c r="HSB192" s="18"/>
      <c r="HSC192" s="18"/>
      <c r="HSD192" s="18"/>
      <c r="HSE192" s="74"/>
      <c r="HSF192" s="18"/>
      <c r="HSG192" s="18"/>
      <c r="HSH192" s="10"/>
      <c r="HSI192" s="17"/>
      <c r="HSJ192" s="74"/>
      <c r="HSK192" s="74"/>
      <c r="HSL192" s="74"/>
      <c r="HSM192" s="18"/>
      <c r="HSN192" s="18"/>
      <c r="HSO192" s="18"/>
      <c r="HSP192" s="74"/>
      <c r="HSQ192" s="18"/>
      <c r="HSR192" s="18"/>
      <c r="HSS192" s="10"/>
      <c r="HST192" s="17"/>
      <c r="HSU192" s="74"/>
      <c r="HSV192" s="74"/>
      <c r="HSW192" s="74"/>
      <c r="HSX192" s="18"/>
      <c r="HSY192" s="18"/>
      <c r="HSZ192" s="18"/>
      <c r="HTA192" s="74"/>
      <c r="HTB192" s="18"/>
      <c r="HTC192" s="18"/>
      <c r="HTD192" s="10"/>
      <c r="HTE192" s="17"/>
      <c r="HTF192" s="74"/>
      <c r="HTG192" s="74"/>
      <c r="HTH192" s="74"/>
      <c r="HTI192" s="18"/>
      <c r="HTJ192" s="18"/>
      <c r="HTK192" s="18"/>
      <c r="HTL192" s="74"/>
      <c r="HTM192" s="18"/>
      <c r="HTN192" s="18"/>
      <c r="HTO192" s="10"/>
      <c r="HTP192" s="17"/>
      <c r="HTQ192" s="74"/>
      <c r="HTR192" s="74"/>
      <c r="HTS192" s="74"/>
      <c r="HTT192" s="18"/>
      <c r="HTU192" s="18"/>
      <c r="HTV192" s="18"/>
      <c r="HTW192" s="74"/>
      <c r="HTX192" s="18"/>
      <c r="HTY192" s="18"/>
      <c r="HTZ192" s="10"/>
      <c r="HUA192" s="17"/>
      <c r="HUB192" s="74"/>
      <c r="HUC192" s="74"/>
      <c r="HUD192" s="74"/>
      <c r="HUE192" s="18"/>
      <c r="HUF192" s="18"/>
      <c r="HUG192" s="18"/>
      <c r="HUH192" s="74"/>
      <c r="HUI192" s="18"/>
      <c r="HUJ192" s="18"/>
      <c r="HUK192" s="10"/>
      <c r="HUL192" s="17"/>
      <c r="HUM192" s="74"/>
      <c r="HUN192" s="74"/>
      <c r="HUO192" s="74"/>
      <c r="HUP192" s="18"/>
      <c r="HUQ192" s="18"/>
      <c r="HUR192" s="18"/>
      <c r="HUS192" s="74"/>
      <c r="HUT192" s="18"/>
      <c r="HUU192" s="18"/>
      <c r="HUV192" s="10"/>
      <c r="HUW192" s="17"/>
      <c r="HUX192" s="74"/>
      <c r="HUY192" s="74"/>
      <c r="HUZ192" s="74"/>
      <c r="HVA192" s="18"/>
      <c r="HVB192" s="18"/>
      <c r="HVC192" s="18"/>
      <c r="HVD192" s="74"/>
      <c r="HVE192" s="18"/>
      <c r="HVF192" s="18"/>
      <c r="HVG192" s="10"/>
      <c r="HVH192" s="17"/>
      <c r="HVI192" s="74"/>
      <c r="HVJ192" s="74"/>
      <c r="HVK192" s="74"/>
      <c r="HVL192" s="18"/>
      <c r="HVM192" s="18"/>
      <c r="HVN192" s="18"/>
      <c r="HVO192" s="74"/>
      <c r="HVP192" s="18"/>
      <c r="HVQ192" s="18"/>
      <c r="HVR192" s="10"/>
      <c r="HVS192" s="17"/>
      <c r="HVT192" s="74"/>
      <c r="HVU192" s="74"/>
      <c r="HVV192" s="74"/>
      <c r="HVW192" s="18"/>
      <c r="HVX192" s="18"/>
      <c r="HVY192" s="18"/>
      <c r="HVZ192" s="74"/>
      <c r="HWA192" s="18"/>
      <c r="HWB192" s="18"/>
      <c r="HWC192" s="10"/>
      <c r="HWD192" s="17"/>
      <c r="HWE192" s="74"/>
      <c r="HWF192" s="74"/>
      <c r="HWG192" s="74"/>
      <c r="HWH192" s="18"/>
      <c r="HWI192" s="18"/>
      <c r="HWJ192" s="18"/>
      <c r="HWK192" s="74"/>
      <c r="HWL192" s="18"/>
      <c r="HWM192" s="18"/>
      <c r="HWN192" s="10"/>
      <c r="HWO192" s="17"/>
      <c r="HWP192" s="74"/>
      <c r="HWQ192" s="74"/>
      <c r="HWR192" s="74"/>
      <c r="HWS192" s="18"/>
      <c r="HWT192" s="18"/>
      <c r="HWU192" s="18"/>
      <c r="HWV192" s="74"/>
      <c r="HWW192" s="18"/>
      <c r="HWX192" s="18"/>
      <c r="HWY192" s="10"/>
      <c r="HWZ192" s="17"/>
      <c r="HXA192" s="74"/>
      <c r="HXB192" s="74"/>
      <c r="HXC192" s="74"/>
      <c r="HXD192" s="18"/>
      <c r="HXE192" s="18"/>
      <c r="HXF192" s="18"/>
      <c r="HXG192" s="74"/>
      <c r="HXH192" s="18"/>
      <c r="HXI192" s="18"/>
      <c r="HXJ192" s="10"/>
      <c r="HXK192" s="17"/>
      <c r="HXL192" s="74"/>
      <c r="HXM192" s="74"/>
      <c r="HXN192" s="74"/>
      <c r="HXO192" s="18"/>
      <c r="HXP192" s="18"/>
      <c r="HXQ192" s="18"/>
      <c r="HXR192" s="74"/>
      <c r="HXS192" s="18"/>
      <c r="HXT192" s="18"/>
      <c r="HXU192" s="10"/>
      <c r="HXV192" s="17"/>
      <c r="HXW192" s="74"/>
      <c r="HXX192" s="74"/>
      <c r="HXY192" s="74"/>
      <c r="HXZ192" s="18"/>
      <c r="HYA192" s="18"/>
      <c r="HYB192" s="18"/>
      <c r="HYC192" s="74"/>
      <c r="HYD192" s="18"/>
      <c r="HYE192" s="18"/>
      <c r="HYF192" s="10"/>
      <c r="HYG192" s="17"/>
      <c r="HYH192" s="74"/>
      <c r="HYI192" s="74"/>
      <c r="HYJ192" s="74"/>
      <c r="HYK192" s="18"/>
      <c r="HYL192" s="18"/>
      <c r="HYM192" s="18"/>
      <c r="HYN192" s="74"/>
      <c r="HYO192" s="18"/>
      <c r="HYP192" s="18"/>
      <c r="HYQ192" s="10"/>
      <c r="HYR192" s="17"/>
      <c r="HYS192" s="74"/>
      <c r="HYT192" s="74"/>
      <c r="HYU192" s="74"/>
      <c r="HYV192" s="18"/>
      <c r="HYW192" s="18"/>
      <c r="HYX192" s="18"/>
      <c r="HYY192" s="74"/>
      <c r="HYZ192" s="18"/>
      <c r="HZA192" s="18"/>
      <c r="HZB192" s="10"/>
      <c r="HZC192" s="17"/>
      <c r="HZD192" s="74"/>
      <c r="HZE192" s="74"/>
      <c r="HZF192" s="74"/>
      <c r="HZG192" s="18"/>
      <c r="HZH192" s="18"/>
      <c r="HZI192" s="18"/>
      <c r="HZJ192" s="74"/>
      <c r="HZK192" s="18"/>
      <c r="HZL192" s="18"/>
      <c r="HZM192" s="10"/>
      <c r="HZN192" s="17"/>
      <c r="HZO192" s="74"/>
      <c r="HZP192" s="74"/>
      <c r="HZQ192" s="74"/>
      <c r="HZR192" s="18"/>
      <c r="HZS192" s="18"/>
      <c r="HZT192" s="18"/>
      <c r="HZU192" s="74"/>
      <c r="HZV192" s="18"/>
      <c r="HZW192" s="18"/>
      <c r="HZX192" s="10"/>
      <c r="HZY192" s="17"/>
      <c r="HZZ192" s="74"/>
      <c r="IAA192" s="74"/>
      <c r="IAB192" s="74"/>
      <c r="IAC192" s="18"/>
      <c r="IAD192" s="18"/>
      <c r="IAE192" s="18"/>
      <c r="IAF192" s="74"/>
      <c r="IAG192" s="18"/>
      <c r="IAH192" s="18"/>
      <c r="IAI192" s="10"/>
      <c r="IAJ192" s="17"/>
      <c r="IAK192" s="74"/>
      <c r="IAL192" s="74"/>
      <c r="IAM192" s="74"/>
      <c r="IAN192" s="18"/>
      <c r="IAO192" s="18"/>
      <c r="IAP192" s="18"/>
      <c r="IAQ192" s="74"/>
      <c r="IAR192" s="18"/>
      <c r="IAS192" s="18"/>
      <c r="IAT192" s="10"/>
      <c r="IAU192" s="17"/>
      <c r="IAV192" s="74"/>
      <c r="IAW192" s="74"/>
      <c r="IAX192" s="74"/>
      <c r="IAY192" s="18"/>
      <c r="IAZ192" s="18"/>
      <c r="IBA192" s="18"/>
      <c r="IBB192" s="74"/>
      <c r="IBC192" s="18"/>
      <c r="IBD192" s="18"/>
      <c r="IBE192" s="10"/>
      <c r="IBF192" s="17"/>
      <c r="IBG192" s="74"/>
      <c r="IBH192" s="74"/>
      <c r="IBI192" s="74"/>
      <c r="IBJ192" s="18"/>
      <c r="IBK192" s="18"/>
      <c r="IBL192" s="18"/>
      <c r="IBM192" s="74"/>
      <c r="IBN192" s="18"/>
      <c r="IBO192" s="18"/>
      <c r="IBP192" s="10"/>
      <c r="IBQ192" s="17"/>
      <c r="IBR192" s="74"/>
      <c r="IBS192" s="74"/>
      <c r="IBT192" s="74"/>
      <c r="IBU192" s="18"/>
      <c r="IBV192" s="18"/>
      <c r="IBW192" s="18"/>
      <c r="IBX192" s="74"/>
      <c r="IBY192" s="18"/>
      <c r="IBZ192" s="18"/>
      <c r="ICA192" s="10"/>
      <c r="ICB192" s="17"/>
      <c r="ICC192" s="74"/>
      <c r="ICD192" s="74"/>
      <c r="ICE192" s="74"/>
      <c r="ICF192" s="18"/>
      <c r="ICG192" s="18"/>
      <c r="ICH192" s="18"/>
      <c r="ICI192" s="74"/>
      <c r="ICJ192" s="18"/>
      <c r="ICK192" s="18"/>
      <c r="ICL192" s="10"/>
      <c r="ICM192" s="17"/>
      <c r="ICN192" s="74"/>
      <c r="ICO192" s="74"/>
      <c r="ICP192" s="74"/>
      <c r="ICQ192" s="18"/>
      <c r="ICR192" s="18"/>
      <c r="ICS192" s="18"/>
      <c r="ICT192" s="74"/>
      <c r="ICU192" s="18"/>
      <c r="ICV192" s="18"/>
      <c r="ICW192" s="10"/>
      <c r="ICX192" s="17"/>
      <c r="ICY192" s="74"/>
      <c r="ICZ192" s="74"/>
      <c r="IDA192" s="74"/>
      <c r="IDB192" s="18"/>
      <c r="IDC192" s="18"/>
      <c r="IDD192" s="18"/>
      <c r="IDE192" s="74"/>
      <c r="IDF192" s="18"/>
      <c r="IDG192" s="18"/>
      <c r="IDH192" s="10"/>
      <c r="IDI192" s="17"/>
      <c r="IDJ192" s="74"/>
      <c r="IDK192" s="74"/>
      <c r="IDL192" s="74"/>
      <c r="IDM192" s="18"/>
      <c r="IDN192" s="18"/>
      <c r="IDO192" s="18"/>
      <c r="IDP192" s="74"/>
      <c r="IDQ192" s="18"/>
      <c r="IDR192" s="18"/>
      <c r="IDS192" s="10"/>
      <c r="IDT192" s="17"/>
      <c r="IDU192" s="74"/>
      <c r="IDV192" s="74"/>
      <c r="IDW192" s="74"/>
      <c r="IDX192" s="18"/>
      <c r="IDY192" s="18"/>
      <c r="IDZ192" s="18"/>
      <c r="IEA192" s="74"/>
      <c r="IEB192" s="18"/>
      <c r="IEC192" s="18"/>
      <c r="IED192" s="10"/>
      <c r="IEE192" s="17"/>
      <c r="IEF192" s="74"/>
      <c r="IEG192" s="74"/>
      <c r="IEH192" s="74"/>
      <c r="IEI192" s="18"/>
      <c r="IEJ192" s="18"/>
      <c r="IEK192" s="18"/>
      <c r="IEL192" s="74"/>
      <c r="IEM192" s="18"/>
      <c r="IEN192" s="18"/>
      <c r="IEO192" s="10"/>
      <c r="IEP192" s="17"/>
      <c r="IEQ192" s="74"/>
      <c r="IER192" s="74"/>
      <c r="IES192" s="74"/>
      <c r="IET192" s="18"/>
      <c r="IEU192" s="18"/>
      <c r="IEV192" s="18"/>
      <c r="IEW192" s="74"/>
      <c r="IEX192" s="18"/>
      <c r="IEY192" s="18"/>
      <c r="IEZ192" s="10"/>
      <c r="IFA192" s="17"/>
      <c r="IFB192" s="74"/>
      <c r="IFC192" s="74"/>
      <c r="IFD192" s="74"/>
      <c r="IFE192" s="18"/>
      <c r="IFF192" s="18"/>
      <c r="IFG192" s="18"/>
      <c r="IFH192" s="74"/>
      <c r="IFI192" s="18"/>
      <c r="IFJ192" s="18"/>
      <c r="IFK192" s="10"/>
      <c r="IFL192" s="17"/>
      <c r="IFM192" s="74"/>
      <c r="IFN192" s="74"/>
      <c r="IFO192" s="74"/>
      <c r="IFP192" s="18"/>
      <c r="IFQ192" s="18"/>
      <c r="IFR192" s="18"/>
      <c r="IFS192" s="74"/>
      <c r="IFT192" s="18"/>
      <c r="IFU192" s="18"/>
      <c r="IFV192" s="10"/>
      <c r="IFW192" s="17"/>
      <c r="IFX192" s="74"/>
      <c r="IFY192" s="74"/>
      <c r="IFZ192" s="74"/>
      <c r="IGA192" s="18"/>
      <c r="IGB192" s="18"/>
      <c r="IGC192" s="18"/>
      <c r="IGD192" s="74"/>
      <c r="IGE192" s="18"/>
      <c r="IGF192" s="18"/>
      <c r="IGG192" s="10"/>
      <c r="IGH192" s="17"/>
      <c r="IGI192" s="74"/>
      <c r="IGJ192" s="74"/>
      <c r="IGK192" s="74"/>
      <c r="IGL192" s="18"/>
      <c r="IGM192" s="18"/>
      <c r="IGN192" s="18"/>
      <c r="IGO192" s="74"/>
      <c r="IGP192" s="18"/>
      <c r="IGQ192" s="18"/>
      <c r="IGR192" s="10"/>
      <c r="IGS192" s="17"/>
      <c r="IGT192" s="74"/>
      <c r="IGU192" s="74"/>
      <c r="IGV192" s="74"/>
      <c r="IGW192" s="18"/>
      <c r="IGX192" s="18"/>
      <c r="IGY192" s="18"/>
      <c r="IGZ192" s="74"/>
      <c r="IHA192" s="18"/>
      <c r="IHB192" s="18"/>
      <c r="IHC192" s="10"/>
      <c r="IHD192" s="17"/>
      <c r="IHE192" s="74"/>
      <c r="IHF192" s="74"/>
      <c r="IHG192" s="74"/>
      <c r="IHH192" s="18"/>
      <c r="IHI192" s="18"/>
      <c r="IHJ192" s="18"/>
      <c r="IHK192" s="74"/>
      <c r="IHL192" s="18"/>
      <c r="IHM192" s="18"/>
      <c r="IHN192" s="10"/>
      <c r="IHO192" s="17"/>
      <c r="IHP192" s="74"/>
      <c r="IHQ192" s="74"/>
      <c r="IHR192" s="74"/>
      <c r="IHS192" s="18"/>
      <c r="IHT192" s="18"/>
      <c r="IHU192" s="18"/>
      <c r="IHV192" s="74"/>
      <c r="IHW192" s="18"/>
      <c r="IHX192" s="18"/>
      <c r="IHY192" s="10"/>
      <c r="IHZ192" s="17"/>
      <c r="IIA192" s="74"/>
      <c r="IIB192" s="74"/>
      <c r="IIC192" s="74"/>
      <c r="IID192" s="18"/>
      <c r="IIE192" s="18"/>
      <c r="IIF192" s="18"/>
      <c r="IIG192" s="74"/>
      <c r="IIH192" s="18"/>
      <c r="III192" s="18"/>
      <c r="IIJ192" s="10"/>
      <c r="IIK192" s="17"/>
      <c r="IIL192" s="74"/>
      <c r="IIM192" s="74"/>
      <c r="IIN192" s="74"/>
      <c r="IIO192" s="18"/>
      <c r="IIP192" s="18"/>
      <c r="IIQ192" s="18"/>
      <c r="IIR192" s="74"/>
      <c r="IIS192" s="18"/>
      <c r="IIT192" s="18"/>
      <c r="IIU192" s="10"/>
      <c r="IIV192" s="17"/>
      <c r="IIW192" s="74"/>
      <c r="IIX192" s="74"/>
      <c r="IIY192" s="74"/>
      <c r="IIZ192" s="18"/>
      <c r="IJA192" s="18"/>
      <c r="IJB192" s="18"/>
      <c r="IJC192" s="74"/>
      <c r="IJD192" s="18"/>
      <c r="IJE192" s="18"/>
      <c r="IJF192" s="10"/>
      <c r="IJG192" s="17"/>
      <c r="IJH192" s="74"/>
      <c r="IJI192" s="74"/>
      <c r="IJJ192" s="74"/>
      <c r="IJK192" s="18"/>
      <c r="IJL192" s="18"/>
      <c r="IJM192" s="18"/>
      <c r="IJN192" s="74"/>
      <c r="IJO192" s="18"/>
      <c r="IJP192" s="18"/>
      <c r="IJQ192" s="10"/>
      <c r="IJR192" s="17"/>
      <c r="IJS192" s="74"/>
      <c r="IJT192" s="74"/>
      <c r="IJU192" s="74"/>
      <c r="IJV192" s="18"/>
      <c r="IJW192" s="18"/>
      <c r="IJX192" s="18"/>
      <c r="IJY192" s="74"/>
      <c r="IJZ192" s="18"/>
      <c r="IKA192" s="18"/>
      <c r="IKB192" s="10"/>
      <c r="IKC192" s="17"/>
      <c r="IKD192" s="74"/>
      <c r="IKE192" s="74"/>
      <c r="IKF192" s="74"/>
      <c r="IKG192" s="18"/>
      <c r="IKH192" s="18"/>
      <c r="IKI192" s="18"/>
      <c r="IKJ192" s="74"/>
      <c r="IKK192" s="18"/>
      <c r="IKL192" s="18"/>
      <c r="IKM192" s="10"/>
      <c r="IKN192" s="17"/>
      <c r="IKO192" s="74"/>
      <c r="IKP192" s="74"/>
      <c r="IKQ192" s="74"/>
      <c r="IKR192" s="18"/>
      <c r="IKS192" s="18"/>
      <c r="IKT192" s="18"/>
      <c r="IKU192" s="74"/>
      <c r="IKV192" s="18"/>
      <c r="IKW192" s="18"/>
      <c r="IKX192" s="10"/>
      <c r="IKY192" s="17"/>
      <c r="IKZ192" s="74"/>
      <c r="ILA192" s="74"/>
      <c r="ILB192" s="74"/>
      <c r="ILC192" s="18"/>
      <c r="ILD192" s="18"/>
      <c r="ILE192" s="18"/>
      <c r="ILF192" s="74"/>
      <c r="ILG192" s="18"/>
      <c r="ILH192" s="18"/>
      <c r="ILI192" s="10"/>
      <c r="ILJ192" s="17"/>
      <c r="ILK192" s="74"/>
      <c r="ILL192" s="74"/>
      <c r="ILM192" s="74"/>
      <c r="ILN192" s="18"/>
      <c r="ILO192" s="18"/>
      <c r="ILP192" s="18"/>
      <c r="ILQ192" s="74"/>
      <c r="ILR192" s="18"/>
      <c r="ILS192" s="18"/>
      <c r="ILT192" s="10"/>
      <c r="ILU192" s="17"/>
      <c r="ILV192" s="74"/>
      <c r="ILW192" s="74"/>
      <c r="ILX192" s="74"/>
      <c r="ILY192" s="18"/>
      <c r="ILZ192" s="18"/>
      <c r="IMA192" s="18"/>
      <c r="IMB192" s="74"/>
      <c r="IMC192" s="18"/>
      <c r="IMD192" s="18"/>
      <c r="IME192" s="10"/>
      <c r="IMF192" s="17"/>
      <c r="IMG192" s="74"/>
      <c r="IMH192" s="74"/>
      <c r="IMI192" s="74"/>
      <c r="IMJ192" s="18"/>
      <c r="IMK192" s="18"/>
      <c r="IML192" s="18"/>
      <c r="IMM192" s="74"/>
      <c r="IMN192" s="18"/>
      <c r="IMO192" s="18"/>
      <c r="IMP192" s="10"/>
      <c r="IMQ192" s="17"/>
      <c r="IMR192" s="74"/>
      <c r="IMS192" s="74"/>
      <c r="IMT192" s="74"/>
      <c r="IMU192" s="18"/>
      <c r="IMV192" s="18"/>
      <c r="IMW192" s="18"/>
      <c r="IMX192" s="74"/>
      <c r="IMY192" s="18"/>
      <c r="IMZ192" s="18"/>
      <c r="INA192" s="10"/>
      <c r="INB192" s="17"/>
      <c r="INC192" s="74"/>
      <c r="IND192" s="74"/>
      <c r="INE192" s="74"/>
      <c r="INF192" s="18"/>
      <c r="ING192" s="18"/>
      <c r="INH192" s="18"/>
      <c r="INI192" s="74"/>
      <c r="INJ192" s="18"/>
      <c r="INK192" s="18"/>
      <c r="INL192" s="10"/>
      <c r="INM192" s="17"/>
      <c r="INN192" s="74"/>
      <c r="INO192" s="74"/>
      <c r="INP192" s="74"/>
      <c r="INQ192" s="18"/>
      <c r="INR192" s="18"/>
      <c r="INS192" s="18"/>
      <c r="INT192" s="74"/>
      <c r="INU192" s="18"/>
      <c r="INV192" s="18"/>
      <c r="INW192" s="10"/>
      <c r="INX192" s="17"/>
      <c r="INY192" s="74"/>
      <c r="INZ192" s="74"/>
      <c r="IOA192" s="74"/>
      <c r="IOB192" s="18"/>
      <c r="IOC192" s="18"/>
      <c r="IOD192" s="18"/>
      <c r="IOE192" s="74"/>
      <c r="IOF192" s="18"/>
      <c r="IOG192" s="18"/>
      <c r="IOH192" s="10"/>
      <c r="IOI192" s="17"/>
      <c r="IOJ192" s="74"/>
      <c r="IOK192" s="74"/>
      <c r="IOL192" s="74"/>
      <c r="IOM192" s="18"/>
      <c r="ION192" s="18"/>
      <c r="IOO192" s="18"/>
      <c r="IOP192" s="74"/>
      <c r="IOQ192" s="18"/>
      <c r="IOR192" s="18"/>
      <c r="IOS192" s="10"/>
      <c r="IOT192" s="17"/>
      <c r="IOU192" s="74"/>
      <c r="IOV192" s="74"/>
      <c r="IOW192" s="74"/>
      <c r="IOX192" s="18"/>
      <c r="IOY192" s="18"/>
      <c r="IOZ192" s="18"/>
      <c r="IPA192" s="74"/>
      <c r="IPB192" s="18"/>
      <c r="IPC192" s="18"/>
      <c r="IPD192" s="10"/>
      <c r="IPE192" s="17"/>
      <c r="IPF192" s="74"/>
      <c r="IPG192" s="74"/>
      <c r="IPH192" s="74"/>
      <c r="IPI192" s="18"/>
      <c r="IPJ192" s="18"/>
      <c r="IPK192" s="18"/>
      <c r="IPL192" s="74"/>
      <c r="IPM192" s="18"/>
      <c r="IPN192" s="18"/>
      <c r="IPO192" s="10"/>
      <c r="IPP192" s="17"/>
      <c r="IPQ192" s="74"/>
      <c r="IPR192" s="74"/>
      <c r="IPS192" s="74"/>
      <c r="IPT192" s="18"/>
      <c r="IPU192" s="18"/>
      <c r="IPV192" s="18"/>
      <c r="IPW192" s="74"/>
      <c r="IPX192" s="18"/>
      <c r="IPY192" s="18"/>
      <c r="IPZ192" s="10"/>
      <c r="IQA192" s="17"/>
      <c r="IQB192" s="74"/>
      <c r="IQC192" s="74"/>
      <c r="IQD192" s="74"/>
      <c r="IQE192" s="18"/>
      <c r="IQF192" s="18"/>
      <c r="IQG192" s="18"/>
      <c r="IQH192" s="74"/>
      <c r="IQI192" s="18"/>
      <c r="IQJ192" s="18"/>
      <c r="IQK192" s="10"/>
      <c r="IQL192" s="17"/>
      <c r="IQM192" s="74"/>
      <c r="IQN192" s="74"/>
      <c r="IQO192" s="74"/>
      <c r="IQP192" s="18"/>
      <c r="IQQ192" s="18"/>
      <c r="IQR192" s="18"/>
      <c r="IQS192" s="74"/>
      <c r="IQT192" s="18"/>
      <c r="IQU192" s="18"/>
      <c r="IQV192" s="10"/>
      <c r="IQW192" s="17"/>
      <c r="IQX192" s="74"/>
      <c r="IQY192" s="74"/>
      <c r="IQZ192" s="74"/>
      <c r="IRA192" s="18"/>
      <c r="IRB192" s="18"/>
      <c r="IRC192" s="18"/>
      <c r="IRD192" s="74"/>
      <c r="IRE192" s="18"/>
      <c r="IRF192" s="18"/>
      <c r="IRG192" s="10"/>
      <c r="IRH192" s="17"/>
      <c r="IRI192" s="74"/>
      <c r="IRJ192" s="74"/>
      <c r="IRK192" s="74"/>
      <c r="IRL192" s="18"/>
      <c r="IRM192" s="18"/>
      <c r="IRN192" s="18"/>
      <c r="IRO192" s="74"/>
      <c r="IRP192" s="18"/>
      <c r="IRQ192" s="18"/>
      <c r="IRR192" s="10"/>
      <c r="IRS192" s="17"/>
      <c r="IRT192" s="74"/>
      <c r="IRU192" s="74"/>
      <c r="IRV192" s="74"/>
      <c r="IRW192" s="18"/>
      <c r="IRX192" s="18"/>
      <c r="IRY192" s="18"/>
      <c r="IRZ192" s="74"/>
      <c r="ISA192" s="18"/>
      <c r="ISB192" s="18"/>
      <c r="ISC192" s="10"/>
      <c r="ISD192" s="17"/>
      <c r="ISE192" s="74"/>
      <c r="ISF192" s="74"/>
      <c r="ISG192" s="74"/>
      <c r="ISH192" s="18"/>
      <c r="ISI192" s="18"/>
      <c r="ISJ192" s="18"/>
      <c r="ISK192" s="74"/>
      <c r="ISL192" s="18"/>
      <c r="ISM192" s="18"/>
      <c r="ISN192" s="10"/>
      <c r="ISO192" s="17"/>
      <c r="ISP192" s="74"/>
      <c r="ISQ192" s="74"/>
      <c r="ISR192" s="74"/>
      <c r="ISS192" s="18"/>
      <c r="IST192" s="18"/>
      <c r="ISU192" s="18"/>
      <c r="ISV192" s="74"/>
      <c r="ISW192" s="18"/>
      <c r="ISX192" s="18"/>
      <c r="ISY192" s="10"/>
      <c r="ISZ192" s="17"/>
      <c r="ITA192" s="74"/>
      <c r="ITB192" s="74"/>
      <c r="ITC192" s="74"/>
      <c r="ITD192" s="18"/>
      <c r="ITE192" s="18"/>
      <c r="ITF192" s="18"/>
      <c r="ITG192" s="74"/>
      <c r="ITH192" s="18"/>
      <c r="ITI192" s="18"/>
      <c r="ITJ192" s="10"/>
      <c r="ITK192" s="17"/>
      <c r="ITL192" s="74"/>
      <c r="ITM192" s="74"/>
      <c r="ITN192" s="74"/>
      <c r="ITO192" s="18"/>
      <c r="ITP192" s="18"/>
      <c r="ITQ192" s="18"/>
      <c r="ITR192" s="74"/>
      <c r="ITS192" s="18"/>
      <c r="ITT192" s="18"/>
      <c r="ITU192" s="10"/>
      <c r="ITV192" s="17"/>
      <c r="ITW192" s="74"/>
      <c r="ITX192" s="74"/>
      <c r="ITY192" s="74"/>
      <c r="ITZ192" s="18"/>
      <c r="IUA192" s="18"/>
      <c r="IUB192" s="18"/>
      <c r="IUC192" s="74"/>
      <c r="IUD192" s="18"/>
      <c r="IUE192" s="18"/>
      <c r="IUF192" s="10"/>
      <c r="IUG192" s="17"/>
      <c r="IUH192" s="74"/>
      <c r="IUI192" s="74"/>
      <c r="IUJ192" s="74"/>
      <c r="IUK192" s="18"/>
      <c r="IUL192" s="18"/>
      <c r="IUM192" s="18"/>
      <c r="IUN192" s="74"/>
      <c r="IUO192" s="18"/>
      <c r="IUP192" s="18"/>
      <c r="IUQ192" s="10"/>
      <c r="IUR192" s="17"/>
      <c r="IUS192" s="74"/>
      <c r="IUT192" s="74"/>
      <c r="IUU192" s="74"/>
      <c r="IUV192" s="18"/>
      <c r="IUW192" s="18"/>
      <c r="IUX192" s="18"/>
      <c r="IUY192" s="74"/>
      <c r="IUZ192" s="18"/>
      <c r="IVA192" s="18"/>
      <c r="IVB192" s="10"/>
      <c r="IVC192" s="17"/>
      <c r="IVD192" s="74"/>
      <c r="IVE192" s="74"/>
      <c r="IVF192" s="74"/>
      <c r="IVG192" s="18"/>
      <c r="IVH192" s="18"/>
      <c r="IVI192" s="18"/>
      <c r="IVJ192" s="74"/>
      <c r="IVK192" s="18"/>
      <c r="IVL192" s="18"/>
      <c r="IVM192" s="10"/>
      <c r="IVN192" s="17"/>
      <c r="IVO192" s="74"/>
      <c r="IVP192" s="74"/>
      <c r="IVQ192" s="74"/>
      <c r="IVR192" s="18"/>
      <c r="IVS192" s="18"/>
      <c r="IVT192" s="18"/>
      <c r="IVU192" s="74"/>
      <c r="IVV192" s="18"/>
      <c r="IVW192" s="18"/>
      <c r="IVX192" s="10"/>
      <c r="IVY192" s="17"/>
      <c r="IVZ192" s="74"/>
      <c r="IWA192" s="74"/>
      <c r="IWB192" s="74"/>
      <c r="IWC192" s="18"/>
      <c r="IWD192" s="18"/>
      <c r="IWE192" s="18"/>
      <c r="IWF192" s="74"/>
      <c r="IWG192" s="18"/>
      <c r="IWH192" s="18"/>
      <c r="IWI192" s="10"/>
      <c r="IWJ192" s="17"/>
      <c r="IWK192" s="74"/>
      <c r="IWL192" s="74"/>
      <c r="IWM192" s="74"/>
      <c r="IWN192" s="18"/>
      <c r="IWO192" s="18"/>
      <c r="IWP192" s="18"/>
      <c r="IWQ192" s="74"/>
      <c r="IWR192" s="18"/>
      <c r="IWS192" s="18"/>
      <c r="IWT192" s="10"/>
      <c r="IWU192" s="17"/>
      <c r="IWV192" s="74"/>
      <c r="IWW192" s="74"/>
      <c r="IWX192" s="74"/>
      <c r="IWY192" s="18"/>
      <c r="IWZ192" s="18"/>
      <c r="IXA192" s="18"/>
      <c r="IXB192" s="74"/>
      <c r="IXC192" s="18"/>
      <c r="IXD192" s="18"/>
      <c r="IXE192" s="10"/>
      <c r="IXF192" s="17"/>
      <c r="IXG192" s="74"/>
      <c r="IXH192" s="74"/>
      <c r="IXI192" s="74"/>
      <c r="IXJ192" s="18"/>
      <c r="IXK192" s="18"/>
      <c r="IXL192" s="18"/>
      <c r="IXM192" s="74"/>
      <c r="IXN192" s="18"/>
      <c r="IXO192" s="18"/>
      <c r="IXP192" s="10"/>
      <c r="IXQ192" s="17"/>
      <c r="IXR192" s="74"/>
      <c r="IXS192" s="74"/>
      <c r="IXT192" s="74"/>
      <c r="IXU192" s="18"/>
      <c r="IXV192" s="18"/>
      <c r="IXW192" s="18"/>
      <c r="IXX192" s="74"/>
      <c r="IXY192" s="18"/>
      <c r="IXZ192" s="18"/>
      <c r="IYA192" s="10"/>
      <c r="IYB192" s="17"/>
      <c r="IYC192" s="74"/>
      <c r="IYD192" s="74"/>
      <c r="IYE192" s="74"/>
      <c r="IYF192" s="18"/>
      <c r="IYG192" s="18"/>
      <c r="IYH192" s="18"/>
      <c r="IYI192" s="74"/>
      <c r="IYJ192" s="18"/>
      <c r="IYK192" s="18"/>
      <c r="IYL192" s="10"/>
      <c r="IYM192" s="17"/>
      <c r="IYN192" s="74"/>
      <c r="IYO192" s="74"/>
      <c r="IYP192" s="74"/>
      <c r="IYQ192" s="18"/>
      <c r="IYR192" s="18"/>
      <c r="IYS192" s="18"/>
      <c r="IYT192" s="74"/>
      <c r="IYU192" s="18"/>
      <c r="IYV192" s="18"/>
      <c r="IYW192" s="10"/>
      <c r="IYX192" s="17"/>
      <c r="IYY192" s="74"/>
      <c r="IYZ192" s="74"/>
      <c r="IZA192" s="74"/>
      <c r="IZB192" s="18"/>
      <c r="IZC192" s="18"/>
      <c r="IZD192" s="18"/>
      <c r="IZE192" s="74"/>
      <c r="IZF192" s="18"/>
      <c r="IZG192" s="18"/>
      <c r="IZH192" s="10"/>
      <c r="IZI192" s="17"/>
      <c r="IZJ192" s="74"/>
      <c r="IZK192" s="74"/>
      <c r="IZL192" s="74"/>
      <c r="IZM192" s="18"/>
      <c r="IZN192" s="18"/>
      <c r="IZO192" s="18"/>
      <c r="IZP192" s="74"/>
      <c r="IZQ192" s="18"/>
      <c r="IZR192" s="18"/>
      <c r="IZS192" s="10"/>
      <c r="IZT192" s="17"/>
      <c r="IZU192" s="74"/>
      <c r="IZV192" s="74"/>
      <c r="IZW192" s="74"/>
      <c r="IZX192" s="18"/>
      <c r="IZY192" s="18"/>
      <c r="IZZ192" s="18"/>
      <c r="JAA192" s="74"/>
      <c r="JAB192" s="18"/>
      <c r="JAC192" s="18"/>
      <c r="JAD192" s="10"/>
      <c r="JAE192" s="17"/>
      <c r="JAF192" s="74"/>
      <c r="JAG192" s="74"/>
      <c r="JAH192" s="74"/>
      <c r="JAI192" s="18"/>
      <c r="JAJ192" s="18"/>
      <c r="JAK192" s="18"/>
      <c r="JAL192" s="74"/>
      <c r="JAM192" s="18"/>
      <c r="JAN192" s="18"/>
      <c r="JAO192" s="10"/>
      <c r="JAP192" s="17"/>
      <c r="JAQ192" s="74"/>
      <c r="JAR192" s="74"/>
      <c r="JAS192" s="74"/>
      <c r="JAT192" s="18"/>
      <c r="JAU192" s="18"/>
      <c r="JAV192" s="18"/>
      <c r="JAW192" s="74"/>
      <c r="JAX192" s="18"/>
      <c r="JAY192" s="18"/>
      <c r="JAZ192" s="10"/>
      <c r="JBA192" s="17"/>
      <c r="JBB192" s="74"/>
      <c r="JBC192" s="74"/>
      <c r="JBD192" s="74"/>
      <c r="JBE192" s="18"/>
      <c r="JBF192" s="18"/>
      <c r="JBG192" s="18"/>
      <c r="JBH192" s="74"/>
      <c r="JBI192" s="18"/>
      <c r="JBJ192" s="18"/>
      <c r="JBK192" s="10"/>
      <c r="JBL192" s="17"/>
      <c r="JBM192" s="74"/>
      <c r="JBN192" s="74"/>
      <c r="JBO192" s="74"/>
      <c r="JBP192" s="18"/>
      <c r="JBQ192" s="18"/>
      <c r="JBR192" s="18"/>
      <c r="JBS192" s="74"/>
      <c r="JBT192" s="18"/>
      <c r="JBU192" s="18"/>
      <c r="JBV192" s="10"/>
      <c r="JBW192" s="17"/>
      <c r="JBX192" s="74"/>
      <c r="JBY192" s="74"/>
      <c r="JBZ192" s="74"/>
      <c r="JCA192" s="18"/>
      <c r="JCB192" s="18"/>
      <c r="JCC192" s="18"/>
      <c r="JCD192" s="74"/>
      <c r="JCE192" s="18"/>
      <c r="JCF192" s="18"/>
      <c r="JCG192" s="10"/>
      <c r="JCH192" s="17"/>
      <c r="JCI192" s="74"/>
      <c r="JCJ192" s="74"/>
      <c r="JCK192" s="74"/>
      <c r="JCL192" s="18"/>
      <c r="JCM192" s="18"/>
      <c r="JCN192" s="18"/>
      <c r="JCO192" s="74"/>
      <c r="JCP192" s="18"/>
      <c r="JCQ192" s="18"/>
      <c r="JCR192" s="10"/>
      <c r="JCS192" s="17"/>
      <c r="JCT192" s="74"/>
      <c r="JCU192" s="74"/>
      <c r="JCV192" s="74"/>
      <c r="JCW192" s="18"/>
      <c r="JCX192" s="18"/>
      <c r="JCY192" s="18"/>
      <c r="JCZ192" s="74"/>
      <c r="JDA192" s="18"/>
      <c r="JDB192" s="18"/>
      <c r="JDC192" s="10"/>
      <c r="JDD192" s="17"/>
      <c r="JDE192" s="74"/>
      <c r="JDF192" s="74"/>
      <c r="JDG192" s="74"/>
      <c r="JDH192" s="18"/>
      <c r="JDI192" s="18"/>
      <c r="JDJ192" s="18"/>
      <c r="JDK192" s="74"/>
      <c r="JDL192" s="18"/>
      <c r="JDM192" s="18"/>
      <c r="JDN192" s="10"/>
      <c r="JDO192" s="17"/>
      <c r="JDP192" s="74"/>
      <c r="JDQ192" s="74"/>
      <c r="JDR192" s="74"/>
      <c r="JDS192" s="18"/>
      <c r="JDT192" s="18"/>
      <c r="JDU192" s="18"/>
      <c r="JDV192" s="74"/>
      <c r="JDW192" s="18"/>
      <c r="JDX192" s="18"/>
      <c r="JDY192" s="10"/>
      <c r="JDZ192" s="17"/>
      <c r="JEA192" s="74"/>
      <c r="JEB192" s="74"/>
      <c r="JEC192" s="74"/>
      <c r="JED192" s="18"/>
      <c r="JEE192" s="18"/>
      <c r="JEF192" s="18"/>
      <c r="JEG192" s="74"/>
      <c r="JEH192" s="18"/>
      <c r="JEI192" s="18"/>
      <c r="JEJ192" s="10"/>
      <c r="JEK192" s="17"/>
      <c r="JEL192" s="74"/>
      <c r="JEM192" s="74"/>
      <c r="JEN192" s="74"/>
      <c r="JEO192" s="18"/>
      <c r="JEP192" s="18"/>
      <c r="JEQ192" s="18"/>
      <c r="JER192" s="74"/>
      <c r="JES192" s="18"/>
      <c r="JET192" s="18"/>
      <c r="JEU192" s="10"/>
      <c r="JEV192" s="17"/>
      <c r="JEW192" s="74"/>
      <c r="JEX192" s="74"/>
      <c r="JEY192" s="74"/>
      <c r="JEZ192" s="18"/>
      <c r="JFA192" s="18"/>
      <c r="JFB192" s="18"/>
      <c r="JFC192" s="74"/>
      <c r="JFD192" s="18"/>
      <c r="JFE192" s="18"/>
      <c r="JFF192" s="10"/>
      <c r="JFG192" s="17"/>
      <c r="JFH192" s="74"/>
      <c r="JFI192" s="74"/>
      <c r="JFJ192" s="74"/>
      <c r="JFK192" s="18"/>
      <c r="JFL192" s="18"/>
      <c r="JFM192" s="18"/>
      <c r="JFN192" s="74"/>
      <c r="JFO192" s="18"/>
      <c r="JFP192" s="18"/>
      <c r="JFQ192" s="10"/>
      <c r="JFR192" s="17"/>
      <c r="JFS192" s="74"/>
      <c r="JFT192" s="74"/>
      <c r="JFU192" s="74"/>
      <c r="JFV192" s="18"/>
      <c r="JFW192" s="18"/>
      <c r="JFX192" s="18"/>
      <c r="JFY192" s="74"/>
      <c r="JFZ192" s="18"/>
      <c r="JGA192" s="18"/>
      <c r="JGB192" s="10"/>
      <c r="JGC192" s="17"/>
      <c r="JGD192" s="74"/>
      <c r="JGE192" s="74"/>
      <c r="JGF192" s="74"/>
      <c r="JGG192" s="18"/>
      <c r="JGH192" s="18"/>
      <c r="JGI192" s="18"/>
      <c r="JGJ192" s="74"/>
      <c r="JGK192" s="18"/>
      <c r="JGL192" s="18"/>
      <c r="JGM192" s="10"/>
      <c r="JGN192" s="17"/>
      <c r="JGO192" s="74"/>
      <c r="JGP192" s="74"/>
      <c r="JGQ192" s="74"/>
      <c r="JGR192" s="18"/>
      <c r="JGS192" s="18"/>
      <c r="JGT192" s="18"/>
      <c r="JGU192" s="74"/>
      <c r="JGV192" s="18"/>
      <c r="JGW192" s="18"/>
      <c r="JGX192" s="10"/>
      <c r="JGY192" s="17"/>
      <c r="JGZ192" s="74"/>
      <c r="JHA192" s="74"/>
      <c r="JHB192" s="74"/>
      <c r="JHC192" s="18"/>
      <c r="JHD192" s="18"/>
      <c r="JHE192" s="18"/>
      <c r="JHF192" s="74"/>
      <c r="JHG192" s="18"/>
      <c r="JHH192" s="18"/>
      <c r="JHI192" s="10"/>
      <c r="JHJ192" s="17"/>
      <c r="JHK192" s="74"/>
      <c r="JHL192" s="74"/>
      <c r="JHM192" s="74"/>
      <c r="JHN192" s="18"/>
      <c r="JHO192" s="18"/>
      <c r="JHP192" s="18"/>
      <c r="JHQ192" s="74"/>
      <c r="JHR192" s="18"/>
      <c r="JHS192" s="18"/>
      <c r="JHT192" s="10"/>
      <c r="JHU192" s="17"/>
      <c r="JHV192" s="74"/>
      <c r="JHW192" s="74"/>
      <c r="JHX192" s="74"/>
      <c r="JHY192" s="18"/>
      <c r="JHZ192" s="18"/>
      <c r="JIA192" s="18"/>
      <c r="JIB192" s="74"/>
      <c r="JIC192" s="18"/>
      <c r="JID192" s="18"/>
      <c r="JIE192" s="10"/>
      <c r="JIF192" s="17"/>
      <c r="JIG192" s="74"/>
      <c r="JIH192" s="74"/>
      <c r="JII192" s="74"/>
      <c r="JIJ192" s="18"/>
      <c r="JIK192" s="18"/>
      <c r="JIL192" s="18"/>
      <c r="JIM192" s="74"/>
      <c r="JIN192" s="18"/>
      <c r="JIO192" s="18"/>
      <c r="JIP192" s="10"/>
      <c r="JIQ192" s="17"/>
      <c r="JIR192" s="74"/>
      <c r="JIS192" s="74"/>
      <c r="JIT192" s="74"/>
      <c r="JIU192" s="18"/>
      <c r="JIV192" s="18"/>
      <c r="JIW192" s="18"/>
      <c r="JIX192" s="74"/>
      <c r="JIY192" s="18"/>
      <c r="JIZ192" s="18"/>
      <c r="JJA192" s="10"/>
      <c r="JJB192" s="17"/>
      <c r="JJC192" s="74"/>
      <c r="JJD192" s="74"/>
      <c r="JJE192" s="74"/>
      <c r="JJF192" s="18"/>
      <c r="JJG192" s="18"/>
      <c r="JJH192" s="18"/>
      <c r="JJI192" s="74"/>
      <c r="JJJ192" s="18"/>
      <c r="JJK192" s="18"/>
      <c r="JJL192" s="10"/>
      <c r="JJM192" s="17"/>
      <c r="JJN192" s="74"/>
      <c r="JJO192" s="74"/>
      <c r="JJP192" s="74"/>
      <c r="JJQ192" s="18"/>
      <c r="JJR192" s="18"/>
      <c r="JJS192" s="18"/>
      <c r="JJT192" s="74"/>
      <c r="JJU192" s="18"/>
      <c r="JJV192" s="18"/>
      <c r="JJW192" s="10"/>
      <c r="JJX192" s="17"/>
      <c r="JJY192" s="74"/>
      <c r="JJZ192" s="74"/>
      <c r="JKA192" s="74"/>
      <c r="JKB192" s="18"/>
      <c r="JKC192" s="18"/>
      <c r="JKD192" s="18"/>
      <c r="JKE192" s="74"/>
      <c r="JKF192" s="18"/>
      <c r="JKG192" s="18"/>
      <c r="JKH192" s="10"/>
      <c r="JKI192" s="17"/>
      <c r="JKJ192" s="74"/>
      <c r="JKK192" s="74"/>
      <c r="JKL192" s="74"/>
      <c r="JKM192" s="18"/>
      <c r="JKN192" s="18"/>
      <c r="JKO192" s="18"/>
      <c r="JKP192" s="74"/>
      <c r="JKQ192" s="18"/>
      <c r="JKR192" s="18"/>
      <c r="JKS192" s="10"/>
      <c r="JKT192" s="17"/>
      <c r="JKU192" s="74"/>
      <c r="JKV192" s="74"/>
      <c r="JKW192" s="74"/>
      <c r="JKX192" s="18"/>
      <c r="JKY192" s="18"/>
      <c r="JKZ192" s="18"/>
      <c r="JLA192" s="74"/>
      <c r="JLB192" s="18"/>
      <c r="JLC192" s="18"/>
      <c r="JLD192" s="10"/>
      <c r="JLE192" s="17"/>
      <c r="JLF192" s="74"/>
      <c r="JLG192" s="74"/>
      <c r="JLH192" s="74"/>
      <c r="JLI192" s="18"/>
      <c r="JLJ192" s="18"/>
      <c r="JLK192" s="18"/>
      <c r="JLL192" s="74"/>
      <c r="JLM192" s="18"/>
      <c r="JLN192" s="18"/>
      <c r="JLO192" s="10"/>
      <c r="JLP192" s="17"/>
      <c r="JLQ192" s="74"/>
      <c r="JLR192" s="74"/>
      <c r="JLS192" s="74"/>
      <c r="JLT192" s="18"/>
      <c r="JLU192" s="18"/>
      <c r="JLV192" s="18"/>
      <c r="JLW192" s="74"/>
      <c r="JLX192" s="18"/>
      <c r="JLY192" s="18"/>
      <c r="JLZ192" s="10"/>
      <c r="JMA192" s="17"/>
      <c r="JMB192" s="74"/>
      <c r="JMC192" s="74"/>
      <c r="JMD192" s="74"/>
      <c r="JME192" s="18"/>
      <c r="JMF192" s="18"/>
      <c r="JMG192" s="18"/>
      <c r="JMH192" s="74"/>
      <c r="JMI192" s="18"/>
      <c r="JMJ192" s="18"/>
      <c r="JMK192" s="10"/>
      <c r="JML192" s="17"/>
      <c r="JMM192" s="74"/>
      <c r="JMN192" s="74"/>
      <c r="JMO192" s="74"/>
      <c r="JMP192" s="18"/>
      <c r="JMQ192" s="18"/>
      <c r="JMR192" s="18"/>
      <c r="JMS192" s="74"/>
      <c r="JMT192" s="18"/>
      <c r="JMU192" s="18"/>
      <c r="JMV192" s="10"/>
      <c r="JMW192" s="17"/>
      <c r="JMX192" s="74"/>
      <c r="JMY192" s="74"/>
      <c r="JMZ192" s="74"/>
      <c r="JNA192" s="18"/>
      <c r="JNB192" s="18"/>
      <c r="JNC192" s="18"/>
      <c r="JND192" s="74"/>
      <c r="JNE192" s="18"/>
      <c r="JNF192" s="18"/>
      <c r="JNG192" s="10"/>
      <c r="JNH192" s="17"/>
      <c r="JNI192" s="74"/>
      <c r="JNJ192" s="74"/>
      <c r="JNK192" s="74"/>
      <c r="JNL192" s="18"/>
      <c r="JNM192" s="18"/>
      <c r="JNN192" s="18"/>
      <c r="JNO192" s="74"/>
      <c r="JNP192" s="18"/>
      <c r="JNQ192" s="18"/>
      <c r="JNR192" s="10"/>
      <c r="JNS192" s="17"/>
      <c r="JNT192" s="74"/>
      <c r="JNU192" s="74"/>
      <c r="JNV192" s="74"/>
      <c r="JNW192" s="18"/>
      <c r="JNX192" s="18"/>
      <c r="JNY192" s="18"/>
      <c r="JNZ192" s="74"/>
      <c r="JOA192" s="18"/>
      <c r="JOB192" s="18"/>
      <c r="JOC192" s="10"/>
      <c r="JOD192" s="17"/>
      <c r="JOE192" s="74"/>
      <c r="JOF192" s="74"/>
      <c r="JOG192" s="74"/>
      <c r="JOH192" s="18"/>
      <c r="JOI192" s="18"/>
      <c r="JOJ192" s="18"/>
      <c r="JOK192" s="74"/>
      <c r="JOL192" s="18"/>
      <c r="JOM192" s="18"/>
      <c r="JON192" s="10"/>
      <c r="JOO192" s="17"/>
      <c r="JOP192" s="74"/>
      <c r="JOQ192" s="74"/>
      <c r="JOR192" s="74"/>
      <c r="JOS192" s="18"/>
      <c r="JOT192" s="18"/>
      <c r="JOU192" s="18"/>
      <c r="JOV192" s="74"/>
      <c r="JOW192" s="18"/>
      <c r="JOX192" s="18"/>
      <c r="JOY192" s="10"/>
      <c r="JOZ192" s="17"/>
      <c r="JPA192" s="74"/>
      <c r="JPB192" s="74"/>
      <c r="JPC192" s="74"/>
      <c r="JPD192" s="18"/>
      <c r="JPE192" s="18"/>
      <c r="JPF192" s="18"/>
      <c r="JPG192" s="74"/>
      <c r="JPH192" s="18"/>
      <c r="JPI192" s="18"/>
      <c r="JPJ192" s="10"/>
      <c r="JPK192" s="17"/>
      <c r="JPL192" s="74"/>
      <c r="JPM192" s="74"/>
      <c r="JPN192" s="74"/>
      <c r="JPO192" s="18"/>
      <c r="JPP192" s="18"/>
      <c r="JPQ192" s="18"/>
      <c r="JPR192" s="74"/>
      <c r="JPS192" s="18"/>
      <c r="JPT192" s="18"/>
      <c r="JPU192" s="10"/>
      <c r="JPV192" s="17"/>
      <c r="JPW192" s="74"/>
      <c r="JPX192" s="74"/>
      <c r="JPY192" s="74"/>
      <c r="JPZ192" s="18"/>
      <c r="JQA192" s="18"/>
      <c r="JQB192" s="18"/>
      <c r="JQC192" s="74"/>
      <c r="JQD192" s="18"/>
      <c r="JQE192" s="18"/>
      <c r="JQF192" s="10"/>
      <c r="JQG192" s="17"/>
      <c r="JQH192" s="74"/>
      <c r="JQI192" s="74"/>
      <c r="JQJ192" s="74"/>
      <c r="JQK192" s="18"/>
      <c r="JQL192" s="18"/>
      <c r="JQM192" s="18"/>
      <c r="JQN192" s="74"/>
      <c r="JQO192" s="18"/>
      <c r="JQP192" s="18"/>
      <c r="JQQ192" s="10"/>
      <c r="JQR192" s="17"/>
      <c r="JQS192" s="74"/>
      <c r="JQT192" s="74"/>
      <c r="JQU192" s="74"/>
      <c r="JQV192" s="18"/>
      <c r="JQW192" s="18"/>
      <c r="JQX192" s="18"/>
      <c r="JQY192" s="74"/>
      <c r="JQZ192" s="18"/>
      <c r="JRA192" s="18"/>
      <c r="JRB192" s="10"/>
      <c r="JRC192" s="17"/>
      <c r="JRD192" s="74"/>
      <c r="JRE192" s="74"/>
      <c r="JRF192" s="74"/>
      <c r="JRG192" s="18"/>
      <c r="JRH192" s="18"/>
      <c r="JRI192" s="18"/>
      <c r="JRJ192" s="74"/>
      <c r="JRK192" s="18"/>
      <c r="JRL192" s="18"/>
      <c r="JRM192" s="10"/>
      <c r="JRN192" s="17"/>
      <c r="JRO192" s="74"/>
      <c r="JRP192" s="74"/>
      <c r="JRQ192" s="74"/>
      <c r="JRR192" s="18"/>
      <c r="JRS192" s="18"/>
      <c r="JRT192" s="18"/>
      <c r="JRU192" s="74"/>
      <c r="JRV192" s="18"/>
      <c r="JRW192" s="18"/>
      <c r="JRX192" s="10"/>
      <c r="JRY192" s="17"/>
      <c r="JRZ192" s="74"/>
      <c r="JSA192" s="74"/>
      <c r="JSB192" s="74"/>
      <c r="JSC192" s="18"/>
      <c r="JSD192" s="18"/>
      <c r="JSE192" s="18"/>
      <c r="JSF192" s="74"/>
      <c r="JSG192" s="18"/>
      <c r="JSH192" s="18"/>
      <c r="JSI192" s="10"/>
      <c r="JSJ192" s="17"/>
      <c r="JSK192" s="74"/>
      <c r="JSL192" s="74"/>
      <c r="JSM192" s="74"/>
      <c r="JSN192" s="18"/>
      <c r="JSO192" s="18"/>
      <c r="JSP192" s="18"/>
      <c r="JSQ192" s="74"/>
      <c r="JSR192" s="18"/>
      <c r="JSS192" s="18"/>
      <c r="JST192" s="10"/>
      <c r="JSU192" s="17"/>
      <c r="JSV192" s="74"/>
      <c r="JSW192" s="74"/>
      <c r="JSX192" s="74"/>
      <c r="JSY192" s="18"/>
      <c r="JSZ192" s="18"/>
      <c r="JTA192" s="18"/>
      <c r="JTB192" s="74"/>
      <c r="JTC192" s="18"/>
      <c r="JTD192" s="18"/>
      <c r="JTE192" s="10"/>
      <c r="JTF192" s="17"/>
      <c r="JTG192" s="74"/>
      <c r="JTH192" s="74"/>
      <c r="JTI192" s="74"/>
      <c r="JTJ192" s="18"/>
      <c r="JTK192" s="18"/>
      <c r="JTL192" s="18"/>
      <c r="JTM192" s="74"/>
      <c r="JTN192" s="18"/>
      <c r="JTO192" s="18"/>
      <c r="JTP192" s="10"/>
      <c r="JTQ192" s="17"/>
      <c r="JTR192" s="74"/>
      <c r="JTS192" s="74"/>
      <c r="JTT192" s="74"/>
      <c r="JTU192" s="18"/>
      <c r="JTV192" s="18"/>
      <c r="JTW192" s="18"/>
      <c r="JTX192" s="74"/>
      <c r="JTY192" s="18"/>
      <c r="JTZ192" s="18"/>
      <c r="JUA192" s="10"/>
      <c r="JUB192" s="17"/>
      <c r="JUC192" s="74"/>
      <c r="JUD192" s="74"/>
      <c r="JUE192" s="74"/>
      <c r="JUF192" s="18"/>
      <c r="JUG192" s="18"/>
      <c r="JUH192" s="18"/>
      <c r="JUI192" s="74"/>
      <c r="JUJ192" s="18"/>
      <c r="JUK192" s="18"/>
      <c r="JUL192" s="10"/>
      <c r="JUM192" s="17"/>
      <c r="JUN192" s="74"/>
      <c r="JUO192" s="74"/>
      <c r="JUP192" s="74"/>
      <c r="JUQ192" s="18"/>
      <c r="JUR192" s="18"/>
      <c r="JUS192" s="18"/>
      <c r="JUT192" s="74"/>
      <c r="JUU192" s="18"/>
      <c r="JUV192" s="18"/>
      <c r="JUW192" s="10"/>
      <c r="JUX192" s="17"/>
      <c r="JUY192" s="74"/>
      <c r="JUZ192" s="74"/>
      <c r="JVA192" s="74"/>
      <c r="JVB192" s="18"/>
      <c r="JVC192" s="18"/>
      <c r="JVD192" s="18"/>
      <c r="JVE192" s="74"/>
      <c r="JVF192" s="18"/>
      <c r="JVG192" s="18"/>
      <c r="JVH192" s="10"/>
      <c r="JVI192" s="17"/>
      <c r="JVJ192" s="74"/>
      <c r="JVK192" s="74"/>
      <c r="JVL192" s="74"/>
      <c r="JVM192" s="18"/>
      <c r="JVN192" s="18"/>
      <c r="JVO192" s="18"/>
      <c r="JVP192" s="74"/>
      <c r="JVQ192" s="18"/>
      <c r="JVR192" s="18"/>
      <c r="JVS192" s="10"/>
      <c r="JVT192" s="17"/>
      <c r="JVU192" s="74"/>
      <c r="JVV192" s="74"/>
      <c r="JVW192" s="74"/>
      <c r="JVX192" s="18"/>
      <c r="JVY192" s="18"/>
      <c r="JVZ192" s="18"/>
      <c r="JWA192" s="74"/>
      <c r="JWB192" s="18"/>
      <c r="JWC192" s="18"/>
      <c r="JWD192" s="10"/>
      <c r="JWE192" s="17"/>
      <c r="JWF192" s="74"/>
      <c r="JWG192" s="74"/>
      <c r="JWH192" s="74"/>
      <c r="JWI192" s="18"/>
      <c r="JWJ192" s="18"/>
      <c r="JWK192" s="18"/>
      <c r="JWL192" s="74"/>
      <c r="JWM192" s="18"/>
      <c r="JWN192" s="18"/>
      <c r="JWO192" s="10"/>
      <c r="JWP192" s="17"/>
      <c r="JWQ192" s="74"/>
      <c r="JWR192" s="74"/>
      <c r="JWS192" s="74"/>
      <c r="JWT192" s="18"/>
      <c r="JWU192" s="18"/>
      <c r="JWV192" s="18"/>
      <c r="JWW192" s="74"/>
      <c r="JWX192" s="18"/>
      <c r="JWY192" s="18"/>
      <c r="JWZ192" s="10"/>
      <c r="JXA192" s="17"/>
      <c r="JXB192" s="74"/>
      <c r="JXC192" s="74"/>
      <c r="JXD192" s="74"/>
      <c r="JXE192" s="18"/>
      <c r="JXF192" s="18"/>
      <c r="JXG192" s="18"/>
      <c r="JXH192" s="74"/>
      <c r="JXI192" s="18"/>
      <c r="JXJ192" s="18"/>
      <c r="JXK192" s="10"/>
      <c r="JXL192" s="17"/>
      <c r="JXM192" s="74"/>
      <c r="JXN192" s="74"/>
      <c r="JXO192" s="74"/>
      <c r="JXP192" s="18"/>
      <c r="JXQ192" s="18"/>
      <c r="JXR192" s="18"/>
      <c r="JXS192" s="74"/>
      <c r="JXT192" s="18"/>
      <c r="JXU192" s="18"/>
      <c r="JXV192" s="10"/>
      <c r="JXW192" s="17"/>
      <c r="JXX192" s="74"/>
      <c r="JXY192" s="74"/>
      <c r="JXZ192" s="74"/>
      <c r="JYA192" s="18"/>
      <c r="JYB192" s="18"/>
      <c r="JYC192" s="18"/>
      <c r="JYD192" s="74"/>
      <c r="JYE192" s="18"/>
      <c r="JYF192" s="18"/>
      <c r="JYG192" s="10"/>
      <c r="JYH192" s="17"/>
      <c r="JYI192" s="74"/>
      <c r="JYJ192" s="74"/>
      <c r="JYK192" s="74"/>
      <c r="JYL192" s="18"/>
      <c r="JYM192" s="18"/>
      <c r="JYN192" s="18"/>
      <c r="JYO192" s="74"/>
      <c r="JYP192" s="18"/>
      <c r="JYQ192" s="18"/>
      <c r="JYR192" s="10"/>
      <c r="JYS192" s="17"/>
      <c r="JYT192" s="74"/>
      <c r="JYU192" s="74"/>
      <c r="JYV192" s="74"/>
      <c r="JYW192" s="18"/>
      <c r="JYX192" s="18"/>
      <c r="JYY192" s="18"/>
      <c r="JYZ192" s="74"/>
      <c r="JZA192" s="18"/>
      <c r="JZB192" s="18"/>
      <c r="JZC192" s="10"/>
      <c r="JZD192" s="17"/>
      <c r="JZE192" s="74"/>
      <c r="JZF192" s="74"/>
      <c r="JZG192" s="74"/>
      <c r="JZH192" s="18"/>
      <c r="JZI192" s="18"/>
      <c r="JZJ192" s="18"/>
      <c r="JZK192" s="74"/>
      <c r="JZL192" s="18"/>
      <c r="JZM192" s="18"/>
      <c r="JZN192" s="10"/>
      <c r="JZO192" s="17"/>
      <c r="JZP192" s="74"/>
      <c r="JZQ192" s="74"/>
      <c r="JZR192" s="74"/>
      <c r="JZS192" s="18"/>
      <c r="JZT192" s="18"/>
      <c r="JZU192" s="18"/>
      <c r="JZV192" s="74"/>
      <c r="JZW192" s="18"/>
      <c r="JZX192" s="18"/>
      <c r="JZY192" s="10"/>
      <c r="JZZ192" s="17"/>
      <c r="KAA192" s="74"/>
      <c r="KAB192" s="74"/>
      <c r="KAC192" s="74"/>
      <c r="KAD192" s="18"/>
      <c r="KAE192" s="18"/>
      <c r="KAF192" s="18"/>
      <c r="KAG192" s="74"/>
      <c r="KAH192" s="18"/>
      <c r="KAI192" s="18"/>
      <c r="KAJ192" s="10"/>
      <c r="KAK192" s="17"/>
      <c r="KAL192" s="74"/>
      <c r="KAM192" s="74"/>
      <c r="KAN192" s="74"/>
      <c r="KAO192" s="18"/>
      <c r="KAP192" s="18"/>
      <c r="KAQ192" s="18"/>
      <c r="KAR192" s="74"/>
      <c r="KAS192" s="18"/>
      <c r="KAT192" s="18"/>
      <c r="KAU192" s="10"/>
      <c r="KAV192" s="17"/>
      <c r="KAW192" s="74"/>
      <c r="KAX192" s="74"/>
      <c r="KAY192" s="74"/>
      <c r="KAZ192" s="18"/>
      <c r="KBA192" s="18"/>
      <c r="KBB192" s="18"/>
      <c r="KBC192" s="74"/>
      <c r="KBD192" s="18"/>
      <c r="KBE192" s="18"/>
      <c r="KBF192" s="10"/>
      <c r="KBG192" s="17"/>
      <c r="KBH192" s="74"/>
      <c r="KBI192" s="74"/>
      <c r="KBJ192" s="74"/>
      <c r="KBK192" s="18"/>
      <c r="KBL192" s="18"/>
      <c r="KBM192" s="18"/>
      <c r="KBN192" s="74"/>
      <c r="KBO192" s="18"/>
      <c r="KBP192" s="18"/>
      <c r="KBQ192" s="10"/>
      <c r="KBR192" s="17"/>
      <c r="KBS192" s="74"/>
      <c r="KBT192" s="74"/>
      <c r="KBU192" s="74"/>
      <c r="KBV192" s="18"/>
      <c r="KBW192" s="18"/>
      <c r="KBX192" s="18"/>
      <c r="KBY192" s="74"/>
      <c r="KBZ192" s="18"/>
      <c r="KCA192" s="18"/>
      <c r="KCB192" s="10"/>
      <c r="KCC192" s="17"/>
      <c r="KCD192" s="74"/>
      <c r="KCE192" s="74"/>
      <c r="KCF192" s="74"/>
      <c r="KCG192" s="18"/>
      <c r="KCH192" s="18"/>
      <c r="KCI192" s="18"/>
      <c r="KCJ192" s="74"/>
      <c r="KCK192" s="18"/>
      <c r="KCL192" s="18"/>
      <c r="KCM192" s="10"/>
      <c r="KCN192" s="17"/>
      <c r="KCO192" s="74"/>
      <c r="KCP192" s="74"/>
      <c r="KCQ192" s="74"/>
      <c r="KCR192" s="18"/>
      <c r="KCS192" s="18"/>
      <c r="KCT192" s="18"/>
      <c r="KCU192" s="74"/>
      <c r="KCV192" s="18"/>
      <c r="KCW192" s="18"/>
      <c r="KCX192" s="10"/>
      <c r="KCY192" s="17"/>
      <c r="KCZ192" s="74"/>
      <c r="KDA192" s="74"/>
      <c r="KDB192" s="74"/>
      <c r="KDC192" s="18"/>
      <c r="KDD192" s="18"/>
      <c r="KDE192" s="18"/>
      <c r="KDF192" s="74"/>
      <c r="KDG192" s="18"/>
      <c r="KDH192" s="18"/>
      <c r="KDI192" s="10"/>
      <c r="KDJ192" s="17"/>
      <c r="KDK192" s="74"/>
      <c r="KDL192" s="74"/>
      <c r="KDM192" s="74"/>
      <c r="KDN192" s="18"/>
      <c r="KDO192" s="18"/>
      <c r="KDP192" s="18"/>
      <c r="KDQ192" s="74"/>
      <c r="KDR192" s="18"/>
      <c r="KDS192" s="18"/>
      <c r="KDT192" s="10"/>
      <c r="KDU192" s="17"/>
      <c r="KDV192" s="74"/>
      <c r="KDW192" s="74"/>
      <c r="KDX192" s="74"/>
      <c r="KDY192" s="18"/>
      <c r="KDZ192" s="18"/>
      <c r="KEA192" s="18"/>
      <c r="KEB192" s="74"/>
      <c r="KEC192" s="18"/>
      <c r="KED192" s="18"/>
      <c r="KEE192" s="10"/>
      <c r="KEF192" s="17"/>
      <c r="KEG192" s="74"/>
      <c r="KEH192" s="74"/>
      <c r="KEI192" s="74"/>
      <c r="KEJ192" s="18"/>
      <c r="KEK192" s="18"/>
      <c r="KEL192" s="18"/>
      <c r="KEM192" s="74"/>
      <c r="KEN192" s="18"/>
      <c r="KEO192" s="18"/>
      <c r="KEP192" s="10"/>
      <c r="KEQ192" s="17"/>
      <c r="KER192" s="74"/>
      <c r="KES192" s="74"/>
      <c r="KET192" s="74"/>
      <c r="KEU192" s="18"/>
      <c r="KEV192" s="18"/>
      <c r="KEW192" s="18"/>
      <c r="KEX192" s="74"/>
      <c r="KEY192" s="18"/>
      <c r="KEZ192" s="18"/>
      <c r="KFA192" s="10"/>
      <c r="KFB192" s="17"/>
      <c r="KFC192" s="74"/>
      <c r="KFD192" s="74"/>
      <c r="KFE192" s="74"/>
      <c r="KFF192" s="18"/>
      <c r="KFG192" s="18"/>
      <c r="KFH192" s="18"/>
      <c r="KFI192" s="74"/>
      <c r="KFJ192" s="18"/>
      <c r="KFK192" s="18"/>
      <c r="KFL192" s="10"/>
      <c r="KFM192" s="17"/>
      <c r="KFN192" s="74"/>
      <c r="KFO192" s="74"/>
      <c r="KFP192" s="74"/>
      <c r="KFQ192" s="18"/>
      <c r="KFR192" s="18"/>
      <c r="KFS192" s="18"/>
      <c r="KFT192" s="74"/>
      <c r="KFU192" s="18"/>
      <c r="KFV192" s="18"/>
      <c r="KFW192" s="10"/>
      <c r="KFX192" s="17"/>
      <c r="KFY192" s="74"/>
      <c r="KFZ192" s="74"/>
      <c r="KGA192" s="74"/>
      <c r="KGB192" s="18"/>
      <c r="KGC192" s="18"/>
      <c r="KGD192" s="18"/>
      <c r="KGE192" s="74"/>
      <c r="KGF192" s="18"/>
      <c r="KGG192" s="18"/>
      <c r="KGH192" s="10"/>
      <c r="KGI192" s="17"/>
      <c r="KGJ192" s="74"/>
      <c r="KGK192" s="74"/>
      <c r="KGL192" s="74"/>
      <c r="KGM192" s="18"/>
      <c r="KGN192" s="18"/>
      <c r="KGO192" s="18"/>
      <c r="KGP192" s="74"/>
      <c r="KGQ192" s="18"/>
      <c r="KGR192" s="18"/>
      <c r="KGS192" s="10"/>
      <c r="KGT192" s="17"/>
      <c r="KGU192" s="74"/>
      <c r="KGV192" s="74"/>
      <c r="KGW192" s="74"/>
      <c r="KGX192" s="18"/>
      <c r="KGY192" s="18"/>
      <c r="KGZ192" s="18"/>
      <c r="KHA192" s="74"/>
      <c r="KHB192" s="18"/>
      <c r="KHC192" s="18"/>
      <c r="KHD192" s="10"/>
      <c r="KHE192" s="17"/>
      <c r="KHF192" s="74"/>
      <c r="KHG192" s="74"/>
      <c r="KHH192" s="74"/>
      <c r="KHI192" s="18"/>
      <c r="KHJ192" s="18"/>
      <c r="KHK192" s="18"/>
      <c r="KHL192" s="74"/>
      <c r="KHM192" s="18"/>
      <c r="KHN192" s="18"/>
      <c r="KHO192" s="10"/>
      <c r="KHP192" s="17"/>
      <c r="KHQ192" s="74"/>
      <c r="KHR192" s="74"/>
      <c r="KHS192" s="74"/>
      <c r="KHT192" s="18"/>
      <c r="KHU192" s="18"/>
      <c r="KHV192" s="18"/>
      <c r="KHW192" s="74"/>
      <c r="KHX192" s="18"/>
      <c r="KHY192" s="18"/>
      <c r="KHZ192" s="10"/>
      <c r="KIA192" s="17"/>
      <c r="KIB192" s="74"/>
      <c r="KIC192" s="74"/>
      <c r="KID192" s="74"/>
      <c r="KIE192" s="18"/>
      <c r="KIF192" s="18"/>
      <c r="KIG192" s="18"/>
      <c r="KIH192" s="74"/>
      <c r="KII192" s="18"/>
      <c r="KIJ192" s="18"/>
      <c r="KIK192" s="10"/>
      <c r="KIL192" s="17"/>
      <c r="KIM192" s="74"/>
      <c r="KIN192" s="74"/>
      <c r="KIO192" s="74"/>
      <c r="KIP192" s="18"/>
      <c r="KIQ192" s="18"/>
      <c r="KIR192" s="18"/>
      <c r="KIS192" s="74"/>
      <c r="KIT192" s="18"/>
      <c r="KIU192" s="18"/>
      <c r="KIV192" s="10"/>
      <c r="KIW192" s="17"/>
      <c r="KIX192" s="74"/>
      <c r="KIY192" s="74"/>
      <c r="KIZ192" s="74"/>
      <c r="KJA192" s="18"/>
      <c r="KJB192" s="18"/>
      <c r="KJC192" s="18"/>
      <c r="KJD192" s="74"/>
      <c r="KJE192" s="18"/>
      <c r="KJF192" s="18"/>
      <c r="KJG192" s="10"/>
      <c r="KJH192" s="17"/>
      <c r="KJI192" s="74"/>
      <c r="KJJ192" s="74"/>
      <c r="KJK192" s="74"/>
      <c r="KJL192" s="18"/>
      <c r="KJM192" s="18"/>
      <c r="KJN192" s="18"/>
      <c r="KJO192" s="74"/>
      <c r="KJP192" s="18"/>
      <c r="KJQ192" s="18"/>
      <c r="KJR192" s="10"/>
      <c r="KJS192" s="17"/>
      <c r="KJT192" s="74"/>
      <c r="KJU192" s="74"/>
      <c r="KJV192" s="74"/>
      <c r="KJW192" s="18"/>
      <c r="KJX192" s="18"/>
      <c r="KJY192" s="18"/>
      <c r="KJZ192" s="74"/>
      <c r="KKA192" s="18"/>
      <c r="KKB192" s="18"/>
      <c r="KKC192" s="10"/>
      <c r="KKD192" s="17"/>
      <c r="KKE192" s="74"/>
      <c r="KKF192" s="74"/>
      <c r="KKG192" s="74"/>
      <c r="KKH192" s="18"/>
      <c r="KKI192" s="18"/>
      <c r="KKJ192" s="18"/>
      <c r="KKK192" s="74"/>
      <c r="KKL192" s="18"/>
      <c r="KKM192" s="18"/>
      <c r="KKN192" s="10"/>
      <c r="KKO192" s="17"/>
      <c r="KKP192" s="74"/>
      <c r="KKQ192" s="74"/>
      <c r="KKR192" s="74"/>
      <c r="KKS192" s="18"/>
      <c r="KKT192" s="18"/>
      <c r="KKU192" s="18"/>
      <c r="KKV192" s="74"/>
      <c r="KKW192" s="18"/>
      <c r="KKX192" s="18"/>
      <c r="KKY192" s="10"/>
      <c r="KKZ192" s="17"/>
      <c r="KLA192" s="74"/>
      <c r="KLB192" s="74"/>
      <c r="KLC192" s="74"/>
      <c r="KLD192" s="18"/>
      <c r="KLE192" s="18"/>
      <c r="KLF192" s="18"/>
      <c r="KLG192" s="74"/>
      <c r="KLH192" s="18"/>
      <c r="KLI192" s="18"/>
      <c r="KLJ192" s="10"/>
      <c r="KLK192" s="17"/>
      <c r="KLL192" s="74"/>
      <c r="KLM192" s="74"/>
      <c r="KLN192" s="74"/>
      <c r="KLO192" s="18"/>
      <c r="KLP192" s="18"/>
      <c r="KLQ192" s="18"/>
      <c r="KLR192" s="74"/>
      <c r="KLS192" s="18"/>
      <c r="KLT192" s="18"/>
      <c r="KLU192" s="10"/>
      <c r="KLV192" s="17"/>
      <c r="KLW192" s="74"/>
      <c r="KLX192" s="74"/>
      <c r="KLY192" s="74"/>
      <c r="KLZ192" s="18"/>
      <c r="KMA192" s="18"/>
      <c r="KMB192" s="18"/>
      <c r="KMC192" s="74"/>
      <c r="KMD192" s="18"/>
      <c r="KME192" s="18"/>
      <c r="KMF192" s="10"/>
      <c r="KMG192" s="17"/>
      <c r="KMH192" s="74"/>
      <c r="KMI192" s="74"/>
      <c r="KMJ192" s="74"/>
      <c r="KMK192" s="18"/>
      <c r="KML192" s="18"/>
      <c r="KMM192" s="18"/>
      <c r="KMN192" s="74"/>
      <c r="KMO192" s="18"/>
      <c r="KMP192" s="18"/>
      <c r="KMQ192" s="10"/>
      <c r="KMR192" s="17"/>
      <c r="KMS192" s="74"/>
      <c r="KMT192" s="74"/>
      <c r="KMU192" s="74"/>
      <c r="KMV192" s="18"/>
      <c r="KMW192" s="18"/>
      <c r="KMX192" s="18"/>
      <c r="KMY192" s="74"/>
      <c r="KMZ192" s="18"/>
      <c r="KNA192" s="18"/>
      <c r="KNB192" s="10"/>
      <c r="KNC192" s="17"/>
      <c r="KND192" s="74"/>
      <c r="KNE192" s="74"/>
      <c r="KNF192" s="74"/>
      <c r="KNG192" s="18"/>
      <c r="KNH192" s="18"/>
      <c r="KNI192" s="18"/>
      <c r="KNJ192" s="74"/>
      <c r="KNK192" s="18"/>
      <c r="KNL192" s="18"/>
      <c r="KNM192" s="10"/>
      <c r="KNN192" s="17"/>
      <c r="KNO192" s="74"/>
      <c r="KNP192" s="74"/>
      <c r="KNQ192" s="74"/>
      <c r="KNR192" s="18"/>
      <c r="KNS192" s="18"/>
      <c r="KNT192" s="18"/>
      <c r="KNU192" s="74"/>
      <c r="KNV192" s="18"/>
      <c r="KNW192" s="18"/>
      <c r="KNX192" s="10"/>
      <c r="KNY192" s="17"/>
      <c r="KNZ192" s="74"/>
      <c r="KOA192" s="74"/>
      <c r="KOB192" s="74"/>
      <c r="KOC192" s="18"/>
      <c r="KOD192" s="18"/>
      <c r="KOE192" s="18"/>
      <c r="KOF192" s="74"/>
      <c r="KOG192" s="18"/>
      <c r="KOH192" s="18"/>
      <c r="KOI192" s="10"/>
      <c r="KOJ192" s="17"/>
      <c r="KOK192" s="74"/>
      <c r="KOL192" s="74"/>
      <c r="KOM192" s="74"/>
      <c r="KON192" s="18"/>
      <c r="KOO192" s="18"/>
      <c r="KOP192" s="18"/>
      <c r="KOQ192" s="74"/>
      <c r="KOR192" s="18"/>
      <c r="KOS192" s="18"/>
      <c r="KOT192" s="10"/>
      <c r="KOU192" s="17"/>
      <c r="KOV192" s="74"/>
      <c r="KOW192" s="74"/>
      <c r="KOX192" s="74"/>
      <c r="KOY192" s="18"/>
      <c r="KOZ192" s="18"/>
      <c r="KPA192" s="18"/>
      <c r="KPB192" s="74"/>
      <c r="KPC192" s="18"/>
      <c r="KPD192" s="18"/>
      <c r="KPE192" s="10"/>
      <c r="KPF192" s="17"/>
      <c r="KPG192" s="74"/>
      <c r="KPH192" s="74"/>
      <c r="KPI192" s="74"/>
      <c r="KPJ192" s="18"/>
      <c r="KPK192" s="18"/>
      <c r="KPL192" s="18"/>
      <c r="KPM192" s="74"/>
      <c r="KPN192" s="18"/>
      <c r="KPO192" s="18"/>
      <c r="KPP192" s="10"/>
      <c r="KPQ192" s="17"/>
      <c r="KPR192" s="74"/>
      <c r="KPS192" s="74"/>
      <c r="KPT192" s="74"/>
      <c r="KPU192" s="18"/>
      <c r="KPV192" s="18"/>
      <c r="KPW192" s="18"/>
      <c r="KPX192" s="74"/>
      <c r="KPY192" s="18"/>
      <c r="KPZ192" s="18"/>
      <c r="KQA192" s="10"/>
      <c r="KQB192" s="17"/>
      <c r="KQC192" s="74"/>
      <c r="KQD192" s="74"/>
      <c r="KQE192" s="74"/>
      <c r="KQF192" s="18"/>
      <c r="KQG192" s="18"/>
      <c r="KQH192" s="18"/>
      <c r="KQI192" s="74"/>
      <c r="KQJ192" s="18"/>
      <c r="KQK192" s="18"/>
      <c r="KQL192" s="10"/>
      <c r="KQM192" s="17"/>
      <c r="KQN192" s="74"/>
      <c r="KQO192" s="74"/>
      <c r="KQP192" s="74"/>
      <c r="KQQ192" s="18"/>
      <c r="KQR192" s="18"/>
      <c r="KQS192" s="18"/>
      <c r="KQT192" s="74"/>
      <c r="KQU192" s="18"/>
      <c r="KQV192" s="18"/>
      <c r="KQW192" s="10"/>
      <c r="KQX192" s="17"/>
      <c r="KQY192" s="74"/>
      <c r="KQZ192" s="74"/>
      <c r="KRA192" s="74"/>
      <c r="KRB192" s="18"/>
      <c r="KRC192" s="18"/>
      <c r="KRD192" s="18"/>
      <c r="KRE192" s="74"/>
      <c r="KRF192" s="18"/>
      <c r="KRG192" s="18"/>
      <c r="KRH192" s="10"/>
      <c r="KRI192" s="17"/>
      <c r="KRJ192" s="74"/>
      <c r="KRK192" s="74"/>
      <c r="KRL192" s="74"/>
      <c r="KRM192" s="18"/>
      <c r="KRN192" s="18"/>
      <c r="KRO192" s="18"/>
      <c r="KRP192" s="74"/>
      <c r="KRQ192" s="18"/>
      <c r="KRR192" s="18"/>
      <c r="KRS192" s="10"/>
      <c r="KRT192" s="17"/>
      <c r="KRU192" s="74"/>
      <c r="KRV192" s="74"/>
      <c r="KRW192" s="74"/>
      <c r="KRX192" s="18"/>
      <c r="KRY192" s="18"/>
      <c r="KRZ192" s="18"/>
      <c r="KSA192" s="74"/>
      <c r="KSB192" s="18"/>
      <c r="KSC192" s="18"/>
      <c r="KSD192" s="10"/>
      <c r="KSE192" s="17"/>
      <c r="KSF192" s="74"/>
      <c r="KSG192" s="74"/>
      <c r="KSH192" s="74"/>
      <c r="KSI192" s="18"/>
      <c r="KSJ192" s="18"/>
      <c r="KSK192" s="18"/>
      <c r="KSL192" s="74"/>
      <c r="KSM192" s="18"/>
      <c r="KSN192" s="18"/>
      <c r="KSO192" s="10"/>
      <c r="KSP192" s="17"/>
      <c r="KSQ192" s="74"/>
      <c r="KSR192" s="74"/>
      <c r="KSS192" s="74"/>
      <c r="KST192" s="18"/>
      <c r="KSU192" s="18"/>
      <c r="KSV192" s="18"/>
      <c r="KSW192" s="74"/>
      <c r="KSX192" s="18"/>
      <c r="KSY192" s="18"/>
      <c r="KSZ192" s="10"/>
      <c r="KTA192" s="17"/>
      <c r="KTB192" s="74"/>
      <c r="KTC192" s="74"/>
      <c r="KTD192" s="74"/>
      <c r="KTE192" s="18"/>
      <c r="KTF192" s="18"/>
      <c r="KTG192" s="18"/>
      <c r="KTH192" s="74"/>
      <c r="KTI192" s="18"/>
      <c r="KTJ192" s="18"/>
      <c r="KTK192" s="10"/>
      <c r="KTL192" s="17"/>
      <c r="KTM192" s="74"/>
      <c r="KTN192" s="74"/>
      <c r="KTO192" s="74"/>
      <c r="KTP192" s="18"/>
      <c r="KTQ192" s="18"/>
      <c r="KTR192" s="18"/>
      <c r="KTS192" s="74"/>
      <c r="KTT192" s="18"/>
      <c r="KTU192" s="18"/>
      <c r="KTV192" s="10"/>
      <c r="KTW192" s="17"/>
      <c r="KTX192" s="74"/>
      <c r="KTY192" s="74"/>
      <c r="KTZ192" s="74"/>
      <c r="KUA192" s="18"/>
      <c r="KUB192" s="18"/>
      <c r="KUC192" s="18"/>
      <c r="KUD192" s="74"/>
      <c r="KUE192" s="18"/>
      <c r="KUF192" s="18"/>
      <c r="KUG192" s="10"/>
      <c r="KUH192" s="17"/>
      <c r="KUI192" s="74"/>
      <c r="KUJ192" s="74"/>
      <c r="KUK192" s="74"/>
      <c r="KUL192" s="18"/>
      <c r="KUM192" s="18"/>
      <c r="KUN192" s="18"/>
      <c r="KUO192" s="74"/>
      <c r="KUP192" s="18"/>
      <c r="KUQ192" s="18"/>
      <c r="KUR192" s="10"/>
      <c r="KUS192" s="17"/>
      <c r="KUT192" s="74"/>
      <c r="KUU192" s="74"/>
      <c r="KUV192" s="74"/>
      <c r="KUW192" s="18"/>
      <c r="KUX192" s="18"/>
      <c r="KUY192" s="18"/>
      <c r="KUZ192" s="74"/>
      <c r="KVA192" s="18"/>
      <c r="KVB192" s="18"/>
      <c r="KVC192" s="10"/>
      <c r="KVD192" s="17"/>
      <c r="KVE192" s="74"/>
      <c r="KVF192" s="74"/>
      <c r="KVG192" s="74"/>
      <c r="KVH192" s="18"/>
      <c r="KVI192" s="18"/>
      <c r="KVJ192" s="18"/>
      <c r="KVK192" s="74"/>
      <c r="KVL192" s="18"/>
      <c r="KVM192" s="18"/>
      <c r="KVN192" s="10"/>
      <c r="KVO192" s="17"/>
      <c r="KVP192" s="74"/>
      <c r="KVQ192" s="74"/>
      <c r="KVR192" s="74"/>
      <c r="KVS192" s="18"/>
      <c r="KVT192" s="18"/>
      <c r="KVU192" s="18"/>
      <c r="KVV192" s="74"/>
      <c r="KVW192" s="18"/>
      <c r="KVX192" s="18"/>
      <c r="KVY192" s="10"/>
      <c r="KVZ192" s="17"/>
      <c r="KWA192" s="74"/>
      <c r="KWB192" s="74"/>
      <c r="KWC192" s="74"/>
      <c r="KWD192" s="18"/>
      <c r="KWE192" s="18"/>
      <c r="KWF192" s="18"/>
      <c r="KWG192" s="74"/>
      <c r="KWH192" s="18"/>
      <c r="KWI192" s="18"/>
      <c r="KWJ192" s="10"/>
      <c r="KWK192" s="17"/>
      <c r="KWL192" s="74"/>
      <c r="KWM192" s="74"/>
      <c r="KWN192" s="74"/>
      <c r="KWO192" s="18"/>
      <c r="KWP192" s="18"/>
      <c r="KWQ192" s="18"/>
      <c r="KWR192" s="74"/>
      <c r="KWS192" s="18"/>
      <c r="KWT192" s="18"/>
      <c r="KWU192" s="10"/>
      <c r="KWV192" s="17"/>
      <c r="KWW192" s="74"/>
      <c r="KWX192" s="74"/>
      <c r="KWY192" s="74"/>
      <c r="KWZ192" s="18"/>
      <c r="KXA192" s="18"/>
      <c r="KXB192" s="18"/>
      <c r="KXC192" s="74"/>
      <c r="KXD192" s="18"/>
      <c r="KXE192" s="18"/>
      <c r="KXF192" s="10"/>
      <c r="KXG192" s="17"/>
      <c r="KXH192" s="74"/>
      <c r="KXI192" s="74"/>
      <c r="KXJ192" s="74"/>
      <c r="KXK192" s="18"/>
      <c r="KXL192" s="18"/>
      <c r="KXM192" s="18"/>
      <c r="KXN192" s="74"/>
      <c r="KXO192" s="18"/>
      <c r="KXP192" s="18"/>
      <c r="KXQ192" s="10"/>
      <c r="KXR192" s="17"/>
      <c r="KXS192" s="74"/>
      <c r="KXT192" s="74"/>
      <c r="KXU192" s="74"/>
      <c r="KXV192" s="18"/>
      <c r="KXW192" s="18"/>
      <c r="KXX192" s="18"/>
      <c r="KXY192" s="74"/>
      <c r="KXZ192" s="18"/>
      <c r="KYA192" s="18"/>
      <c r="KYB192" s="10"/>
      <c r="KYC192" s="17"/>
      <c r="KYD192" s="74"/>
      <c r="KYE192" s="74"/>
      <c r="KYF192" s="74"/>
      <c r="KYG192" s="18"/>
      <c r="KYH192" s="18"/>
      <c r="KYI192" s="18"/>
      <c r="KYJ192" s="74"/>
      <c r="KYK192" s="18"/>
      <c r="KYL192" s="18"/>
      <c r="KYM192" s="10"/>
      <c r="KYN192" s="17"/>
      <c r="KYO192" s="74"/>
      <c r="KYP192" s="74"/>
      <c r="KYQ192" s="74"/>
      <c r="KYR192" s="18"/>
      <c r="KYS192" s="18"/>
      <c r="KYT192" s="18"/>
      <c r="KYU192" s="74"/>
      <c r="KYV192" s="18"/>
      <c r="KYW192" s="18"/>
      <c r="KYX192" s="10"/>
      <c r="KYY192" s="17"/>
      <c r="KYZ192" s="74"/>
      <c r="KZA192" s="74"/>
      <c r="KZB192" s="74"/>
      <c r="KZC192" s="18"/>
      <c r="KZD192" s="18"/>
      <c r="KZE192" s="18"/>
      <c r="KZF192" s="74"/>
      <c r="KZG192" s="18"/>
      <c r="KZH192" s="18"/>
      <c r="KZI192" s="10"/>
      <c r="KZJ192" s="17"/>
      <c r="KZK192" s="74"/>
      <c r="KZL192" s="74"/>
      <c r="KZM192" s="74"/>
      <c r="KZN192" s="18"/>
      <c r="KZO192" s="18"/>
      <c r="KZP192" s="18"/>
      <c r="KZQ192" s="74"/>
      <c r="KZR192" s="18"/>
      <c r="KZS192" s="18"/>
      <c r="KZT192" s="10"/>
      <c r="KZU192" s="17"/>
      <c r="KZV192" s="74"/>
      <c r="KZW192" s="74"/>
      <c r="KZX192" s="74"/>
      <c r="KZY192" s="18"/>
      <c r="KZZ192" s="18"/>
      <c r="LAA192" s="18"/>
      <c r="LAB192" s="74"/>
      <c r="LAC192" s="18"/>
      <c r="LAD192" s="18"/>
      <c r="LAE192" s="10"/>
      <c r="LAF192" s="17"/>
      <c r="LAG192" s="74"/>
      <c r="LAH192" s="74"/>
      <c r="LAI192" s="74"/>
      <c r="LAJ192" s="18"/>
      <c r="LAK192" s="18"/>
      <c r="LAL192" s="18"/>
      <c r="LAM192" s="74"/>
      <c r="LAN192" s="18"/>
      <c r="LAO192" s="18"/>
      <c r="LAP192" s="10"/>
      <c r="LAQ192" s="17"/>
      <c r="LAR192" s="74"/>
      <c r="LAS192" s="74"/>
      <c r="LAT192" s="74"/>
      <c r="LAU192" s="18"/>
      <c r="LAV192" s="18"/>
      <c r="LAW192" s="18"/>
      <c r="LAX192" s="74"/>
      <c r="LAY192" s="18"/>
      <c r="LAZ192" s="18"/>
      <c r="LBA192" s="10"/>
      <c r="LBB192" s="17"/>
      <c r="LBC192" s="74"/>
      <c r="LBD192" s="74"/>
      <c r="LBE192" s="74"/>
      <c r="LBF192" s="18"/>
      <c r="LBG192" s="18"/>
      <c r="LBH192" s="18"/>
      <c r="LBI192" s="74"/>
      <c r="LBJ192" s="18"/>
      <c r="LBK192" s="18"/>
      <c r="LBL192" s="10"/>
      <c r="LBM192" s="17"/>
      <c r="LBN192" s="74"/>
      <c r="LBO192" s="74"/>
      <c r="LBP192" s="74"/>
      <c r="LBQ192" s="18"/>
      <c r="LBR192" s="18"/>
      <c r="LBS192" s="18"/>
      <c r="LBT192" s="74"/>
      <c r="LBU192" s="18"/>
      <c r="LBV192" s="18"/>
      <c r="LBW192" s="10"/>
      <c r="LBX192" s="17"/>
      <c r="LBY192" s="74"/>
      <c r="LBZ192" s="74"/>
      <c r="LCA192" s="74"/>
      <c r="LCB192" s="18"/>
      <c r="LCC192" s="18"/>
      <c r="LCD192" s="18"/>
      <c r="LCE192" s="74"/>
      <c r="LCF192" s="18"/>
      <c r="LCG192" s="18"/>
      <c r="LCH192" s="10"/>
      <c r="LCI192" s="17"/>
      <c r="LCJ192" s="74"/>
      <c r="LCK192" s="74"/>
      <c r="LCL192" s="74"/>
      <c r="LCM192" s="18"/>
      <c r="LCN192" s="18"/>
      <c r="LCO192" s="18"/>
      <c r="LCP192" s="74"/>
      <c r="LCQ192" s="18"/>
      <c r="LCR192" s="18"/>
      <c r="LCS192" s="10"/>
      <c r="LCT192" s="17"/>
      <c r="LCU192" s="74"/>
      <c r="LCV192" s="74"/>
      <c r="LCW192" s="74"/>
      <c r="LCX192" s="18"/>
      <c r="LCY192" s="18"/>
      <c r="LCZ192" s="18"/>
      <c r="LDA192" s="74"/>
      <c r="LDB192" s="18"/>
      <c r="LDC192" s="18"/>
      <c r="LDD192" s="10"/>
      <c r="LDE192" s="17"/>
      <c r="LDF192" s="74"/>
      <c r="LDG192" s="74"/>
      <c r="LDH192" s="74"/>
      <c r="LDI192" s="18"/>
      <c r="LDJ192" s="18"/>
      <c r="LDK192" s="18"/>
      <c r="LDL192" s="74"/>
      <c r="LDM192" s="18"/>
      <c r="LDN192" s="18"/>
      <c r="LDO192" s="10"/>
      <c r="LDP192" s="17"/>
      <c r="LDQ192" s="74"/>
      <c r="LDR192" s="74"/>
      <c r="LDS192" s="74"/>
      <c r="LDT192" s="18"/>
      <c r="LDU192" s="18"/>
      <c r="LDV192" s="18"/>
      <c r="LDW192" s="74"/>
      <c r="LDX192" s="18"/>
      <c r="LDY192" s="18"/>
      <c r="LDZ192" s="10"/>
      <c r="LEA192" s="17"/>
      <c r="LEB192" s="74"/>
      <c r="LEC192" s="74"/>
      <c r="LED192" s="74"/>
      <c r="LEE192" s="18"/>
      <c r="LEF192" s="18"/>
      <c r="LEG192" s="18"/>
      <c r="LEH192" s="74"/>
      <c r="LEI192" s="18"/>
      <c r="LEJ192" s="18"/>
      <c r="LEK192" s="10"/>
      <c r="LEL192" s="17"/>
      <c r="LEM192" s="74"/>
      <c r="LEN192" s="74"/>
      <c r="LEO192" s="74"/>
      <c r="LEP192" s="18"/>
      <c r="LEQ192" s="18"/>
      <c r="LER192" s="18"/>
      <c r="LES192" s="74"/>
      <c r="LET192" s="18"/>
      <c r="LEU192" s="18"/>
      <c r="LEV192" s="10"/>
      <c r="LEW192" s="17"/>
      <c r="LEX192" s="74"/>
      <c r="LEY192" s="74"/>
      <c r="LEZ192" s="74"/>
      <c r="LFA192" s="18"/>
      <c r="LFB192" s="18"/>
      <c r="LFC192" s="18"/>
      <c r="LFD192" s="74"/>
      <c r="LFE192" s="18"/>
      <c r="LFF192" s="18"/>
      <c r="LFG192" s="10"/>
      <c r="LFH192" s="17"/>
      <c r="LFI192" s="74"/>
      <c r="LFJ192" s="74"/>
      <c r="LFK192" s="74"/>
      <c r="LFL192" s="18"/>
      <c r="LFM192" s="18"/>
      <c r="LFN192" s="18"/>
      <c r="LFO192" s="74"/>
      <c r="LFP192" s="18"/>
      <c r="LFQ192" s="18"/>
      <c r="LFR192" s="10"/>
      <c r="LFS192" s="17"/>
      <c r="LFT192" s="74"/>
      <c r="LFU192" s="74"/>
      <c r="LFV192" s="74"/>
      <c r="LFW192" s="18"/>
      <c r="LFX192" s="18"/>
      <c r="LFY192" s="18"/>
      <c r="LFZ192" s="74"/>
      <c r="LGA192" s="18"/>
      <c r="LGB192" s="18"/>
      <c r="LGC192" s="10"/>
      <c r="LGD192" s="17"/>
      <c r="LGE192" s="74"/>
      <c r="LGF192" s="74"/>
      <c r="LGG192" s="74"/>
      <c r="LGH192" s="18"/>
      <c r="LGI192" s="18"/>
      <c r="LGJ192" s="18"/>
      <c r="LGK192" s="74"/>
      <c r="LGL192" s="18"/>
      <c r="LGM192" s="18"/>
      <c r="LGN192" s="10"/>
      <c r="LGO192" s="17"/>
      <c r="LGP192" s="74"/>
      <c r="LGQ192" s="74"/>
      <c r="LGR192" s="74"/>
      <c r="LGS192" s="18"/>
      <c r="LGT192" s="18"/>
      <c r="LGU192" s="18"/>
      <c r="LGV192" s="74"/>
      <c r="LGW192" s="18"/>
      <c r="LGX192" s="18"/>
      <c r="LGY192" s="10"/>
      <c r="LGZ192" s="17"/>
      <c r="LHA192" s="74"/>
      <c r="LHB192" s="74"/>
      <c r="LHC192" s="74"/>
      <c r="LHD192" s="18"/>
      <c r="LHE192" s="18"/>
      <c r="LHF192" s="18"/>
      <c r="LHG192" s="74"/>
      <c r="LHH192" s="18"/>
      <c r="LHI192" s="18"/>
      <c r="LHJ192" s="10"/>
      <c r="LHK192" s="17"/>
      <c r="LHL192" s="74"/>
      <c r="LHM192" s="74"/>
      <c r="LHN192" s="74"/>
      <c r="LHO192" s="18"/>
      <c r="LHP192" s="18"/>
      <c r="LHQ192" s="18"/>
      <c r="LHR192" s="74"/>
      <c r="LHS192" s="18"/>
      <c r="LHT192" s="18"/>
      <c r="LHU192" s="10"/>
      <c r="LHV192" s="17"/>
      <c r="LHW192" s="74"/>
      <c r="LHX192" s="74"/>
      <c r="LHY192" s="74"/>
      <c r="LHZ192" s="18"/>
      <c r="LIA192" s="18"/>
      <c r="LIB192" s="18"/>
      <c r="LIC192" s="74"/>
      <c r="LID192" s="18"/>
      <c r="LIE192" s="18"/>
      <c r="LIF192" s="10"/>
      <c r="LIG192" s="17"/>
      <c r="LIH192" s="74"/>
      <c r="LII192" s="74"/>
      <c r="LIJ192" s="74"/>
      <c r="LIK192" s="18"/>
      <c r="LIL192" s="18"/>
      <c r="LIM192" s="18"/>
      <c r="LIN192" s="74"/>
      <c r="LIO192" s="18"/>
      <c r="LIP192" s="18"/>
      <c r="LIQ192" s="10"/>
      <c r="LIR192" s="17"/>
      <c r="LIS192" s="74"/>
      <c r="LIT192" s="74"/>
      <c r="LIU192" s="74"/>
      <c r="LIV192" s="18"/>
      <c r="LIW192" s="18"/>
      <c r="LIX192" s="18"/>
      <c r="LIY192" s="74"/>
      <c r="LIZ192" s="18"/>
      <c r="LJA192" s="18"/>
      <c r="LJB192" s="10"/>
      <c r="LJC192" s="17"/>
      <c r="LJD192" s="74"/>
      <c r="LJE192" s="74"/>
      <c r="LJF192" s="74"/>
      <c r="LJG192" s="18"/>
      <c r="LJH192" s="18"/>
      <c r="LJI192" s="18"/>
      <c r="LJJ192" s="74"/>
      <c r="LJK192" s="18"/>
      <c r="LJL192" s="18"/>
      <c r="LJM192" s="10"/>
      <c r="LJN192" s="17"/>
      <c r="LJO192" s="74"/>
      <c r="LJP192" s="74"/>
      <c r="LJQ192" s="74"/>
      <c r="LJR192" s="18"/>
      <c r="LJS192" s="18"/>
      <c r="LJT192" s="18"/>
      <c r="LJU192" s="74"/>
      <c r="LJV192" s="18"/>
      <c r="LJW192" s="18"/>
      <c r="LJX192" s="10"/>
      <c r="LJY192" s="17"/>
      <c r="LJZ192" s="74"/>
      <c r="LKA192" s="74"/>
      <c r="LKB192" s="74"/>
      <c r="LKC192" s="18"/>
      <c r="LKD192" s="18"/>
      <c r="LKE192" s="18"/>
      <c r="LKF192" s="74"/>
      <c r="LKG192" s="18"/>
      <c r="LKH192" s="18"/>
      <c r="LKI192" s="10"/>
      <c r="LKJ192" s="17"/>
      <c r="LKK192" s="74"/>
      <c r="LKL192" s="74"/>
      <c r="LKM192" s="74"/>
      <c r="LKN192" s="18"/>
      <c r="LKO192" s="18"/>
      <c r="LKP192" s="18"/>
      <c r="LKQ192" s="74"/>
      <c r="LKR192" s="18"/>
      <c r="LKS192" s="18"/>
      <c r="LKT192" s="10"/>
      <c r="LKU192" s="17"/>
      <c r="LKV192" s="74"/>
      <c r="LKW192" s="74"/>
      <c r="LKX192" s="74"/>
      <c r="LKY192" s="18"/>
      <c r="LKZ192" s="18"/>
      <c r="LLA192" s="18"/>
      <c r="LLB192" s="74"/>
      <c r="LLC192" s="18"/>
      <c r="LLD192" s="18"/>
      <c r="LLE192" s="10"/>
      <c r="LLF192" s="17"/>
      <c r="LLG192" s="74"/>
      <c r="LLH192" s="74"/>
      <c r="LLI192" s="74"/>
      <c r="LLJ192" s="18"/>
      <c r="LLK192" s="18"/>
      <c r="LLL192" s="18"/>
      <c r="LLM192" s="74"/>
      <c r="LLN192" s="18"/>
      <c r="LLO192" s="18"/>
      <c r="LLP192" s="10"/>
      <c r="LLQ192" s="17"/>
      <c r="LLR192" s="74"/>
      <c r="LLS192" s="74"/>
      <c r="LLT192" s="74"/>
      <c r="LLU192" s="18"/>
      <c r="LLV192" s="18"/>
      <c r="LLW192" s="18"/>
      <c r="LLX192" s="74"/>
      <c r="LLY192" s="18"/>
      <c r="LLZ192" s="18"/>
      <c r="LMA192" s="10"/>
      <c r="LMB192" s="17"/>
      <c r="LMC192" s="74"/>
      <c r="LMD192" s="74"/>
      <c r="LME192" s="74"/>
      <c r="LMF192" s="18"/>
      <c r="LMG192" s="18"/>
      <c r="LMH192" s="18"/>
      <c r="LMI192" s="74"/>
      <c r="LMJ192" s="18"/>
      <c r="LMK192" s="18"/>
      <c r="LML192" s="10"/>
      <c r="LMM192" s="17"/>
      <c r="LMN192" s="74"/>
      <c r="LMO192" s="74"/>
      <c r="LMP192" s="74"/>
      <c r="LMQ192" s="18"/>
      <c r="LMR192" s="18"/>
      <c r="LMS192" s="18"/>
      <c r="LMT192" s="74"/>
      <c r="LMU192" s="18"/>
      <c r="LMV192" s="18"/>
      <c r="LMW192" s="10"/>
      <c r="LMX192" s="17"/>
      <c r="LMY192" s="74"/>
      <c r="LMZ192" s="74"/>
      <c r="LNA192" s="74"/>
      <c r="LNB192" s="18"/>
      <c r="LNC192" s="18"/>
      <c r="LND192" s="18"/>
      <c r="LNE192" s="74"/>
      <c r="LNF192" s="18"/>
      <c r="LNG192" s="18"/>
      <c r="LNH192" s="10"/>
      <c r="LNI192" s="17"/>
      <c r="LNJ192" s="74"/>
      <c r="LNK192" s="74"/>
      <c r="LNL192" s="74"/>
      <c r="LNM192" s="18"/>
      <c r="LNN192" s="18"/>
      <c r="LNO192" s="18"/>
      <c r="LNP192" s="74"/>
      <c r="LNQ192" s="18"/>
      <c r="LNR192" s="18"/>
      <c r="LNS192" s="10"/>
      <c r="LNT192" s="17"/>
      <c r="LNU192" s="74"/>
      <c r="LNV192" s="74"/>
      <c r="LNW192" s="74"/>
      <c r="LNX192" s="18"/>
      <c r="LNY192" s="18"/>
      <c r="LNZ192" s="18"/>
      <c r="LOA192" s="74"/>
      <c r="LOB192" s="18"/>
      <c r="LOC192" s="18"/>
      <c r="LOD192" s="10"/>
      <c r="LOE192" s="17"/>
      <c r="LOF192" s="74"/>
      <c r="LOG192" s="74"/>
      <c r="LOH192" s="74"/>
      <c r="LOI192" s="18"/>
      <c r="LOJ192" s="18"/>
      <c r="LOK192" s="18"/>
      <c r="LOL192" s="74"/>
      <c r="LOM192" s="18"/>
      <c r="LON192" s="18"/>
      <c r="LOO192" s="10"/>
      <c r="LOP192" s="17"/>
      <c r="LOQ192" s="74"/>
      <c r="LOR192" s="74"/>
      <c r="LOS192" s="74"/>
      <c r="LOT192" s="18"/>
      <c r="LOU192" s="18"/>
      <c r="LOV192" s="18"/>
      <c r="LOW192" s="74"/>
      <c r="LOX192" s="18"/>
      <c r="LOY192" s="18"/>
      <c r="LOZ192" s="10"/>
      <c r="LPA192" s="17"/>
      <c r="LPB192" s="74"/>
      <c r="LPC192" s="74"/>
      <c r="LPD192" s="74"/>
      <c r="LPE192" s="18"/>
      <c r="LPF192" s="18"/>
      <c r="LPG192" s="18"/>
      <c r="LPH192" s="74"/>
      <c r="LPI192" s="18"/>
      <c r="LPJ192" s="18"/>
      <c r="LPK192" s="10"/>
      <c r="LPL192" s="17"/>
      <c r="LPM192" s="74"/>
      <c r="LPN192" s="74"/>
      <c r="LPO192" s="74"/>
      <c r="LPP192" s="18"/>
      <c r="LPQ192" s="18"/>
      <c r="LPR192" s="18"/>
      <c r="LPS192" s="74"/>
      <c r="LPT192" s="18"/>
      <c r="LPU192" s="18"/>
      <c r="LPV192" s="10"/>
      <c r="LPW192" s="17"/>
      <c r="LPX192" s="74"/>
      <c r="LPY192" s="74"/>
      <c r="LPZ192" s="74"/>
      <c r="LQA192" s="18"/>
      <c r="LQB192" s="18"/>
      <c r="LQC192" s="18"/>
      <c r="LQD192" s="74"/>
      <c r="LQE192" s="18"/>
      <c r="LQF192" s="18"/>
      <c r="LQG192" s="10"/>
      <c r="LQH192" s="17"/>
      <c r="LQI192" s="74"/>
      <c r="LQJ192" s="74"/>
      <c r="LQK192" s="74"/>
      <c r="LQL192" s="18"/>
      <c r="LQM192" s="18"/>
      <c r="LQN192" s="18"/>
      <c r="LQO192" s="74"/>
      <c r="LQP192" s="18"/>
      <c r="LQQ192" s="18"/>
      <c r="LQR192" s="10"/>
      <c r="LQS192" s="17"/>
      <c r="LQT192" s="74"/>
      <c r="LQU192" s="74"/>
      <c r="LQV192" s="74"/>
      <c r="LQW192" s="18"/>
      <c r="LQX192" s="18"/>
      <c r="LQY192" s="18"/>
      <c r="LQZ192" s="74"/>
      <c r="LRA192" s="18"/>
      <c r="LRB192" s="18"/>
      <c r="LRC192" s="10"/>
      <c r="LRD192" s="17"/>
      <c r="LRE192" s="74"/>
      <c r="LRF192" s="74"/>
      <c r="LRG192" s="74"/>
      <c r="LRH192" s="18"/>
      <c r="LRI192" s="18"/>
      <c r="LRJ192" s="18"/>
      <c r="LRK192" s="74"/>
      <c r="LRL192" s="18"/>
      <c r="LRM192" s="18"/>
      <c r="LRN192" s="10"/>
      <c r="LRO192" s="17"/>
      <c r="LRP192" s="74"/>
      <c r="LRQ192" s="74"/>
      <c r="LRR192" s="74"/>
      <c r="LRS192" s="18"/>
      <c r="LRT192" s="18"/>
      <c r="LRU192" s="18"/>
      <c r="LRV192" s="74"/>
      <c r="LRW192" s="18"/>
      <c r="LRX192" s="18"/>
      <c r="LRY192" s="10"/>
      <c r="LRZ192" s="17"/>
      <c r="LSA192" s="74"/>
      <c r="LSB192" s="74"/>
      <c r="LSC192" s="74"/>
      <c r="LSD192" s="18"/>
      <c r="LSE192" s="18"/>
      <c r="LSF192" s="18"/>
      <c r="LSG192" s="74"/>
      <c r="LSH192" s="18"/>
      <c r="LSI192" s="18"/>
      <c r="LSJ192" s="10"/>
      <c r="LSK192" s="17"/>
      <c r="LSL192" s="74"/>
      <c r="LSM192" s="74"/>
      <c r="LSN192" s="74"/>
      <c r="LSO192" s="18"/>
      <c r="LSP192" s="18"/>
      <c r="LSQ192" s="18"/>
      <c r="LSR192" s="74"/>
      <c r="LSS192" s="18"/>
      <c r="LST192" s="18"/>
      <c r="LSU192" s="10"/>
      <c r="LSV192" s="17"/>
      <c r="LSW192" s="74"/>
      <c r="LSX192" s="74"/>
      <c r="LSY192" s="74"/>
      <c r="LSZ192" s="18"/>
      <c r="LTA192" s="18"/>
      <c r="LTB192" s="18"/>
      <c r="LTC192" s="74"/>
      <c r="LTD192" s="18"/>
      <c r="LTE192" s="18"/>
      <c r="LTF192" s="10"/>
      <c r="LTG192" s="17"/>
      <c r="LTH192" s="74"/>
      <c r="LTI192" s="74"/>
      <c r="LTJ192" s="74"/>
      <c r="LTK192" s="18"/>
      <c r="LTL192" s="18"/>
      <c r="LTM192" s="18"/>
      <c r="LTN192" s="74"/>
      <c r="LTO192" s="18"/>
      <c r="LTP192" s="18"/>
      <c r="LTQ192" s="10"/>
      <c r="LTR192" s="17"/>
      <c r="LTS192" s="74"/>
      <c r="LTT192" s="74"/>
      <c r="LTU192" s="74"/>
      <c r="LTV192" s="18"/>
      <c r="LTW192" s="18"/>
      <c r="LTX192" s="18"/>
      <c r="LTY192" s="74"/>
      <c r="LTZ192" s="18"/>
      <c r="LUA192" s="18"/>
      <c r="LUB192" s="10"/>
      <c r="LUC192" s="17"/>
      <c r="LUD192" s="74"/>
      <c r="LUE192" s="74"/>
      <c r="LUF192" s="74"/>
      <c r="LUG192" s="18"/>
      <c r="LUH192" s="18"/>
      <c r="LUI192" s="18"/>
      <c r="LUJ192" s="74"/>
      <c r="LUK192" s="18"/>
      <c r="LUL192" s="18"/>
      <c r="LUM192" s="10"/>
      <c r="LUN192" s="17"/>
      <c r="LUO192" s="74"/>
      <c r="LUP192" s="74"/>
      <c r="LUQ192" s="74"/>
      <c r="LUR192" s="18"/>
      <c r="LUS192" s="18"/>
      <c r="LUT192" s="18"/>
      <c r="LUU192" s="74"/>
      <c r="LUV192" s="18"/>
      <c r="LUW192" s="18"/>
      <c r="LUX192" s="10"/>
      <c r="LUY192" s="17"/>
      <c r="LUZ192" s="74"/>
      <c r="LVA192" s="74"/>
      <c r="LVB192" s="74"/>
      <c r="LVC192" s="18"/>
      <c r="LVD192" s="18"/>
      <c r="LVE192" s="18"/>
      <c r="LVF192" s="74"/>
      <c r="LVG192" s="18"/>
      <c r="LVH192" s="18"/>
      <c r="LVI192" s="10"/>
      <c r="LVJ192" s="17"/>
      <c r="LVK192" s="74"/>
      <c r="LVL192" s="74"/>
      <c r="LVM192" s="74"/>
      <c r="LVN192" s="18"/>
      <c r="LVO192" s="18"/>
      <c r="LVP192" s="18"/>
      <c r="LVQ192" s="74"/>
      <c r="LVR192" s="18"/>
      <c r="LVS192" s="18"/>
      <c r="LVT192" s="10"/>
      <c r="LVU192" s="17"/>
      <c r="LVV192" s="74"/>
      <c r="LVW192" s="74"/>
      <c r="LVX192" s="74"/>
      <c r="LVY192" s="18"/>
      <c r="LVZ192" s="18"/>
      <c r="LWA192" s="18"/>
      <c r="LWB192" s="74"/>
      <c r="LWC192" s="18"/>
      <c r="LWD192" s="18"/>
      <c r="LWE192" s="10"/>
      <c r="LWF192" s="17"/>
      <c r="LWG192" s="74"/>
      <c r="LWH192" s="74"/>
      <c r="LWI192" s="74"/>
      <c r="LWJ192" s="18"/>
      <c r="LWK192" s="18"/>
      <c r="LWL192" s="18"/>
      <c r="LWM192" s="74"/>
      <c r="LWN192" s="18"/>
      <c r="LWO192" s="18"/>
      <c r="LWP192" s="10"/>
      <c r="LWQ192" s="17"/>
      <c r="LWR192" s="74"/>
      <c r="LWS192" s="74"/>
      <c r="LWT192" s="74"/>
      <c r="LWU192" s="18"/>
      <c r="LWV192" s="18"/>
      <c r="LWW192" s="18"/>
      <c r="LWX192" s="74"/>
      <c r="LWY192" s="18"/>
      <c r="LWZ192" s="18"/>
      <c r="LXA192" s="10"/>
      <c r="LXB192" s="17"/>
      <c r="LXC192" s="74"/>
      <c r="LXD192" s="74"/>
      <c r="LXE192" s="74"/>
      <c r="LXF192" s="18"/>
      <c r="LXG192" s="18"/>
      <c r="LXH192" s="18"/>
      <c r="LXI192" s="74"/>
      <c r="LXJ192" s="18"/>
      <c r="LXK192" s="18"/>
      <c r="LXL192" s="10"/>
      <c r="LXM192" s="17"/>
      <c r="LXN192" s="74"/>
      <c r="LXO192" s="74"/>
      <c r="LXP192" s="74"/>
      <c r="LXQ192" s="18"/>
      <c r="LXR192" s="18"/>
      <c r="LXS192" s="18"/>
      <c r="LXT192" s="74"/>
      <c r="LXU192" s="18"/>
      <c r="LXV192" s="18"/>
      <c r="LXW192" s="10"/>
      <c r="LXX192" s="17"/>
      <c r="LXY192" s="74"/>
      <c r="LXZ192" s="74"/>
      <c r="LYA192" s="74"/>
      <c r="LYB192" s="18"/>
      <c r="LYC192" s="18"/>
      <c r="LYD192" s="18"/>
      <c r="LYE192" s="74"/>
      <c r="LYF192" s="18"/>
      <c r="LYG192" s="18"/>
      <c r="LYH192" s="10"/>
      <c r="LYI192" s="17"/>
      <c r="LYJ192" s="74"/>
      <c r="LYK192" s="74"/>
      <c r="LYL192" s="74"/>
      <c r="LYM192" s="18"/>
      <c r="LYN192" s="18"/>
      <c r="LYO192" s="18"/>
      <c r="LYP192" s="74"/>
      <c r="LYQ192" s="18"/>
      <c r="LYR192" s="18"/>
      <c r="LYS192" s="10"/>
      <c r="LYT192" s="17"/>
      <c r="LYU192" s="74"/>
      <c r="LYV192" s="74"/>
      <c r="LYW192" s="74"/>
      <c r="LYX192" s="18"/>
      <c r="LYY192" s="18"/>
      <c r="LYZ192" s="18"/>
      <c r="LZA192" s="74"/>
      <c r="LZB192" s="18"/>
      <c r="LZC192" s="18"/>
      <c r="LZD192" s="10"/>
      <c r="LZE192" s="17"/>
      <c r="LZF192" s="74"/>
      <c r="LZG192" s="74"/>
      <c r="LZH192" s="74"/>
      <c r="LZI192" s="18"/>
      <c r="LZJ192" s="18"/>
      <c r="LZK192" s="18"/>
      <c r="LZL192" s="74"/>
      <c r="LZM192" s="18"/>
      <c r="LZN192" s="18"/>
      <c r="LZO192" s="10"/>
      <c r="LZP192" s="17"/>
      <c r="LZQ192" s="74"/>
      <c r="LZR192" s="74"/>
      <c r="LZS192" s="74"/>
      <c r="LZT192" s="18"/>
      <c r="LZU192" s="18"/>
      <c r="LZV192" s="18"/>
      <c r="LZW192" s="74"/>
      <c r="LZX192" s="18"/>
      <c r="LZY192" s="18"/>
      <c r="LZZ192" s="10"/>
      <c r="MAA192" s="17"/>
      <c r="MAB192" s="74"/>
      <c r="MAC192" s="74"/>
      <c r="MAD192" s="74"/>
      <c r="MAE192" s="18"/>
      <c r="MAF192" s="18"/>
      <c r="MAG192" s="18"/>
      <c r="MAH192" s="74"/>
      <c r="MAI192" s="18"/>
      <c r="MAJ192" s="18"/>
      <c r="MAK192" s="10"/>
      <c r="MAL192" s="17"/>
      <c r="MAM192" s="74"/>
      <c r="MAN192" s="74"/>
      <c r="MAO192" s="74"/>
      <c r="MAP192" s="18"/>
      <c r="MAQ192" s="18"/>
      <c r="MAR192" s="18"/>
      <c r="MAS192" s="74"/>
      <c r="MAT192" s="18"/>
      <c r="MAU192" s="18"/>
      <c r="MAV192" s="10"/>
      <c r="MAW192" s="17"/>
      <c r="MAX192" s="74"/>
      <c r="MAY192" s="74"/>
      <c r="MAZ192" s="74"/>
      <c r="MBA192" s="18"/>
      <c r="MBB192" s="18"/>
      <c r="MBC192" s="18"/>
      <c r="MBD192" s="74"/>
      <c r="MBE192" s="18"/>
      <c r="MBF192" s="18"/>
      <c r="MBG192" s="10"/>
      <c r="MBH192" s="17"/>
      <c r="MBI192" s="74"/>
      <c r="MBJ192" s="74"/>
      <c r="MBK192" s="74"/>
      <c r="MBL192" s="18"/>
      <c r="MBM192" s="18"/>
      <c r="MBN192" s="18"/>
      <c r="MBO192" s="74"/>
      <c r="MBP192" s="18"/>
      <c r="MBQ192" s="18"/>
      <c r="MBR192" s="10"/>
      <c r="MBS192" s="17"/>
      <c r="MBT192" s="74"/>
      <c r="MBU192" s="74"/>
      <c r="MBV192" s="74"/>
      <c r="MBW192" s="18"/>
      <c r="MBX192" s="18"/>
      <c r="MBY192" s="18"/>
      <c r="MBZ192" s="74"/>
      <c r="MCA192" s="18"/>
      <c r="MCB192" s="18"/>
      <c r="MCC192" s="10"/>
      <c r="MCD192" s="17"/>
      <c r="MCE192" s="74"/>
      <c r="MCF192" s="74"/>
      <c r="MCG192" s="74"/>
      <c r="MCH192" s="18"/>
      <c r="MCI192" s="18"/>
      <c r="MCJ192" s="18"/>
      <c r="MCK192" s="74"/>
      <c r="MCL192" s="18"/>
      <c r="MCM192" s="18"/>
      <c r="MCN192" s="10"/>
      <c r="MCO192" s="17"/>
      <c r="MCP192" s="74"/>
      <c r="MCQ192" s="74"/>
      <c r="MCR192" s="74"/>
      <c r="MCS192" s="18"/>
      <c r="MCT192" s="18"/>
      <c r="MCU192" s="18"/>
      <c r="MCV192" s="74"/>
      <c r="MCW192" s="18"/>
      <c r="MCX192" s="18"/>
      <c r="MCY192" s="10"/>
      <c r="MCZ192" s="17"/>
      <c r="MDA192" s="74"/>
      <c r="MDB192" s="74"/>
      <c r="MDC192" s="74"/>
      <c r="MDD192" s="18"/>
      <c r="MDE192" s="18"/>
      <c r="MDF192" s="18"/>
      <c r="MDG192" s="74"/>
      <c r="MDH192" s="18"/>
      <c r="MDI192" s="18"/>
      <c r="MDJ192" s="10"/>
      <c r="MDK192" s="17"/>
      <c r="MDL192" s="74"/>
      <c r="MDM192" s="74"/>
      <c r="MDN192" s="74"/>
      <c r="MDO192" s="18"/>
      <c r="MDP192" s="18"/>
      <c r="MDQ192" s="18"/>
      <c r="MDR192" s="74"/>
      <c r="MDS192" s="18"/>
      <c r="MDT192" s="18"/>
      <c r="MDU192" s="10"/>
      <c r="MDV192" s="17"/>
      <c r="MDW192" s="74"/>
      <c r="MDX192" s="74"/>
      <c r="MDY192" s="74"/>
      <c r="MDZ192" s="18"/>
      <c r="MEA192" s="18"/>
      <c r="MEB192" s="18"/>
      <c r="MEC192" s="74"/>
      <c r="MED192" s="18"/>
      <c r="MEE192" s="18"/>
      <c r="MEF192" s="10"/>
      <c r="MEG192" s="17"/>
      <c r="MEH192" s="74"/>
      <c r="MEI192" s="74"/>
      <c r="MEJ192" s="74"/>
      <c r="MEK192" s="18"/>
      <c r="MEL192" s="18"/>
      <c r="MEM192" s="18"/>
      <c r="MEN192" s="74"/>
      <c r="MEO192" s="18"/>
      <c r="MEP192" s="18"/>
      <c r="MEQ192" s="10"/>
      <c r="MER192" s="17"/>
      <c r="MES192" s="74"/>
      <c r="MET192" s="74"/>
      <c r="MEU192" s="74"/>
      <c r="MEV192" s="18"/>
      <c r="MEW192" s="18"/>
      <c r="MEX192" s="18"/>
      <c r="MEY192" s="74"/>
      <c r="MEZ192" s="18"/>
      <c r="MFA192" s="18"/>
      <c r="MFB192" s="10"/>
      <c r="MFC192" s="17"/>
      <c r="MFD192" s="74"/>
      <c r="MFE192" s="74"/>
      <c r="MFF192" s="74"/>
      <c r="MFG192" s="18"/>
      <c r="MFH192" s="18"/>
      <c r="MFI192" s="18"/>
      <c r="MFJ192" s="74"/>
      <c r="MFK192" s="18"/>
      <c r="MFL192" s="18"/>
      <c r="MFM192" s="10"/>
      <c r="MFN192" s="17"/>
      <c r="MFO192" s="74"/>
      <c r="MFP192" s="74"/>
      <c r="MFQ192" s="74"/>
      <c r="MFR192" s="18"/>
      <c r="MFS192" s="18"/>
      <c r="MFT192" s="18"/>
      <c r="MFU192" s="74"/>
      <c r="MFV192" s="18"/>
      <c r="MFW192" s="18"/>
      <c r="MFX192" s="10"/>
      <c r="MFY192" s="17"/>
      <c r="MFZ192" s="74"/>
      <c r="MGA192" s="74"/>
      <c r="MGB192" s="74"/>
      <c r="MGC192" s="18"/>
      <c r="MGD192" s="18"/>
      <c r="MGE192" s="18"/>
      <c r="MGF192" s="74"/>
      <c r="MGG192" s="18"/>
      <c r="MGH192" s="18"/>
      <c r="MGI192" s="10"/>
      <c r="MGJ192" s="17"/>
      <c r="MGK192" s="74"/>
      <c r="MGL192" s="74"/>
      <c r="MGM192" s="74"/>
      <c r="MGN192" s="18"/>
      <c r="MGO192" s="18"/>
      <c r="MGP192" s="18"/>
      <c r="MGQ192" s="74"/>
      <c r="MGR192" s="18"/>
      <c r="MGS192" s="18"/>
      <c r="MGT192" s="10"/>
      <c r="MGU192" s="17"/>
      <c r="MGV192" s="74"/>
      <c r="MGW192" s="74"/>
      <c r="MGX192" s="74"/>
      <c r="MGY192" s="18"/>
      <c r="MGZ192" s="18"/>
      <c r="MHA192" s="18"/>
      <c r="MHB192" s="74"/>
      <c r="MHC192" s="18"/>
      <c r="MHD192" s="18"/>
      <c r="MHE192" s="10"/>
      <c r="MHF192" s="17"/>
      <c r="MHG192" s="74"/>
      <c r="MHH192" s="74"/>
      <c r="MHI192" s="74"/>
      <c r="MHJ192" s="18"/>
      <c r="MHK192" s="18"/>
      <c r="MHL192" s="18"/>
      <c r="MHM192" s="74"/>
      <c r="MHN192" s="18"/>
      <c r="MHO192" s="18"/>
      <c r="MHP192" s="10"/>
      <c r="MHQ192" s="17"/>
      <c r="MHR192" s="74"/>
      <c r="MHS192" s="74"/>
      <c r="MHT192" s="74"/>
      <c r="MHU192" s="18"/>
      <c r="MHV192" s="18"/>
      <c r="MHW192" s="18"/>
      <c r="MHX192" s="74"/>
      <c r="MHY192" s="18"/>
      <c r="MHZ192" s="18"/>
      <c r="MIA192" s="10"/>
      <c r="MIB192" s="17"/>
      <c r="MIC192" s="74"/>
      <c r="MID192" s="74"/>
      <c r="MIE192" s="74"/>
      <c r="MIF192" s="18"/>
      <c r="MIG192" s="18"/>
      <c r="MIH192" s="18"/>
      <c r="MII192" s="74"/>
      <c r="MIJ192" s="18"/>
      <c r="MIK192" s="18"/>
      <c r="MIL192" s="10"/>
      <c r="MIM192" s="17"/>
      <c r="MIN192" s="74"/>
      <c r="MIO192" s="74"/>
      <c r="MIP192" s="74"/>
      <c r="MIQ192" s="18"/>
      <c r="MIR192" s="18"/>
      <c r="MIS192" s="18"/>
      <c r="MIT192" s="74"/>
      <c r="MIU192" s="18"/>
      <c r="MIV192" s="18"/>
      <c r="MIW192" s="10"/>
      <c r="MIX192" s="17"/>
      <c r="MIY192" s="74"/>
      <c r="MIZ192" s="74"/>
      <c r="MJA192" s="74"/>
      <c r="MJB192" s="18"/>
      <c r="MJC192" s="18"/>
      <c r="MJD192" s="18"/>
      <c r="MJE192" s="74"/>
      <c r="MJF192" s="18"/>
      <c r="MJG192" s="18"/>
      <c r="MJH192" s="10"/>
      <c r="MJI192" s="17"/>
      <c r="MJJ192" s="74"/>
      <c r="MJK192" s="74"/>
      <c r="MJL192" s="74"/>
      <c r="MJM192" s="18"/>
      <c r="MJN192" s="18"/>
      <c r="MJO192" s="18"/>
      <c r="MJP192" s="74"/>
      <c r="MJQ192" s="18"/>
      <c r="MJR192" s="18"/>
      <c r="MJS192" s="10"/>
      <c r="MJT192" s="17"/>
      <c r="MJU192" s="74"/>
      <c r="MJV192" s="74"/>
      <c r="MJW192" s="74"/>
      <c r="MJX192" s="18"/>
      <c r="MJY192" s="18"/>
      <c r="MJZ192" s="18"/>
      <c r="MKA192" s="74"/>
      <c r="MKB192" s="18"/>
      <c r="MKC192" s="18"/>
      <c r="MKD192" s="10"/>
      <c r="MKE192" s="17"/>
      <c r="MKF192" s="74"/>
      <c r="MKG192" s="74"/>
      <c r="MKH192" s="74"/>
      <c r="MKI192" s="18"/>
      <c r="MKJ192" s="18"/>
      <c r="MKK192" s="18"/>
      <c r="MKL192" s="74"/>
      <c r="MKM192" s="18"/>
      <c r="MKN192" s="18"/>
      <c r="MKO192" s="10"/>
      <c r="MKP192" s="17"/>
      <c r="MKQ192" s="74"/>
      <c r="MKR192" s="74"/>
      <c r="MKS192" s="74"/>
      <c r="MKT192" s="18"/>
      <c r="MKU192" s="18"/>
      <c r="MKV192" s="18"/>
      <c r="MKW192" s="74"/>
      <c r="MKX192" s="18"/>
      <c r="MKY192" s="18"/>
      <c r="MKZ192" s="10"/>
      <c r="MLA192" s="17"/>
      <c r="MLB192" s="74"/>
      <c r="MLC192" s="74"/>
      <c r="MLD192" s="74"/>
      <c r="MLE192" s="18"/>
      <c r="MLF192" s="18"/>
      <c r="MLG192" s="18"/>
      <c r="MLH192" s="74"/>
      <c r="MLI192" s="18"/>
      <c r="MLJ192" s="18"/>
      <c r="MLK192" s="10"/>
      <c r="MLL192" s="17"/>
      <c r="MLM192" s="74"/>
      <c r="MLN192" s="74"/>
      <c r="MLO192" s="74"/>
      <c r="MLP192" s="18"/>
      <c r="MLQ192" s="18"/>
      <c r="MLR192" s="18"/>
      <c r="MLS192" s="74"/>
      <c r="MLT192" s="18"/>
      <c r="MLU192" s="18"/>
      <c r="MLV192" s="10"/>
      <c r="MLW192" s="17"/>
      <c r="MLX192" s="74"/>
      <c r="MLY192" s="74"/>
      <c r="MLZ192" s="74"/>
      <c r="MMA192" s="18"/>
      <c r="MMB192" s="18"/>
      <c r="MMC192" s="18"/>
      <c r="MMD192" s="74"/>
      <c r="MME192" s="18"/>
      <c r="MMF192" s="18"/>
      <c r="MMG192" s="10"/>
      <c r="MMH192" s="17"/>
      <c r="MMI192" s="74"/>
      <c r="MMJ192" s="74"/>
      <c r="MMK192" s="74"/>
      <c r="MML192" s="18"/>
      <c r="MMM192" s="18"/>
      <c r="MMN192" s="18"/>
      <c r="MMO192" s="74"/>
      <c r="MMP192" s="18"/>
      <c r="MMQ192" s="18"/>
      <c r="MMR192" s="10"/>
      <c r="MMS192" s="17"/>
      <c r="MMT192" s="74"/>
      <c r="MMU192" s="74"/>
      <c r="MMV192" s="74"/>
      <c r="MMW192" s="18"/>
      <c r="MMX192" s="18"/>
      <c r="MMY192" s="18"/>
      <c r="MMZ192" s="74"/>
      <c r="MNA192" s="18"/>
      <c r="MNB192" s="18"/>
      <c r="MNC192" s="10"/>
      <c r="MND192" s="17"/>
      <c r="MNE192" s="74"/>
      <c r="MNF192" s="74"/>
      <c r="MNG192" s="74"/>
      <c r="MNH192" s="18"/>
      <c r="MNI192" s="18"/>
      <c r="MNJ192" s="18"/>
      <c r="MNK192" s="74"/>
      <c r="MNL192" s="18"/>
      <c r="MNM192" s="18"/>
      <c r="MNN192" s="10"/>
      <c r="MNO192" s="17"/>
      <c r="MNP192" s="74"/>
      <c r="MNQ192" s="74"/>
      <c r="MNR192" s="74"/>
      <c r="MNS192" s="18"/>
      <c r="MNT192" s="18"/>
      <c r="MNU192" s="18"/>
      <c r="MNV192" s="74"/>
      <c r="MNW192" s="18"/>
      <c r="MNX192" s="18"/>
      <c r="MNY192" s="10"/>
      <c r="MNZ192" s="17"/>
      <c r="MOA192" s="74"/>
      <c r="MOB192" s="74"/>
      <c r="MOC192" s="74"/>
      <c r="MOD192" s="18"/>
      <c r="MOE192" s="18"/>
      <c r="MOF192" s="18"/>
      <c r="MOG192" s="74"/>
      <c r="MOH192" s="18"/>
      <c r="MOI192" s="18"/>
      <c r="MOJ192" s="10"/>
      <c r="MOK192" s="17"/>
      <c r="MOL192" s="74"/>
      <c r="MOM192" s="74"/>
      <c r="MON192" s="74"/>
      <c r="MOO192" s="18"/>
      <c r="MOP192" s="18"/>
      <c r="MOQ192" s="18"/>
      <c r="MOR192" s="74"/>
      <c r="MOS192" s="18"/>
      <c r="MOT192" s="18"/>
      <c r="MOU192" s="10"/>
      <c r="MOV192" s="17"/>
      <c r="MOW192" s="74"/>
      <c r="MOX192" s="74"/>
      <c r="MOY192" s="74"/>
      <c r="MOZ192" s="18"/>
      <c r="MPA192" s="18"/>
      <c r="MPB192" s="18"/>
      <c r="MPC192" s="74"/>
      <c r="MPD192" s="18"/>
      <c r="MPE192" s="18"/>
      <c r="MPF192" s="10"/>
      <c r="MPG192" s="17"/>
      <c r="MPH192" s="74"/>
      <c r="MPI192" s="74"/>
      <c r="MPJ192" s="74"/>
      <c r="MPK192" s="18"/>
      <c r="MPL192" s="18"/>
      <c r="MPM192" s="18"/>
      <c r="MPN192" s="74"/>
      <c r="MPO192" s="18"/>
      <c r="MPP192" s="18"/>
      <c r="MPQ192" s="10"/>
      <c r="MPR192" s="17"/>
      <c r="MPS192" s="74"/>
      <c r="MPT192" s="74"/>
      <c r="MPU192" s="74"/>
      <c r="MPV192" s="18"/>
      <c r="MPW192" s="18"/>
      <c r="MPX192" s="18"/>
      <c r="MPY192" s="74"/>
      <c r="MPZ192" s="18"/>
      <c r="MQA192" s="18"/>
      <c r="MQB192" s="10"/>
      <c r="MQC192" s="17"/>
      <c r="MQD192" s="74"/>
      <c r="MQE192" s="74"/>
      <c r="MQF192" s="74"/>
      <c r="MQG192" s="18"/>
      <c r="MQH192" s="18"/>
      <c r="MQI192" s="18"/>
      <c r="MQJ192" s="74"/>
      <c r="MQK192" s="18"/>
      <c r="MQL192" s="18"/>
      <c r="MQM192" s="10"/>
      <c r="MQN192" s="17"/>
      <c r="MQO192" s="74"/>
      <c r="MQP192" s="74"/>
      <c r="MQQ192" s="74"/>
      <c r="MQR192" s="18"/>
      <c r="MQS192" s="18"/>
      <c r="MQT192" s="18"/>
      <c r="MQU192" s="74"/>
      <c r="MQV192" s="18"/>
      <c r="MQW192" s="18"/>
      <c r="MQX192" s="10"/>
      <c r="MQY192" s="17"/>
      <c r="MQZ192" s="74"/>
      <c r="MRA192" s="74"/>
      <c r="MRB192" s="74"/>
      <c r="MRC192" s="18"/>
      <c r="MRD192" s="18"/>
      <c r="MRE192" s="18"/>
      <c r="MRF192" s="74"/>
      <c r="MRG192" s="18"/>
      <c r="MRH192" s="18"/>
      <c r="MRI192" s="10"/>
      <c r="MRJ192" s="17"/>
      <c r="MRK192" s="74"/>
      <c r="MRL192" s="74"/>
      <c r="MRM192" s="74"/>
      <c r="MRN192" s="18"/>
      <c r="MRO192" s="18"/>
      <c r="MRP192" s="18"/>
      <c r="MRQ192" s="74"/>
      <c r="MRR192" s="18"/>
      <c r="MRS192" s="18"/>
      <c r="MRT192" s="10"/>
      <c r="MRU192" s="17"/>
      <c r="MRV192" s="74"/>
      <c r="MRW192" s="74"/>
      <c r="MRX192" s="74"/>
      <c r="MRY192" s="18"/>
      <c r="MRZ192" s="18"/>
      <c r="MSA192" s="18"/>
      <c r="MSB192" s="74"/>
      <c r="MSC192" s="18"/>
      <c r="MSD192" s="18"/>
      <c r="MSE192" s="10"/>
      <c r="MSF192" s="17"/>
      <c r="MSG192" s="74"/>
      <c r="MSH192" s="74"/>
      <c r="MSI192" s="74"/>
      <c r="MSJ192" s="18"/>
      <c r="MSK192" s="18"/>
      <c r="MSL192" s="18"/>
      <c r="MSM192" s="74"/>
      <c r="MSN192" s="18"/>
      <c r="MSO192" s="18"/>
      <c r="MSP192" s="10"/>
      <c r="MSQ192" s="17"/>
      <c r="MSR192" s="74"/>
      <c r="MSS192" s="74"/>
      <c r="MST192" s="74"/>
      <c r="MSU192" s="18"/>
      <c r="MSV192" s="18"/>
      <c r="MSW192" s="18"/>
      <c r="MSX192" s="74"/>
      <c r="MSY192" s="18"/>
      <c r="MSZ192" s="18"/>
      <c r="MTA192" s="10"/>
      <c r="MTB192" s="17"/>
      <c r="MTC192" s="74"/>
      <c r="MTD192" s="74"/>
      <c r="MTE192" s="74"/>
      <c r="MTF192" s="18"/>
      <c r="MTG192" s="18"/>
      <c r="MTH192" s="18"/>
      <c r="MTI192" s="74"/>
      <c r="MTJ192" s="18"/>
      <c r="MTK192" s="18"/>
      <c r="MTL192" s="10"/>
      <c r="MTM192" s="17"/>
      <c r="MTN192" s="74"/>
      <c r="MTO192" s="74"/>
      <c r="MTP192" s="74"/>
      <c r="MTQ192" s="18"/>
      <c r="MTR192" s="18"/>
      <c r="MTS192" s="18"/>
      <c r="MTT192" s="74"/>
      <c r="MTU192" s="18"/>
      <c r="MTV192" s="18"/>
      <c r="MTW192" s="10"/>
      <c r="MTX192" s="17"/>
      <c r="MTY192" s="74"/>
      <c r="MTZ192" s="74"/>
      <c r="MUA192" s="74"/>
      <c r="MUB192" s="18"/>
      <c r="MUC192" s="18"/>
      <c r="MUD192" s="18"/>
      <c r="MUE192" s="74"/>
      <c r="MUF192" s="18"/>
      <c r="MUG192" s="18"/>
      <c r="MUH192" s="10"/>
      <c r="MUI192" s="17"/>
      <c r="MUJ192" s="74"/>
      <c r="MUK192" s="74"/>
      <c r="MUL192" s="74"/>
      <c r="MUM192" s="18"/>
      <c r="MUN192" s="18"/>
      <c r="MUO192" s="18"/>
      <c r="MUP192" s="74"/>
      <c r="MUQ192" s="18"/>
      <c r="MUR192" s="18"/>
      <c r="MUS192" s="10"/>
      <c r="MUT192" s="17"/>
      <c r="MUU192" s="74"/>
      <c r="MUV192" s="74"/>
      <c r="MUW192" s="74"/>
      <c r="MUX192" s="18"/>
      <c r="MUY192" s="18"/>
      <c r="MUZ192" s="18"/>
      <c r="MVA192" s="74"/>
      <c r="MVB192" s="18"/>
      <c r="MVC192" s="18"/>
      <c r="MVD192" s="10"/>
      <c r="MVE192" s="17"/>
      <c r="MVF192" s="74"/>
      <c r="MVG192" s="74"/>
      <c r="MVH192" s="74"/>
      <c r="MVI192" s="18"/>
      <c r="MVJ192" s="18"/>
      <c r="MVK192" s="18"/>
      <c r="MVL192" s="74"/>
      <c r="MVM192" s="18"/>
      <c r="MVN192" s="18"/>
      <c r="MVO192" s="10"/>
      <c r="MVP192" s="17"/>
      <c r="MVQ192" s="74"/>
      <c r="MVR192" s="74"/>
      <c r="MVS192" s="74"/>
      <c r="MVT192" s="18"/>
      <c r="MVU192" s="18"/>
      <c r="MVV192" s="18"/>
      <c r="MVW192" s="74"/>
      <c r="MVX192" s="18"/>
      <c r="MVY192" s="18"/>
      <c r="MVZ192" s="10"/>
      <c r="MWA192" s="17"/>
      <c r="MWB192" s="74"/>
      <c r="MWC192" s="74"/>
      <c r="MWD192" s="74"/>
      <c r="MWE192" s="18"/>
      <c r="MWF192" s="18"/>
      <c r="MWG192" s="18"/>
      <c r="MWH192" s="74"/>
      <c r="MWI192" s="18"/>
      <c r="MWJ192" s="18"/>
      <c r="MWK192" s="10"/>
      <c r="MWL192" s="17"/>
      <c r="MWM192" s="74"/>
      <c r="MWN192" s="74"/>
      <c r="MWO192" s="74"/>
      <c r="MWP192" s="18"/>
      <c r="MWQ192" s="18"/>
      <c r="MWR192" s="18"/>
      <c r="MWS192" s="74"/>
      <c r="MWT192" s="18"/>
      <c r="MWU192" s="18"/>
      <c r="MWV192" s="10"/>
      <c r="MWW192" s="17"/>
      <c r="MWX192" s="74"/>
      <c r="MWY192" s="74"/>
      <c r="MWZ192" s="74"/>
      <c r="MXA192" s="18"/>
      <c r="MXB192" s="18"/>
      <c r="MXC192" s="18"/>
      <c r="MXD192" s="74"/>
      <c r="MXE192" s="18"/>
      <c r="MXF192" s="18"/>
      <c r="MXG192" s="10"/>
      <c r="MXH192" s="17"/>
      <c r="MXI192" s="74"/>
      <c r="MXJ192" s="74"/>
      <c r="MXK192" s="74"/>
      <c r="MXL192" s="18"/>
      <c r="MXM192" s="18"/>
      <c r="MXN192" s="18"/>
      <c r="MXO192" s="74"/>
      <c r="MXP192" s="18"/>
      <c r="MXQ192" s="18"/>
      <c r="MXR192" s="10"/>
      <c r="MXS192" s="17"/>
      <c r="MXT192" s="74"/>
      <c r="MXU192" s="74"/>
      <c r="MXV192" s="74"/>
      <c r="MXW192" s="18"/>
      <c r="MXX192" s="18"/>
      <c r="MXY192" s="18"/>
      <c r="MXZ192" s="74"/>
      <c r="MYA192" s="18"/>
      <c r="MYB192" s="18"/>
      <c r="MYC192" s="10"/>
      <c r="MYD192" s="17"/>
      <c r="MYE192" s="74"/>
      <c r="MYF192" s="74"/>
      <c r="MYG192" s="74"/>
      <c r="MYH192" s="18"/>
      <c r="MYI192" s="18"/>
      <c r="MYJ192" s="18"/>
      <c r="MYK192" s="74"/>
      <c r="MYL192" s="18"/>
      <c r="MYM192" s="18"/>
      <c r="MYN192" s="10"/>
      <c r="MYO192" s="17"/>
      <c r="MYP192" s="74"/>
      <c r="MYQ192" s="74"/>
      <c r="MYR192" s="74"/>
      <c r="MYS192" s="18"/>
      <c r="MYT192" s="18"/>
      <c r="MYU192" s="18"/>
      <c r="MYV192" s="74"/>
      <c r="MYW192" s="18"/>
      <c r="MYX192" s="18"/>
      <c r="MYY192" s="10"/>
      <c r="MYZ192" s="17"/>
      <c r="MZA192" s="74"/>
      <c r="MZB192" s="74"/>
      <c r="MZC192" s="74"/>
      <c r="MZD192" s="18"/>
      <c r="MZE192" s="18"/>
      <c r="MZF192" s="18"/>
      <c r="MZG192" s="74"/>
      <c r="MZH192" s="18"/>
      <c r="MZI192" s="18"/>
      <c r="MZJ192" s="10"/>
      <c r="MZK192" s="17"/>
      <c r="MZL192" s="74"/>
      <c r="MZM192" s="74"/>
      <c r="MZN192" s="74"/>
      <c r="MZO192" s="18"/>
      <c r="MZP192" s="18"/>
      <c r="MZQ192" s="18"/>
      <c r="MZR192" s="74"/>
      <c r="MZS192" s="18"/>
      <c r="MZT192" s="18"/>
      <c r="MZU192" s="10"/>
      <c r="MZV192" s="17"/>
      <c r="MZW192" s="74"/>
      <c r="MZX192" s="74"/>
      <c r="MZY192" s="74"/>
      <c r="MZZ192" s="18"/>
      <c r="NAA192" s="18"/>
      <c r="NAB192" s="18"/>
      <c r="NAC192" s="74"/>
      <c r="NAD192" s="18"/>
      <c r="NAE192" s="18"/>
      <c r="NAF192" s="10"/>
      <c r="NAG192" s="17"/>
      <c r="NAH192" s="74"/>
      <c r="NAI192" s="74"/>
      <c r="NAJ192" s="74"/>
      <c r="NAK192" s="18"/>
      <c r="NAL192" s="18"/>
      <c r="NAM192" s="18"/>
      <c r="NAN192" s="74"/>
      <c r="NAO192" s="18"/>
      <c r="NAP192" s="18"/>
      <c r="NAQ192" s="10"/>
      <c r="NAR192" s="17"/>
      <c r="NAS192" s="74"/>
      <c r="NAT192" s="74"/>
      <c r="NAU192" s="74"/>
      <c r="NAV192" s="18"/>
      <c r="NAW192" s="18"/>
      <c r="NAX192" s="18"/>
      <c r="NAY192" s="74"/>
      <c r="NAZ192" s="18"/>
      <c r="NBA192" s="18"/>
      <c r="NBB192" s="10"/>
      <c r="NBC192" s="17"/>
      <c r="NBD192" s="74"/>
      <c r="NBE192" s="74"/>
      <c r="NBF192" s="74"/>
      <c r="NBG192" s="18"/>
      <c r="NBH192" s="18"/>
      <c r="NBI192" s="18"/>
      <c r="NBJ192" s="74"/>
      <c r="NBK192" s="18"/>
      <c r="NBL192" s="18"/>
      <c r="NBM192" s="10"/>
      <c r="NBN192" s="17"/>
      <c r="NBO192" s="74"/>
      <c r="NBP192" s="74"/>
      <c r="NBQ192" s="74"/>
      <c r="NBR192" s="18"/>
      <c r="NBS192" s="18"/>
      <c r="NBT192" s="18"/>
      <c r="NBU192" s="74"/>
      <c r="NBV192" s="18"/>
      <c r="NBW192" s="18"/>
      <c r="NBX192" s="10"/>
      <c r="NBY192" s="17"/>
      <c r="NBZ192" s="74"/>
      <c r="NCA192" s="74"/>
      <c r="NCB192" s="74"/>
      <c r="NCC192" s="18"/>
      <c r="NCD192" s="18"/>
      <c r="NCE192" s="18"/>
      <c r="NCF192" s="74"/>
      <c r="NCG192" s="18"/>
      <c r="NCH192" s="18"/>
      <c r="NCI192" s="10"/>
      <c r="NCJ192" s="17"/>
      <c r="NCK192" s="74"/>
      <c r="NCL192" s="74"/>
      <c r="NCM192" s="74"/>
      <c r="NCN192" s="18"/>
      <c r="NCO192" s="18"/>
      <c r="NCP192" s="18"/>
      <c r="NCQ192" s="74"/>
      <c r="NCR192" s="18"/>
      <c r="NCS192" s="18"/>
      <c r="NCT192" s="10"/>
      <c r="NCU192" s="17"/>
      <c r="NCV192" s="74"/>
      <c r="NCW192" s="74"/>
      <c r="NCX192" s="74"/>
      <c r="NCY192" s="18"/>
      <c r="NCZ192" s="18"/>
      <c r="NDA192" s="18"/>
      <c r="NDB192" s="74"/>
      <c r="NDC192" s="18"/>
      <c r="NDD192" s="18"/>
      <c r="NDE192" s="10"/>
      <c r="NDF192" s="17"/>
      <c r="NDG192" s="74"/>
      <c r="NDH192" s="74"/>
      <c r="NDI192" s="74"/>
      <c r="NDJ192" s="18"/>
      <c r="NDK192" s="18"/>
      <c r="NDL192" s="18"/>
      <c r="NDM192" s="74"/>
      <c r="NDN192" s="18"/>
      <c r="NDO192" s="18"/>
      <c r="NDP192" s="10"/>
      <c r="NDQ192" s="17"/>
      <c r="NDR192" s="74"/>
      <c r="NDS192" s="74"/>
      <c r="NDT192" s="74"/>
      <c r="NDU192" s="18"/>
      <c r="NDV192" s="18"/>
      <c r="NDW192" s="18"/>
      <c r="NDX192" s="74"/>
      <c r="NDY192" s="18"/>
      <c r="NDZ192" s="18"/>
      <c r="NEA192" s="10"/>
      <c r="NEB192" s="17"/>
      <c r="NEC192" s="74"/>
      <c r="NED192" s="74"/>
      <c r="NEE192" s="74"/>
      <c r="NEF192" s="18"/>
      <c r="NEG192" s="18"/>
      <c r="NEH192" s="18"/>
      <c r="NEI192" s="74"/>
      <c r="NEJ192" s="18"/>
      <c r="NEK192" s="18"/>
      <c r="NEL192" s="10"/>
      <c r="NEM192" s="17"/>
      <c r="NEN192" s="74"/>
      <c r="NEO192" s="74"/>
      <c r="NEP192" s="74"/>
      <c r="NEQ192" s="18"/>
      <c r="NER192" s="18"/>
      <c r="NES192" s="18"/>
      <c r="NET192" s="74"/>
      <c r="NEU192" s="18"/>
      <c r="NEV192" s="18"/>
      <c r="NEW192" s="10"/>
      <c r="NEX192" s="17"/>
      <c r="NEY192" s="74"/>
      <c r="NEZ192" s="74"/>
      <c r="NFA192" s="74"/>
      <c r="NFB192" s="18"/>
      <c r="NFC192" s="18"/>
      <c r="NFD192" s="18"/>
      <c r="NFE192" s="74"/>
      <c r="NFF192" s="18"/>
      <c r="NFG192" s="18"/>
      <c r="NFH192" s="10"/>
      <c r="NFI192" s="17"/>
      <c r="NFJ192" s="74"/>
      <c r="NFK192" s="74"/>
      <c r="NFL192" s="74"/>
      <c r="NFM192" s="18"/>
      <c r="NFN192" s="18"/>
      <c r="NFO192" s="18"/>
      <c r="NFP192" s="74"/>
      <c r="NFQ192" s="18"/>
      <c r="NFR192" s="18"/>
      <c r="NFS192" s="10"/>
      <c r="NFT192" s="17"/>
      <c r="NFU192" s="74"/>
      <c r="NFV192" s="74"/>
      <c r="NFW192" s="74"/>
      <c r="NFX192" s="18"/>
      <c r="NFY192" s="18"/>
      <c r="NFZ192" s="18"/>
      <c r="NGA192" s="74"/>
      <c r="NGB192" s="18"/>
      <c r="NGC192" s="18"/>
      <c r="NGD192" s="10"/>
      <c r="NGE192" s="17"/>
      <c r="NGF192" s="74"/>
      <c r="NGG192" s="74"/>
      <c r="NGH192" s="74"/>
      <c r="NGI192" s="18"/>
      <c r="NGJ192" s="18"/>
      <c r="NGK192" s="18"/>
      <c r="NGL192" s="74"/>
      <c r="NGM192" s="18"/>
      <c r="NGN192" s="18"/>
      <c r="NGO192" s="10"/>
      <c r="NGP192" s="17"/>
      <c r="NGQ192" s="74"/>
      <c r="NGR192" s="74"/>
      <c r="NGS192" s="74"/>
      <c r="NGT192" s="18"/>
      <c r="NGU192" s="18"/>
      <c r="NGV192" s="18"/>
      <c r="NGW192" s="74"/>
      <c r="NGX192" s="18"/>
      <c r="NGY192" s="18"/>
      <c r="NGZ192" s="10"/>
      <c r="NHA192" s="17"/>
      <c r="NHB192" s="74"/>
      <c r="NHC192" s="74"/>
      <c r="NHD192" s="74"/>
      <c r="NHE192" s="18"/>
      <c r="NHF192" s="18"/>
      <c r="NHG192" s="18"/>
      <c r="NHH192" s="74"/>
      <c r="NHI192" s="18"/>
      <c r="NHJ192" s="18"/>
      <c r="NHK192" s="10"/>
      <c r="NHL192" s="17"/>
      <c r="NHM192" s="74"/>
      <c r="NHN192" s="74"/>
      <c r="NHO192" s="74"/>
      <c r="NHP192" s="18"/>
      <c r="NHQ192" s="18"/>
      <c r="NHR192" s="18"/>
      <c r="NHS192" s="74"/>
      <c r="NHT192" s="18"/>
      <c r="NHU192" s="18"/>
      <c r="NHV192" s="10"/>
      <c r="NHW192" s="17"/>
      <c r="NHX192" s="74"/>
      <c r="NHY192" s="74"/>
      <c r="NHZ192" s="74"/>
      <c r="NIA192" s="18"/>
      <c r="NIB192" s="18"/>
      <c r="NIC192" s="18"/>
      <c r="NID192" s="74"/>
      <c r="NIE192" s="18"/>
      <c r="NIF192" s="18"/>
      <c r="NIG192" s="10"/>
      <c r="NIH192" s="17"/>
      <c r="NII192" s="74"/>
      <c r="NIJ192" s="74"/>
      <c r="NIK192" s="74"/>
      <c r="NIL192" s="18"/>
      <c r="NIM192" s="18"/>
      <c r="NIN192" s="18"/>
      <c r="NIO192" s="74"/>
      <c r="NIP192" s="18"/>
      <c r="NIQ192" s="18"/>
      <c r="NIR192" s="10"/>
      <c r="NIS192" s="17"/>
      <c r="NIT192" s="74"/>
      <c r="NIU192" s="74"/>
      <c r="NIV192" s="74"/>
      <c r="NIW192" s="18"/>
      <c r="NIX192" s="18"/>
      <c r="NIY192" s="18"/>
      <c r="NIZ192" s="74"/>
      <c r="NJA192" s="18"/>
      <c r="NJB192" s="18"/>
      <c r="NJC192" s="10"/>
      <c r="NJD192" s="17"/>
      <c r="NJE192" s="74"/>
      <c r="NJF192" s="74"/>
      <c r="NJG192" s="74"/>
      <c r="NJH192" s="18"/>
      <c r="NJI192" s="18"/>
      <c r="NJJ192" s="18"/>
      <c r="NJK192" s="74"/>
      <c r="NJL192" s="18"/>
      <c r="NJM192" s="18"/>
      <c r="NJN192" s="10"/>
      <c r="NJO192" s="17"/>
      <c r="NJP192" s="74"/>
      <c r="NJQ192" s="74"/>
      <c r="NJR192" s="74"/>
      <c r="NJS192" s="18"/>
      <c r="NJT192" s="18"/>
      <c r="NJU192" s="18"/>
      <c r="NJV192" s="74"/>
      <c r="NJW192" s="18"/>
      <c r="NJX192" s="18"/>
      <c r="NJY192" s="10"/>
      <c r="NJZ192" s="17"/>
      <c r="NKA192" s="74"/>
      <c r="NKB192" s="74"/>
      <c r="NKC192" s="74"/>
      <c r="NKD192" s="18"/>
      <c r="NKE192" s="18"/>
      <c r="NKF192" s="18"/>
      <c r="NKG192" s="74"/>
      <c r="NKH192" s="18"/>
      <c r="NKI192" s="18"/>
      <c r="NKJ192" s="10"/>
      <c r="NKK192" s="17"/>
      <c r="NKL192" s="74"/>
      <c r="NKM192" s="74"/>
      <c r="NKN192" s="74"/>
      <c r="NKO192" s="18"/>
      <c r="NKP192" s="18"/>
      <c r="NKQ192" s="18"/>
      <c r="NKR192" s="74"/>
      <c r="NKS192" s="18"/>
      <c r="NKT192" s="18"/>
      <c r="NKU192" s="10"/>
      <c r="NKV192" s="17"/>
      <c r="NKW192" s="74"/>
      <c r="NKX192" s="74"/>
      <c r="NKY192" s="74"/>
      <c r="NKZ192" s="18"/>
      <c r="NLA192" s="18"/>
      <c r="NLB192" s="18"/>
      <c r="NLC192" s="74"/>
      <c r="NLD192" s="18"/>
      <c r="NLE192" s="18"/>
      <c r="NLF192" s="10"/>
      <c r="NLG192" s="17"/>
      <c r="NLH192" s="74"/>
      <c r="NLI192" s="74"/>
      <c r="NLJ192" s="74"/>
      <c r="NLK192" s="18"/>
      <c r="NLL192" s="18"/>
      <c r="NLM192" s="18"/>
      <c r="NLN192" s="74"/>
      <c r="NLO192" s="18"/>
      <c r="NLP192" s="18"/>
      <c r="NLQ192" s="10"/>
      <c r="NLR192" s="17"/>
      <c r="NLS192" s="74"/>
      <c r="NLT192" s="74"/>
      <c r="NLU192" s="74"/>
      <c r="NLV192" s="18"/>
      <c r="NLW192" s="18"/>
      <c r="NLX192" s="18"/>
      <c r="NLY192" s="74"/>
      <c r="NLZ192" s="18"/>
      <c r="NMA192" s="18"/>
      <c r="NMB192" s="10"/>
      <c r="NMC192" s="17"/>
      <c r="NMD192" s="74"/>
      <c r="NME192" s="74"/>
      <c r="NMF192" s="74"/>
      <c r="NMG192" s="18"/>
      <c r="NMH192" s="18"/>
      <c r="NMI192" s="18"/>
      <c r="NMJ192" s="74"/>
      <c r="NMK192" s="18"/>
      <c r="NML192" s="18"/>
      <c r="NMM192" s="10"/>
      <c r="NMN192" s="17"/>
      <c r="NMO192" s="74"/>
      <c r="NMP192" s="74"/>
      <c r="NMQ192" s="74"/>
      <c r="NMR192" s="18"/>
      <c r="NMS192" s="18"/>
      <c r="NMT192" s="18"/>
      <c r="NMU192" s="74"/>
      <c r="NMV192" s="18"/>
      <c r="NMW192" s="18"/>
      <c r="NMX192" s="10"/>
      <c r="NMY192" s="17"/>
      <c r="NMZ192" s="74"/>
      <c r="NNA192" s="74"/>
      <c r="NNB192" s="74"/>
      <c r="NNC192" s="18"/>
      <c r="NND192" s="18"/>
      <c r="NNE192" s="18"/>
      <c r="NNF192" s="74"/>
      <c r="NNG192" s="18"/>
      <c r="NNH192" s="18"/>
      <c r="NNI192" s="10"/>
      <c r="NNJ192" s="17"/>
      <c r="NNK192" s="74"/>
      <c r="NNL192" s="74"/>
      <c r="NNM192" s="74"/>
      <c r="NNN192" s="18"/>
      <c r="NNO192" s="18"/>
      <c r="NNP192" s="18"/>
      <c r="NNQ192" s="74"/>
      <c r="NNR192" s="18"/>
      <c r="NNS192" s="18"/>
      <c r="NNT192" s="10"/>
      <c r="NNU192" s="17"/>
      <c r="NNV192" s="74"/>
      <c r="NNW192" s="74"/>
      <c r="NNX192" s="74"/>
      <c r="NNY192" s="18"/>
      <c r="NNZ192" s="18"/>
      <c r="NOA192" s="18"/>
      <c r="NOB192" s="74"/>
      <c r="NOC192" s="18"/>
      <c r="NOD192" s="18"/>
      <c r="NOE192" s="10"/>
      <c r="NOF192" s="17"/>
      <c r="NOG192" s="74"/>
      <c r="NOH192" s="74"/>
      <c r="NOI192" s="74"/>
      <c r="NOJ192" s="18"/>
      <c r="NOK192" s="18"/>
      <c r="NOL192" s="18"/>
      <c r="NOM192" s="74"/>
      <c r="NON192" s="18"/>
      <c r="NOO192" s="18"/>
      <c r="NOP192" s="10"/>
      <c r="NOQ192" s="17"/>
      <c r="NOR192" s="74"/>
      <c r="NOS192" s="74"/>
      <c r="NOT192" s="74"/>
      <c r="NOU192" s="18"/>
      <c r="NOV192" s="18"/>
      <c r="NOW192" s="18"/>
      <c r="NOX192" s="74"/>
      <c r="NOY192" s="18"/>
      <c r="NOZ192" s="18"/>
      <c r="NPA192" s="10"/>
      <c r="NPB192" s="17"/>
      <c r="NPC192" s="74"/>
      <c r="NPD192" s="74"/>
      <c r="NPE192" s="74"/>
      <c r="NPF192" s="18"/>
      <c r="NPG192" s="18"/>
      <c r="NPH192" s="18"/>
      <c r="NPI192" s="74"/>
      <c r="NPJ192" s="18"/>
      <c r="NPK192" s="18"/>
      <c r="NPL192" s="10"/>
      <c r="NPM192" s="17"/>
      <c r="NPN192" s="74"/>
      <c r="NPO192" s="74"/>
      <c r="NPP192" s="74"/>
      <c r="NPQ192" s="18"/>
      <c r="NPR192" s="18"/>
      <c r="NPS192" s="18"/>
      <c r="NPT192" s="74"/>
      <c r="NPU192" s="18"/>
      <c r="NPV192" s="18"/>
      <c r="NPW192" s="10"/>
      <c r="NPX192" s="17"/>
      <c r="NPY192" s="74"/>
      <c r="NPZ192" s="74"/>
      <c r="NQA192" s="74"/>
      <c r="NQB192" s="18"/>
      <c r="NQC192" s="18"/>
      <c r="NQD192" s="18"/>
      <c r="NQE192" s="74"/>
      <c r="NQF192" s="18"/>
      <c r="NQG192" s="18"/>
      <c r="NQH192" s="10"/>
      <c r="NQI192" s="17"/>
      <c r="NQJ192" s="74"/>
      <c r="NQK192" s="74"/>
      <c r="NQL192" s="74"/>
      <c r="NQM192" s="18"/>
      <c r="NQN192" s="18"/>
      <c r="NQO192" s="18"/>
      <c r="NQP192" s="74"/>
      <c r="NQQ192" s="18"/>
      <c r="NQR192" s="18"/>
      <c r="NQS192" s="10"/>
      <c r="NQT192" s="17"/>
      <c r="NQU192" s="74"/>
      <c r="NQV192" s="74"/>
      <c r="NQW192" s="74"/>
      <c r="NQX192" s="18"/>
      <c r="NQY192" s="18"/>
      <c r="NQZ192" s="18"/>
      <c r="NRA192" s="74"/>
      <c r="NRB192" s="18"/>
      <c r="NRC192" s="18"/>
      <c r="NRD192" s="10"/>
      <c r="NRE192" s="17"/>
      <c r="NRF192" s="74"/>
      <c r="NRG192" s="74"/>
      <c r="NRH192" s="74"/>
      <c r="NRI192" s="18"/>
      <c r="NRJ192" s="18"/>
      <c r="NRK192" s="18"/>
      <c r="NRL192" s="74"/>
      <c r="NRM192" s="18"/>
      <c r="NRN192" s="18"/>
      <c r="NRO192" s="10"/>
      <c r="NRP192" s="17"/>
      <c r="NRQ192" s="74"/>
      <c r="NRR192" s="74"/>
      <c r="NRS192" s="74"/>
      <c r="NRT192" s="18"/>
      <c r="NRU192" s="18"/>
      <c r="NRV192" s="18"/>
      <c r="NRW192" s="74"/>
      <c r="NRX192" s="18"/>
      <c r="NRY192" s="18"/>
      <c r="NRZ192" s="10"/>
      <c r="NSA192" s="17"/>
      <c r="NSB192" s="74"/>
      <c r="NSC192" s="74"/>
      <c r="NSD192" s="74"/>
      <c r="NSE192" s="18"/>
      <c r="NSF192" s="18"/>
      <c r="NSG192" s="18"/>
      <c r="NSH192" s="74"/>
      <c r="NSI192" s="18"/>
      <c r="NSJ192" s="18"/>
      <c r="NSK192" s="10"/>
      <c r="NSL192" s="17"/>
      <c r="NSM192" s="74"/>
      <c r="NSN192" s="74"/>
      <c r="NSO192" s="74"/>
      <c r="NSP192" s="18"/>
      <c r="NSQ192" s="18"/>
      <c r="NSR192" s="18"/>
      <c r="NSS192" s="74"/>
      <c r="NST192" s="18"/>
      <c r="NSU192" s="18"/>
      <c r="NSV192" s="10"/>
      <c r="NSW192" s="17"/>
      <c r="NSX192" s="74"/>
      <c r="NSY192" s="74"/>
      <c r="NSZ192" s="74"/>
      <c r="NTA192" s="18"/>
      <c r="NTB192" s="18"/>
      <c r="NTC192" s="18"/>
      <c r="NTD192" s="74"/>
      <c r="NTE192" s="18"/>
      <c r="NTF192" s="18"/>
      <c r="NTG192" s="10"/>
      <c r="NTH192" s="17"/>
      <c r="NTI192" s="74"/>
      <c r="NTJ192" s="74"/>
      <c r="NTK192" s="74"/>
      <c r="NTL192" s="18"/>
      <c r="NTM192" s="18"/>
      <c r="NTN192" s="18"/>
      <c r="NTO192" s="74"/>
      <c r="NTP192" s="18"/>
      <c r="NTQ192" s="18"/>
      <c r="NTR192" s="10"/>
      <c r="NTS192" s="17"/>
      <c r="NTT192" s="74"/>
      <c r="NTU192" s="74"/>
      <c r="NTV192" s="74"/>
      <c r="NTW192" s="18"/>
      <c r="NTX192" s="18"/>
      <c r="NTY192" s="18"/>
      <c r="NTZ192" s="74"/>
      <c r="NUA192" s="18"/>
      <c r="NUB192" s="18"/>
      <c r="NUC192" s="10"/>
      <c r="NUD192" s="17"/>
      <c r="NUE192" s="74"/>
      <c r="NUF192" s="74"/>
      <c r="NUG192" s="74"/>
      <c r="NUH192" s="18"/>
      <c r="NUI192" s="18"/>
      <c r="NUJ192" s="18"/>
      <c r="NUK192" s="74"/>
      <c r="NUL192" s="18"/>
      <c r="NUM192" s="18"/>
      <c r="NUN192" s="10"/>
      <c r="NUO192" s="17"/>
      <c r="NUP192" s="74"/>
      <c r="NUQ192" s="74"/>
      <c r="NUR192" s="74"/>
      <c r="NUS192" s="18"/>
      <c r="NUT192" s="18"/>
      <c r="NUU192" s="18"/>
      <c r="NUV192" s="74"/>
      <c r="NUW192" s="18"/>
      <c r="NUX192" s="18"/>
      <c r="NUY192" s="10"/>
      <c r="NUZ192" s="17"/>
      <c r="NVA192" s="74"/>
      <c r="NVB192" s="74"/>
      <c r="NVC192" s="74"/>
      <c r="NVD192" s="18"/>
      <c r="NVE192" s="18"/>
      <c r="NVF192" s="18"/>
      <c r="NVG192" s="74"/>
      <c r="NVH192" s="18"/>
      <c r="NVI192" s="18"/>
      <c r="NVJ192" s="10"/>
      <c r="NVK192" s="17"/>
      <c r="NVL192" s="74"/>
      <c r="NVM192" s="74"/>
      <c r="NVN192" s="74"/>
      <c r="NVO192" s="18"/>
      <c r="NVP192" s="18"/>
      <c r="NVQ192" s="18"/>
      <c r="NVR192" s="74"/>
      <c r="NVS192" s="18"/>
      <c r="NVT192" s="18"/>
      <c r="NVU192" s="10"/>
      <c r="NVV192" s="17"/>
      <c r="NVW192" s="74"/>
      <c r="NVX192" s="74"/>
      <c r="NVY192" s="74"/>
      <c r="NVZ192" s="18"/>
      <c r="NWA192" s="18"/>
      <c r="NWB192" s="18"/>
      <c r="NWC192" s="74"/>
      <c r="NWD192" s="18"/>
      <c r="NWE192" s="18"/>
      <c r="NWF192" s="10"/>
      <c r="NWG192" s="17"/>
      <c r="NWH192" s="74"/>
      <c r="NWI192" s="74"/>
      <c r="NWJ192" s="74"/>
      <c r="NWK192" s="18"/>
      <c r="NWL192" s="18"/>
      <c r="NWM192" s="18"/>
      <c r="NWN192" s="74"/>
      <c r="NWO192" s="18"/>
      <c r="NWP192" s="18"/>
      <c r="NWQ192" s="10"/>
      <c r="NWR192" s="17"/>
      <c r="NWS192" s="74"/>
      <c r="NWT192" s="74"/>
      <c r="NWU192" s="74"/>
      <c r="NWV192" s="18"/>
      <c r="NWW192" s="18"/>
      <c r="NWX192" s="18"/>
      <c r="NWY192" s="74"/>
      <c r="NWZ192" s="18"/>
      <c r="NXA192" s="18"/>
      <c r="NXB192" s="10"/>
      <c r="NXC192" s="17"/>
      <c r="NXD192" s="74"/>
      <c r="NXE192" s="74"/>
      <c r="NXF192" s="74"/>
      <c r="NXG192" s="18"/>
      <c r="NXH192" s="18"/>
      <c r="NXI192" s="18"/>
      <c r="NXJ192" s="74"/>
      <c r="NXK192" s="18"/>
      <c r="NXL192" s="18"/>
      <c r="NXM192" s="10"/>
      <c r="NXN192" s="17"/>
      <c r="NXO192" s="74"/>
      <c r="NXP192" s="74"/>
      <c r="NXQ192" s="74"/>
      <c r="NXR192" s="18"/>
      <c r="NXS192" s="18"/>
      <c r="NXT192" s="18"/>
      <c r="NXU192" s="74"/>
      <c r="NXV192" s="18"/>
      <c r="NXW192" s="18"/>
      <c r="NXX192" s="10"/>
      <c r="NXY192" s="17"/>
      <c r="NXZ192" s="74"/>
      <c r="NYA192" s="74"/>
      <c r="NYB192" s="74"/>
      <c r="NYC192" s="18"/>
      <c r="NYD192" s="18"/>
      <c r="NYE192" s="18"/>
      <c r="NYF192" s="74"/>
      <c r="NYG192" s="18"/>
      <c r="NYH192" s="18"/>
      <c r="NYI192" s="10"/>
      <c r="NYJ192" s="17"/>
      <c r="NYK192" s="74"/>
      <c r="NYL192" s="74"/>
      <c r="NYM192" s="74"/>
      <c r="NYN192" s="18"/>
      <c r="NYO192" s="18"/>
      <c r="NYP192" s="18"/>
      <c r="NYQ192" s="74"/>
      <c r="NYR192" s="18"/>
      <c r="NYS192" s="18"/>
      <c r="NYT192" s="10"/>
      <c r="NYU192" s="17"/>
      <c r="NYV192" s="74"/>
      <c r="NYW192" s="74"/>
      <c r="NYX192" s="74"/>
      <c r="NYY192" s="18"/>
      <c r="NYZ192" s="18"/>
      <c r="NZA192" s="18"/>
      <c r="NZB192" s="74"/>
      <c r="NZC192" s="18"/>
      <c r="NZD192" s="18"/>
      <c r="NZE192" s="10"/>
      <c r="NZF192" s="17"/>
      <c r="NZG192" s="74"/>
      <c r="NZH192" s="74"/>
      <c r="NZI192" s="74"/>
      <c r="NZJ192" s="18"/>
      <c r="NZK192" s="18"/>
      <c r="NZL192" s="18"/>
      <c r="NZM192" s="74"/>
      <c r="NZN192" s="18"/>
      <c r="NZO192" s="18"/>
      <c r="NZP192" s="10"/>
      <c r="NZQ192" s="17"/>
      <c r="NZR192" s="74"/>
      <c r="NZS192" s="74"/>
      <c r="NZT192" s="74"/>
      <c r="NZU192" s="18"/>
      <c r="NZV192" s="18"/>
      <c r="NZW192" s="18"/>
      <c r="NZX192" s="74"/>
      <c r="NZY192" s="18"/>
      <c r="NZZ192" s="18"/>
      <c r="OAA192" s="10"/>
      <c r="OAB192" s="17"/>
      <c r="OAC192" s="74"/>
      <c r="OAD192" s="74"/>
      <c r="OAE192" s="74"/>
      <c r="OAF192" s="18"/>
      <c r="OAG192" s="18"/>
      <c r="OAH192" s="18"/>
      <c r="OAI192" s="74"/>
      <c r="OAJ192" s="18"/>
      <c r="OAK192" s="18"/>
      <c r="OAL192" s="10"/>
      <c r="OAM192" s="17"/>
      <c r="OAN192" s="74"/>
      <c r="OAO192" s="74"/>
      <c r="OAP192" s="74"/>
      <c r="OAQ192" s="18"/>
      <c r="OAR192" s="18"/>
      <c r="OAS192" s="18"/>
      <c r="OAT192" s="74"/>
      <c r="OAU192" s="18"/>
      <c r="OAV192" s="18"/>
      <c r="OAW192" s="10"/>
      <c r="OAX192" s="17"/>
      <c r="OAY192" s="74"/>
      <c r="OAZ192" s="74"/>
      <c r="OBA192" s="74"/>
      <c r="OBB192" s="18"/>
      <c r="OBC192" s="18"/>
      <c r="OBD192" s="18"/>
      <c r="OBE192" s="74"/>
      <c r="OBF192" s="18"/>
      <c r="OBG192" s="18"/>
      <c r="OBH192" s="10"/>
      <c r="OBI192" s="17"/>
      <c r="OBJ192" s="74"/>
      <c r="OBK192" s="74"/>
      <c r="OBL192" s="74"/>
      <c r="OBM192" s="18"/>
      <c r="OBN192" s="18"/>
      <c r="OBO192" s="18"/>
      <c r="OBP192" s="74"/>
      <c r="OBQ192" s="18"/>
      <c r="OBR192" s="18"/>
      <c r="OBS192" s="10"/>
      <c r="OBT192" s="17"/>
      <c r="OBU192" s="74"/>
      <c r="OBV192" s="74"/>
      <c r="OBW192" s="74"/>
      <c r="OBX192" s="18"/>
      <c r="OBY192" s="18"/>
      <c r="OBZ192" s="18"/>
      <c r="OCA192" s="74"/>
      <c r="OCB192" s="18"/>
      <c r="OCC192" s="18"/>
      <c r="OCD192" s="10"/>
      <c r="OCE192" s="17"/>
      <c r="OCF192" s="74"/>
      <c r="OCG192" s="74"/>
      <c r="OCH192" s="74"/>
      <c r="OCI192" s="18"/>
      <c r="OCJ192" s="18"/>
      <c r="OCK192" s="18"/>
      <c r="OCL192" s="74"/>
      <c r="OCM192" s="18"/>
      <c r="OCN192" s="18"/>
      <c r="OCO192" s="10"/>
      <c r="OCP192" s="17"/>
      <c r="OCQ192" s="74"/>
      <c r="OCR192" s="74"/>
      <c r="OCS192" s="74"/>
      <c r="OCT192" s="18"/>
      <c r="OCU192" s="18"/>
      <c r="OCV192" s="18"/>
      <c r="OCW192" s="74"/>
      <c r="OCX192" s="18"/>
      <c r="OCY192" s="18"/>
      <c r="OCZ192" s="10"/>
      <c r="ODA192" s="17"/>
      <c r="ODB192" s="74"/>
      <c r="ODC192" s="74"/>
      <c r="ODD192" s="74"/>
      <c r="ODE192" s="18"/>
      <c r="ODF192" s="18"/>
      <c r="ODG192" s="18"/>
      <c r="ODH192" s="74"/>
      <c r="ODI192" s="18"/>
      <c r="ODJ192" s="18"/>
      <c r="ODK192" s="10"/>
      <c r="ODL192" s="17"/>
      <c r="ODM192" s="74"/>
      <c r="ODN192" s="74"/>
      <c r="ODO192" s="74"/>
      <c r="ODP192" s="18"/>
      <c r="ODQ192" s="18"/>
      <c r="ODR192" s="18"/>
      <c r="ODS192" s="74"/>
      <c r="ODT192" s="18"/>
      <c r="ODU192" s="18"/>
      <c r="ODV192" s="10"/>
      <c r="ODW192" s="17"/>
      <c r="ODX192" s="74"/>
      <c r="ODY192" s="74"/>
      <c r="ODZ192" s="74"/>
      <c r="OEA192" s="18"/>
      <c r="OEB192" s="18"/>
      <c r="OEC192" s="18"/>
      <c r="OED192" s="74"/>
      <c r="OEE192" s="18"/>
      <c r="OEF192" s="18"/>
      <c r="OEG192" s="10"/>
      <c r="OEH192" s="17"/>
      <c r="OEI192" s="74"/>
      <c r="OEJ192" s="74"/>
      <c r="OEK192" s="74"/>
      <c r="OEL192" s="18"/>
      <c r="OEM192" s="18"/>
      <c r="OEN192" s="18"/>
      <c r="OEO192" s="74"/>
      <c r="OEP192" s="18"/>
      <c r="OEQ192" s="18"/>
      <c r="OER192" s="10"/>
      <c r="OES192" s="17"/>
      <c r="OET192" s="74"/>
      <c r="OEU192" s="74"/>
      <c r="OEV192" s="74"/>
      <c r="OEW192" s="18"/>
      <c r="OEX192" s="18"/>
      <c r="OEY192" s="18"/>
      <c r="OEZ192" s="74"/>
      <c r="OFA192" s="18"/>
      <c r="OFB192" s="18"/>
      <c r="OFC192" s="10"/>
      <c r="OFD192" s="17"/>
      <c r="OFE192" s="74"/>
      <c r="OFF192" s="74"/>
      <c r="OFG192" s="74"/>
      <c r="OFH192" s="18"/>
      <c r="OFI192" s="18"/>
      <c r="OFJ192" s="18"/>
      <c r="OFK192" s="74"/>
      <c r="OFL192" s="18"/>
      <c r="OFM192" s="18"/>
      <c r="OFN192" s="10"/>
      <c r="OFO192" s="17"/>
      <c r="OFP192" s="74"/>
      <c r="OFQ192" s="74"/>
      <c r="OFR192" s="74"/>
      <c r="OFS192" s="18"/>
      <c r="OFT192" s="18"/>
      <c r="OFU192" s="18"/>
      <c r="OFV192" s="74"/>
      <c r="OFW192" s="18"/>
      <c r="OFX192" s="18"/>
      <c r="OFY192" s="10"/>
      <c r="OFZ192" s="17"/>
      <c r="OGA192" s="74"/>
      <c r="OGB192" s="74"/>
      <c r="OGC192" s="74"/>
      <c r="OGD192" s="18"/>
      <c r="OGE192" s="18"/>
      <c r="OGF192" s="18"/>
      <c r="OGG192" s="74"/>
      <c r="OGH192" s="18"/>
      <c r="OGI192" s="18"/>
      <c r="OGJ192" s="10"/>
      <c r="OGK192" s="17"/>
      <c r="OGL192" s="74"/>
      <c r="OGM192" s="74"/>
      <c r="OGN192" s="74"/>
      <c r="OGO192" s="18"/>
      <c r="OGP192" s="18"/>
      <c r="OGQ192" s="18"/>
      <c r="OGR192" s="74"/>
      <c r="OGS192" s="18"/>
      <c r="OGT192" s="18"/>
      <c r="OGU192" s="10"/>
      <c r="OGV192" s="17"/>
      <c r="OGW192" s="74"/>
      <c r="OGX192" s="74"/>
      <c r="OGY192" s="74"/>
      <c r="OGZ192" s="18"/>
      <c r="OHA192" s="18"/>
      <c r="OHB192" s="18"/>
      <c r="OHC192" s="74"/>
      <c r="OHD192" s="18"/>
      <c r="OHE192" s="18"/>
      <c r="OHF192" s="10"/>
      <c r="OHG192" s="17"/>
      <c r="OHH192" s="74"/>
      <c r="OHI192" s="74"/>
      <c r="OHJ192" s="74"/>
      <c r="OHK192" s="18"/>
      <c r="OHL192" s="18"/>
      <c r="OHM192" s="18"/>
      <c r="OHN192" s="74"/>
      <c r="OHO192" s="18"/>
      <c r="OHP192" s="18"/>
      <c r="OHQ192" s="10"/>
      <c r="OHR192" s="17"/>
      <c r="OHS192" s="74"/>
      <c r="OHT192" s="74"/>
      <c r="OHU192" s="74"/>
      <c r="OHV192" s="18"/>
      <c r="OHW192" s="18"/>
      <c r="OHX192" s="18"/>
      <c r="OHY192" s="74"/>
      <c r="OHZ192" s="18"/>
      <c r="OIA192" s="18"/>
      <c r="OIB192" s="10"/>
      <c r="OIC192" s="17"/>
      <c r="OID192" s="74"/>
      <c r="OIE192" s="74"/>
      <c r="OIF192" s="74"/>
      <c r="OIG192" s="18"/>
      <c r="OIH192" s="18"/>
      <c r="OII192" s="18"/>
      <c r="OIJ192" s="74"/>
      <c r="OIK192" s="18"/>
      <c r="OIL192" s="18"/>
      <c r="OIM192" s="10"/>
      <c r="OIN192" s="17"/>
      <c r="OIO192" s="74"/>
      <c r="OIP192" s="74"/>
      <c r="OIQ192" s="74"/>
      <c r="OIR192" s="18"/>
      <c r="OIS192" s="18"/>
      <c r="OIT192" s="18"/>
      <c r="OIU192" s="74"/>
      <c r="OIV192" s="18"/>
      <c r="OIW192" s="18"/>
      <c r="OIX192" s="10"/>
      <c r="OIY192" s="17"/>
      <c r="OIZ192" s="74"/>
      <c r="OJA192" s="74"/>
      <c r="OJB192" s="74"/>
      <c r="OJC192" s="18"/>
      <c r="OJD192" s="18"/>
      <c r="OJE192" s="18"/>
      <c r="OJF192" s="74"/>
      <c r="OJG192" s="18"/>
      <c r="OJH192" s="18"/>
      <c r="OJI192" s="10"/>
      <c r="OJJ192" s="17"/>
      <c r="OJK192" s="74"/>
      <c r="OJL192" s="74"/>
      <c r="OJM192" s="74"/>
      <c r="OJN192" s="18"/>
      <c r="OJO192" s="18"/>
      <c r="OJP192" s="18"/>
      <c r="OJQ192" s="74"/>
      <c r="OJR192" s="18"/>
      <c r="OJS192" s="18"/>
      <c r="OJT192" s="10"/>
      <c r="OJU192" s="17"/>
      <c r="OJV192" s="74"/>
      <c r="OJW192" s="74"/>
      <c r="OJX192" s="74"/>
      <c r="OJY192" s="18"/>
      <c r="OJZ192" s="18"/>
      <c r="OKA192" s="18"/>
      <c r="OKB192" s="74"/>
      <c r="OKC192" s="18"/>
      <c r="OKD192" s="18"/>
      <c r="OKE192" s="10"/>
      <c r="OKF192" s="17"/>
      <c r="OKG192" s="74"/>
      <c r="OKH192" s="74"/>
      <c r="OKI192" s="74"/>
      <c r="OKJ192" s="18"/>
      <c r="OKK192" s="18"/>
      <c r="OKL192" s="18"/>
      <c r="OKM192" s="74"/>
      <c r="OKN192" s="18"/>
      <c r="OKO192" s="18"/>
      <c r="OKP192" s="10"/>
      <c r="OKQ192" s="17"/>
      <c r="OKR192" s="74"/>
      <c r="OKS192" s="74"/>
      <c r="OKT192" s="74"/>
      <c r="OKU192" s="18"/>
      <c r="OKV192" s="18"/>
      <c r="OKW192" s="18"/>
      <c r="OKX192" s="74"/>
      <c r="OKY192" s="18"/>
      <c r="OKZ192" s="18"/>
      <c r="OLA192" s="10"/>
      <c r="OLB192" s="17"/>
      <c r="OLC192" s="74"/>
      <c r="OLD192" s="74"/>
      <c r="OLE192" s="74"/>
      <c r="OLF192" s="18"/>
      <c r="OLG192" s="18"/>
      <c r="OLH192" s="18"/>
      <c r="OLI192" s="74"/>
      <c r="OLJ192" s="18"/>
      <c r="OLK192" s="18"/>
      <c r="OLL192" s="10"/>
      <c r="OLM192" s="17"/>
      <c r="OLN192" s="74"/>
      <c r="OLO192" s="74"/>
      <c r="OLP192" s="74"/>
      <c r="OLQ192" s="18"/>
      <c r="OLR192" s="18"/>
      <c r="OLS192" s="18"/>
      <c r="OLT192" s="74"/>
      <c r="OLU192" s="18"/>
      <c r="OLV192" s="18"/>
      <c r="OLW192" s="10"/>
      <c r="OLX192" s="17"/>
      <c r="OLY192" s="74"/>
      <c r="OLZ192" s="74"/>
      <c r="OMA192" s="74"/>
      <c r="OMB192" s="18"/>
      <c r="OMC192" s="18"/>
      <c r="OMD192" s="18"/>
      <c r="OME192" s="74"/>
      <c r="OMF192" s="18"/>
      <c r="OMG192" s="18"/>
      <c r="OMH192" s="10"/>
      <c r="OMI192" s="17"/>
      <c r="OMJ192" s="74"/>
      <c r="OMK192" s="74"/>
      <c r="OML192" s="74"/>
      <c r="OMM192" s="18"/>
      <c r="OMN192" s="18"/>
      <c r="OMO192" s="18"/>
      <c r="OMP192" s="74"/>
      <c r="OMQ192" s="18"/>
      <c r="OMR192" s="18"/>
      <c r="OMS192" s="10"/>
      <c r="OMT192" s="17"/>
      <c r="OMU192" s="74"/>
      <c r="OMV192" s="74"/>
      <c r="OMW192" s="74"/>
      <c r="OMX192" s="18"/>
      <c r="OMY192" s="18"/>
      <c r="OMZ192" s="18"/>
      <c r="ONA192" s="74"/>
      <c r="ONB192" s="18"/>
      <c r="ONC192" s="18"/>
      <c r="OND192" s="10"/>
      <c r="ONE192" s="17"/>
      <c r="ONF192" s="74"/>
      <c r="ONG192" s="74"/>
      <c r="ONH192" s="74"/>
      <c r="ONI192" s="18"/>
      <c r="ONJ192" s="18"/>
      <c r="ONK192" s="18"/>
      <c r="ONL192" s="74"/>
      <c r="ONM192" s="18"/>
      <c r="ONN192" s="18"/>
      <c r="ONO192" s="10"/>
      <c r="ONP192" s="17"/>
      <c r="ONQ192" s="74"/>
      <c r="ONR192" s="74"/>
      <c r="ONS192" s="74"/>
      <c r="ONT192" s="18"/>
      <c r="ONU192" s="18"/>
      <c r="ONV192" s="18"/>
      <c r="ONW192" s="74"/>
      <c r="ONX192" s="18"/>
      <c r="ONY192" s="18"/>
      <c r="ONZ192" s="10"/>
      <c r="OOA192" s="17"/>
      <c r="OOB192" s="74"/>
      <c r="OOC192" s="74"/>
      <c r="OOD192" s="74"/>
      <c r="OOE192" s="18"/>
      <c r="OOF192" s="18"/>
      <c r="OOG192" s="18"/>
      <c r="OOH192" s="74"/>
      <c r="OOI192" s="18"/>
      <c r="OOJ192" s="18"/>
      <c r="OOK192" s="10"/>
      <c r="OOL192" s="17"/>
      <c r="OOM192" s="74"/>
      <c r="OON192" s="74"/>
      <c r="OOO192" s="74"/>
      <c r="OOP192" s="18"/>
      <c r="OOQ192" s="18"/>
      <c r="OOR192" s="18"/>
      <c r="OOS192" s="74"/>
      <c r="OOT192" s="18"/>
      <c r="OOU192" s="18"/>
      <c r="OOV192" s="10"/>
      <c r="OOW192" s="17"/>
      <c r="OOX192" s="74"/>
      <c r="OOY192" s="74"/>
      <c r="OOZ192" s="74"/>
      <c r="OPA192" s="18"/>
      <c r="OPB192" s="18"/>
      <c r="OPC192" s="18"/>
      <c r="OPD192" s="74"/>
      <c r="OPE192" s="18"/>
      <c r="OPF192" s="18"/>
      <c r="OPG192" s="10"/>
      <c r="OPH192" s="17"/>
      <c r="OPI192" s="74"/>
      <c r="OPJ192" s="74"/>
      <c r="OPK192" s="74"/>
      <c r="OPL192" s="18"/>
      <c r="OPM192" s="18"/>
      <c r="OPN192" s="18"/>
      <c r="OPO192" s="74"/>
      <c r="OPP192" s="18"/>
      <c r="OPQ192" s="18"/>
      <c r="OPR192" s="10"/>
      <c r="OPS192" s="17"/>
      <c r="OPT192" s="74"/>
      <c r="OPU192" s="74"/>
      <c r="OPV192" s="74"/>
      <c r="OPW192" s="18"/>
      <c r="OPX192" s="18"/>
      <c r="OPY192" s="18"/>
      <c r="OPZ192" s="74"/>
      <c r="OQA192" s="18"/>
      <c r="OQB192" s="18"/>
      <c r="OQC192" s="10"/>
      <c r="OQD192" s="17"/>
      <c r="OQE192" s="74"/>
      <c r="OQF192" s="74"/>
      <c r="OQG192" s="74"/>
      <c r="OQH192" s="18"/>
      <c r="OQI192" s="18"/>
      <c r="OQJ192" s="18"/>
      <c r="OQK192" s="74"/>
      <c r="OQL192" s="18"/>
      <c r="OQM192" s="18"/>
      <c r="OQN192" s="10"/>
      <c r="OQO192" s="17"/>
      <c r="OQP192" s="74"/>
      <c r="OQQ192" s="74"/>
      <c r="OQR192" s="74"/>
      <c r="OQS192" s="18"/>
      <c r="OQT192" s="18"/>
      <c r="OQU192" s="18"/>
      <c r="OQV192" s="74"/>
      <c r="OQW192" s="18"/>
      <c r="OQX192" s="18"/>
      <c r="OQY192" s="10"/>
      <c r="OQZ192" s="17"/>
      <c r="ORA192" s="74"/>
      <c r="ORB192" s="74"/>
      <c r="ORC192" s="74"/>
      <c r="ORD192" s="18"/>
      <c r="ORE192" s="18"/>
      <c r="ORF192" s="18"/>
      <c r="ORG192" s="74"/>
      <c r="ORH192" s="18"/>
      <c r="ORI192" s="18"/>
      <c r="ORJ192" s="10"/>
      <c r="ORK192" s="17"/>
      <c r="ORL192" s="74"/>
      <c r="ORM192" s="74"/>
      <c r="ORN192" s="74"/>
      <c r="ORO192" s="18"/>
      <c r="ORP192" s="18"/>
      <c r="ORQ192" s="18"/>
      <c r="ORR192" s="74"/>
      <c r="ORS192" s="18"/>
      <c r="ORT192" s="18"/>
      <c r="ORU192" s="10"/>
      <c r="ORV192" s="17"/>
      <c r="ORW192" s="74"/>
      <c r="ORX192" s="74"/>
      <c r="ORY192" s="74"/>
      <c r="ORZ192" s="18"/>
      <c r="OSA192" s="18"/>
      <c r="OSB192" s="18"/>
      <c r="OSC192" s="74"/>
      <c r="OSD192" s="18"/>
      <c r="OSE192" s="18"/>
      <c r="OSF192" s="10"/>
      <c r="OSG192" s="17"/>
      <c r="OSH192" s="74"/>
      <c r="OSI192" s="74"/>
      <c r="OSJ192" s="74"/>
      <c r="OSK192" s="18"/>
      <c r="OSL192" s="18"/>
      <c r="OSM192" s="18"/>
      <c r="OSN192" s="74"/>
      <c r="OSO192" s="18"/>
      <c r="OSP192" s="18"/>
      <c r="OSQ192" s="10"/>
      <c r="OSR192" s="17"/>
      <c r="OSS192" s="74"/>
      <c r="OST192" s="74"/>
      <c r="OSU192" s="74"/>
      <c r="OSV192" s="18"/>
      <c r="OSW192" s="18"/>
      <c r="OSX192" s="18"/>
      <c r="OSY192" s="74"/>
      <c r="OSZ192" s="18"/>
      <c r="OTA192" s="18"/>
      <c r="OTB192" s="10"/>
      <c r="OTC192" s="17"/>
      <c r="OTD192" s="74"/>
      <c r="OTE192" s="74"/>
      <c r="OTF192" s="74"/>
      <c r="OTG192" s="18"/>
      <c r="OTH192" s="18"/>
      <c r="OTI192" s="18"/>
      <c r="OTJ192" s="74"/>
      <c r="OTK192" s="18"/>
      <c r="OTL192" s="18"/>
      <c r="OTM192" s="10"/>
      <c r="OTN192" s="17"/>
      <c r="OTO192" s="74"/>
      <c r="OTP192" s="74"/>
      <c r="OTQ192" s="74"/>
      <c r="OTR192" s="18"/>
      <c r="OTS192" s="18"/>
      <c r="OTT192" s="18"/>
      <c r="OTU192" s="74"/>
      <c r="OTV192" s="18"/>
      <c r="OTW192" s="18"/>
      <c r="OTX192" s="10"/>
      <c r="OTY192" s="17"/>
      <c r="OTZ192" s="74"/>
      <c r="OUA192" s="74"/>
      <c r="OUB192" s="74"/>
      <c r="OUC192" s="18"/>
      <c r="OUD192" s="18"/>
      <c r="OUE192" s="18"/>
      <c r="OUF192" s="74"/>
      <c r="OUG192" s="18"/>
      <c r="OUH192" s="18"/>
      <c r="OUI192" s="10"/>
      <c r="OUJ192" s="17"/>
      <c r="OUK192" s="74"/>
      <c r="OUL192" s="74"/>
      <c r="OUM192" s="74"/>
      <c r="OUN192" s="18"/>
      <c r="OUO192" s="18"/>
      <c r="OUP192" s="18"/>
      <c r="OUQ192" s="74"/>
      <c r="OUR192" s="18"/>
      <c r="OUS192" s="18"/>
      <c r="OUT192" s="10"/>
      <c r="OUU192" s="17"/>
      <c r="OUV192" s="74"/>
      <c r="OUW192" s="74"/>
      <c r="OUX192" s="74"/>
      <c r="OUY192" s="18"/>
      <c r="OUZ192" s="18"/>
      <c r="OVA192" s="18"/>
      <c r="OVB192" s="74"/>
      <c r="OVC192" s="18"/>
      <c r="OVD192" s="18"/>
      <c r="OVE192" s="10"/>
      <c r="OVF192" s="17"/>
      <c r="OVG192" s="74"/>
      <c r="OVH192" s="74"/>
      <c r="OVI192" s="74"/>
      <c r="OVJ192" s="18"/>
      <c r="OVK192" s="18"/>
      <c r="OVL192" s="18"/>
      <c r="OVM192" s="74"/>
      <c r="OVN192" s="18"/>
      <c r="OVO192" s="18"/>
      <c r="OVP192" s="10"/>
      <c r="OVQ192" s="17"/>
      <c r="OVR192" s="74"/>
      <c r="OVS192" s="74"/>
      <c r="OVT192" s="74"/>
      <c r="OVU192" s="18"/>
      <c r="OVV192" s="18"/>
      <c r="OVW192" s="18"/>
      <c r="OVX192" s="74"/>
      <c r="OVY192" s="18"/>
      <c r="OVZ192" s="18"/>
      <c r="OWA192" s="10"/>
      <c r="OWB192" s="17"/>
      <c r="OWC192" s="74"/>
      <c r="OWD192" s="74"/>
      <c r="OWE192" s="74"/>
      <c r="OWF192" s="18"/>
      <c r="OWG192" s="18"/>
      <c r="OWH192" s="18"/>
      <c r="OWI192" s="74"/>
      <c r="OWJ192" s="18"/>
      <c r="OWK192" s="18"/>
      <c r="OWL192" s="10"/>
      <c r="OWM192" s="17"/>
      <c r="OWN192" s="74"/>
      <c r="OWO192" s="74"/>
      <c r="OWP192" s="74"/>
      <c r="OWQ192" s="18"/>
      <c r="OWR192" s="18"/>
      <c r="OWS192" s="18"/>
      <c r="OWT192" s="74"/>
      <c r="OWU192" s="18"/>
      <c r="OWV192" s="18"/>
      <c r="OWW192" s="10"/>
      <c r="OWX192" s="17"/>
      <c r="OWY192" s="74"/>
      <c r="OWZ192" s="74"/>
      <c r="OXA192" s="74"/>
      <c r="OXB192" s="18"/>
      <c r="OXC192" s="18"/>
      <c r="OXD192" s="18"/>
      <c r="OXE192" s="74"/>
      <c r="OXF192" s="18"/>
      <c r="OXG192" s="18"/>
      <c r="OXH192" s="10"/>
      <c r="OXI192" s="17"/>
      <c r="OXJ192" s="74"/>
      <c r="OXK192" s="74"/>
      <c r="OXL192" s="74"/>
      <c r="OXM192" s="18"/>
      <c r="OXN192" s="18"/>
      <c r="OXO192" s="18"/>
      <c r="OXP192" s="74"/>
      <c r="OXQ192" s="18"/>
      <c r="OXR192" s="18"/>
      <c r="OXS192" s="10"/>
      <c r="OXT192" s="17"/>
      <c r="OXU192" s="74"/>
      <c r="OXV192" s="74"/>
      <c r="OXW192" s="74"/>
      <c r="OXX192" s="18"/>
      <c r="OXY192" s="18"/>
      <c r="OXZ192" s="18"/>
      <c r="OYA192" s="74"/>
      <c r="OYB192" s="18"/>
      <c r="OYC192" s="18"/>
      <c r="OYD192" s="10"/>
      <c r="OYE192" s="17"/>
      <c r="OYF192" s="74"/>
      <c r="OYG192" s="74"/>
      <c r="OYH192" s="74"/>
      <c r="OYI192" s="18"/>
      <c r="OYJ192" s="18"/>
      <c r="OYK192" s="18"/>
      <c r="OYL192" s="74"/>
      <c r="OYM192" s="18"/>
      <c r="OYN192" s="18"/>
      <c r="OYO192" s="10"/>
      <c r="OYP192" s="17"/>
      <c r="OYQ192" s="74"/>
      <c r="OYR192" s="74"/>
      <c r="OYS192" s="74"/>
      <c r="OYT192" s="18"/>
      <c r="OYU192" s="18"/>
      <c r="OYV192" s="18"/>
      <c r="OYW192" s="74"/>
      <c r="OYX192" s="18"/>
      <c r="OYY192" s="18"/>
      <c r="OYZ192" s="10"/>
      <c r="OZA192" s="17"/>
      <c r="OZB192" s="74"/>
      <c r="OZC192" s="74"/>
      <c r="OZD192" s="74"/>
      <c r="OZE192" s="18"/>
      <c r="OZF192" s="18"/>
      <c r="OZG192" s="18"/>
      <c r="OZH192" s="74"/>
      <c r="OZI192" s="18"/>
      <c r="OZJ192" s="18"/>
      <c r="OZK192" s="10"/>
      <c r="OZL192" s="17"/>
      <c r="OZM192" s="74"/>
      <c r="OZN192" s="74"/>
      <c r="OZO192" s="74"/>
      <c r="OZP192" s="18"/>
      <c r="OZQ192" s="18"/>
      <c r="OZR192" s="18"/>
      <c r="OZS192" s="74"/>
      <c r="OZT192" s="18"/>
      <c r="OZU192" s="18"/>
      <c r="OZV192" s="10"/>
      <c r="OZW192" s="17"/>
      <c r="OZX192" s="74"/>
      <c r="OZY192" s="74"/>
      <c r="OZZ192" s="74"/>
      <c r="PAA192" s="18"/>
      <c r="PAB192" s="18"/>
      <c r="PAC192" s="18"/>
      <c r="PAD192" s="74"/>
      <c r="PAE192" s="18"/>
      <c r="PAF192" s="18"/>
      <c r="PAG192" s="10"/>
      <c r="PAH192" s="17"/>
      <c r="PAI192" s="74"/>
      <c r="PAJ192" s="74"/>
      <c r="PAK192" s="74"/>
      <c r="PAL192" s="18"/>
      <c r="PAM192" s="18"/>
      <c r="PAN192" s="18"/>
      <c r="PAO192" s="74"/>
      <c r="PAP192" s="18"/>
      <c r="PAQ192" s="18"/>
      <c r="PAR192" s="10"/>
      <c r="PAS192" s="17"/>
      <c r="PAT192" s="74"/>
      <c r="PAU192" s="74"/>
      <c r="PAV192" s="74"/>
      <c r="PAW192" s="18"/>
      <c r="PAX192" s="18"/>
      <c r="PAY192" s="18"/>
      <c r="PAZ192" s="74"/>
      <c r="PBA192" s="18"/>
      <c r="PBB192" s="18"/>
      <c r="PBC192" s="10"/>
      <c r="PBD192" s="17"/>
      <c r="PBE192" s="74"/>
      <c r="PBF192" s="74"/>
      <c r="PBG192" s="74"/>
      <c r="PBH192" s="18"/>
      <c r="PBI192" s="18"/>
      <c r="PBJ192" s="18"/>
      <c r="PBK192" s="74"/>
      <c r="PBL192" s="18"/>
      <c r="PBM192" s="18"/>
      <c r="PBN192" s="10"/>
      <c r="PBO192" s="17"/>
      <c r="PBP192" s="74"/>
      <c r="PBQ192" s="74"/>
      <c r="PBR192" s="74"/>
      <c r="PBS192" s="18"/>
      <c r="PBT192" s="18"/>
      <c r="PBU192" s="18"/>
      <c r="PBV192" s="74"/>
      <c r="PBW192" s="18"/>
      <c r="PBX192" s="18"/>
      <c r="PBY192" s="10"/>
      <c r="PBZ192" s="17"/>
      <c r="PCA192" s="74"/>
      <c r="PCB192" s="74"/>
      <c r="PCC192" s="74"/>
      <c r="PCD192" s="18"/>
      <c r="PCE192" s="18"/>
      <c r="PCF192" s="18"/>
      <c r="PCG192" s="74"/>
      <c r="PCH192" s="18"/>
      <c r="PCI192" s="18"/>
      <c r="PCJ192" s="10"/>
      <c r="PCK192" s="17"/>
      <c r="PCL192" s="74"/>
      <c r="PCM192" s="74"/>
      <c r="PCN192" s="74"/>
      <c r="PCO192" s="18"/>
      <c r="PCP192" s="18"/>
      <c r="PCQ192" s="18"/>
      <c r="PCR192" s="74"/>
      <c r="PCS192" s="18"/>
      <c r="PCT192" s="18"/>
      <c r="PCU192" s="10"/>
      <c r="PCV192" s="17"/>
      <c r="PCW192" s="74"/>
      <c r="PCX192" s="74"/>
      <c r="PCY192" s="74"/>
      <c r="PCZ192" s="18"/>
      <c r="PDA192" s="18"/>
      <c r="PDB192" s="18"/>
      <c r="PDC192" s="74"/>
      <c r="PDD192" s="18"/>
      <c r="PDE192" s="18"/>
      <c r="PDF192" s="10"/>
      <c r="PDG192" s="17"/>
      <c r="PDH192" s="74"/>
      <c r="PDI192" s="74"/>
      <c r="PDJ192" s="74"/>
      <c r="PDK192" s="18"/>
      <c r="PDL192" s="18"/>
      <c r="PDM192" s="18"/>
      <c r="PDN192" s="74"/>
      <c r="PDO192" s="18"/>
      <c r="PDP192" s="18"/>
      <c r="PDQ192" s="10"/>
      <c r="PDR192" s="17"/>
      <c r="PDS192" s="74"/>
      <c r="PDT192" s="74"/>
      <c r="PDU192" s="74"/>
      <c r="PDV192" s="18"/>
      <c r="PDW192" s="18"/>
      <c r="PDX192" s="18"/>
      <c r="PDY192" s="74"/>
      <c r="PDZ192" s="18"/>
      <c r="PEA192" s="18"/>
      <c r="PEB192" s="10"/>
      <c r="PEC192" s="17"/>
      <c r="PED192" s="74"/>
      <c r="PEE192" s="74"/>
      <c r="PEF192" s="74"/>
      <c r="PEG192" s="18"/>
      <c r="PEH192" s="18"/>
      <c r="PEI192" s="18"/>
      <c r="PEJ192" s="74"/>
      <c r="PEK192" s="18"/>
      <c r="PEL192" s="18"/>
      <c r="PEM192" s="10"/>
      <c r="PEN192" s="17"/>
      <c r="PEO192" s="74"/>
      <c r="PEP192" s="74"/>
      <c r="PEQ192" s="74"/>
      <c r="PER192" s="18"/>
      <c r="PES192" s="18"/>
      <c r="PET192" s="18"/>
      <c r="PEU192" s="74"/>
      <c r="PEV192" s="18"/>
      <c r="PEW192" s="18"/>
      <c r="PEX192" s="10"/>
      <c r="PEY192" s="17"/>
      <c r="PEZ192" s="74"/>
      <c r="PFA192" s="74"/>
      <c r="PFB192" s="74"/>
      <c r="PFC192" s="18"/>
      <c r="PFD192" s="18"/>
      <c r="PFE192" s="18"/>
      <c r="PFF192" s="74"/>
      <c r="PFG192" s="18"/>
      <c r="PFH192" s="18"/>
      <c r="PFI192" s="10"/>
      <c r="PFJ192" s="17"/>
      <c r="PFK192" s="74"/>
      <c r="PFL192" s="74"/>
      <c r="PFM192" s="74"/>
      <c r="PFN192" s="18"/>
      <c r="PFO192" s="18"/>
      <c r="PFP192" s="18"/>
      <c r="PFQ192" s="74"/>
      <c r="PFR192" s="18"/>
      <c r="PFS192" s="18"/>
      <c r="PFT192" s="10"/>
      <c r="PFU192" s="17"/>
      <c r="PFV192" s="74"/>
      <c r="PFW192" s="74"/>
      <c r="PFX192" s="74"/>
      <c r="PFY192" s="18"/>
      <c r="PFZ192" s="18"/>
      <c r="PGA192" s="18"/>
      <c r="PGB192" s="74"/>
      <c r="PGC192" s="18"/>
      <c r="PGD192" s="18"/>
      <c r="PGE192" s="10"/>
      <c r="PGF192" s="17"/>
      <c r="PGG192" s="74"/>
      <c r="PGH192" s="74"/>
      <c r="PGI192" s="74"/>
      <c r="PGJ192" s="18"/>
      <c r="PGK192" s="18"/>
      <c r="PGL192" s="18"/>
      <c r="PGM192" s="74"/>
      <c r="PGN192" s="18"/>
      <c r="PGO192" s="18"/>
      <c r="PGP192" s="10"/>
      <c r="PGQ192" s="17"/>
      <c r="PGR192" s="74"/>
      <c r="PGS192" s="74"/>
      <c r="PGT192" s="74"/>
      <c r="PGU192" s="18"/>
      <c r="PGV192" s="18"/>
      <c r="PGW192" s="18"/>
      <c r="PGX192" s="74"/>
      <c r="PGY192" s="18"/>
      <c r="PGZ192" s="18"/>
      <c r="PHA192" s="10"/>
      <c r="PHB192" s="17"/>
      <c r="PHC192" s="74"/>
      <c r="PHD192" s="74"/>
      <c r="PHE192" s="74"/>
      <c r="PHF192" s="18"/>
      <c r="PHG192" s="18"/>
      <c r="PHH192" s="18"/>
      <c r="PHI192" s="74"/>
      <c r="PHJ192" s="18"/>
      <c r="PHK192" s="18"/>
      <c r="PHL192" s="10"/>
      <c r="PHM192" s="17"/>
      <c r="PHN192" s="74"/>
      <c r="PHO192" s="74"/>
      <c r="PHP192" s="74"/>
      <c r="PHQ192" s="18"/>
      <c r="PHR192" s="18"/>
      <c r="PHS192" s="18"/>
      <c r="PHT192" s="74"/>
      <c r="PHU192" s="18"/>
      <c r="PHV192" s="18"/>
      <c r="PHW192" s="10"/>
      <c r="PHX192" s="17"/>
      <c r="PHY192" s="74"/>
      <c r="PHZ192" s="74"/>
      <c r="PIA192" s="74"/>
      <c r="PIB192" s="18"/>
      <c r="PIC192" s="18"/>
      <c r="PID192" s="18"/>
      <c r="PIE192" s="74"/>
      <c r="PIF192" s="18"/>
      <c r="PIG192" s="18"/>
      <c r="PIH192" s="10"/>
      <c r="PII192" s="17"/>
      <c r="PIJ192" s="74"/>
      <c r="PIK192" s="74"/>
      <c r="PIL192" s="74"/>
      <c r="PIM192" s="18"/>
      <c r="PIN192" s="18"/>
      <c r="PIO192" s="18"/>
      <c r="PIP192" s="74"/>
      <c r="PIQ192" s="18"/>
      <c r="PIR192" s="18"/>
      <c r="PIS192" s="10"/>
      <c r="PIT192" s="17"/>
      <c r="PIU192" s="74"/>
      <c r="PIV192" s="74"/>
      <c r="PIW192" s="74"/>
      <c r="PIX192" s="18"/>
      <c r="PIY192" s="18"/>
      <c r="PIZ192" s="18"/>
      <c r="PJA192" s="74"/>
      <c r="PJB192" s="18"/>
      <c r="PJC192" s="18"/>
      <c r="PJD192" s="10"/>
      <c r="PJE192" s="17"/>
      <c r="PJF192" s="74"/>
      <c r="PJG192" s="74"/>
      <c r="PJH192" s="74"/>
      <c r="PJI192" s="18"/>
      <c r="PJJ192" s="18"/>
      <c r="PJK192" s="18"/>
      <c r="PJL192" s="74"/>
      <c r="PJM192" s="18"/>
      <c r="PJN192" s="18"/>
      <c r="PJO192" s="10"/>
      <c r="PJP192" s="17"/>
      <c r="PJQ192" s="74"/>
      <c r="PJR192" s="74"/>
      <c r="PJS192" s="74"/>
      <c r="PJT192" s="18"/>
      <c r="PJU192" s="18"/>
      <c r="PJV192" s="18"/>
      <c r="PJW192" s="74"/>
      <c r="PJX192" s="18"/>
      <c r="PJY192" s="18"/>
      <c r="PJZ192" s="10"/>
      <c r="PKA192" s="17"/>
      <c r="PKB192" s="74"/>
      <c r="PKC192" s="74"/>
      <c r="PKD192" s="74"/>
      <c r="PKE192" s="18"/>
      <c r="PKF192" s="18"/>
      <c r="PKG192" s="18"/>
      <c r="PKH192" s="74"/>
      <c r="PKI192" s="18"/>
      <c r="PKJ192" s="18"/>
      <c r="PKK192" s="10"/>
      <c r="PKL192" s="17"/>
      <c r="PKM192" s="74"/>
      <c r="PKN192" s="74"/>
      <c r="PKO192" s="74"/>
      <c r="PKP192" s="18"/>
      <c r="PKQ192" s="18"/>
      <c r="PKR192" s="18"/>
      <c r="PKS192" s="74"/>
      <c r="PKT192" s="18"/>
      <c r="PKU192" s="18"/>
      <c r="PKV192" s="10"/>
      <c r="PKW192" s="17"/>
      <c r="PKX192" s="74"/>
      <c r="PKY192" s="74"/>
      <c r="PKZ192" s="74"/>
      <c r="PLA192" s="18"/>
      <c r="PLB192" s="18"/>
      <c r="PLC192" s="18"/>
      <c r="PLD192" s="74"/>
      <c r="PLE192" s="18"/>
      <c r="PLF192" s="18"/>
      <c r="PLG192" s="10"/>
      <c r="PLH192" s="17"/>
      <c r="PLI192" s="74"/>
      <c r="PLJ192" s="74"/>
      <c r="PLK192" s="74"/>
      <c r="PLL192" s="18"/>
      <c r="PLM192" s="18"/>
      <c r="PLN192" s="18"/>
      <c r="PLO192" s="74"/>
      <c r="PLP192" s="18"/>
      <c r="PLQ192" s="18"/>
      <c r="PLR192" s="10"/>
      <c r="PLS192" s="17"/>
      <c r="PLT192" s="74"/>
      <c r="PLU192" s="74"/>
      <c r="PLV192" s="74"/>
      <c r="PLW192" s="18"/>
      <c r="PLX192" s="18"/>
      <c r="PLY192" s="18"/>
      <c r="PLZ192" s="74"/>
      <c r="PMA192" s="18"/>
      <c r="PMB192" s="18"/>
      <c r="PMC192" s="10"/>
      <c r="PMD192" s="17"/>
      <c r="PME192" s="74"/>
      <c r="PMF192" s="74"/>
      <c r="PMG192" s="74"/>
      <c r="PMH192" s="18"/>
      <c r="PMI192" s="18"/>
      <c r="PMJ192" s="18"/>
      <c r="PMK192" s="74"/>
      <c r="PML192" s="18"/>
      <c r="PMM192" s="18"/>
      <c r="PMN192" s="10"/>
      <c r="PMO192" s="17"/>
      <c r="PMP192" s="74"/>
      <c r="PMQ192" s="74"/>
      <c r="PMR192" s="74"/>
      <c r="PMS192" s="18"/>
      <c r="PMT192" s="18"/>
      <c r="PMU192" s="18"/>
      <c r="PMV192" s="74"/>
      <c r="PMW192" s="18"/>
      <c r="PMX192" s="18"/>
      <c r="PMY192" s="10"/>
      <c r="PMZ192" s="17"/>
      <c r="PNA192" s="74"/>
      <c r="PNB192" s="74"/>
      <c r="PNC192" s="74"/>
      <c r="PND192" s="18"/>
      <c r="PNE192" s="18"/>
      <c r="PNF192" s="18"/>
      <c r="PNG192" s="74"/>
      <c r="PNH192" s="18"/>
      <c r="PNI192" s="18"/>
      <c r="PNJ192" s="10"/>
      <c r="PNK192" s="17"/>
      <c r="PNL192" s="74"/>
      <c r="PNM192" s="74"/>
      <c r="PNN192" s="74"/>
      <c r="PNO192" s="18"/>
      <c r="PNP192" s="18"/>
      <c r="PNQ192" s="18"/>
      <c r="PNR192" s="74"/>
      <c r="PNS192" s="18"/>
      <c r="PNT192" s="18"/>
      <c r="PNU192" s="10"/>
      <c r="PNV192" s="17"/>
      <c r="PNW192" s="74"/>
      <c r="PNX192" s="74"/>
      <c r="PNY192" s="74"/>
      <c r="PNZ192" s="18"/>
      <c r="POA192" s="18"/>
      <c r="POB192" s="18"/>
      <c r="POC192" s="74"/>
      <c r="POD192" s="18"/>
      <c r="POE192" s="18"/>
      <c r="POF192" s="10"/>
      <c r="POG192" s="17"/>
      <c r="POH192" s="74"/>
      <c r="POI192" s="74"/>
      <c r="POJ192" s="74"/>
      <c r="POK192" s="18"/>
      <c r="POL192" s="18"/>
      <c r="POM192" s="18"/>
      <c r="PON192" s="74"/>
      <c r="POO192" s="18"/>
      <c r="POP192" s="18"/>
      <c r="POQ192" s="10"/>
      <c r="POR192" s="17"/>
      <c r="POS192" s="74"/>
      <c r="POT192" s="74"/>
      <c r="POU192" s="74"/>
      <c r="POV192" s="18"/>
      <c r="POW192" s="18"/>
      <c r="POX192" s="18"/>
      <c r="POY192" s="74"/>
      <c r="POZ192" s="18"/>
      <c r="PPA192" s="18"/>
      <c r="PPB192" s="10"/>
      <c r="PPC192" s="17"/>
      <c r="PPD192" s="74"/>
      <c r="PPE192" s="74"/>
      <c r="PPF192" s="74"/>
      <c r="PPG192" s="18"/>
      <c r="PPH192" s="18"/>
      <c r="PPI192" s="18"/>
      <c r="PPJ192" s="74"/>
      <c r="PPK192" s="18"/>
      <c r="PPL192" s="18"/>
      <c r="PPM192" s="10"/>
      <c r="PPN192" s="17"/>
      <c r="PPO192" s="74"/>
      <c r="PPP192" s="74"/>
      <c r="PPQ192" s="74"/>
      <c r="PPR192" s="18"/>
      <c r="PPS192" s="18"/>
      <c r="PPT192" s="18"/>
      <c r="PPU192" s="74"/>
      <c r="PPV192" s="18"/>
      <c r="PPW192" s="18"/>
      <c r="PPX192" s="10"/>
      <c r="PPY192" s="17"/>
      <c r="PPZ192" s="74"/>
      <c r="PQA192" s="74"/>
      <c r="PQB192" s="74"/>
      <c r="PQC192" s="18"/>
      <c r="PQD192" s="18"/>
      <c r="PQE192" s="18"/>
      <c r="PQF192" s="74"/>
      <c r="PQG192" s="18"/>
      <c r="PQH192" s="18"/>
      <c r="PQI192" s="10"/>
      <c r="PQJ192" s="17"/>
      <c r="PQK192" s="74"/>
      <c r="PQL192" s="74"/>
      <c r="PQM192" s="74"/>
      <c r="PQN192" s="18"/>
      <c r="PQO192" s="18"/>
      <c r="PQP192" s="18"/>
      <c r="PQQ192" s="74"/>
      <c r="PQR192" s="18"/>
      <c r="PQS192" s="18"/>
      <c r="PQT192" s="10"/>
      <c r="PQU192" s="17"/>
      <c r="PQV192" s="74"/>
      <c r="PQW192" s="74"/>
      <c r="PQX192" s="74"/>
      <c r="PQY192" s="18"/>
      <c r="PQZ192" s="18"/>
      <c r="PRA192" s="18"/>
      <c r="PRB192" s="74"/>
      <c r="PRC192" s="18"/>
      <c r="PRD192" s="18"/>
      <c r="PRE192" s="10"/>
      <c r="PRF192" s="17"/>
      <c r="PRG192" s="74"/>
      <c r="PRH192" s="74"/>
      <c r="PRI192" s="74"/>
      <c r="PRJ192" s="18"/>
      <c r="PRK192" s="18"/>
      <c r="PRL192" s="18"/>
      <c r="PRM192" s="74"/>
      <c r="PRN192" s="18"/>
      <c r="PRO192" s="18"/>
      <c r="PRP192" s="10"/>
      <c r="PRQ192" s="17"/>
      <c r="PRR192" s="74"/>
      <c r="PRS192" s="74"/>
      <c r="PRT192" s="74"/>
      <c r="PRU192" s="18"/>
      <c r="PRV192" s="18"/>
      <c r="PRW192" s="18"/>
      <c r="PRX192" s="74"/>
      <c r="PRY192" s="18"/>
      <c r="PRZ192" s="18"/>
      <c r="PSA192" s="10"/>
      <c r="PSB192" s="17"/>
      <c r="PSC192" s="74"/>
      <c r="PSD192" s="74"/>
      <c r="PSE192" s="74"/>
      <c r="PSF192" s="18"/>
      <c r="PSG192" s="18"/>
      <c r="PSH192" s="18"/>
      <c r="PSI192" s="74"/>
      <c r="PSJ192" s="18"/>
      <c r="PSK192" s="18"/>
      <c r="PSL192" s="10"/>
      <c r="PSM192" s="17"/>
      <c r="PSN192" s="74"/>
      <c r="PSO192" s="74"/>
      <c r="PSP192" s="74"/>
      <c r="PSQ192" s="18"/>
      <c r="PSR192" s="18"/>
      <c r="PSS192" s="18"/>
      <c r="PST192" s="74"/>
      <c r="PSU192" s="18"/>
      <c r="PSV192" s="18"/>
      <c r="PSW192" s="10"/>
      <c r="PSX192" s="17"/>
      <c r="PSY192" s="74"/>
      <c r="PSZ192" s="74"/>
      <c r="PTA192" s="74"/>
      <c r="PTB192" s="18"/>
      <c r="PTC192" s="18"/>
      <c r="PTD192" s="18"/>
      <c r="PTE192" s="74"/>
      <c r="PTF192" s="18"/>
      <c r="PTG192" s="18"/>
      <c r="PTH192" s="10"/>
      <c r="PTI192" s="17"/>
      <c r="PTJ192" s="74"/>
      <c r="PTK192" s="74"/>
      <c r="PTL192" s="74"/>
      <c r="PTM192" s="18"/>
      <c r="PTN192" s="18"/>
      <c r="PTO192" s="18"/>
      <c r="PTP192" s="74"/>
      <c r="PTQ192" s="18"/>
      <c r="PTR192" s="18"/>
      <c r="PTS192" s="10"/>
      <c r="PTT192" s="17"/>
      <c r="PTU192" s="74"/>
      <c r="PTV192" s="74"/>
      <c r="PTW192" s="74"/>
      <c r="PTX192" s="18"/>
      <c r="PTY192" s="18"/>
      <c r="PTZ192" s="18"/>
      <c r="PUA192" s="74"/>
      <c r="PUB192" s="18"/>
      <c r="PUC192" s="18"/>
      <c r="PUD192" s="10"/>
      <c r="PUE192" s="17"/>
      <c r="PUF192" s="74"/>
      <c r="PUG192" s="74"/>
      <c r="PUH192" s="74"/>
      <c r="PUI192" s="18"/>
      <c r="PUJ192" s="18"/>
      <c r="PUK192" s="18"/>
      <c r="PUL192" s="74"/>
      <c r="PUM192" s="18"/>
      <c r="PUN192" s="18"/>
      <c r="PUO192" s="10"/>
      <c r="PUP192" s="17"/>
      <c r="PUQ192" s="74"/>
      <c r="PUR192" s="74"/>
      <c r="PUS192" s="74"/>
      <c r="PUT192" s="18"/>
      <c r="PUU192" s="18"/>
      <c r="PUV192" s="18"/>
      <c r="PUW192" s="74"/>
      <c r="PUX192" s="18"/>
      <c r="PUY192" s="18"/>
      <c r="PUZ192" s="10"/>
      <c r="PVA192" s="17"/>
      <c r="PVB192" s="74"/>
      <c r="PVC192" s="74"/>
      <c r="PVD192" s="74"/>
      <c r="PVE192" s="18"/>
      <c r="PVF192" s="18"/>
      <c r="PVG192" s="18"/>
      <c r="PVH192" s="74"/>
      <c r="PVI192" s="18"/>
      <c r="PVJ192" s="18"/>
      <c r="PVK192" s="10"/>
      <c r="PVL192" s="17"/>
      <c r="PVM192" s="74"/>
      <c r="PVN192" s="74"/>
      <c r="PVO192" s="74"/>
      <c r="PVP192" s="18"/>
      <c r="PVQ192" s="18"/>
      <c r="PVR192" s="18"/>
      <c r="PVS192" s="74"/>
      <c r="PVT192" s="18"/>
      <c r="PVU192" s="18"/>
      <c r="PVV192" s="10"/>
      <c r="PVW192" s="17"/>
      <c r="PVX192" s="74"/>
      <c r="PVY192" s="74"/>
      <c r="PVZ192" s="74"/>
      <c r="PWA192" s="18"/>
      <c r="PWB192" s="18"/>
      <c r="PWC192" s="18"/>
      <c r="PWD192" s="74"/>
      <c r="PWE192" s="18"/>
      <c r="PWF192" s="18"/>
      <c r="PWG192" s="10"/>
      <c r="PWH192" s="17"/>
      <c r="PWI192" s="74"/>
      <c r="PWJ192" s="74"/>
      <c r="PWK192" s="74"/>
      <c r="PWL192" s="18"/>
      <c r="PWM192" s="18"/>
      <c r="PWN192" s="18"/>
      <c r="PWO192" s="74"/>
      <c r="PWP192" s="18"/>
      <c r="PWQ192" s="18"/>
      <c r="PWR192" s="10"/>
      <c r="PWS192" s="17"/>
      <c r="PWT192" s="74"/>
      <c r="PWU192" s="74"/>
      <c r="PWV192" s="74"/>
      <c r="PWW192" s="18"/>
      <c r="PWX192" s="18"/>
      <c r="PWY192" s="18"/>
      <c r="PWZ192" s="74"/>
      <c r="PXA192" s="18"/>
      <c r="PXB192" s="18"/>
      <c r="PXC192" s="10"/>
      <c r="PXD192" s="17"/>
      <c r="PXE192" s="74"/>
      <c r="PXF192" s="74"/>
      <c r="PXG192" s="74"/>
      <c r="PXH192" s="18"/>
      <c r="PXI192" s="18"/>
      <c r="PXJ192" s="18"/>
      <c r="PXK192" s="74"/>
      <c r="PXL192" s="18"/>
      <c r="PXM192" s="18"/>
      <c r="PXN192" s="10"/>
      <c r="PXO192" s="17"/>
      <c r="PXP192" s="74"/>
      <c r="PXQ192" s="74"/>
      <c r="PXR192" s="74"/>
      <c r="PXS192" s="18"/>
      <c r="PXT192" s="18"/>
      <c r="PXU192" s="18"/>
      <c r="PXV192" s="74"/>
      <c r="PXW192" s="18"/>
      <c r="PXX192" s="18"/>
      <c r="PXY192" s="10"/>
      <c r="PXZ192" s="17"/>
      <c r="PYA192" s="74"/>
      <c r="PYB192" s="74"/>
      <c r="PYC192" s="74"/>
      <c r="PYD192" s="18"/>
      <c r="PYE192" s="18"/>
      <c r="PYF192" s="18"/>
      <c r="PYG192" s="74"/>
      <c r="PYH192" s="18"/>
      <c r="PYI192" s="18"/>
      <c r="PYJ192" s="10"/>
      <c r="PYK192" s="17"/>
      <c r="PYL192" s="74"/>
      <c r="PYM192" s="74"/>
      <c r="PYN192" s="74"/>
      <c r="PYO192" s="18"/>
      <c r="PYP192" s="18"/>
      <c r="PYQ192" s="18"/>
      <c r="PYR192" s="74"/>
      <c r="PYS192" s="18"/>
      <c r="PYT192" s="18"/>
      <c r="PYU192" s="10"/>
      <c r="PYV192" s="17"/>
      <c r="PYW192" s="74"/>
      <c r="PYX192" s="74"/>
      <c r="PYY192" s="74"/>
      <c r="PYZ192" s="18"/>
      <c r="PZA192" s="18"/>
      <c r="PZB192" s="18"/>
      <c r="PZC192" s="74"/>
      <c r="PZD192" s="18"/>
      <c r="PZE192" s="18"/>
      <c r="PZF192" s="10"/>
      <c r="PZG192" s="17"/>
      <c r="PZH192" s="74"/>
      <c r="PZI192" s="74"/>
      <c r="PZJ192" s="74"/>
      <c r="PZK192" s="18"/>
      <c r="PZL192" s="18"/>
      <c r="PZM192" s="18"/>
      <c r="PZN192" s="74"/>
      <c r="PZO192" s="18"/>
      <c r="PZP192" s="18"/>
      <c r="PZQ192" s="10"/>
      <c r="PZR192" s="17"/>
      <c r="PZS192" s="74"/>
      <c r="PZT192" s="74"/>
      <c r="PZU192" s="74"/>
      <c r="PZV192" s="18"/>
      <c r="PZW192" s="18"/>
      <c r="PZX192" s="18"/>
      <c r="PZY192" s="74"/>
      <c r="PZZ192" s="18"/>
      <c r="QAA192" s="18"/>
      <c r="QAB192" s="10"/>
      <c r="QAC192" s="17"/>
      <c r="QAD192" s="74"/>
      <c r="QAE192" s="74"/>
      <c r="QAF192" s="74"/>
      <c r="QAG192" s="18"/>
      <c r="QAH192" s="18"/>
      <c r="QAI192" s="18"/>
      <c r="QAJ192" s="74"/>
      <c r="QAK192" s="18"/>
      <c r="QAL192" s="18"/>
      <c r="QAM192" s="10"/>
      <c r="QAN192" s="17"/>
      <c r="QAO192" s="74"/>
      <c r="QAP192" s="74"/>
      <c r="QAQ192" s="74"/>
      <c r="QAR192" s="18"/>
      <c r="QAS192" s="18"/>
      <c r="QAT192" s="18"/>
      <c r="QAU192" s="74"/>
      <c r="QAV192" s="18"/>
      <c r="QAW192" s="18"/>
      <c r="QAX192" s="10"/>
      <c r="QAY192" s="17"/>
      <c r="QAZ192" s="74"/>
      <c r="QBA192" s="74"/>
      <c r="QBB192" s="74"/>
      <c r="QBC192" s="18"/>
      <c r="QBD192" s="18"/>
      <c r="QBE192" s="18"/>
      <c r="QBF192" s="74"/>
      <c r="QBG192" s="18"/>
      <c r="QBH192" s="18"/>
      <c r="QBI192" s="10"/>
      <c r="QBJ192" s="17"/>
      <c r="QBK192" s="74"/>
      <c r="QBL192" s="74"/>
      <c r="QBM192" s="74"/>
      <c r="QBN192" s="18"/>
      <c r="QBO192" s="18"/>
      <c r="QBP192" s="18"/>
      <c r="QBQ192" s="74"/>
      <c r="QBR192" s="18"/>
      <c r="QBS192" s="18"/>
      <c r="QBT192" s="10"/>
      <c r="QBU192" s="17"/>
      <c r="QBV192" s="74"/>
      <c r="QBW192" s="74"/>
      <c r="QBX192" s="74"/>
      <c r="QBY192" s="18"/>
      <c r="QBZ192" s="18"/>
      <c r="QCA192" s="18"/>
      <c r="QCB192" s="74"/>
      <c r="QCC192" s="18"/>
      <c r="QCD192" s="18"/>
      <c r="QCE192" s="10"/>
      <c r="QCF192" s="17"/>
      <c r="QCG192" s="74"/>
      <c r="QCH192" s="74"/>
      <c r="QCI192" s="74"/>
      <c r="QCJ192" s="18"/>
      <c r="QCK192" s="18"/>
      <c r="QCL192" s="18"/>
      <c r="QCM192" s="74"/>
      <c r="QCN192" s="18"/>
      <c r="QCO192" s="18"/>
      <c r="QCP192" s="10"/>
      <c r="QCQ192" s="17"/>
      <c r="QCR192" s="74"/>
      <c r="QCS192" s="74"/>
      <c r="QCT192" s="74"/>
      <c r="QCU192" s="18"/>
      <c r="QCV192" s="18"/>
      <c r="QCW192" s="18"/>
      <c r="QCX192" s="74"/>
      <c r="QCY192" s="18"/>
      <c r="QCZ192" s="18"/>
      <c r="QDA192" s="10"/>
      <c r="QDB192" s="17"/>
      <c r="QDC192" s="74"/>
      <c r="QDD192" s="74"/>
      <c r="QDE192" s="74"/>
      <c r="QDF192" s="18"/>
      <c r="QDG192" s="18"/>
      <c r="QDH192" s="18"/>
      <c r="QDI192" s="74"/>
      <c r="QDJ192" s="18"/>
      <c r="QDK192" s="18"/>
      <c r="QDL192" s="10"/>
      <c r="QDM192" s="17"/>
      <c r="QDN192" s="74"/>
      <c r="QDO192" s="74"/>
      <c r="QDP192" s="74"/>
      <c r="QDQ192" s="18"/>
      <c r="QDR192" s="18"/>
      <c r="QDS192" s="18"/>
      <c r="QDT192" s="74"/>
      <c r="QDU192" s="18"/>
      <c r="QDV192" s="18"/>
      <c r="QDW192" s="10"/>
      <c r="QDX192" s="17"/>
      <c r="QDY192" s="74"/>
      <c r="QDZ192" s="74"/>
      <c r="QEA192" s="74"/>
      <c r="QEB192" s="18"/>
      <c r="QEC192" s="18"/>
      <c r="QED192" s="18"/>
      <c r="QEE192" s="74"/>
      <c r="QEF192" s="18"/>
      <c r="QEG192" s="18"/>
      <c r="QEH192" s="10"/>
      <c r="QEI192" s="17"/>
      <c r="QEJ192" s="74"/>
      <c r="QEK192" s="74"/>
      <c r="QEL192" s="74"/>
      <c r="QEM192" s="18"/>
      <c r="QEN192" s="18"/>
      <c r="QEO192" s="18"/>
      <c r="QEP192" s="74"/>
      <c r="QEQ192" s="18"/>
      <c r="QER192" s="18"/>
      <c r="QES192" s="10"/>
      <c r="QET192" s="17"/>
      <c r="QEU192" s="74"/>
      <c r="QEV192" s="74"/>
      <c r="QEW192" s="74"/>
      <c r="QEX192" s="18"/>
      <c r="QEY192" s="18"/>
      <c r="QEZ192" s="18"/>
      <c r="QFA192" s="74"/>
      <c r="QFB192" s="18"/>
      <c r="QFC192" s="18"/>
      <c r="QFD192" s="10"/>
      <c r="QFE192" s="17"/>
      <c r="QFF192" s="74"/>
      <c r="QFG192" s="74"/>
      <c r="QFH192" s="74"/>
      <c r="QFI192" s="18"/>
      <c r="QFJ192" s="18"/>
      <c r="QFK192" s="18"/>
      <c r="QFL192" s="74"/>
      <c r="QFM192" s="18"/>
      <c r="QFN192" s="18"/>
      <c r="QFO192" s="10"/>
      <c r="QFP192" s="17"/>
      <c r="QFQ192" s="74"/>
      <c r="QFR192" s="74"/>
      <c r="QFS192" s="74"/>
      <c r="QFT192" s="18"/>
      <c r="QFU192" s="18"/>
      <c r="QFV192" s="18"/>
      <c r="QFW192" s="74"/>
      <c r="QFX192" s="18"/>
      <c r="QFY192" s="18"/>
      <c r="QFZ192" s="10"/>
      <c r="QGA192" s="17"/>
      <c r="QGB192" s="74"/>
      <c r="QGC192" s="74"/>
      <c r="QGD192" s="74"/>
      <c r="QGE192" s="18"/>
      <c r="QGF192" s="18"/>
      <c r="QGG192" s="18"/>
      <c r="QGH192" s="74"/>
      <c r="QGI192" s="18"/>
      <c r="QGJ192" s="18"/>
      <c r="QGK192" s="10"/>
      <c r="QGL192" s="17"/>
      <c r="QGM192" s="74"/>
      <c r="QGN192" s="74"/>
      <c r="QGO192" s="74"/>
      <c r="QGP192" s="18"/>
      <c r="QGQ192" s="18"/>
      <c r="QGR192" s="18"/>
      <c r="QGS192" s="74"/>
      <c r="QGT192" s="18"/>
      <c r="QGU192" s="18"/>
      <c r="QGV192" s="10"/>
      <c r="QGW192" s="17"/>
      <c r="QGX192" s="74"/>
      <c r="QGY192" s="74"/>
      <c r="QGZ192" s="74"/>
      <c r="QHA192" s="18"/>
      <c r="QHB192" s="18"/>
      <c r="QHC192" s="18"/>
      <c r="QHD192" s="74"/>
      <c r="QHE192" s="18"/>
      <c r="QHF192" s="18"/>
      <c r="QHG192" s="10"/>
      <c r="QHH192" s="17"/>
      <c r="QHI192" s="74"/>
      <c r="QHJ192" s="74"/>
      <c r="QHK192" s="74"/>
      <c r="QHL192" s="18"/>
      <c r="QHM192" s="18"/>
      <c r="QHN192" s="18"/>
      <c r="QHO192" s="74"/>
      <c r="QHP192" s="18"/>
      <c r="QHQ192" s="18"/>
      <c r="QHR192" s="10"/>
      <c r="QHS192" s="17"/>
      <c r="QHT192" s="74"/>
      <c r="QHU192" s="74"/>
      <c r="QHV192" s="74"/>
      <c r="QHW192" s="18"/>
      <c r="QHX192" s="18"/>
      <c r="QHY192" s="18"/>
      <c r="QHZ192" s="74"/>
      <c r="QIA192" s="18"/>
      <c r="QIB192" s="18"/>
      <c r="QIC192" s="10"/>
      <c r="QID192" s="17"/>
      <c r="QIE192" s="74"/>
      <c r="QIF192" s="74"/>
      <c r="QIG192" s="74"/>
      <c r="QIH192" s="18"/>
      <c r="QII192" s="18"/>
      <c r="QIJ192" s="18"/>
      <c r="QIK192" s="74"/>
      <c r="QIL192" s="18"/>
      <c r="QIM192" s="18"/>
      <c r="QIN192" s="10"/>
      <c r="QIO192" s="17"/>
      <c r="QIP192" s="74"/>
      <c r="QIQ192" s="74"/>
      <c r="QIR192" s="74"/>
      <c r="QIS192" s="18"/>
      <c r="QIT192" s="18"/>
      <c r="QIU192" s="18"/>
      <c r="QIV192" s="74"/>
      <c r="QIW192" s="18"/>
      <c r="QIX192" s="18"/>
      <c r="QIY192" s="10"/>
      <c r="QIZ192" s="17"/>
      <c r="QJA192" s="74"/>
      <c r="QJB192" s="74"/>
      <c r="QJC192" s="74"/>
      <c r="QJD192" s="18"/>
      <c r="QJE192" s="18"/>
      <c r="QJF192" s="18"/>
      <c r="QJG192" s="74"/>
      <c r="QJH192" s="18"/>
      <c r="QJI192" s="18"/>
      <c r="QJJ192" s="10"/>
      <c r="QJK192" s="17"/>
      <c r="QJL192" s="74"/>
      <c r="QJM192" s="74"/>
      <c r="QJN192" s="74"/>
      <c r="QJO192" s="18"/>
      <c r="QJP192" s="18"/>
      <c r="QJQ192" s="18"/>
      <c r="QJR192" s="74"/>
      <c r="QJS192" s="18"/>
      <c r="QJT192" s="18"/>
      <c r="QJU192" s="10"/>
      <c r="QJV192" s="17"/>
      <c r="QJW192" s="74"/>
      <c r="QJX192" s="74"/>
      <c r="QJY192" s="74"/>
      <c r="QJZ192" s="18"/>
      <c r="QKA192" s="18"/>
      <c r="QKB192" s="18"/>
      <c r="QKC192" s="74"/>
      <c r="QKD192" s="18"/>
      <c r="QKE192" s="18"/>
      <c r="QKF192" s="10"/>
      <c r="QKG192" s="17"/>
      <c r="QKH192" s="74"/>
      <c r="QKI192" s="74"/>
      <c r="QKJ192" s="74"/>
      <c r="QKK192" s="18"/>
      <c r="QKL192" s="18"/>
      <c r="QKM192" s="18"/>
      <c r="QKN192" s="74"/>
      <c r="QKO192" s="18"/>
      <c r="QKP192" s="18"/>
      <c r="QKQ192" s="10"/>
      <c r="QKR192" s="17"/>
      <c r="QKS192" s="74"/>
      <c r="QKT192" s="74"/>
      <c r="QKU192" s="74"/>
      <c r="QKV192" s="18"/>
      <c r="QKW192" s="18"/>
      <c r="QKX192" s="18"/>
      <c r="QKY192" s="74"/>
      <c r="QKZ192" s="18"/>
      <c r="QLA192" s="18"/>
      <c r="QLB192" s="10"/>
      <c r="QLC192" s="17"/>
      <c r="QLD192" s="74"/>
      <c r="QLE192" s="74"/>
      <c r="QLF192" s="74"/>
      <c r="QLG192" s="18"/>
      <c r="QLH192" s="18"/>
      <c r="QLI192" s="18"/>
      <c r="QLJ192" s="74"/>
      <c r="QLK192" s="18"/>
      <c r="QLL192" s="18"/>
      <c r="QLM192" s="10"/>
      <c r="QLN192" s="17"/>
      <c r="QLO192" s="74"/>
      <c r="QLP192" s="74"/>
      <c r="QLQ192" s="74"/>
      <c r="QLR192" s="18"/>
      <c r="QLS192" s="18"/>
      <c r="QLT192" s="18"/>
      <c r="QLU192" s="74"/>
      <c r="QLV192" s="18"/>
      <c r="QLW192" s="18"/>
      <c r="QLX192" s="10"/>
      <c r="QLY192" s="17"/>
      <c r="QLZ192" s="74"/>
      <c r="QMA192" s="74"/>
      <c r="QMB192" s="74"/>
      <c r="QMC192" s="18"/>
      <c r="QMD192" s="18"/>
      <c r="QME192" s="18"/>
      <c r="QMF192" s="74"/>
      <c r="QMG192" s="18"/>
      <c r="QMH192" s="18"/>
      <c r="QMI192" s="10"/>
      <c r="QMJ192" s="17"/>
      <c r="QMK192" s="74"/>
      <c r="QML192" s="74"/>
      <c r="QMM192" s="74"/>
      <c r="QMN192" s="18"/>
      <c r="QMO192" s="18"/>
      <c r="QMP192" s="18"/>
      <c r="QMQ192" s="74"/>
      <c r="QMR192" s="18"/>
      <c r="QMS192" s="18"/>
      <c r="QMT192" s="10"/>
      <c r="QMU192" s="17"/>
      <c r="QMV192" s="74"/>
      <c r="QMW192" s="74"/>
      <c r="QMX192" s="74"/>
      <c r="QMY192" s="18"/>
      <c r="QMZ192" s="18"/>
      <c r="QNA192" s="18"/>
      <c r="QNB192" s="74"/>
      <c r="QNC192" s="18"/>
      <c r="QND192" s="18"/>
      <c r="QNE192" s="10"/>
      <c r="QNF192" s="17"/>
      <c r="QNG192" s="74"/>
      <c r="QNH192" s="74"/>
      <c r="QNI192" s="74"/>
      <c r="QNJ192" s="18"/>
      <c r="QNK192" s="18"/>
      <c r="QNL192" s="18"/>
      <c r="QNM192" s="74"/>
      <c r="QNN192" s="18"/>
      <c r="QNO192" s="18"/>
      <c r="QNP192" s="10"/>
      <c r="QNQ192" s="17"/>
      <c r="QNR192" s="74"/>
      <c r="QNS192" s="74"/>
      <c r="QNT192" s="74"/>
      <c r="QNU192" s="18"/>
      <c r="QNV192" s="18"/>
      <c r="QNW192" s="18"/>
      <c r="QNX192" s="74"/>
      <c r="QNY192" s="18"/>
      <c r="QNZ192" s="18"/>
      <c r="QOA192" s="10"/>
      <c r="QOB192" s="17"/>
      <c r="QOC192" s="74"/>
      <c r="QOD192" s="74"/>
      <c r="QOE192" s="74"/>
      <c r="QOF192" s="18"/>
      <c r="QOG192" s="18"/>
      <c r="QOH192" s="18"/>
      <c r="QOI192" s="74"/>
      <c r="QOJ192" s="18"/>
      <c r="QOK192" s="18"/>
      <c r="QOL192" s="10"/>
      <c r="QOM192" s="17"/>
      <c r="QON192" s="74"/>
      <c r="QOO192" s="74"/>
      <c r="QOP192" s="74"/>
      <c r="QOQ192" s="18"/>
      <c r="QOR192" s="18"/>
      <c r="QOS192" s="18"/>
      <c r="QOT192" s="74"/>
      <c r="QOU192" s="18"/>
      <c r="QOV192" s="18"/>
      <c r="QOW192" s="10"/>
      <c r="QOX192" s="17"/>
      <c r="QOY192" s="74"/>
      <c r="QOZ192" s="74"/>
      <c r="QPA192" s="74"/>
      <c r="QPB192" s="18"/>
      <c r="QPC192" s="18"/>
      <c r="QPD192" s="18"/>
      <c r="QPE192" s="74"/>
      <c r="QPF192" s="18"/>
      <c r="QPG192" s="18"/>
      <c r="QPH192" s="10"/>
      <c r="QPI192" s="17"/>
      <c r="QPJ192" s="74"/>
      <c r="QPK192" s="74"/>
      <c r="QPL192" s="74"/>
      <c r="QPM192" s="18"/>
      <c r="QPN192" s="18"/>
      <c r="QPO192" s="18"/>
      <c r="QPP192" s="74"/>
      <c r="QPQ192" s="18"/>
      <c r="QPR192" s="18"/>
      <c r="QPS192" s="10"/>
      <c r="QPT192" s="17"/>
      <c r="QPU192" s="74"/>
      <c r="QPV192" s="74"/>
      <c r="QPW192" s="74"/>
      <c r="QPX192" s="18"/>
      <c r="QPY192" s="18"/>
      <c r="QPZ192" s="18"/>
      <c r="QQA192" s="74"/>
      <c r="QQB192" s="18"/>
      <c r="QQC192" s="18"/>
      <c r="QQD192" s="10"/>
      <c r="QQE192" s="17"/>
      <c r="QQF192" s="74"/>
      <c r="QQG192" s="74"/>
      <c r="QQH192" s="74"/>
      <c r="QQI192" s="18"/>
      <c r="QQJ192" s="18"/>
      <c r="QQK192" s="18"/>
      <c r="QQL192" s="74"/>
      <c r="QQM192" s="18"/>
      <c r="QQN192" s="18"/>
      <c r="QQO192" s="10"/>
      <c r="QQP192" s="17"/>
      <c r="QQQ192" s="74"/>
      <c r="QQR192" s="74"/>
      <c r="QQS192" s="74"/>
      <c r="QQT192" s="18"/>
      <c r="QQU192" s="18"/>
      <c r="QQV192" s="18"/>
      <c r="QQW192" s="74"/>
      <c r="QQX192" s="18"/>
      <c r="QQY192" s="18"/>
      <c r="QQZ192" s="10"/>
      <c r="QRA192" s="17"/>
      <c r="QRB192" s="74"/>
      <c r="QRC192" s="74"/>
      <c r="QRD192" s="74"/>
      <c r="QRE192" s="18"/>
      <c r="QRF192" s="18"/>
      <c r="QRG192" s="18"/>
      <c r="QRH192" s="74"/>
      <c r="QRI192" s="18"/>
      <c r="QRJ192" s="18"/>
      <c r="QRK192" s="10"/>
      <c r="QRL192" s="17"/>
      <c r="QRM192" s="74"/>
      <c r="QRN192" s="74"/>
      <c r="QRO192" s="74"/>
      <c r="QRP192" s="18"/>
      <c r="QRQ192" s="18"/>
      <c r="QRR192" s="18"/>
      <c r="QRS192" s="74"/>
      <c r="QRT192" s="18"/>
      <c r="QRU192" s="18"/>
      <c r="QRV192" s="10"/>
      <c r="QRW192" s="17"/>
      <c r="QRX192" s="74"/>
      <c r="QRY192" s="74"/>
      <c r="QRZ192" s="74"/>
      <c r="QSA192" s="18"/>
      <c r="QSB192" s="18"/>
      <c r="QSC192" s="18"/>
      <c r="QSD192" s="74"/>
      <c r="QSE192" s="18"/>
      <c r="QSF192" s="18"/>
      <c r="QSG192" s="10"/>
      <c r="QSH192" s="17"/>
      <c r="QSI192" s="74"/>
      <c r="QSJ192" s="74"/>
      <c r="QSK192" s="74"/>
      <c r="QSL192" s="18"/>
      <c r="QSM192" s="18"/>
      <c r="QSN192" s="18"/>
      <c r="QSO192" s="74"/>
      <c r="QSP192" s="18"/>
      <c r="QSQ192" s="18"/>
      <c r="QSR192" s="10"/>
      <c r="QSS192" s="17"/>
      <c r="QST192" s="74"/>
      <c r="QSU192" s="74"/>
      <c r="QSV192" s="74"/>
      <c r="QSW192" s="18"/>
      <c r="QSX192" s="18"/>
      <c r="QSY192" s="18"/>
      <c r="QSZ192" s="74"/>
      <c r="QTA192" s="18"/>
      <c r="QTB192" s="18"/>
      <c r="QTC192" s="10"/>
      <c r="QTD192" s="17"/>
      <c r="QTE192" s="74"/>
      <c r="QTF192" s="74"/>
      <c r="QTG192" s="74"/>
      <c r="QTH192" s="18"/>
      <c r="QTI192" s="18"/>
      <c r="QTJ192" s="18"/>
      <c r="QTK192" s="74"/>
      <c r="QTL192" s="18"/>
      <c r="QTM192" s="18"/>
      <c r="QTN192" s="10"/>
      <c r="QTO192" s="17"/>
      <c r="QTP192" s="74"/>
      <c r="QTQ192" s="74"/>
      <c r="QTR192" s="74"/>
      <c r="QTS192" s="18"/>
      <c r="QTT192" s="18"/>
      <c r="QTU192" s="18"/>
      <c r="QTV192" s="74"/>
      <c r="QTW192" s="18"/>
      <c r="QTX192" s="18"/>
      <c r="QTY192" s="10"/>
      <c r="QTZ192" s="17"/>
      <c r="QUA192" s="74"/>
      <c r="QUB192" s="74"/>
      <c r="QUC192" s="74"/>
      <c r="QUD192" s="18"/>
      <c r="QUE192" s="18"/>
      <c r="QUF192" s="18"/>
      <c r="QUG192" s="74"/>
      <c r="QUH192" s="18"/>
      <c r="QUI192" s="18"/>
      <c r="QUJ192" s="10"/>
      <c r="QUK192" s="17"/>
      <c r="QUL192" s="74"/>
      <c r="QUM192" s="74"/>
      <c r="QUN192" s="74"/>
      <c r="QUO192" s="18"/>
      <c r="QUP192" s="18"/>
      <c r="QUQ192" s="18"/>
      <c r="QUR192" s="74"/>
      <c r="QUS192" s="18"/>
      <c r="QUT192" s="18"/>
      <c r="QUU192" s="10"/>
      <c r="QUV192" s="17"/>
      <c r="QUW192" s="74"/>
      <c r="QUX192" s="74"/>
      <c r="QUY192" s="74"/>
      <c r="QUZ192" s="18"/>
      <c r="QVA192" s="18"/>
      <c r="QVB192" s="18"/>
      <c r="QVC192" s="74"/>
      <c r="QVD192" s="18"/>
      <c r="QVE192" s="18"/>
      <c r="QVF192" s="10"/>
      <c r="QVG192" s="17"/>
      <c r="QVH192" s="74"/>
      <c r="QVI192" s="74"/>
      <c r="QVJ192" s="74"/>
      <c r="QVK192" s="18"/>
      <c r="QVL192" s="18"/>
      <c r="QVM192" s="18"/>
      <c r="QVN192" s="74"/>
      <c r="QVO192" s="18"/>
      <c r="QVP192" s="18"/>
      <c r="QVQ192" s="10"/>
      <c r="QVR192" s="17"/>
      <c r="QVS192" s="74"/>
      <c r="QVT192" s="74"/>
      <c r="QVU192" s="74"/>
      <c r="QVV192" s="18"/>
      <c r="QVW192" s="18"/>
      <c r="QVX192" s="18"/>
      <c r="QVY192" s="74"/>
      <c r="QVZ192" s="18"/>
      <c r="QWA192" s="18"/>
      <c r="QWB192" s="10"/>
      <c r="QWC192" s="17"/>
      <c r="QWD192" s="74"/>
      <c r="QWE192" s="74"/>
      <c r="QWF192" s="74"/>
      <c r="QWG192" s="18"/>
      <c r="QWH192" s="18"/>
      <c r="QWI192" s="18"/>
      <c r="QWJ192" s="74"/>
      <c r="QWK192" s="18"/>
      <c r="QWL192" s="18"/>
      <c r="QWM192" s="10"/>
      <c r="QWN192" s="17"/>
      <c r="QWO192" s="74"/>
      <c r="QWP192" s="74"/>
      <c r="QWQ192" s="74"/>
      <c r="QWR192" s="18"/>
      <c r="QWS192" s="18"/>
      <c r="QWT192" s="18"/>
      <c r="QWU192" s="74"/>
      <c r="QWV192" s="18"/>
      <c r="QWW192" s="18"/>
      <c r="QWX192" s="10"/>
      <c r="QWY192" s="17"/>
      <c r="QWZ192" s="74"/>
      <c r="QXA192" s="74"/>
      <c r="QXB192" s="74"/>
      <c r="QXC192" s="18"/>
      <c r="QXD192" s="18"/>
      <c r="QXE192" s="18"/>
      <c r="QXF192" s="74"/>
      <c r="QXG192" s="18"/>
      <c r="QXH192" s="18"/>
      <c r="QXI192" s="10"/>
      <c r="QXJ192" s="17"/>
      <c r="QXK192" s="74"/>
      <c r="QXL192" s="74"/>
      <c r="QXM192" s="74"/>
      <c r="QXN192" s="18"/>
      <c r="QXO192" s="18"/>
      <c r="QXP192" s="18"/>
      <c r="QXQ192" s="74"/>
      <c r="QXR192" s="18"/>
      <c r="QXS192" s="18"/>
      <c r="QXT192" s="10"/>
      <c r="QXU192" s="17"/>
      <c r="QXV192" s="74"/>
      <c r="QXW192" s="74"/>
      <c r="QXX192" s="74"/>
      <c r="QXY192" s="18"/>
      <c r="QXZ192" s="18"/>
      <c r="QYA192" s="18"/>
      <c r="QYB192" s="74"/>
      <c r="QYC192" s="18"/>
      <c r="QYD192" s="18"/>
      <c r="QYE192" s="10"/>
      <c r="QYF192" s="17"/>
      <c r="QYG192" s="74"/>
      <c r="QYH192" s="74"/>
      <c r="QYI192" s="74"/>
      <c r="QYJ192" s="18"/>
      <c r="QYK192" s="18"/>
      <c r="QYL192" s="18"/>
      <c r="QYM192" s="74"/>
      <c r="QYN192" s="18"/>
      <c r="QYO192" s="18"/>
      <c r="QYP192" s="10"/>
      <c r="QYQ192" s="17"/>
      <c r="QYR192" s="74"/>
      <c r="QYS192" s="74"/>
      <c r="QYT192" s="74"/>
      <c r="QYU192" s="18"/>
      <c r="QYV192" s="18"/>
      <c r="QYW192" s="18"/>
      <c r="QYX192" s="74"/>
      <c r="QYY192" s="18"/>
      <c r="QYZ192" s="18"/>
      <c r="QZA192" s="10"/>
      <c r="QZB192" s="17"/>
      <c r="QZC192" s="74"/>
      <c r="QZD192" s="74"/>
      <c r="QZE192" s="74"/>
      <c r="QZF192" s="18"/>
      <c r="QZG192" s="18"/>
      <c r="QZH192" s="18"/>
      <c r="QZI192" s="74"/>
      <c r="QZJ192" s="18"/>
      <c r="QZK192" s="18"/>
      <c r="QZL192" s="10"/>
      <c r="QZM192" s="17"/>
      <c r="QZN192" s="74"/>
      <c r="QZO192" s="74"/>
      <c r="QZP192" s="74"/>
      <c r="QZQ192" s="18"/>
      <c r="QZR192" s="18"/>
      <c r="QZS192" s="18"/>
      <c r="QZT192" s="74"/>
      <c r="QZU192" s="18"/>
      <c r="QZV192" s="18"/>
      <c r="QZW192" s="10"/>
      <c r="QZX192" s="17"/>
      <c r="QZY192" s="74"/>
      <c r="QZZ192" s="74"/>
      <c r="RAA192" s="74"/>
      <c r="RAB192" s="18"/>
      <c r="RAC192" s="18"/>
      <c r="RAD192" s="18"/>
      <c r="RAE192" s="74"/>
      <c r="RAF192" s="18"/>
      <c r="RAG192" s="18"/>
      <c r="RAH192" s="10"/>
      <c r="RAI192" s="17"/>
      <c r="RAJ192" s="74"/>
      <c r="RAK192" s="74"/>
      <c r="RAL192" s="74"/>
      <c r="RAM192" s="18"/>
      <c r="RAN192" s="18"/>
      <c r="RAO192" s="18"/>
      <c r="RAP192" s="74"/>
      <c r="RAQ192" s="18"/>
      <c r="RAR192" s="18"/>
      <c r="RAS192" s="10"/>
      <c r="RAT192" s="17"/>
      <c r="RAU192" s="74"/>
      <c r="RAV192" s="74"/>
      <c r="RAW192" s="74"/>
      <c r="RAX192" s="18"/>
      <c r="RAY192" s="18"/>
      <c r="RAZ192" s="18"/>
      <c r="RBA192" s="74"/>
      <c r="RBB192" s="18"/>
      <c r="RBC192" s="18"/>
      <c r="RBD192" s="10"/>
      <c r="RBE192" s="17"/>
      <c r="RBF192" s="74"/>
      <c r="RBG192" s="74"/>
      <c r="RBH192" s="74"/>
      <c r="RBI192" s="18"/>
      <c r="RBJ192" s="18"/>
      <c r="RBK192" s="18"/>
      <c r="RBL192" s="74"/>
      <c r="RBM192" s="18"/>
      <c r="RBN192" s="18"/>
      <c r="RBO192" s="10"/>
      <c r="RBP192" s="17"/>
      <c r="RBQ192" s="74"/>
      <c r="RBR192" s="74"/>
      <c r="RBS192" s="74"/>
      <c r="RBT192" s="18"/>
      <c r="RBU192" s="18"/>
      <c r="RBV192" s="18"/>
      <c r="RBW192" s="74"/>
      <c r="RBX192" s="18"/>
      <c r="RBY192" s="18"/>
      <c r="RBZ192" s="10"/>
      <c r="RCA192" s="17"/>
      <c r="RCB192" s="74"/>
      <c r="RCC192" s="74"/>
      <c r="RCD192" s="74"/>
      <c r="RCE192" s="18"/>
      <c r="RCF192" s="18"/>
      <c r="RCG192" s="18"/>
      <c r="RCH192" s="74"/>
      <c r="RCI192" s="18"/>
      <c r="RCJ192" s="18"/>
      <c r="RCK192" s="10"/>
      <c r="RCL192" s="17"/>
      <c r="RCM192" s="74"/>
      <c r="RCN192" s="74"/>
      <c r="RCO192" s="74"/>
      <c r="RCP192" s="18"/>
      <c r="RCQ192" s="18"/>
      <c r="RCR192" s="18"/>
      <c r="RCS192" s="74"/>
      <c r="RCT192" s="18"/>
      <c r="RCU192" s="18"/>
      <c r="RCV192" s="10"/>
      <c r="RCW192" s="17"/>
      <c r="RCX192" s="74"/>
      <c r="RCY192" s="74"/>
      <c r="RCZ192" s="74"/>
      <c r="RDA192" s="18"/>
      <c r="RDB192" s="18"/>
      <c r="RDC192" s="18"/>
      <c r="RDD192" s="74"/>
      <c r="RDE192" s="18"/>
      <c r="RDF192" s="18"/>
      <c r="RDG192" s="10"/>
      <c r="RDH192" s="17"/>
      <c r="RDI192" s="74"/>
      <c r="RDJ192" s="74"/>
      <c r="RDK192" s="74"/>
      <c r="RDL192" s="18"/>
      <c r="RDM192" s="18"/>
      <c r="RDN192" s="18"/>
      <c r="RDO192" s="74"/>
      <c r="RDP192" s="18"/>
      <c r="RDQ192" s="18"/>
      <c r="RDR192" s="10"/>
      <c r="RDS192" s="17"/>
      <c r="RDT192" s="74"/>
      <c r="RDU192" s="74"/>
      <c r="RDV192" s="74"/>
      <c r="RDW192" s="18"/>
      <c r="RDX192" s="18"/>
      <c r="RDY192" s="18"/>
      <c r="RDZ192" s="74"/>
      <c r="REA192" s="18"/>
      <c r="REB192" s="18"/>
      <c r="REC192" s="10"/>
      <c r="RED192" s="17"/>
      <c r="REE192" s="74"/>
      <c r="REF192" s="74"/>
      <c r="REG192" s="74"/>
      <c r="REH192" s="18"/>
      <c r="REI192" s="18"/>
      <c r="REJ192" s="18"/>
      <c r="REK192" s="74"/>
      <c r="REL192" s="18"/>
      <c r="REM192" s="18"/>
      <c r="REN192" s="10"/>
      <c r="REO192" s="17"/>
      <c r="REP192" s="74"/>
      <c r="REQ192" s="74"/>
      <c r="RER192" s="74"/>
      <c r="RES192" s="18"/>
      <c r="RET192" s="18"/>
      <c r="REU192" s="18"/>
      <c r="REV192" s="74"/>
      <c r="REW192" s="18"/>
      <c r="REX192" s="18"/>
      <c r="REY192" s="10"/>
      <c r="REZ192" s="17"/>
      <c r="RFA192" s="74"/>
      <c r="RFB192" s="74"/>
      <c r="RFC192" s="74"/>
      <c r="RFD192" s="18"/>
      <c r="RFE192" s="18"/>
      <c r="RFF192" s="18"/>
      <c r="RFG192" s="74"/>
      <c r="RFH192" s="18"/>
      <c r="RFI192" s="18"/>
      <c r="RFJ192" s="10"/>
      <c r="RFK192" s="17"/>
      <c r="RFL192" s="74"/>
      <c r="RFM192" s="74"/>
      <c r="RFN192" s="74"/>
      <c r="RFO192" s="18"/>
      <c r="RFP192" s="18"/>
      <c r="RFQ192" s="18"/>
      <c r="RFR192" s="74"/>
      <c r="RFS192" s="18"/>
      <c r="RFT192" s="18"/>
      <c r="RFU192" s="10"/>
      <c r="RFV192" s="17"/>
      <c r="RFW192" s="74"/>
      <c r="RFX192" s="74"/>
      <c r="RFY192" s="74"/>
      <c r="RFZ192" s="18"/>
      <c r="RGA192" s="18"/>
      <c r="RGB192" s="18"/>
      <c r="RGC192" s="74"/>
      <c r="RGD192" s="18"/>
      <c r="RGE192" s="18"/>
      <c r="RGF192" s="10"/>
      <c r="RGG192" s="17"/>
      <c r="RGH192" s="74"/>
      <c r="RGI192" s="74"/>
      <c r="RGJ192" s="74"/>
      <c r="RGK192" s="18"/>
      <c r="RGL192" s="18"/>
      <c r="RGM192" s="18"/>
      <c r="RGN192" s="74"/>
      <c r="RGO192" s="18"/>
      <c r="RGP192" s="18"/>
      <c r="RGQ192" s="10"/>
      <c r="RGR192" s="17"/>
      <c r="RGS192" s="74"/>
      <c r="RGT192" s="74"/>
      <c r="RGU192" s="74"/>
      <c r="RGV192" s="18"/>
      <c r="RGW192" s="18"/>
      <c r="RGX192" s="18"/>
      <c r="RGY192" s="74"/>
      <c r="RGZ192" s="18"/>
      <c r="RHA192" s="18"/>
      <c r="RHB192" s="10"/>
      <c r="RHC192" s="17"/>
      <c r="RHD192" s="74"/>
      <c r="RHE192" s="74"/>
      <c r="RHF192" s="74"/>
      <c r="RHG192" s="18"/>
      <c r="RHH192" s="18"/>
      <c r="RHI192" s="18"/>
      <c r="RHJ192" s="74"/>
      <c r="RHK192" s="18"/>
      <c r="RHL192" s="18"/>
      <c r="RHM192" s="10"/>
      <c r="RHN192" s="17"/>
      <c r="RHO192" s="74"/>
      <c r="RHP192" s="74"/>
      <c r="RHQ192" s="74"/>
      <c r="RHR192" s="18"/>
      <c r="RHS192" s="18"/>
      <c r="RHT192" s="18"/>
      <c r="RHU192" s="74"/>
      <c r="RHV192" s="18"/>
      <c r="RHW192" s="18"/>
      <c r="RHX192" s="10"/>
      <c r="RHY192" s="17"/>
      <c r="RHZ192" s="74"/>
      <c r="RIA192" s="74"/>
      <c r="RIB192" s="74"/>
      <c r="RIC192" s="18"/>
      <c r="RID192" s="18"/>
      <c r="RIE192" s="18"/>
      <c r="RIF192" s="74"/>
      <c r="RIG192" s="18"/>
      <c r="RIH192" s="18"/>
      <c r="RII192" s="10"/>
      <c r="RIJ192" s="17"/>
      <c r="RIK192" s="74"/>
      <c r="RIL192" s="74"/>
      <c r="RIM192" s="74"/>
      <c r="RIN192" s="18"/>
      <c r="RIO192" s="18"/>
      <c r="RIP192" s="18"/>
      <c r="RIQ192" s="74"/>
      <c r="RIR192" s="18"/>
      <c r="RIS192" s="18"/>
      <c r="RIT192" s="10"/>
      <c r="RIU192" s="17"/>
      <c r="RIV192" s="74"/>
      <c r="RIW192" s="74"/>
      <c r="RIX192" s="74"/>
      <c r="RIY192" s="18"/>
      <c r="RIZ192" s="18"/>
      <c r="RJA192" s="18"/>
      <c r="RJB192" s="74"/>
      <c r="RJC192" s="18"/>
      <c r="RJD192" s="18"/>
      <c r="RJE192" s="10"/>
      <c r="RJF192" s="17"/>
      <c r="RJG192" s="74"/>
      <c r="RJH192" s="74"/>
      <c r="RJI192" s="74"/>
      <c r="RJJ192" s="18"/>
      <c r="RJK192" s="18"/>
      <c r="RJL192" s="18"/>
      <c r="RJM192" s="74"/>
      <c r="RJN192" s="18"/>
      <c r="RJO192" s="18"/>
      <c r="RJP192" s="10"/>
      <c r="RJQ192" s="17"/>
      <c r="RJR192" s="74"/>
      <c r="RJS192" s="74"/>
      <c r="RJT192" s="74"/>
      <c r="RJU192" s="18"/>
      <c r="RJV192" s="18"/>
      <c r="RJW192" s="18"/>
      <c r="RJX192" s="74"/>
      <c r="RJY192" s="18"/>
      <c r="RJZ192" s="18"/>
      <c r="RKA192" s="10"/>
      <c r="RKB192" s="17"/>
      <c r="RKC192" s="74"/>
      <c r="RKD192" s="74"/>
      <c r="RKE192" s="74"/>
      <c r="RKF192" s="18"/>
      <c r="RKG192" s="18"/>
      <c r="RKH192" s="18"/>
      <c r="RKI192" s="74"/>
      <c r="RKJ192" s="18"/>
      <c r="RKK192" s="18"/>
      <c r="RKL192" s="10"/>
      <c r="RKM192" s="17"/>
      <c r="RKN192" s="74"/>
      <c r="RKO192" s="74"/>
      <c r="RKP192" s="74"/>
      <c r="RKQ192" s="18"/>
      <c r="RKR192" s="18"/>
      <c r="RKS192" s="18"/>
      <c r="RKT192" s="74"/>
      <c r="RKU192" s="18"/>
      <c r="RKV192" s="18"/>
      <c r="RKW192" s="10"/>
      <c r="RKX192" s="17"/>
      <c r="RKY192" s="74"/>
      <c r="RKZ192" s="74"/>
      <c r="RLA192" s="74"/>
      <c r="RLB192" s="18"/>
      <c r="RLC192" s="18"/>
      <c r="RLD192" s="18"/>
      <c r="RLE192" s="74"/>
      <c r="RLF192" s="18"/>
      <c r="RLG192" s="18"/>
      <c r="RLH192" s="10"/>
      <c r="RLI192" s="17"/>
      <c r="RLJ192" s="74"/>
      <c r="RLK192" s="74"/>
      <c r="RLL192" s="74"/>
      <c r="RLM192" s="18"/>
      <c r="RLN192" s="18"/>
      <c r="RLO192" s="18"/>
      <c r="RLP192" s="74"/>
      <c r="RLQ192" s="18"/>
      <c r="RLR192" s="18"/>
      <c r="RLS192" s="10"/>
      <c r="RLT192" s="17"/>
      <c r="RLU192" s="74"/>
      <c r="RLV192" s="74"/>
      <c r="RLW192" s="74"/>
      <c r="RLX192" s="18"/>
      <c r="RLY192" s="18"/>
      <c r="RLZ192" s="18"/>
      <c r="RMA192" s="74"/>
      <c r="RMB192" s="18"/>
      <c r="RMC192" s="18"/>
      <c r="RMD192" s="10"/>
      <c r="RME192" s="17"/>
      <c r="RMF192" s="74"/>
      <c r="RMG192" s="74"/>
      <c r="RMH192" s="74"/>
      <c r="RMI192" s="18"/>
      <c r="RMJ192" s="18"/>
      <c r="RMK192" s="18"/>
      <c r="RML192" s="74"/>
      <c r="RMM192" s="18"/>
      <c r="RMN192" s="18"/>
      <c r="RMO192" s="10"/>
      <c r="RMP192" s="17"/>
      <c r="RMQ192" s="74"/>
      <c r="RMR192" s="74"/>
      <c r="RMS192" s="74"/>
      <c r="RMT192" s="18"/>
      <c r="RMU192" s="18"/>
      <c r="RMV192" s="18"/>
      <c r="RMW192" s="74"/>
      <c r="RMX192" s="18"/>
      <c r="RMY192" s="18"/>
      <c r="RMZ192" s="10"/>
      <c r="RNA192" s="17"/>
      <c r="RNB192" s="74"/>
      <c r="RNC192" s="74"/>
      <c r="RND192" s="74"/>
      <c r="RNE192" s="18"/>
      <c r="RNF192" s="18"/>
      <c r="RNG192" s="18"/>
      <c r="RNH192" s="74"/>
      <c r="RNI192" s="18"/>
      <c r="RNJ192" s="18"/>
      <c r="RNK192" s="10"/>
      <c r="RNL192" s="17"/>
      <c r="RNM192" s="74"/>
      <c r="RNN192" s="74"/>
      <c r="RNO192" s="74"/>
      <c r="RNP192" s="18"/>
      <c r="RNQ192" s="18"/>
      <c r="RNR192" s="18"/>
      <c r="RNS192" s="74"/>
      <c r="RNT192" s="18"/>
      <c r="RNU192" s="18"/>
      <c r="RNV192" s="10"/>
      <c r="RNW192" s="17"/>
      <c r="RNX192" s="74"/>
      <c r="RNY192" s="74"/>
      <c r="RNZ192" s="74"/>
      <c r="ROA192" s="18"/>
      <c r="ROB192" s="18"/>
      <c r="ROC192" s="18"/>
      <c r="ROD192" s="74"/>
      <c r="ROE192" s="18"/>
      <c r="ROF192" s="18"/>
      <c r="ROG192" s="10"/>
      <c r="ROH192" s="17"/>
      <c r="ROI192" s="74"/>
      <c r="ROJ192" s="74"/>
      <c r="ROK192" s="74"/>
      <c r="ROL192" s="18"/>
      <c r="ROM192" s="18"/>
      <c r="RON192" s="18"/>
      <c r="ROO192" s="74"/>
      <c r="ROP192" s="18"/>
      <c r="ROQ192" s="18"/>
      <c r="ROR192" s="10"/>
      <c r="ROS192" s="17"/>
      <c r="ROT192" s="74"/>
      <c r="ROU192" s="74"/>
      <c r="ROV192" s="74"/>
      <c r="ROW192" s="18"/>
      <c r="ROX192" s="18"/>
      <c r="ROY192" s="18"/>
      <c r="ROZ192" s="74"/>
      <c r="RPA192" s="18"/>
      <c r="RPB192" s="18"/>
      <c r="RPC192" s="10"/>
      <c r="RPD192" s="17"/>
      <c r="RPE192" s="74"/>
      <c r="RPF192" s="74"/>
      <c r="RPG192" s="74"/>
      <c r="RPH192" s="18"/>
      <c r="RPI192" s="18"/>
      <c r="RPJ192" s="18"/>
      <c r="RPK192" s="74"/>
      <c r="RPL192" s="18"/>
      <c r="RPM192" s="18"/>
      <c r="RPN192" s="10"/>
      <c r="RPO192" s="17"/>
      <c r="RPP192" s="74"/>
      <c r="RPQ192" s="74"/>
      <c r="RPR192" s="74"/>
      <c r="RPS192" s="18"/>
      <c r="RPT192" s="18"/>
      <c r="RPU192" s="18"/>
      <c r="RPV192" s="74"/>
      <c r="RPW192" s="18"/>
      <c r="RPX192" s="18"/>
      <c r="RPY192" s="10"/>
      <c r="RPZ192" s="17"/>
      <c r="RQA192" s="74"/>
      <c r="RQB192" s="74"/>
      <c r="RQC192" s="74"/>
      <c r="RQD192" s="18"/>
      <c r="RQE192" s="18"/>
      <c r="RQF192" s="18"/>
      <c r="RQG192" s="74"/>
      <c r="RQH192" s="18"/>
      <c r="RQI192" s="18"/>
      <c r="RQJ192" s="10"/>
      <c r="RQK192" s="17"/>
      <c r="RQL192" s="74"/>
      <c r="RQM192" s="74"/>
      <c r="RQN192" s="74"/>
      <c r="RQO192" s="18"/>
      <c r="RQP192" s="18"/>
      <c r="RQQ192" s="18"/>
      <c r="RQR192" s="74"/>
      <c r="RQS192" s="18"/>
      <c r="RQT192" s="18"/>
      <c r="RQU192" s="10"/>
      <c r="RQV192" s="17"/>
      <c r="RQW192" s="74"/>
      <c r="RQX192" s="74"/>
      <c r="RQY192" s="74"/>
      <c r="RQZ192" s="18"/>
      <c r="RRA192" s="18"/>
      <c r="RRB192" s="18"/>
      <c r="RRC192" s="74"/>
      <c r="RRD192" s="18"/>
      <c r="RRE192" s="18"/>
      <c r="RRF192" s="10"/>
      <c r="RRG192" s="17"/>
      <c r="RRH192" s="74"/>
      <c r="RRI192" s="74"/>
      <c r="RRJ192" s="74"/>
      <c r="RRK192" s="18"/>
      <c r="RRL192" s="18"/>
      <c r="RRM192" s="18"/>
      <c r="RRN192" s="74"/>
      <c r="RRO192" s="18"/>
      <c r="RRP192" s="18"/>
      <c r="RRQ192" s="10"/>
      <c r="RRR192" s="17"/>
      <c r="RRS192" s="74"/>
      <c r="RRT192" s="74"/>
      <c r="RRU192" s="74"/>
      <c r="RRV192" s="18"/>
      <c r="RRW192" s="18"/>
      <c r="RRX192" s="18"/>
      <c r="RRY192" s="74"/>
      <c r="RRZ192" s="18"/>
      <c r="RSA192" s="18"/>
      <c r="RSB192" s="10"/>
      <c r="RSC192" s="17"/>
      <c r="RSD192" s="74"/>
      <c r="RSE192" s="74"/>
      <c r="RSF192" s="74"/>
      <c r="RSG192" s="18"/>
      <c r="RSH192" s="18"/>
      <c r="RSI192" s="18"/>
      <c r="RSJ192" s="74"/>
      <c r="RSK192" s="18"/>
      <c r="RSL192" s="18"/>
      <c r="RSM192" s="10"/>
      <c r="RSN192" s="17"/>
      <c r="RSO192" s="74"/>
      <c r="RSP192" s="74"/>
      <c r="RSQ192" s="74"/>
      <c r="RSR192" s="18"/>
      <c r="RSS192" s="18"/>
      <c r="RST192" s="18"/>
      <c r="RSU192" s="74"/>
      <c r="RSV192" s="18"/>
      <c r="RSW192" s="18"/>
      <c r="RSX192" s="10"/>
      <c r="RSY192" s="17"/>
      <c r="RSZ192" s="74"/>
      <c r="RTA192" s="74"/>
      <c r="RTB192" s="74"/>
      <c r="RTC192" s="18"/>
      <c r="RTD192" s="18"/>
      <c r="RTE192" s="18"/>
      <c r="RTF192" s="74"/>
      <c r="RTG192" s="18"/>
      <c r="RTH192" s="18"/>
      <c r="RTI192" s="10"/>
      <c r="RTJ192" s="17"/>
      <c r="RTK192" s="74"/>
      <c r="RTL192" s="74"/>
      <c r="RTM192" s="74"/>
      <c r="RTN192" s="18"/>
      <c r="RTO192" s="18"/>
      <c r="RTP192" s="18"/>
      <c r="RTQ192" s="74"/>
      <c r="RTR192" s="18"/>
      <c r="RTS192" s="18"/>
      <c r="RTT192" s="10"/>
      <c r="RTU192" s="17"/>
      <c r="RTV192" s="74"/>
      <c r="RTW192" s="74"/>
      <c r="RTX192" s="74"/>
      <c r="RTY192" s="18"/>
      <c r="RTZ192" s="18"/>
      <c r="RUA192" s="18"/>
      <c r="RUB192" s="74"/>
      <c r="RUC192" s="18"/>
      <c r="RUD192" s="18"/>
      <c r="RUE192" s="10"/>
      <c r="RUF192" s="17"/>
      <c r="RUG192" s="74"/>
      <c r="RUH192" s="74"/>
      <c r="RUI192" s="74"/>
      <c r="RUJ192" s="18"/>
      <c r="RUK192" s="18"/>
      <c r="RUL192" s="18"/>
      <c r="RUM192" s="74"/>
      <c r="RUN192" s="18"/>
      <c r="RUO192" s="18"/>
      <c r="RUP192" s="10"/>
      <c r="RUQ192" s="17"/>
      <c r="RUR192" s="74"/>
      <c r="RUS192" s="74"/>
      <c r="RUT192" s="74"/>
      <c r="RUU192" s="18"/>
      <c r="RUV192" s="18"/>
      <c r="RUW192" s="18"/>
      <c r="RUX192" s="74"/>
      <c r="RUY192" s="18"/>
      <c r="RUZ192" s="18"/>
      <c r="RVA192" s="10"/>
      <c r="RVB192" s="17"/>
      <c r="RVC192" s="74"/>
      <c r="RVD192" s="74"/>
      <c r="RVE192" s="74"/>
      <c r="RVF192" s="18"/>
      <c r="RVG192" s="18"/>
      <c r="RVH192" s="18"/>
      <c r="RVI192" s="74"/>
      <c r="RVJ192" s="18"/>
      <c r="RVK192" s="18"/>
      <c r="RVL192" s="10"/>
      <c r="RVM192" s="17"/>
      <c r="RVN192" s="74"/>
      <c r="RVO192" s="74"/>
      <c r="RVP192" s="74"/>
      <c r="RVQ192" s="18"/>
      <c r="RVR192" s="18"/>
      <c r="RVS192" s="18"/>
      <c r="RVT192" s="74"/>
      <c r="RVU192" s="18"/>
      <c r="RVV192" s="18"/>
      <c r="RVW192" s="10"/>
      <c r="RVX192" s="17"/>
      <c r="RVY192" s="74"/>
      <c r="RVZ192" s="74"/>
      <c r="RWA192" s="74"/>
      <c r="RWB192" s="18"/>
      <c r="RWC192" s="18"/>
      <c r="RWD192" s="18"/>
      <c r="RWE192" s="74"/>
      <c r="RWF192" s="18"/>
      <c r="RWG192" s="18"/>
      <c r="RWH192" s="10"/>
      <c r="RWI192" s="17"/>
      <c r="RWJ192" s="74"/>
      <c r="RWK192" s="74"/>
      <c r="RWL192" s="74"/>
      <c r="RWM192" s="18"/>
      <c r="RWN192" s="18"/>
      <c r="RWO192" s="18"/>
      <c r="RWP192" s="74"/>
      <c r="RWQ192" s="18"/>
      <c r="RWR192" s="18"/>
      <c r="RWS192" s="10"/>
      <c r="RWT192" s="17"/>
      <c r="RWU192" s="74"/>
      <c r="RWV192" s="74"/>
      <c r="RWW192" s="74"/>
      <c r="RWX192" s="18"/>
      <c r="RWY192" s="18"/>
      <c r="RWZ192" s="18"/>
      <c r="RXA192" s="74"/>
      <c r="RXB192" s="18"/>
      <c r="RXC192" s="18"/>
      <c r="RXD192" s="10"/>
      <c r="RXE192" s="17"/>
      <c r="RXF192" s="74"/>
      <c r="RXG192" s="74"/>
      <c r="RXH192" s="74"/>
      <c r="RXI192" s="18"/>
      <c r="RXJ192" s="18"/>
      <c r="RXK192" s="18"/>
      <c r="RXL192" s="74"/>
      <c r="RXM192" s="18"/>
      <c r="RXN192" s="18"/>
      <c r="RXO192" s="10"/>
      <c r="RXP192" s="17"/>
      <c r="RXQ192" s="74"/>
      <c r="RXR192" s="74"/>
      <c r="RXS192" s="74"/>
      <c r="RXT192" s="18"/>
      <c r="RXU192" s="18"/>
      <c r="RXV192" s="18"/>
      <c r="RXW192" s="74"/>
      <c r="RXX192" s="18"/>
      <c r="RXY192" s="18"/>
      <c r="RXZ192" s="10"/>
      <c r="RYA192" s="17"/>
      <c r="RYB192" s="74"/>
      <c r="RYC192" s="74"/>
      <c r="RYD192" s="74"/>
      <c r="RYE192" s="18"/>
      <c r="RYF192" s="18"/>
      <c r="RYG192" s="18"/>
      <c r="RYH192" s="74"/>
      <c r="RYI192" s="18"/>
      <c r="RYJ192" s="18"/>
      <c r="RYK192" s="10"/>
      <c r="RYL192" s="17"/>
      <c r="RYM192" s="74"/>
      <c r="RYN192" s="74"/>
      <c r="RYO192" s="74"/>
      <c r="RYP192" s="18"/>
      <c r="RYQ192" s="18"/>
      <c r="RYR192" s="18"/>
      <c r="RYS192" s="74"/>
      <c r="RYT192" s="18"/>
      <c r="RYU192" s="18"/>
      <c r="RYV192" s="10"/>
      <c r="RYW192" s="17"/>
      <c r="RYX192" s="74"/>
      <c r="RYY192" s="74"/>
      <c r="RYZ192" s="74"/>
      <c r="RZA192" s="18"/>
      <c r="RZB192" s="18"/>
      <c r="RZC192" s="18"/>
      <c r="RZD192" s="74"/>
      <c r="RZE192" s="18"/>
      <c r="RZF192" s="18"/>
      <c r="RZG192" s="10"/>
      <c r="RZH192" s="17"/>
      <c r="RZI192" s="74"/>
      <c r="RZJ192" s="74"/>
      <c r="RZK192" s="74"/>
      <c r="RZL192" s="18"/>
      <c r="RZM192" s="18"/>
      <c r="RZN192" s="18"/>
      <c r="RZO192" s="74"/>
      <c r="RZP192" s="18"/>
      <c r="RZQ192" s="18"/>
      <c r="RZR192" s="10"/>
      <c r="RZS192" s="17"/>
      <c r="RZT192" s="74"/>
      <c r="RZU192" s="74"/>
      <c r="RZV192" s="74"/>
      <c r="RZW192" s="18"/>
      <c r="RZX192" s="18"/>
      <c r="RZY192" s="18"/>
      <c r="RZZ192" s="74"/>
      <c r="SAA192" s="18"/>
      <c r="SAB192" s="18"/>
      <c r="SAC192" s="10"/>
      <c r="SAD192" s="17"/>
      <c r="SAE192" s="74"/>
      <c r="SAF192" s="74"/>
      <c r="SAG192" s="74"/>
      <c r="SAH192" s="18"/>
      <c r="SAI192" s="18"/>
      <c r="SAJ192" s="18"/>
      <c r="SAK192" s="74"/>
      <c r="SAL192" s="18"/>
      <c r="SAM192" s="18"/>
      <c r="SAN192" s="10"/>
      <c r="SAO192" s="17"/>
      <c r="SAP192" s="74"/>
      <c r="SAQ192" s="74"/>
      <c r="SAR192" s="74"/>
      <c r="SAS192" s="18"/>
      <c r="SAT192" s="18"/>
      <c r="SAU192" s="18"/>
      <c r="SAV192" s="74"/>
      <c r="SAW192" s="18"/>
      <c r="SAX192" s="18"/>
      <c r="SAY192" s="10"/>
      <c r="SAZ192" s="17"/>
      <c r="SBA192" s="74"/>
      <c r="SBB192" s="74"/>
      <c r="SBC192" s="74"/>
      <c r="SBD192" s="18"/>
      <c r="SBE192" s="18"/>
      <c r="SBF192" s="18"/>
      <c r="SBG192" s="74"/>
      <c r="SBH192" s="18"/>
      <c r="SBI192" s="18"/>
      <c r="SBJ192" s="10"/>
      <c r="SBK192" s="17"/>
      <c r="SBL192" s="74"/>
      <c r="SBM192" s="74"/>
      <c r="SBN192" s="74"/>
      <c r="SBO192" s="18"/>
      <c r="SBP192" s="18"/>
      <c r="SBQ192" s="18"/>
      <c r="SBR192" s="74"/>
      <c r="SBS192" s="18"/>
      <c r="SBT192" s="18"/>
      <c r="SBU192" s="10"/>
      <c r="SBV192" s="17"/>
      <c r="SBW192" s="74"/>
      <c r="SBX192" s="74"/>
      <c r="SBY192" s="74"/>
      <c r="SBZ192" s="18"/>
      <c r="SCA192" s="18"/>
      <c r="SCB192" s="18"/>
      <c r="SCC192" s="74"/>
      <c r="SCD192" s="18"/>
      <c r="SCE192" s="18"/>
      <c r="SCF192" s="10"/>
      <c r="SCG192" s="17"/>
      <c r="SCH192" s="74"/>
      <c r="SCI192" s="74"/>
      <c r="SCJ192" s="74"/>
      <c r="SCK192" s="18"/>
      <c r="SCL192" s="18"/>
      <c r="SCM192" s="18"/>
      <c r="SCN192" s="74"/>
      <c r="SCO192" s="18"/>
      <c r="SCP192" s="18"/>
      <c r="SCQ192" s="10"/>
      <c r="SCR192" s="17"/>
      <c r="SCS192" s="74"/>
      <c r="SCT192" s="74"/>
      <c r="SCU192" s="74"/>
      <c r="SCV192" s="18"/>
      <c r="SCW192" s="18"/>
      <c r="SCX192" s="18"/>
      <c r="SCY192" s="74"/>
      <c r="SCZ192" s="18"/>
      <c r="SDA192" s="18"/>
      <c r="SDB192" s="10"/>
      <c r="SDC192" s="17"/>
      <c r="SDD192" s="74"/>
      <c r="SDE192" s="74"/>
      <c r="SDF192" s="74"/>
      <c r="SDG192" s="18"/>
      <c r="SDH192" s="18"/>
      <c r="SDI192" s="18"/>
      <c r="SDJ192" s="74"/>
      <c r="SDK192" s="18"/>
      <c r="SDL192" s="18"/>
      <c r="SDM192" s="10"/>
      <c r="SDN192" s="17"/>
      <c r="SDO192" s="74"/>
      <c r="SDP192" s="74"/>
      <c r="SDQ192" s="74"/>
      <c r="SDR192" s="18"/>
      <c r="SDS192" s="18"/>
      <c r="SDT192" s="18"/>
      <c r="SDU192" s="74"/>
      <c r="SDV192" s="18"/>
      <c r="SDW192" s="18"/>
      <c r="SDX192" s="10"/>
      <c r="SDY192" s="17"/>
      <c r="SDZ192" s="74"/>
      <c r="SEA192" s="74"/>
      <c r="SEB192" s="74"/>
      <c r="SEC192" s="18"/>
      <c r="SED192" s="18"/>
      <c r="SEE192" s="18"/>
      <c r="SEF192" s="74"/>
      <c r="SEG192" s="18"/>
      <c r="SEH192" s="18"/>
      <c r="SEI192" s="10"/>
      <c r="SEJ192" s="17"/>
      <c r="SEK192" s="74"/>
      <c r="SEL192" s="74"/>
      <c r="SEM192" s="74"/>
      <c r="SEN192" s="18"/>
      <c r="SEO192" s="18"/>
      <c r="SEP192" s="18"/>
      <c r="SEQ192" s="74"/>
      <c r="SER192" s="18"/>
      <c r="SES192" s="18"/>
      <c r="SET192" s="10"/>
      <c r="SEU192" s="17"/>
      <c r="SEV192" s="74"/>
      <c r="SEW192" s="74"/>
      <c r="SEX192" s="74"/>
      <c r="SEY192" s="18"/>
      <c r="SEZ192" s="18"/>
      <c r="SFA192" s="18"/>
      <c r="SFB192" s="74"/>
      <c r="SFC192" s="18"/>
      <c r="SFD192" s="18"/>
      <c r="SFE192" s="10"/>
      <c r="SFF192" s="17"/>
      <c r="SFG192" s="74"/>
      <c r="SFH192" s="74"/>
      <c r="SFI192" s="74"/>
      <c r="SFJ192" s="18"/>
      <c r="SFK192" s="18"/>
      <c r="SFL192" s="18"/>
      <c r="SFM192" s="74"/>
      <c r="SFN192" s="18"/>
      <c r="SFO192" s="18"/>
      <c r="SFP192" s="10"/>
      <c r="SFQ192" s="17"/>
      <c r="SFR192" s="74"/>
      <c r="SFS192" s="74"/>
      <c r="SFT192" s="74"/>
      <c r="SFU192" s="18"/>
      <c r="SFV192" s="18"/>
      <c r="SFW192" s="18"/>
      <c r="SFX192" s="74"/>
      <c r="SFY192" s="18"/>
      <c r="SFZ192" s="18"/>
      <c r="SGA192" s="10"/>
      <c r="SGB192" s="17"/>
      <c r="SGC192" s="74"/>
      <c r="SGD192" s="74"/>
      <c r="SGE192" s="74"/>
      <c r="SGF192" s="18"/>
      <c r="SGG192" s="18"/>
      <c r="SGH192" s="18"/>
      <c r="SGI192" s="74"/>
      <c r="SGJ192" s="18"/>
      <c r="SGK192" s="18"/>
      <c r="SGL192" s="10"/>
      <c r="SGM192" s="17"/>
      <c r="SGN192" s="74"/>
      <c r="SGO192" s="74"/>
      <c r="SGP192" s="74"/>
      <c r="SGQ192" s="18"/>
      <c r="SGR192" s="18"/>
      <c r="SGS192" s="18"/>
      <c r="SGT192" s="74"/>
      <c r="SGU192" s="18"/>
      <c r="SGV192" s="18"/>
      <c r="SGW192" s="10"/>
      <c r="SGX192" s="17"/>
      <c r="SGY192" s="74"/>
      <c r="SGZ192" s="74"/>
      <c r="SHA192" s="74"/>
      <c r="SHB192" s="18"/>
      <c r="SHC192" s="18"/>
      <c r="SHD192" s="18"/>
      <c r="SHE192" s="74"/>
      <c r="SHF192" s="18"/>
      <c r="SHG192" s="18"/>
      <c r="SHH192" s="10"/>
      <c r="SHI192" s="17"/>
      <c r="SHJ192" s="74"/>
      <c r="SHK192" s="74"/>
      <c r="SHL192" s="74"/>
      <c r="SHM192" s="18"/>
      <c r="SHN192" s="18"/>
      <c r="SHO192" s="18"/>
      <c r="SHP192" s="74"/>
      <c r="SHQ192" s="18"/>
      <c r="SHR192" s="18"/>
      <c r="SHS192" s="10"/>
      <c r="SHT192" s="17"/>
      <c r="SHU192" s="74"/>
      <c r="SHV192" s="74"/>
      <c r="SHW192" s="74"/>
      <c r="SHX192" s="18"/>
      <c r="SHY192" s="18"/>
      <c r="SHZ192" s="18"/>
      <c r="SIA192" s="74"/>
      <c r="SIB192" s="18"/>
      <c r="SIC192" s="18"/>
      <c r="SID192" s="10"/>
      <c r="SIE192" s="17"/>
      <c r="SIF192" s="74"/>
      <c r="SIG192" s="74"/>
      <c r="SIH192" s="74"/>
      <c r="SII192" s="18"/>
      <c r="SIJ192" s="18"/>
      <c r="SIK192" s="18"/>
      <c r="SIL192" s="74"/>
      <c r="SIM192" s="18"/>
      <c r="SIN192" s="18"/>
      <c r="SIO192" s="10"/>
      <c r="SIP192" s="17"/>
      <c r="SIQ192" s="74"/>
      <c r="SIR192" s="74"/>
      <c r="SIS192" s="74"/>
      <c r="SIT192" s="18"/>
      <c r="SIU192" s="18"/>
      <c r="SIV192" s="18"/>
      <c r="SIW192" s="74"/>
      <c r="SIX192" s="18"/>
      <c r="SIY192" s="18"/>
      <c r="SIZ192" s="10"/>
      <c r="SJA192" s="17"/>
      <c r="SJB192" s="74"/>
      <c r="SJC192" s="74"/>
      <c r="SJD192" s="74"/>
      <c r="SJE192" s="18"/>
      <c r="SJF192" s="18"/>
      <c r="SJG192" s="18"/>
      <c r="SJH192" s="74"/>
      <c r="SJI192" s="18"/>
      <c r="SJJ192" s="18"/>
      <c r="SJK192" s="10"/>
      <c r="SJL192" s="17"/>
      <c r="SJM192" s="74"/>
      <c r="SJN192" s="74"/>
      <c r="SJO192" s="74"/>
      <c r="SJP192" s="18"/>
      <c r="SJQ192" s="18"/>
      <c r="SJR192" s="18"/>
      <c r="SJS192" s="74"/>
      <c r="SJT192" s="18"/>
      <c r="SJU192" s="18"/>
      <c r="SJV192" s="10"/>
      <c r="SJW192" s="17"/>
      <c r="SJX192" s="74"/>
      <c r="SJY192" s="74"/>
      <c r="SJZ192" s="74"/>
      <c r="SKA192" s="18"/>
      <c r="SKB192" s="18"/>
      <c r="SKC192" s="18"/>
      <c r="SKD192" s="74"/>
      <c r="SKE192" s="18"/>
      <c r="SKF192" s="18"/>
      <c r="SKG192" s="10"/>
      <c r="SKH192" s="17"/>
      <c r="SKI192" s="74"/>
      <c r="SKJ192" s="74"/>
      <c r="SKK192" s="74"/>
      <c r="SKL192" s="18"/>
      <c r="SKM192" s="18"/>
      <c r="SKN192" s="18"/>
      <c r="SKO192" s="74"/>
      <c r="SKP192" s="18"/>
      <c r="SKQ192" s="18"/>
      <c r="SKR192" s="10"/>
      <c r="SKS192" s="17"/>
      <c r="SKT192" s="74"/>
      <c r="SKU192" s="74"/>
      <c r="SKV192" s="74"/>
      <c r="SKW192" s="18"/>
      <c r="SKX192" s="18"/>
      <c r="SKY192" s="18"/>
      <c r="SKZ192" s="74"/>
      <c r="SLA192" s="18"/>
      <c r="SLB192" s="18"/>
      <c r="SLC192" s="10"/>
      <c r="SLD192" s="17"/>
      <c r="SLE192" s="74"/>
      <c r="SLF192" s="74"/>
      <c r="SLG192" s="74"/>
      <c r="SLH192" s="18"/>
      <c r="SLI192" s="18"/>
      <c r="SLJ192" s="18"/>
      <c r="SLK192" s="74"/>
      <c r="SLL192" s="18"/>
      <c r="SLM192" s="18"/>
      <c r="SLN192" s="10"/>
      <c r="SLO192" s="17"/>
      <c r="SLP192" s="74"/>
      <c r="SLQ192" s="74"/>
      <c r="SLR192" s="74"/>
      <c r="SLS192" s="18"/>
      <c r="SLT192" s="18"/>
      <c r="SLU192" s="18"/>
      <c r="SLV192" s="74"/>
      <c r="SLW192" s="18"/>
      <c r="SLX192" s="18"/>
      <c r="SLY192" s="10"/>
      <c r="SLZ192" s="17"/>
      <c r="SMA192" s="74"/>
      <c r="SMB192" s="74"/>
      <c r="SMC192" s="74"/>
      <c r="SMD192" s="18"/>
      <c r="SME192" s="18"/>
      <c r="SMF192" s="18"/>
      <c r="SMG192" s="74"/>
      <c r="SMH192" s="18"/>
      <c r="SMI192" s="18"/>
      <c r="SMJ192" s="10"/>
      <c r="SMK192" s="17"/>
      <c r="SML192" s="74"/>
      <c r="SMM192" s="74"/>
      <c r="SMN192" s="74"/>
      <c r="SMO192" s="18"/>
      <c r="SMP192" s="18"/>
      <c r="SMQ192" s="18"/>
      <c r="SMR192" s="74"/>
      <c r="SMS192" s="18"/>
      <c r="SMT192" s="18"/>
      <c r="SMU192" s="10"/>
      <c r="SMV192" s="17"/>
      <c r="SMW192" s="74"/>
      <c r="SMX192" s="74"/>
      <c r="SMY192" s="74"/>
      <c r="SMZ192" s="18"/>
      <c r="SNA192" s="18"/>
      <c r="SNB192" s="18"/>
      <c r="SNC192" s="74"/>
      <c r="SND192" s="18"/>
      <c r="SNE192" s="18"/>
      <c r="SNF192" s="10"/>
      <c r="SNG192" s="17"/>
      <c r="SNH192" s="74"/>
      <c r="SNI192" s="74"/>
      <c r="SNJ192" s="74"/>
      <c r="SNK192" s="18"/>
      <c r="SNL192" s="18"/>
      <c r="SNM192" s="18"/>
      <c r="SNN192" s="74"/>
      <c r="SNO192" s="18"/>
      <c r="SNP192" s="18"/>
      <c r="SNQ192" s="10"/>
      <c r="SNR192" s="17"/>
      <c r="SNS192" s="74"/>
      <c r="SNT192" s="74"/>
      <c r="SNU192" s="74"/>
      <c r="SNV192" s="18"/>
      <c r="SNW192" s="18"/>
      <c r="SNX192" s="18"/>
      <c r="SNY192" s="74"/>
      <c r="SNZ192" s="18"/>
      <c r="SOA192" s="18"/>
      <c r="SOB192" s="10"/>
      <c r="SOC192" s="17"/>
      <c r="SOD192" s="74"/>
      <c r="SOE192" s="74"/>
      <c r="SOF192" s="74"/>
      <c r="SOG192" s="18"/>
      <c r="SOH192" s="18"/>
      <c r="SOI192" s="18"/>
      <c r="SOJ192" s="74"/>
      <c r="SOK192" s="18"/>
      <c r="SOL192" s="18"/>
      <c r="SOM192" s="10"/>
      <c r="SON192" s="17"/>
      <c r="SOO192" s="74"/>
      <c r="SOP192" s="74"/>
      <c r="SOQ192" s="74"/>
      <c r="SOR192" s="18"/>
      <c r="SOS192" s="18"/>
      <c r="SOT192" s="18"/>
      <c r="SOU192" s="74"/>
      <c r="SOV192" s="18"/>
      <c r="SOW192" s="18"/>
      <c r="SOX192" s="10"/>
      <c r="SOY192" s="17"/>
      <c r="SOZ192" s="74"/>
      <c r="SPA192" s="74"/>
      <c r="SPB192" s="74"/>
      <c r="SPC192" s="18"/>
      <c r="SPD192" s="18"/>
      <c r="SPE192" s="18"/>
      <c r="SPF192" s="74"/>
      <c r="SPG192" s="18"/>
      <c r="SPH192" s="18"/>
      <c r="SPI192" s="10"/>
      <c r="SPJ192" s="17"/>
      <c r="SPK192" s="74"/>
      <c r="SPL192" s="74"/>
      <c r="SPM192" s="74"/>
      <c r="SPN192" s="18"/>
      <c r="SPO192" s="18"/>
      <c r="SPP192" s="18"/>
      <c r="SPQ192" s="74"/>
      <c r="SPR192" s="18"/>
      <c r="SPS192" s="18"/>
      <c r="SPT192" s="10"/>
      <c r="SPU192" s="17"/>
      <c r="SPV192" s="74"/>
      <c r="SPW192" s="74"/>
      <c r="SPX192" s="74"/>
      <c r="SPY192" s="18"/>
      <c r="SPZ192" s="18"/>
      <c r="SQA192" s="18"/>
      <c r="SQB192" s="74"/>
      <c r="SQC192" s="18"/>
      <c r="SQD192" s="18"/>
      <c r="SQE192" s="10"/>
      <c r="SQF192" s="17"/>
      <c r="SQG192" s="74"/>
      <c r="SQH192" s="74"/>
      <c r="SQI192" s="74"/>
      <c r="SQJ192" s="18"/>
      <c r="SQK192" s="18"/>
      <c r="SQL192" s="18"/>
      <c r="SQM192" s="74"/>
      <c r="SQN192" s="18"/>
      <c r="SQO192" s="18"/>
      <c r="SQP192" s="10"/>
      <c r="SQQ192" s="17"/>
      <c r="SQR192" s="74"/>
      <c r="SQS192" s="74"/>
      <c r="SQT192" s="74"/>
      <c r="SQU192" s="18"/>
      <c r="SQV192" s="18"/>
      <c r="SQW192" s="18"/>
      <c r="SQX192" s="74"/>
      <c r="SQY192" s="18"/>
      <c r="SQZ192" s="18"/>
      <c r="SRA192" s="10"/>
      <c r="SRB192" s="17"/>
      <c r="SRC192" s="74"/>
      <c r="SRD192" s="74"/>
      <c r="SRE192" s="74"/>
      <c r="SRF192" s="18"/>
      <c r="SRG192" s="18"/>
      <c r="SRH192" s="18"/>
      <c r="SRI192" s="74"/>
      <c r="SRJ192" s="18"/>
      <c r="SRK192" s="18"/>
      <c r="SRL192" s="10"/>
      <c r="SRM192" s="17"/>
      <c r="SRN192" s="74"/>
      <c r="SRO192" s="74"/>
      <c r="SRP192" s="74"/>
      <c r="SRQ192" s="18"/>
      <c r="SRR192" s="18"/>
      <c r="SRS192" s="18"/>
      <c r="SRT192" s="74"/>
      <c r="SRU192" s="18"/>
      <c r="SRV192" s="18"/>
      <c r="SRW192" s="10"/>
      <c r="SRX192" s="17"/>
      <c r="SRY192" s="74"/>
      <c r="SRZ192" s="74"/>
      <c r="SSA192" s="74"/>
      <c r="SSB192" s="18"/>
      <c r="SSC192" s="18"/>
      <c r="SSD192" s="18"/>
      <c r="SSE192" s="74"/>
      <c r="SSF192" s="18"/>
      <c r="SSG192" s="18"/>
      <c r="SSH192" s="10"/>
      <c r="SSI192" s="17"/>
      <c r="SSJ192" s="74"/>
      <c r="SSK192" s="74"/>
      <c r="SSL192" s="74"/>
      <c r="SSM192" s="18"/>
      <c r="SSN192" s="18"/>
      <c r="SSO192" s="18"/>
      <c r="SSP192" s="74"/>
      <c r="SSQ192" s="18"/>
      <c r="SSR192" s="18"/>
      <c r="SSS192" s="10"/>
      <c r="SST192" s="17"/>
      <c r="SSU192" s="74"/>
      <c r="SSV192" s="74"/>
      <c r="SSW192" s="74"/>
      <c r="SSX192" s="18"/>
      <c r="SSY192" s="18"/>
      <c r="SSZ192" s="18"/>
      <c r="STA192" s="74"/>
      <c r="STB192" s="18"/>
      <c r="STC192" s="18"/>
      <c r="STD192" s="10"/>
      <c r="STE192" s="17"/>
      <c r="STF192" s="74"/>
      <c r="STG192" s="74"/>
      <c r="STH192" s="74"/>
      <c r="STI192" s="18"/>
      <c r="STJ192" s="18"/>
      <c r="STK192" s="18"/>
      <c r="STL192" s="74"/>
      <c r="STM192" s="18"/>
      <c r="STN192" s="18"/>
      <c r="STO192" s="10"/>
      <c r="STP192" s="17"/>
      <c r="STQ192" s="74"/>
      <c r="STR192" s="74"/>
      <c r="STS192" s="74"/>
      <c r="STT192" s="18"/>
      <c r="STU192" s="18"/>
      <c r="STV192" s="18"/>
      <c r="STW192" s="74"/>
      <c r="STX192" s="18"/>
      <c r="STY192" s="18"/>
      <c r="STZ192" s="10"/>
      <c r="SUA192" s="17"/>
      <c r="SUB192" s="74"/>
      <c r="SUC192" s="74"/>
      <c r="SUD192" s="74"/>
      <c r="SUE192" s="18"/>
      <c r="SUF192" s="18"/>
      <c r="SUG192" s="18"/>
      <c r="SUH192" s="74"/>
      <c r="SUI192" s="18"/>
      <c r="SUJ192" s="18"/>
      <c r="SUK192" s="10"/>
      <c r="SUL192" s="17"/>
      <c r="SUM192" s="74"/>
      <c r="SUN192" s="74"/>
      <c r="SUO192" s="74"/>
      <c r="SUP192" s="18"/>
      <c r="SUQ192" s="18"/>
      <c r="SUR192" s="18"/>
      <c r="SUS192" s="74"/>
      <c r="SUT192" s="18"/>
      <c r="SUU192" s="18"/>
      <c r="SUV192" s="10"/>
      <c r="SUW192" s="17"/>
      <c r="SUX192" s="74"/>
      <c r="SUY192" s="74"/>
      <c r="SUZ192" s="74"/>
      <c r="SVA192" s="18"/>
      <c r="SVB192" s="18"/>
      <c r="SVC192" s="18"/>
      <c r="SVD192" s="74"/>
      <c r="SVE192" s="18"/>
      <c r="SVF192" s="18"/>
      <c r="SVG192" s="10"/>
      <c r="SVH192" s="17"/>
      <c r="SVI192" s="74"/>
      <c r="SVJ192" s="74"/>
      <c r="SVK192" s="74"/>
      <c r="SVL192" s="18"/>
      <c r="SVM192" s="18"/>
      <c r="SVN192" s="18"/>
      <c r="SVO192" s="74"/>
      <c r="SVP192" s="18"/>
      <c r="SVQ192" s="18"/>
      <c r="SVR192" s="10"/>
      <c r="SVS192" s="17"/>
      <c r="SVT192" s="74"/>
      <c r="SVU192" s="74"/>
      <c r="SVV192" s="74"/>
      <c r="SVW192" s="18"/>
      <c r="SVX192" s="18"/>
      <c r="SVY192" s="18"/>
      <c r="SVZ192" s="74"/>
      <c r="SWA192" s="18"/>
      <c r="SWB192" s="18"/>
      <c r="SWC192" s="10"/>
      <c r="SWD192" s="17"/>
      <c r="SWE192" s="74"/>
      <c r="SWF192" s="74"/>
      <c r="SWG192" s="74"/>
      <c r="SWH192" s="18"/>
      <c r="SWI192" s="18"/>
      <c r="SWJ192" s="18"/>
      <c r="SWK192" s="74"/>
      <c r="SWL192" s="18"/>
      <c r="SWM192" s="18"/>
      <c r="SWN192" s="10"/>
      <c r="SWO192" s="17"/>
      <c r="SWP192" s="74"/>
      <c r="SWQ192" s="74"/>
      <c r="SWR192" s="74"/>
      <c r="SWS192" s="18"/>
      <c r="SWT192" s="18"/>
      <c r="SWU192" s="18"/>
      <c r="SWV192" s="74"/>
      <c r="SWW192" s="18"/>
      <c r="SWX192" s="18"/>
      <c r="SWY192" s="10"/>
      <c r="SWZ192" s="17"/>
      <c r="SXA192" s="74"/>
      <c r="SXB192" s="74"/>
      <c r="SXC192" s="74"/>
      <c r="SXD192" s="18"/>
      <c r="SXE192" s="18"/>
      <c r="SXF192" s="18"/>
      <c r="SXG192" s="74"/>
      <c r="SXH192" s="18"/>
      <c r="SXI192" s="18"/>
      <c r="SXJ192" s="10"/>
      <c r="SXK192" s="17"/>
      <c r="SXL192" s="74"/>
      <c r="SXM192" s="74"/>
      <c r="SXN192" s="74"/>
      <c r="SXO192" s="18"/>
      <c r="SXP192" s="18"/>
      <c r="SXQ192" s="18"/>
      <c r="SXR192" s="74"/>
      <c r="SXS192" s="18"/>
      <c r="SXT192" s="18"/>
      <c r="SXU192" s="10"/>
      <c r="SXV192" s="17"/>
      <c r="SXW192" s="74"/>
      <c r="SXX192" s="74"/>
      <c r="SXY192" s="74"/>
      <c r="SXZ192" s="18"/>
      <c r="SYA192" s="18"/>
      <c r="SYB192" s="18"/>
      <c r="SYC192" s="74"/>
      <c r="SYD192" s="18"/>
      <c r="SYE192" s="18"/>
      <c r="SYF192" s="10"/>
      <c r="SYG192" s="17"/>
      <c r="SYH192" s="74"/>
      <c r="SYI192" s="74"/>
      <c r="SYJ192" s="74"/>
      <c r="SYK192" s="18"/>
      <c r="SYL192" s="18"/>
      <c r="SYM192" s="18"/>
      <c r="SYN192" s="74"/>
      <c r="SYO192" s="18"/>
      <c r="SYP192" s="18"/>
      <c r="SYQ192" s="10"/>
      <c r="SYR192" s="17"/>
      <c r="SYS192" s="74"/>
      <c r="SYT192" s="74"/>
      <c r="SYU192" s="74"/>
      <c r="SYV192" s="18"/>
      <c r="SYW192" s="18"/>
      <c r="SYX192" s="18"/>
      <c r="SYY192" s="74"/>
      <c r="SYZ192" s="18"/>
      <c r="SZA192" s="18"/>
      <c r="SZB192" s="10"/>
      <c r="SZC192" s="17"/>
      <c r="SZD192" s="74"/>
      <c r="SZE192" s="74"/>
      <c r="SZF192" s="74"/>
      <c r="SZG192" s="18"/>
      <c r="SZH192" s="18"/>
      <c r="SZI192" s="18"/>
      <c r="SZJ192" s="74"/>
      <c r="SZK192" s="18"/>
      <c r="SZL192" s="18"/>
      <c r="SZM192" s="10"/>
      <c r="SZN192" s="17"/>
      <c r="SZO192" s="74"/>
      <c r="SZP192" s="74"/>
      <c r="SZQ192" s="74"/>
      <c r="SZR192" s="18"/>
      <c r="SZS192" s="18"/>
      <c r="SZT192" s="18"/>
      <c r="SZU192" s="74"/>
      <c r="SZV192" s="18"/>
      <c r="SZW192" s="18"/>
      <c r="SZX192" s="10"/>
      <c r="SZY192" s="17"/>
      <c r="SZZ192" s="74"/>
      <c r="TAA192" s="74"/>
      <c r="TAB192" s="74"/>
      <c r="TAC192" s="18"/>
      <c r="TAD192" s="18"/>
      <c r="TAE192" s="18"/>
      <c r="TAF192" s="74"/>
      <c r="TAG192" s="18"/>
      <c r="TAH192" s="18"/>
      <c r="TAI192" s="10"/>
      <c r="TAJ192" s="17"/>
      <c r="TAK192" s="74"/>
      <c r="TAL192" s="74"/>
      <c r="TAM192" s="74"/>
      <c r="TAN192" s="18"/>
      <c r="TAO192" s="18"/>
      <c r="TAP192" s="18"/>
      <c r="TAQ192" s="74"/>
      <c r="TAR192" s="18"/>
      <c r="TAS192" s="18"/>
      <c r="TAT192" s="10"/>
      <c r="TAU192" s="17"/>
      <c r="TAV192" s="74"/>
      <c r="TAW192" s="74"/>
      <c r="TAX192" s="74"/>
      <c r="TAY192" s="18"/>
      <c r="TAZ192" s="18"/>
      <c r="TBA192" s="18"/>
      <c r="TBB192" s="74"/>
      <c r="TBC192" s="18"/>
      <c r="TBD192" s="18"/>
      <c r="TBE192" s="10"/>
      <c r="TBF192" s="17"/>
      <c r="TBG192" s="74"/>
      <c r="TBH192" s="74"/>
      <c r="TBI192" s="74"/>
      <c r="TBJ192" s="18"/>
      <c r="TBK192" s="18"/>
      <c r="TBL192" s="18"/>
      <c r="TBM192" s="74"/>
      <c r="TBN192" s="18"/>
      <c r="TBO192" s="18"/>
      <c r="TBP192" s="10"/>
      <c r="TBQ192" s="17"/>
      <c r="TBR192" s="74"/>
      <c r="TBS192" s="74"/>
      <c r="TBT192" s="74"/>
      <c r="TBU192" s="18"/>
      <c r="TBV192" s="18"/>
      <c r="TBW192" s="18"/>
      <c r="TBX192" s="74"/>
      <c r="TBY192" s="18"/>
      <c r="TBZ192" s="18"/>
      <c r="TCA192" s="10"/>
      <c r="TCB192" s="17"/>
      <c r="TCC192" s="74"/>
      <c r="TCD192" s="74"/>
      <c r="TCE192" s="74"/>
      <c r="TCF192" s="18"/>
      <c r="TCG192" s="18"/>
      <c r="TCH192" s="18"/>
      <c r="TCI192" s="74"/>
      <c r="TCJ192" s="18"/>
      <c r="TCK192" s="18"/>
      <c r="TCL192" s="10"/>
      <c r="TCM192" s="17"/>
      <c r="TCN192" s="74"/>
      <c r="TCO192" s="74"/>
      <c r="TCP192" s="74"/>
      <c r="TCQ192" s="18"/>
      <c r="TCR192" s="18"/>
      <c r="TCS192" s="18"/>
      <c r="TCT192" s="74"/>
      <c r="TCU192" s="18"/>
      <c r="TCV192" s="18"/>
      <c r="TCW192" s="10"/>
      <c r="TCX192" s="17"/>
      <c r="TCY192" s="74"/>
      <c r="TCZ192" s="74"/>
      <c r="TDA192" s="74"/>
      <c r="TDB192" s="18"/>
      <c r="TDC192" s="18"/>
      <c r="TDD192" s="18"/>
      <c r="TDE192" s="74"/>
      <c r="TDF192" s="18"/>
      <c r="TDG192" s="18"/>
      <c r="TDH192" s="10"/>
      <c r="TDI192" s="17"/>
      <c r="TDJ192" s="74"/>
      <c r="TDK192" s="74"/>
      <c r="TDL192" s="74"/>
      <c r="TDM192" s="18"/>
      <c r="TDN192" s="18"/>
      <c r="TDO192" s="18"/>
      <c r="TDP192" s="74"/>
      <c r="TDQ192" s="18"/>
      <c r="TDR192" s="18"/>
      <c r="TDS192" s="10"/>
      <c r="TDT192" s="17"/>
      <c r="TDU192" s="74"/>
      <c r="TDV192" s="74"/>
      <c r="TDW192" s="74"/>
      <c r="TDX192" s="18"/>
      <c r="TDY192" s="18"/>
      <c r="TDZ192" s="18"/>
      <c r="TEA192" s="74"/>
      <c r="TEB192" s="18"/>
      <c r="TEC192" s="18"/>
      <c r="TED192" s="10"/>
      <c r="TEE192" s="17"/>
      <c r="TEF192" s="74"/>
      <c r="TEG192" s="74"/>
      <c r="TEH192" s="74"/>
      <c r="TEI192" s="18"/>
      <c r="TEJ192" s="18"/>
      <c r="TEK192" s="18"/>
      <c r="TEL192" s="74"/>
      <c r="TEM192" s="18"/>
      <c r="TEN192" s="18"/>
      <c r="TEO192" s="10"/>
      <c r="TEP192" s="17"/>
      <c r="TEQ192" s="74"/>
      <c r="TER192" s="74"/>
      <c r="TES192" s="74"/>
      <c r="TET192" s="18"/>
      <c r="TEU192" s="18"/>
      <c r="TEV192" s="18"/>
      <c r="TEW192" s="74"/>
      <c r="TEX192" s="18"/>
      <c r="TEY192" s="18"/>
      <c r="TEZ192" s="10"/>
      <c r="TFA192" s="17"/>
      <c r="TFB192" s="74"/>
      <c r="TFC192" s="74"/>
      <c r="TFD192" s="74"/>
      <c r="TFE192" s="18"/>
      <c r="TFF192" s="18"/>
      <c r="TFG192" s="18"/>
      <c r="TFH192" s="74"/>
      <c r="TFI192" s="18"/>
      <c r="TFJ192" s="18"/>
      <c r="TFK192" s="10"/>
      <c r="TFL192" s="17"/>
      <c r="TFM192" s="74"/>
      <c r="TFN192" s="74"/>
      <c r="TFO192" s="74"/>
      <c r="TFP192" s="18"/>
      <c r="TFQ192" s="18"/>
      <c r="TFR192" s="18"/>
      <c r="TFS192" s="74"/>
      <c r="TFT192" s="18"/>
      <c r="TFU192" s="18"/>
      <c r="TFV192" s="10"/>
      <c r="TFW192" s="17"/>
      <c r="TFX192" s="74"/>
      <c r="TFY192" s="74"/>
      <c r="TFZ192" s="74"/>
      <c r="TGA192" s="18"/>
      <c r="TGB192" s="18"/>
      <c r="TGC192" s="18"/>
      <c r="TGD192" s="74"/>
      <c r="TGE192" s="18"/>
      <c r="TGF192" s="18"/>
      <c r="TGG192" s="10"/>
      <c r="TGH192" s="17"/>
      <c r="TGI192" s="74"/>
      <c r="TGJ192" s="74"/>
      <c r="TGK192" s="74"/>
      <c r="TGL192" s="18"/>
      <c r="TGM192" s="18"/>
      <c r="TGN192" s="18"/>
      <c r="TGO192" s="74"/>
      <c r="TGP192" s="18"/>
      <c r="TGQ192" s="18"/>
      <c r="TGR192" s="10"/>
      <c r="TGS192" s="17"/>
      <c r="TGT192" s="74"/>
      <c r="TGU192" s="74"/>
      <c r="TGV192" s="74"/>
      <c r="TGW192" s="18"/>
      <c r="TGX192" s="18"/>
      <c r="TGY192" s="18"/>
      <c r="TGZ192" s="74"/>
      <c r="THA192" s="18"/>
      <c r="THB192" s="18"/>
      <c r="THC192" s="10"/>
      <c r="THD192" s="17"/>
      <c r="THE192" s="74"/>
      <c r="THF192" s="74"/>
      <c r="THG192" s="74"/>
      <c r="THH192" s="18"/>
      <c r="THI192" s="18"/>
      <c r="THJ192" s="18"/>
      <c r="THK192" s="74"/>
      <c r="THL192" s="18"/>
      <c r="THM192" s="18"/>
      <c r="THN192" s="10"/>
      <c r="THO192" s="17"/>
      <c r="THP192" s="74"/>
      <c r="THQ192" s="74"/>
      <c r="THR192" s="74"/>
      <c r="THS192" s="18"/>
      <c r="THT192" s="18"/>
      <c r="THU192" s="18"/>
      <c r="THV192" s="74"/>
      <c r="THW192" s="18"/>
      <c r="THX192" s="18"/>
      <c r="THY192" s="10"/>
      <c r="THZ192" s="17"/>
      <c r="TIA192" s="74"/>
      <c r="TIB192" s="74"/>
      <c r="TIC192" s="74"/>
      <c r="TID192" s="18"/>
      <c r="TIE192" s="18"/>
      <c r="TIF192" s="18"/>
      <c r="TIG192" s="74"/>
      <c r="TIH192" s="18"/>
      <c r="TII192" s="18"/>
      <c r="TIJ192" s="10"/>
      <c r="TIK192" s="17"/>
      <c r="TIL192" s="74"/>
      <c r="TIM192" s="74"/>
      <c r="TIN192" s="74"/>
      <c r="TIO192" s="18"/>
      <c r="TIP192" s="18"/>
      <c r="TIQ192" s="18"/>
      <c r="TIR192" s="74"/>
      <c r="TIS192" s="18"/>
      <c r="TIT192" s="18"/>
      <c r="TIU192" s="10"/>
      <c r="TIV192" s="17"/>
      <c r="TIW192" s="74"/>
      <c r="TIX192" s="74"/>
      <c r="TIY192" s="74"/>
      <c r="TIZ192" s="18"/>
      <c r="TJA192" s="18"/>
      <c r="TJB192" s="18"/>
      <c r="TJC192" s="74"/>
      <c r="TJD192" s="18"/>
      <c r="TJE192" s="18"/>
      <c r="TJF192" s="10"/>
      <c r="TJG192" s="17"/>
      <c r="TJH192" s="74"/>
      <c r="TJI192" s="74"/>
      <c r="TJJ192" s="74"/>
      <c r="TJK192" s="18"/>
      <c r="TJL192" s="18"/>
      <c r="TJM192" s="18"/>
      <c r="TJN192" s="74"/>
      <c r="TJO192" s="18"/>
      <c r="TJP192" s="18"/>
      <c r="TJQ192" s="10"/>
      <c r="TJR192" s="17"/>
      <c r="TJS192" s="74"/>
      <c r="TJT192" s="74"/>
      <c r="TJU192" s="74"/>
      <c r="TJV192" s="18"/>
      <c r="TJW192" s="18"/>
      <c r="TJX192" s="18"/>
      <c r="TJY192" s="74"/>
      <c r="TJZ192" s="18"/>
      <c r="TKA192" s="18"/>
      <c r="TKB192" s="10"/>
      <c r="TKC192" s="17"/>
      <c r="TKD192" s="74"/>
      <c r="TKE192" s="74"/>
      <c r="TKF192" s="74"/>
      <c r="TKG192" s="18"/>
      <c r="TKH192" s="18"/>
      <c r="TKI192" s="18"/>
      <c r="TKJ192" s="74"/>
      <c r="TKK192" s="18"/>
      <c r="TKL192" s="18"/>
      <c r="TKM192" s="10"/>
      <c r="TKN192" s="17"/>
      <c r="TKO192" s="74"/>
      <c r="TKP192" s="74"/>
      <c r="TKQ192" s="74"/>
      <c r="TKR192" s="18"/>
      <c r="TKS192" s="18"/>
      <c r="TKT192" s="18"/>
      <c r="TKU192" s="74"/>
      <c r="TKV192" s="18"/>
      <c r="TKW192" s="18"/>
      <c r="TKX192" s="10"/>
      <c r="TKY192" s="17"/>
      <c r="TKZ192" s="74"/>
      <c r="TLA192" s="74"/>
      <c r="TLB192" s="74"/>
      <c r="TLC192" s="18"/>
      <c r="TLD192" s="18"/>
      <c r="TLE192" s="18"/>
      <c r="TLF192" s="74"/>
      <c r="TLG192" s="18"/>
      <c r="TLH192" s="18"/>
      <c r="TLI192" s="10"/>
      <c r="TLJ192" s="17"/>
      <c r="TLK192" s="74"/>
      <c r="TLL192" s="74"/>
      <c r="TLM192" s="74"/>
      <c r="TLN192" s="18"/>
      <c r="TLO192" s="18"/>
      <c r="TLP192" s="18"/>
      <c r="TLQ192" s="74"/>
      <c r="TLR192" s="18"/>
      <c r="TLS192" s="18"/>
      <c r="TLT192" s="10"/>
      <c r="TLU192" s="17"/>
      <c r="TLV192" s="74"/>
      <c r="TLW192" s="74"/>
      <c r="TLX192" s="74"/>
      <c r="TLY192" s="18"/>
      <c r="TLZ192" s="18"/>
      <c r="TMA192" s="18"/>
      <c r="TMB192" s="74"/>
      <c r="TMC192" s="18"/>
      <c r="TMD192" s="18"/>
      <c r="TME192" s="10"/>
      <c r="TMF192" s="17"/>
      <c r="TMG192" s="74"/>
      <c r="TMH192" s="74"/>
      <c r="TMI192" s="74"/>
      <c r="TMJ192" s="18"/>
      <c r="TMK192" s="18"/>
      <c r="TML192" s="18"/>
      <c r="TMM192" s="74"/>
      <c r="TMN192" s="18"/>
      <c r="TMO192" s="18"/>
      <c r="TMP192" s="10"/>
      <c r="TMQ192" s="17"/>
      <c r="TMR192" s="74"/>
      <c r="TMS192" s="74"/>
      <c r="TMT192" s="74"/>
      <c r="TMU192" s="18"/>
      <c r="TMV192" s="18"/>
      <c r="TMW192" s="18"/>
      <c r="TMX192" s="74"/>
      <c r="TMY192" s="18"/>
      <c r="TMZ192" s="18"/>
      <c r="TNA192" s="10"/>
      <c r="TNB192" s="17"/>
      <c r="TNC192" s="74"/>
      <c r="TND192" s="74"/>
      <c r="TNE192" s="74"/>
      <c r="TNF192" s="18"/>
      <c r="TNG192" s="18"/>
      <c r="TNH192" s="18"/>
      <c r="TNI192" s="74"/>
      <c r="TNJ192" s="18"/>
      <c r="TNK192" s="18"/>
      <c r="TNL192" s="10"/>
      <c r="TNM192" s="17"/>
      <c r="TNN192" s="74"/>
      <c r="TNO192" s="74"/>
      <c r="TNP192" s="74"/>
      <c r="TNQ192" s="18"/>
      <c r="TNR192" s="18"/>
      <c r="TNS192" s="18"/>
      <c r="TNT192" s="74"/>
      <c r="TNU192" s="18"/>
      <c r="TNV192" s="18"/>
      <c r="TNW192" s="10"/>
      <c r="TNX192" s="17"/>
      <c r="TNY192" s="74"/>
      <c r="TNZ192" s="74"/>
      <c r="TOA192" s="74"/>
      <c r="TOB192" s="18"/>
      <c r="TOC192" s="18"/>
      <c r="TOD192" s="18"/>
      <c r="TOE192" s="74"/>
      <c r="TOF192" s="18"/>
      <c r="TOG192" s="18"/>
      <c r="TOH192" s="10"/>
      <c r="TOI192" s="17"/>
      <c r="TOJ192" s="74"/>
      <c r="TOK192" s="74"/>
      <c r="TOL192" s="74"/>
      <c r="TOM192" s="18"/>
      <c r="TON192" s="18"/>
      <c r="TOO192" s="18"/>
      <c r="TOP192" s="74"/>
      <c r="TOQ192" s="18"/>
      <c r="TOR192" s="18"/>
      <c r="TOS192" s="10"/>
      <c r="TOT192" s="17"/>
      <c r="TOU192" s="74"/>
      <c r="TOV192" s="74"/>
      <c r="TOW192" s="74"/>
      <c r="TOX192" s="18"/>
      <c r="TOY192" s="18"/>
      <c r="TOZ192" s="18"/>
      <c r="TPA192" s="74"/>
      <c r="TPB192" s="18"/>
      <c r="TPC192" s="18"/>
      <c r="TPD192" s="10"/>
      <c r="TPE192" s="17"/>
      <c r="TPF192" s="74"/>
      <c r="TPG192" s="74"/>
      <c r="TPH192" s="74"/>
      <c r="TPI192" s="18"/>
      <c r="TPJ192" s="18"/>
      <c r="TPK192" s="18"/>
      <c r="TPL192" s="74"/>
      <c r="TPM192" s="18"/>
      <c r="TPN192" s="18"/>
      <c r="TPO192" s="10"/>
      <c r="TPP192" s="17"/>
      <c r="TPQ192" s="74"/>
      <c r="TPR192" s="74"/>
      <c r="TPS192" s="74"/>
      <c r="TPT192" s="18"/>
      <c r="TPU192" s="18"/>
      <c r="TPV192" s="18"/>
      <c r="TPW192" s="74"/>
      <c r="TPX192" s="18"/>
      <c r="TPY192" s="18"/>
      <c r="TPZ192" s="10"/>
      <c r="TQA192" s="17"/>
      <c r="TQB192" s="74"/>
      <c r="TQC192" s="74"/>
      <c r="TQD192" s="74"/>
      <c r="TQE192" s="18"/>
      <c r="TQF192" s="18"/>
      <c r="TQG192" s="18"/>
      <c r="TQH192" s="74"/>
      <c r="TQI192" s="18"/>
      <c r="TQJ192" s="18"/>
      <c r="TQK192" s="10"/>
      <c r="TQL192" s="17"/>
      <c r="TQM192" s="74"/>
      <c r="TQN192" s="74"/>
      <c r="TQO192" s="74"/>
      <c r="TQP192" s="18"/>
      <c r="TQQ192" s="18"/>
      <c r="TQR192" s="18"/>
      <c r="TQS192" s="74"/>
      <c r="TQT192" s="18"/>
      <c r="TQU192" s="18"/>
      <c r="TQV192" s="10"/>
      <c r="TQW192" s="17"/>
      <c r="TQX192" s="74"/>
      <c r="TQY192" s="74"/>
      <c r="TQZ192" s="74"/>
      <c r="TRA192" s="18"/>
      <c r="TRB192" s="18"/>
      <c r="TRC192" s="18"/>
      <c r="TRD192" s="74"/>
      <c r="TRE192" s="18"/>
      <c r="TRF192" s="18"/>
      <c r="TRG192" s="10"/>
      <c r="TRH192" s="17"/>
      <c r="TRI192" s="74"/>
      <c r="TRJ192" s="74"/>
      <c r="TRK192" s="74"/>
      <c r="TRL192" s="18"/>
      <c r="TRM192" s="18"/>
      <c r="TRN192" s="18"/>
      <c r="TRO192" s="74"/>
      <c r="TRP192" s="18"/>
      <c r="TRQ192" s="18"/>
      <c r="TRR192" s="10"/>
      <c r="TRS192" s="17"/>
      <c r="TRT192" s="74"/>
      <c r="TRU192" s="74"/>
      <c r="TRV192" s="74"/>
      <c r="TRW192" s="18"/>
      <c r="TRX192" s="18"/>
      <c r="TRY192" s="18"/>
      <c r="TRZ192" s="74"/>
      <c r="TSA192" s="18"/>
      <c r="TSB192" s="18"/>
      <c r="TSC192" s="10"/>
      <c r="TSD192" s="17"/>
      <c r="TSE192" s="74"/>
      <c r="TSF192" s="74"/>
      <c r="TSG192" s="74"/>
      <c r="TSH192" s="18"/>
      <c r="TSI192" s="18"/>
      <c r="TSJ192" s="18"/>
      <c r="TSK192" s="74"/>
      <c r="TSL192" s="18"/>
      <c r="TSM192" s="18"/>
      <c r="TSN192" s="10"/>
      <c r="TSO192" s="17"/>
      <c r="TSP192" s="74"/>
      <c r="TSQ192" s="74"/>
      <c r="TSR192" s="74"/>
      <c r="TSS192" s="18"/>
      <c r="TST192" s="18"/>
      <c r="TSU192" s="18"/>
      <c r="TSV192" s="74"/>
      <c r="TSW192" s="18"/>
      <c r="TSX192" s="18"/>
      <c r="TSY192" s="10"/>
      <c r="TSZ192" s="17"/>
      <c r="TTA192" s="74"/>
      <c r="TTB192" s="74"/>
      <c r="TTC192" s="74"/>
      <c r="TTD192" s="18"/>
      <c r="TTE192" s="18"/>
      <c r="TTF192" s="18"/>
      <c r="TTG192" s="74"/>
      <c r="TTH192" s="18"/>
      <c r="TTI192" s="18"/>
      <c r="TTJ192" s="10"/>
      <c r="TTK192" s="17"/>
      <c r="TTL192" s="74"/>
      <c r="TTM192" s="74"/>
      <c r="TTN192" s="74"/>
      <c r="TTO192" s="18"/>
      <c r="TTP192" s="18"/>
      <c r="TTQ192" s="18"/>
      <c r="TTR192" s="74"/>
      <c r="TTS192" s="18"/>
      <c r="TTT192" s="18"/>
      <c r="TTU192" s="10"/>
      <c r="TTV192" s="17"/>
      <c r="TTW192" s="74"/>
      <c r="TTX192" s="74"/>
      <c r="TTY192" s="74"/>
      <c r="TTZ192" s="18"/>
      <c r="TUA192" s="18"/>
      <c r="TUB192" s="18"/>
      <c r="TUC192" s="74"/>
      <c r="TUD192" s="18"/>
      <c r="TUE192" s="18"/>
      <c r="TUF192" s="10"/>
      <c r="TUG192" s="17"/>
      <c r="TUH192" s="74"/>
      <c r="TUI192" s="74"/>
      <c r="TUJ192" s="74"/>
      <c r="TUK192" s="18"/>
      <c r="TUL192" s="18"/>
      <c r="TUM192" s="18"/>
      <c r="TUN192" s="74"/>
      <c r="TUO192" s="18"/>
      <c r="TUP192" s="18"/>
      <c r="TUQ192" s="10"/>
      <c r="TUR192" s="17"/>
      <c r="TUS192" s="74"/>
      <c r="TUT192" s="74"/>
      <c r="TUU192" s="74"/>
      <c r="TUV192" s="18"/>
      <c r="TUW192" s="18"/>
      <c r="TUX192" s="18"/>
      <c r="TUY192" s="74"/>
      <c r="TUZ192" s="18"/>
      <c r="TVA192" s="18"/>
      <c r="TVB192" s="10"/>
      <c r="TVC192" s="17"/>
      <c r="TVD192" s="74"/>
      <c r="TVE192" s="74"/>
      <c r="TVF192" s="74"/>
      <c r="TVG192" s="18"/>
      <c r="TVH192" s="18"/>
      <c r="TVI192" s="18"/>
      <c r="TVJ192" s="74"/>
      <c r="TVK192" s="18"/>
      <c r="TVL192" s="18"/>
      <c r="TVM192" s="10"/>
      <c r="TVN192" s="17"/>
      <c r="TVO192" s="74"/>
      <c r="TVP192" s="74"/>
      <c r="TVQ192" s="74"/>
      <c r="TVR192" s="18"/>
      <c r="TVS192" s="18"/>
      <c r="TVT192" s="18"/>
      <c r="TVU192" s="74"/>
      <c r="TVV192" s="18"/>
      <c r="TVW192" s="18"/>
      <c r="TVX192" s="10"/>
      <c r="TVY192" s="17"/>
      <c r="TVZ192" s="74"/>
      <c r="TWA192" s="74"/>
      <c r="TWB192" s="74"/>
      <c r="TWC192" s="18"/>
      <c r="TWD192" s="18"/>
      <c r="TWE192" s="18"/>
      <c r="TWF192" s="74"/>
      <c r="TWG192" s="18"/>
      <c r="TWH192" s="18"/>
      <c r="TWI192" s="10"/>
      <c r="TWJ192" s="17"/>
      <c r="TWK192" s="74"/>
      <c r="TWL192" s="74"/>
      <c r="TWM192" s="74"/>
      <c r="TWN192" s="18"/>
      <c r="TWO192" s="18"/>
      <c r="TWP192" s="18"/>
      <c r="TWQ192" s="74"/>
      <c r="TWR192" s="18"/>
      <c r="TWS192" s="18"/>
      <c r="TWT192" s="10"/>
      <c r="TWU192" s="17"/>
      <c r="TWV192" s="74"/>
      <c r="TWW192" s="74"/>
      <c r="TWX192" s="74"/>
      <c r="TWY192" s="18"/>
      <c r="TWZ192" s="18"/>
      <c r="TXA192" s="18"/>
      <c r="TXB192" s="74"/>
      <c r="TXC192" s="18"/>
      <c r="TXD192" s="18"/>
      <c r="TXE192" s="10"/>
      <c r="TXF192" s="17"/>
      <c r="TXG192" s="74"/>
      <c r="TXH192" s="74"/>
      <c r="TXI192" s="74"/>
      <c r="TXJ192" s="18"/>
      <c r="TXK192" s="18"/>
      <c r="TXL192" s="18"/>
      <c r="TXM192" s="74"/>
      <c r="TXN192" s="18"/>
      <c r="TXO192" s="18"/>
      <c r="TXP192" s="10"/>
      <c r="TXQ192" s="17"/>
      <c r="TXR192" s="74"/>
      <c r="TXS192" s="74"/>
      <c r="TXT192" s="74"/>
      <c r="TXU192" s="18"/>
      <c r="TXV192" s="18"/>
      <c r="TXW192" s="18"/>
      <c r="TXX192" s="74"/>
      <c r="TXY192" s="18"/>
      <c r="TXZ192" s="18"/>
      <c r="TYA192" s="10"/>
      <c r="TYB192" s="17"/>
      <c r="TYC192" s="74"/>
      <c r="TYD192" s="74"/>
      <c r="TYE192" s="74"/>
      <c r="TYF192" s="18"/>
      <c r="TYG192" s="18"/>
      <c r="TYH192" s="18"/>
      <c r="TYI192" s="74"/>
      <c r="TYJ192" s="18"/>
      <c r="TYK192" s="18"/>
      <c r="TYL192" s="10"/>
      <c r="TYM192" s="17"/>
      <c r="TYN192" s="74"/>
      <c r="TYO192" s="74"/>
      <c r="TYP192" s="74"/>
      <c r="TYQ192" s="18"/>
      <c r="TYR192" s="18"/>
      <c r="TYS192" s="18"/>
      <c r="TYT192" s="74"/>
      <c r="TYU192" s="18"/>
      <c r="TYV192" s="18"/>
      <c r="TYW192" s="10"/>
      <c r="TYX192" s="17"/>
      <c r="TYY192" s="74"/>
      <c r="TYZ192" s="74"/>
      <c r="TZA192" s="74"/>
      <c r="TZB192" s="18"/>
      <c r="TZC192" s="18"/>
      <c r="TZD192" s="18"/>
      <c r="TZE192" s="74"/>
      <c r="TZF192" s="18"/>
      <c r="TZG192" s="18"/>
      <c r="TZH192" s="10"/>
      <c r="TZI192" s="17"/>
      <c r="TZJ192" s="74"/>
      <c r="TZK192" s="74"/>
      <c r="TZL192" s="74"/>
      <c r="TZM192" s="18"/>
      <c r="TZN192" s="18"/>
      <c r="TZO192" s="18"/>
      <c r="TZP192" s="74"/>
      <c r="TZQ192" s="18"/>
      <c r="TZR192" s="18"/>
      <c r="TZS192" s="10"/>
      <c r="TZT192" s="17"/>
      <c r="TZU192" s="74"/>
      <c r="TZV192" s="74"/>
      <c r="TZW192" s="74"/>
      <c r="TZX192" s="18"/>
      <c r="TZY192" s="18"/>
      <c r="TZZ192" s="18"/>
      <c r="UAA192" s="74"/>
      <c r="UAB192" s="18"/>
      <c r="UAC192" s="18"/>
      <c r="UAD192" s="10"/>
      <c r="UAE192" s="17"/>
      <c r="UAF192" s="74"/>
      <c r="UAG192" s="74"/>
      <c r="UAH192" s="74"/>
      <c r="UAI192" s="18"/>
      <c r="UAJ192" s="18"/>
      <c r="UAK192" s="18"/>
      <c r="UAL192" s="74"/>
      <c r="UAM192" s="18"/>
      <c r="UAN192" s="18"/>
      <c r="UAO192" s="10"/>
      <c r="UAP192" s="17"/>
      <c r="UAQ192" s="74"/>
      <c r="UAR192" s="74"/>
      <c r="UAS192" s="74"/>
      <c r="UAT192" s="18"/>
      <c r="UAU192" s="18"/>
      <c r="UAV192" s="18"/>
      <c r="UAW192" s="74"/>
      <c r="UAX192" s="18"/>
      <c r="UAY192" s="18"/>
      <c r="UAZ192" s="10"/>
      <c r="UBA192" s="17"/>
      <c r="UBB192" s="74"/>
      <c r="UBC192" s="74"/>
      <c r="UBD192" s="74"/>
      <c r="UBE192" s="18"/>
      <c r="UBF192" s="18"/>
      <c r="UBG192" s="18"/>
      <c r="UBH192" s="74"/>
      <c r="UBI192" s="18"/>
      <c r="UBJ192" s="18"/>
      <c r="UBK192" s="10"/>
      <c r="UBL192" s="17"/>
      <c r="UBM192" s="74"/>
      <c r="UBN192" s="74"/>
      <c r="UBO192" s="74"/>
      <c r="UBP192" s="18"/>
      <c r="UBQ192" s="18"/>
      <c r="UBR192" s="18"/>
      <c r="UBS192" s="74"/>
      <c r="UBT192" s="18"/>
      <c r="UBU192" s="18"/>
      <c r="UBV192" s="10"/>
      <c r="UBW192" s="17"/>
      <c r="UBX192" s="74"/>
      <c r="UBY192" s="74"/>
      <c r="UBZ192" s="74"/>
      <c r="UCA192" s="18"/>
      <c r="UCB192" s="18"/>
      <c r="UCC192" s="18"/>
      <c r="UCD192" s="74"/>
      <c r="UCE192" s="18"/>
      <c r="UCF192" s="18"/>
      <c r="UCG192" s="10"/>
      <c r="UCH192" s="17"/>
      <c r="UCI192" s="74"/>
      <c r="UCJ192" s="74"/>
      <c r="UCK192" s="74"/>
      <c r="UCL192" s="18"/>
      <c r="UCM192" s="18"/>
      <c r="UCN192" s="18"/>
      <c r="UCO192" s="74"/>
      <c r="UCP192" s="18"/>
      <c r="UCQ192" s="18"/>
      <c r="UCR192" s="10"/>
      <c r="UCS192" s="17"/>
      <c r="UCT192" s="74"/>
      <c r="UCU192" s="74"/>
      <c r="UCV192" s="74"/>
      <c r="UCW192" s="18"/>
      <c r="UCX192" s="18"/>
      <c r="UCY192" s="18"/>
      <c r="UCZ192" s="74"/>
      <c r="UDA192" s="18"/>
      <c r="UDB192" s="18"/>
      <c r="UDC192" s="10"/>
      <c r="UDD192" s="17"/>
      <c r="UDE192" s="74"/>
      <c r="UDF192" s="74"/>
      <c r="UDG192" s="74"/>
      <c r="UDH192" s="18"/>
      <c r="UDI192" s="18"/>
      <c r="UDJ192" s="18"/>
      <c r="UDK192" s="74"/>
      <c r="UDL192" s="18"/>
      <c r="UDM192" s="18"/>
      <c r="UDN192" s="10"/>
      <c r="UDO192" s="17"/>
      <c r="UDP192" s="74"/>
      <c r="UDQ192" s="74"/>
      <c r="UDR192" s="74"/>
      <c r="UDS192" s="18"/>
      <c r="UDT192" s="18"/>
      <c r="UDU192" s="18"/>
      <c r="UDV192" s="74"/>
      <c r="UDW192" s="18"/>
      <c r="UDX192" s="18"/>
      <c r="UDY192" s="10"/>
      <c r="UDZ192" s="17"/>
      <c r="UEA192" s="74"/>
      <c r="UEB192" s="74"/>
      <c r="UEC192" s="74"/>
      <c r="UED192" s="18"/>
      <c r="UEE192" s="18"/>
      <c r="UEF192" s="18"/>
      <c r="UEG192" s="74"/>
      <c r="UEH192" s="18"/>
      <c r="UEI192" s="18"/>
      <c r="UEJ192" s="10"/>
      <c r="UEK192" s="17"/>
      <c r="UEL192" s="74"/>
      <c r="UEM192" s="74"/>
      <c r="UEN192" s="74"/>
      <c r="UEO192" s="18"/>
      <c r="UEP192" s="18"/>
      <c r="UEQ192" s="18"/>
      <c r="UER192" s="74"/>
      <c r="UES192" s="18"/>
      <c r="UET192" s="18"/>
      <c r="UEU192" s="10"/>
      <c r="UEV192" s="17"/>
      <c r="UEW192" s="74"/>
      <c r="UEX192" s="74"/>
      <c r="UEY192" s="74"/>
      <c r="UEZ192" s="18"/>
      <c r="UFA192" s="18"/>
      <c r="UFB192" s="18"/>
      <c r="UFC192" s="74"/>
      <c r="UFD192" s="18"/>
      <c r="UFE192" s="18"/>
      <c r="UFF192" s="10"/>
      <c r="UFG192" s="17"/>
      <c r="UFH192" s="74"/>
      <c r="UFI192" s="74"/>
      <c r="UFJ192" s="74"/>
      <c r="UFK192" s="18"/>
      <c r="UFL192" s="18"/>
      <c r="UFM192" s="18"/>
      <c r="UFN192" s="74"/>
      <c r="UFO192" s="18"/>
      <c r="UFP192" s="18"/>
      <c r="UFQ192" s="10"/>
      <c r="UFR192" s="17"/>
      <c r="UFS192" s="74"/>
      <c r="UFT192" s="74"/>
      <c r="UFU192" s="74"/>
      <c r="UFV192" s="18"/>
      <c r="UFW192" s="18"/>
      <c r="UFX192" s="18"/>
      <c r="UFY192" s="74"/>
      <c r="UFZ192" s="18"/>
      <c r="UGA192" s="18"/>
      <c r="UGB192" s="10"/>
      <c r="UGC192" s="17"/>
      <c r="UGD192" s="74"/>
      <c r="UGE192" s="74"/>
      <c r="UGF192" s="74"/>
      <c r="UGG192" s="18"/>
      <c r="UGH192" s="18"/>
      <c r="UGI192" s="18"/>
      <c r="UGJ192" s="74"/>
      <c r="UGK192" s="18"/>
      <c r="UGL192" s="18"/>
      <c r="UGM192" s="10"/>
      <c r="UGN192" s="17"/>
      <c r="UGO192" s="74"/>
      <c r="UGP192" s="74"/>
      <c r="UGQ192" s="74"/>
      <c r="UGR192" s="18"/>
      <c r="UGS192" s="18"/>
      <c r="UGT192" s="18"/>
      <c r="UGU192" s="74"/>
      <c r="UGV192" s="18"/>
      <c r="UGW192" s="18"/>
      <c r="UGX192" s="10"/>
      <c r="UGY192" s="17"/>
      <c r="UGZ192" s="74"/>
      <c r="UHA192" s="74"/>
      <c r="UHB192" s="74"/>
      <c r="UHC192" s="18"/>
      <c r="UHD192" s="18"/>
      <c r="UHE192" s="18"/>
      <c r="UHF192" s="74"/>
      <c r="UHG192" s="18"/>
      <c r="UHH192" s="18"/>
      <c r="UHI192" s="10"/>
      <c r="UHJ192" s="17"/>
      <c r="UHK192" s="74"/>
      <c r="UHL192" s="74"/>
      <c r="UHM192" s="74"/>
      <c r="UHN192" s="18"/>
      <c r="UHO192" s="18"/>
      <c r="UHP192" s="18"/>
      <c r="UHQ192" s="74"/>
      <c r="UHR192" s="18"/>
      <c r="UHS192" s="18"/>
      <c r="UHT192" s="10"/>
      <c r="UHU192" s="17"/>
      <c r="UHV192" s="74"/>
      <c r="UHW192" s="74"/>
      <c r="UHX192" s="74"/>
      <c r="UHY192" s="18"/>
      <c r="UHZ192" s="18"/>
      <c r="UIA192" s="18"/>
      <c r="UIB192" s="74"/>
      <c r="UIC192" s="18"/>
      <c r="UID192" s="18"/>
      <c r="UIE192" s="10"/>
      <c r="UIF192" s="17"/>
      <c r="UIG192" s="74"/>
      <c r="UIH192" s="74"/>
      <c r="UII192" s="74"/>
      <c r="UIJ192" s="18"/>
      <c r="UIK192" s="18"/>
      <c r="UIL192" s="18"/>
      <c r="UIM192" s="74"/>
      <c r="UIN192" s="18"/>
      <c r="UIO192" s="18"/>
      <c r="UIP192" s="10"/>
      <c r="UIQ192" s="17"/>
      <c r="UIR192" s="74"/>
      <c r="UIS192" s="74"/>
      <c r="UIT192" s="74"/>
      <c r="UIU192" s="18"/>
      <c r="UIV192" s="18"/>
      <c r="UIW192" s="18"/>
      <c r="UIX192" s="74"/>
      <c r="UIY192" s="18"/>
      <c r="UIZ192" s="18"/>
      <c r="UJA192" s="10"/>
      <c r="UJB192" s="17"/>
      <c r="UJC192" s="74"/>
      <c r="UJD192" s="74"/>
      <c r="UJE192" s="74"/>
      <c r="UJF192" s="18"/>
      <c r="UJG192" s="18"/>
      <c r="UJH192" s="18"/>
      <c r="UJI192" s="74"/>
      <c r="UJJ192" s="18"/>
      <c r="UJK192" s="18"/>
      <c r="UJL192" s="10"/>
      <c r="UJM192" s="17"/>
      <c r="UJN192" s="74"/>
      <c r="UJO192" s="74"/>
      <c r="UJP192" s="74"/>
      <c r="UJQ192" s="18"/>
      <c r="UJR192" s="18"/>
      <c r="UJS192" s="18"/>
      <c r="UJT192" s="74"/>
      <c r="UJU192" s="18"/>
      <c r="UJV192" s="18"/>
      <c r="UJW192" s="10"/>
      <c r="UJX192" s="17"/>
      <c r="UJY192" s="74"/>
      <c r="UJZ192" s="74"/>
      <c r="UKA192" s="74"/>
      <c r="UKB192" s="18"/>
      <c r="UKC192" s="18"/>
      <c r="UKD192" s="18"/>
      <c r="UKE192" s="74"/>
      <c r="UKF192" s="18"/>
      <c r="UKG192" s="18"/>
      <c r="UKH192" s="10"/>
      <c r="UKI192" s="17"/>
      <c r="UKJ192" s="74"/>
      <c r="UKK192" s="74"/>
      <c r="UKL192" s="74"/>
      <c r="UKM192" s="18"/>
      <c r="UKN192" s="18"/>
      <c r="UKO192" s="18"/>
      <c r="UKP192" s="74"/>
      <c r="UKQ192" s="18"/>
      <c r="UKR192" s="18"/>
      <c r="UKS192" s="10"/>
      <c r="UKT192" s="17"/>
      <c r="UKU192" s="74"/>
      <c r="UKV192" s="74"/>
      <c r="UKW192" s="74"/>
      <c r="UKX192" s="18"/>
      <c r="UKY192" s="18"/>
      <c r="UKZ192" s="18"/>
      <c r="ULA192" s="74"/>
      <c r="ULB192" s="18"/>
      <c r="ULC192" s="18"/>
      <c r="ULD192" s="10"/>
      <c r="ULE192" s="17"/>
      <c r="ULF192" s="74"/>
      <c r="ULG192" s="74"/>
      <c r="ULH192" s="74"/>
      <c r="ULI192" s="18"/>
      <c r="ULJ192" s="18"/>
      <c r="ULK192" s="18"/>
      <c r="ULL192" s="74"/>
      <c r="ULM192" s="18"/>
      <c r="ULN192" s="18"/>
      <c r="ULO192" s="10"/>
      <c r="ULP192" s="17"/>
      <c r="ULQ192" s="74"/>
      <c r="ULR192" s="74"/>
      <c r="ULS192" s="74"/>
      <c r="ULT192" s="18"/>
      <c r="ULU192" s="18"/>
      <c r="ULV192" s="18"/>
      <c r="ULW192" s="74"/>
      <c r="ULX192" s="18"/>
      <c r="ULY192" s="18"/>
      <c r="ULZ192" s="10"/>
      <c r="UMA192" s="17"/>
      <c r="UMB192" s="74"/>
      <c r="UMC192" s="74"/>
      <c r="UMD192" s="74"/>
      <c r="UME192" s="18"/>
      <c r="UMF192" s="18"/>
      <c r="UMG192" s="18"/>
      <c r="UMH192" s="74"/>
      <c r="UMI192" s="18"/>
      <c r="UMJ192" s="18"/>
      <c r="UMK192" s="10"/>
      <c r="UML192" s="17"/>
      <c r="UMM192" s="74"/>
      <c r="UMN192" s="74"/>
      <c r="UMO192" s="74"/>
      <c r="UMP192" s="18"/>
      <c r="UMQ192" s="18"/>
      <c r="UMR192" s="18"/>
      <c r="UMS192" s="74"/>
      <c r="UMT192" s="18"/>
      <c r="UMU192" s="18"/>
      <c r="UMV192" s="10"/>
      <c r="UMW192" s="17"/>
      <c r="UMX192" s="74"/>
      <c r="UMY192" s="74"/>
      <c r="UMZ192" s="74"/>
      <c r="UNA192" s="18"/>
      <c r="UNB192" s="18"/>
      <c r="UNC192" s="18"/>
      <c r="UND192" s="74"/>
      <c r="UNE192" s="18"/>
      <c r="UNF192" s="18"/>
      <c r="UNG192" s="10"/>
      <c r="UNH192" s="17"/>
      <c r="UNI192" s="74"/>
      <c r="UNJ192" s="74"/>
      <c r="UNK192" s="74"/>
      <c r="UNL192" s="18"/>
      <c r="UNM192" s="18"/>
      <c r="UNN192" s="18"/>
      <c r="UNO192" s="74"/>
      <c r="UNP192" s="18"/>
      <c r="UNQ192" s="18"/>
      <c r="UNR192" s="10"/>
      <c r="UNS192" s="17"/>
      <c r="UNT192" s="74"/>
      <c r="UNU192" s="74"/>
      <c r="UNV192" s="74"/>
      <c r="UNW192" s="18"/>
      <c r="UNX192" s="18"/>
      <c r="UNY192" s="18"/>
      <c r="UNZ192" s="74"/>
      <c r="UOA192" s="18"/>
      <c r="UOB192" s="18"/>
      <c r="UOC192" s="10"/>
      <c r="UOD192" s="17"/>
      <c r="UOE192" s="74"/>
      <c r="UOF192" s="74"/>
      <c r="UOG192" s="74"/>
      <c r="UOH192" s="18"/>
      <c r="UOI192" s="18"/>
      <c r="UOJ192" s="18"/>
      <c r="UOK192" s="74"/>
      <c r="UOL192" s="18"/>
      <c r="UOM192" s="18"/>
      <c r="UON192" s="10"/>
      <c r="UOO192" s="17"/>
      <c r="UOP192" s="74"/>
      <c r="UOQ192" s="74"/>
      <c r="UOR192" s="74"/>
      <c r="UOS192" s="18"/>
      <c r="UOT192" s="18"/>
      <c r="UOU192" s="18"/>
      <c r="UOV192" s="74"/>
      <c r="UOW192" s="18"/>
      <c r="UOX192" s="18"/>
      <c r="UOY192" s="10"/>
      <c r="UOZ192" s="17"/>
      <c r="UPA192" s="74"/>
      <c r="UPB192" s="74"/>
      <c r="UPC192" s="74"/>
      <c r="UPD192" s="18"/>
      <c r="UPE192" s="18"/>
      <c r="UPF192" s="18"/>
      <c r="UPG192" s="74"/>
      <c r="UPH192" s="18"/>
      <c r="UPI192" s="18"/>
      <c r="UPJ192" s="10"/>
      <c r="UPK192" s="17"/>
      <c r="UPL192" s="74"/>
      <c r="UPM192" s="74"/>
      <c r="UPN192" s="74"/>
      <c r="UPO192" s="18"/>
      <c r="UPP192" s="18"/>
      <c r="UPQ192" s="18"/>
      <c r="UPR192" s="74"/>
      <c r="UPS192" s="18"/>
      <c r="UPT192" s="18"/>
      <c r="UPU192" s="10"/>
      <c r="UPV192" s="17"/>
      <c r="UPW192" s="74"/>
      <c r="UPX192" s="74"/>
      <c r="UPY192" s="74"/>
      <c r="UPZ192" s="18"/>
      <c r="UQA192" s="18"/>
      <c r="UQB192" s="18"/>
      <c r="UQC192" s="74"/>
      <c r="UQD192" s="18"/>
      <c r="UQE192" s="18"/>
      <c r="UQF192" s="10"/>
      <c r="UQG192" s="17"/>
      <c r="UQH192" s="74"/>
      <c r="UQI192" s="74"/>
      <c r="UQJ192" s="74"/>
      <c r="UQK192" s="18"/>
      <c r="UQL192" s="18"/>
      <c r="UQM192" s="18"/>
      <c r="UQN192" s="74"/>
      <c r="UQO192" s="18"/>
      <c r="UQP192" s="18"/>
      <c r="UQQ192" s="10"/>
      <c r="UQR192" s="17"/>
      <c r="UQS192" s="74"/>
      <c r="UQT192" s="74"/>
      <c r="UQU192" s="74"/>
      <c r="UQV192" s="18"/>
      <c r="UQW192" s="18"/>
      <c r="UQX192" s="18"/>
      <c r="UQY192" s="74"/>
      <c r="UQZ192" s="18"/>
      <c r="URA192" s="18"/>
      <c r="URB192" s="10"/>
      <c r="URC192" s="17"/>
      <c r="URD192" s="74"/>
      <c r="URE192" s="74"/>
      <c r="URF192" s="74"/>
      <c r="URG192" s="18"/>
      <c r="URH192" s="18"/>
      <c r="URI192" s="18"/>
      <c r="URJ192" s="74"/>
      <c r="URK192" s="18"/>
      <c r="URL192" s="18"/>
      <c r="URM192" s="10"/>
      <c r="URN192" s="17"/>
      <c r="URO192" s="74"/>
      <c r="URP192" s="74"/>
      <c r="URQ192" s="74"/>
      <c r="URR192" s="18"/>
      <c r="URS192" s="18"/>
      <c r="URT192" s="18"/>
      <c r="URU192" s="74"/>
      <c r="URV192" s="18"/>
      <c r="URW192" s="18"/>
      <c r="URX192" s="10"/>
      <c r="URY192" s="17"/>
      <c r="URZ192" s="74"/>
      <c r="USA192" s="74"/>
      <c r="USB192" s="74"/>
      <c r="USC192" s="18"/>
      <c r="USD192" s="18"/>
      <c r="USE192" s="18"/>
      <c r="USF192" s="74"/>
      <c r="USG192" s="18"/>
      <c r="USH192" s="18"/>
      <c r="USI192" s="10"/>
      <c r="USJ192" s="17"/>
      <c r="USK192" s="74"/>
      <c r="USL192" s="74"/>
      <c r="USM192" s="74"/>
      <c r="USN192" s="18"/>
      <c r="USO192" s="18"/>
      <c r="USP192" s="18"/>
      <c r="USQ192" s="74"/>
      <c r="USR192" s="18"/>
      <c r="USS192" s="18"/>
      <c r="UST192" s="10"/>
      <c r="USU192" s="17"/>
      <c r="USV192" s="74"/>
      <c r="USW192" s="74"/>
      <c r="USX192" s="74"/>
      <c r="USY192" s="18"/>
      <c r="USZ192" s="18"/>
      <c r="UTA192" s="18"/>
      <c r="UTB192" s="74"/>
      <c r="UTC192" s="18"/>
      <c r="UTD192" s="18"/>
      <c r="UTE192" s="10"/>
      <c r="UTF192" s="17"/>
      <c r="UTG192" s="74"/>
      <c r="UTH192" s="74"/>
      <c r="UTI192" s="74"/>
      <c r="UTJ192" s="18"/>
      <c r="UTK192" s="18"/>
      <c r="UTL192" s="18"/>
      <c r="UTM192" s="74"/>
      <c r="UTN192" s="18"/>
      <c r="UTO192" s="18"/>
      <c r="UTP192" s="10"/>
      <c r="UTQ192" s="17"/>
      <c r="UTR192" s="74"/>
      <c r="UTS192" s="74"/>
      <c r="UTT192" s="74"/>
      <c r="UTU192" s="18"/>
      <c r="UTV192" s="18"/>
      <c r="UTW192" s="18"/>
      <c r="UTX192" s="74"/>
      <c r="UTY192" s="18"/>
      <c r="UTZ192" s="18"/>
      <c r="UUA192" s="10"/>
      <c r="UUB192" s="17"/>
      <c r="UUC192" s="74"/>
      <c r="UUD192" s="74"/>
      <c r="UUE192" s="74"/>
      <c r="UUF192" s="18"/>
      <c r="UUG192" s="18"/>
      <c r="UUH192" s="18"/>
      <c r="UUI192" s="74"/>
      <c r="UUJ192" s="18"/>
      <c r="UUK192" s="18"/>
      <c r="UUL192" s="10"/>
      <c r="UUM192" s="17"/>
      <c r="UUN192" s="74"/>
      <c r="UUO192" s="74"/>
      <c r="UUP192" s="74"/>
      <c r="UUQ192" s="18"/>
      <c r="UUR192" s="18"/>
      <c r="UUS192" s="18"/>
      <c r="UUT192" s="74"/>
      <c r="UUU192" s="18"/>
      <c r="UUV192" s="18"/>
      <c r="UUW192" s="10"/>
      <c r="UUX192" s="17"/>
      <c r="UUY192" s="74"/>
      <c r="UUZ192" s="74"/>
      <c r="UVA192" s="74"/>
      <c r="UVB192" s="18"/>
      <c r="UVC192" s="18"/>
      <c r="UVD192" s="18"/>
      <c r="UVE192" s="74"/>
      <c r="UVF192" s="18"/>
      <c r="UVG192" s="18"/>
      <c r="UVH192" s="10"/>
      <c r="UVI192" s="17"/>
      <c r="UVJ192" s="74"/>
      <c r="UVK192" s="74"/>
      <c r="UVL192" s="74"/>
      <c r="UVM192" s="18"/>
      <c r="UVN192" s="18"/>
      <c r="UVO192" s="18"/>
      <c r="UVP192" s="74"/>
      <c r="UVQ192" s="18"/>
      <c r="UVR192" s="18"/>
      <c r="UVS192" s="10"/>
      <c r="UVT192" s="17"/>
      <c r="UVU192" s="74"/>
      <c r="UVV192" s="74"/>
      <c r="UVW192" s="74"/>
      <c r="UVX192" s="18"/>
      <c r="UVY192" s="18"/>
      <c r="UVZ192" s="18"/>
      <c r="UWA192" s="74"/>
      <c r="UWB192" s="18"/>
      <c r="UWC192" s="18"/>
      <c r="UWD192" s="10"/>
      <c r="UWE192" s="17"/>
      <c r="UWF192" s="74"/>
      <c r="UWG192" s="74"/>
      <c r="UWH192" s="74"/>
      <c r="UWI192" s="18"/>
      <c r="UWJ192" s="18"/>
      <c r="UWK192" s="18"/>
      <c r="UWL192" s="74"/>
      <c r="UWM192" s="18"/>
      <c r="UWN192" s="18"/>
      <c r="UWO192" s="10"/>
      <c r="UWP192" s="17"/>
      <c r="UWQ192" s="74"/>
      <c r="UWR192" s="74"/>
      <c r="UWS192" s="74"/>
      <c r="UWT192" s="18"/>
      <c r="UWU192" s="18"/>
      <c r="UWV192" s="18"/>
      <c r="UWW192" s="74"/>
      <c r="UWX192" s="18"/>
      <c r="UWY192" s="18"/>
      <c r="UWZ192" s="10"/>
      <c r="UXA192" s="17"/>
      <c r="UXB192" s="74"/>
      <c r="UXC192" s="74"/>
      <c r="UXD192" s="74"/>
      <c r="UXE192" s="18"/>
      <c r="UXF192" s="18"/>
      <c r="UXG192" s="18"/>
      <c r="UXH192" s="74"/>
      <c r="UXI192" s="18"/>
      <c r="UXJ192" s="18"/>
      <c r="UXK192" s="10"/>
      <c r="UXL192" s="17"/>
      <c r="UXM192" s="74"/>
      <c r="UXN192" s="74"/>
      <c r="UXO192" s="74"/>
      <c r="UXP192" s="18"/>
      <c r="UXQ192" s="18"/>
      <c r="UXR192" s="18"/>
      <c r="UXS192" s="74"/>
      <c r="UXT192" s="18"/>
      <c r="UXU192" s="18"/>
      <c r="UXV192" s="10"/>
      <c r="UXW192" s="17"/>
      <c r="UXX192" s="74"/>
      <c r="UXY192" s="74"/>
      <c r="UXZ192" s="74"/>
      <c r="UYA192" s="18"/>
      <c r="UYB192" s="18"/>
      <c r="UYC192" s="18"/>
      <c r="UYD192" s="74"/>
      <c r="UYE192" s="18"/>
      <c r="UYF192" s="18"/>
      <c r="UYG192" s="10"/>
      <c r="UYH192" s="17"/>
      <c r="UYI192" s="74"/>
      <c r="UYJ192" s="74"/>
      <c r="UYK192" s="74"/>
      <c r="UYL192" s="18"/>
      <c r="UYM192" s="18"/>
      <c r="UYN192" s="18"/>
      <c r="UYO192" s="74"/>
      <c r="UYP192" s="18"/>
      <c r="UYQ192" s="18"/>
      <c r="UYR192" s="10"/>
      <c r="UYS192" s="17"/>
      <c r="UYT192" s="74"/>
      <c r="UYU192" s="74"/>
      <c r="UYV192" s="74"/>
      <c r="UYW192" s="18"/>
      <c r="UYX192" s="18"/>
      <c r="UYY192" s="18"/>
      <c r="UYZ192" s="74"/>
      <c r="UZA192" s="18"/>
      <c r="UZB192" s="18"/>
      <c r="UZC192" s="10"/>
      <c r="UZD192" s="17"/>
      <c r="UZE192" s="74"/>
      <c r="UZF192" s="74"/>
      <c r="UZG192" s="74"/>
      <c r="UZH192" s="18"/>
      <c r="UZI192" s="18"/>
      <c r="UZJ192" s="18"/>
      <c r="UZK192" s="74"/>
      <c r="UZL192" s="18"/>
      <c r="UZM192" s="18"/>
      <c r="UZN192" s="10"/>
      <c r="UZO192" s="17"/>
      <c r="UZP192" s="74"/>
      <c r="UZQ192" s="74"/>
      <c r="UZR192" s="74"/>
      <c r="UZS192" s="18"/>
      <c r="UZT192" s="18"/>
      <c r="UZU192" s="18"/>
      <c r="UZV192" s="74"/>
      <c r="UZW192" s="18"/>
      <c r="UZX192" s="18"/>
      <c r="UZY192" s="10"/>
      <c r="UZZ192" s="17"/>
      <c r="VAA192" s="74"/>
      <c r="VAB192" s="74"/>
      <c r="VAC192" s="74"/>
      <c r="VAD192" s="18"/>
      <c r="VAE192" s="18"/>
      <c r="VAF192" s="18"/>
      <c r="VAG192" s="74"/>
      <c r="VAH192" s="18"/>
      <c r="VAI192" s="18"/>
      <c r="VAJ192" s="10"/>
      <c r="VAK192" s="17"/>
      <c r="VAL192" s="74"/>
      <c r="VAM192" s="74"/>
      <c r="VAN192" s="74"/>
      <c r="VAO192" s="18"/>
      <c r="VAP192" s="18"/>
      <c r="VAQ192" s="18"/>
      <c r="VAR192" s="74"/>
      <c r="VAS192" s="18"/>
      <c r="VAT192" s="18"/>
      <c r="VAU192" s="10"/>
      <c r="VAV192" s="17"/>
      <c r="VAW192" s="74"/>
      <c r="VAX192" s="74"/>
      <c r="VAY192" s="74"/>
      <c r="VAZ192" s="18"/>
      <c r="VBA192" s="18"/>
      <c r="VBB192" s="18"/>
      <c r="VBC192" s="74"/>
      <c r="VBD192" s="18"/>
      <c r="VBE192" s="18"/>
      <c r="VBF192" s="10"/>
      <c r="VBG192" s="17"/>
      <c r="VBH192" s="74"/>
      <c r="VBI192" s="74"/>
      <c r="VBJ192" s="74"/>
      <c r="VBK192" s="18"/>
      <c r="VBL192" s="18"/>
      <c r="VBM192" s="18"/>
      <c r="VBN192" s="74"/>
      <c r="VBO192" s="18"/>
      <c r="VBP192" s="18"/>
      <c r="VBQ192" s="10"/>
      <c r="VBR192" s="17"/>
      <c r="VBS192" s="74"/>
      <c r="VBT192" s="74"/>
      <c r="VBU192" s="74"/>
      <c r="VBV192" s="18"/>
      <c r="VBW192" s="18"/>
      <c r="VBX192" s="18"/>
      <c r="VBY192" s="74"/>
      <c r="VBZ192" s="18"/>
      <c r="VCA192" s="18"/>
      <c r="VCB192" s="10"/>
      <c r="VCC192" s="17"/>
      <c r="VCD192" s="74"/>
      <c r="VCE192" s="74"/>
      <c r="VCF192" s="74"/>
      <c r="VCG192" s="18"/>
      <c r="VCH192" s="18"/>
      <c r="VCI192" s="18"/>
      <c r="VCJ192" s="74"/>
      <c r="VCK192" s="18"/>
      <c r="VCL192" s="18"/>
      <c r="VCM192" s="10"/>
      <c r="VCN192" s="17"/>
      <c r="VCO192" s="74"/>
      <c r="VCP192" s="74"/>
      <c r="VCQ192" s="74"/>
      <c r="VCR192" s="18"/>
      <c r="VCS192" s="18"/>
      <c r="VCT192" s="18"/>
      <c r="VCU192" s="74"/>
      <c r="VCV192" s="18"/>
      <c r="VCW192" s="18"/>
      <c r="VCX192" s="10"/>
      <c r="VCY192" s="17"/>
      <c r="VCZ192" s="74"/>
      <c r="VDA192" s="74"/>
      <c r="VDB192" s="74"/>
      <c r="VDC192" s="18"/>
      <c r="VDD192" s="18"/>
      <c r="VDE192" s="18"/>
      <c r="VDF192" s="74"/>
      <c r="VDG192" s="18"/>
      <c r="VDH192" s="18"/>
      <c r="VDI192" s="10"/>
      <c r="VDJ192" s="17"/>
      <c r="VDK192" s="74"/>
      <c r="VDL192" s="74"/>
      <c r="VDM192" s="74"/>
      <c r="VDN192" s="18"/>
      <c r="VDO192" s="18"/>
      <c r="VDP192" s="18"/>
      <c r="VDQ192" s="74"/>
      <c r="VDR192" s="18"/>
      <c r="VDS192" s="18"/>
      <c r="VDT192" s="10"/>
      <c r="VDU192" s="17"/>
      <c r="VDV192" s="74"/>
      <c r="VDW192" s="74"/>
      <c r="VDX192" s="74"/>
      <c r="VDY192" s="18"/>
      <c r="VDZ192" s="18"/>
      <c r="VEA192" s="18"/>
      <c r="VEB192" s="74"/>
      <c r="VEC192" s="18"/>
      <c r="VED192" s="18"/>
      <c r="VEE192" s="10"/>
      <c r="VEF192" s="17"/>
      <c r="VEG192" s="74"/>
      <c r="VEH192" s="74"/>
      <c r="VEI192" s="74"/>
      <c r="VEJ192" s="18"/>
      <c r="VEK192" s="18"/>
      <c r="VEL192" s="18"/>
      <c r="VEM192" s="74"/>
      <c r="VEN192" s="18"/>
      <c r="VEO192" s="18"/>
      <c r="VEP192" s="10"/>
      <c r="VEQ192" s="17"/>
      <c r="VER192" s="74"/>
      <c r="VES192" s="74"/>
      <c r="VET192" s="74"/>
      <c r="VEU192" s="18"/>
      <c r="VEV192" s="18"/>
      <c r="VEW192" s="18"/>
      <c r="VEX192" s="74"/>
      <c r="VEY192" s="18"/>
      <c r="VEZ192" s="18"/>
      <c r="VFA192" s="10"/>
      <c r="VFB192" s="17"/>
      <c r="VFC192" s="74"/>
      <c r="VFD192" s="74"/>
      <c r="VFE192" s="74"/>
      <c r="VFF192" s="18"/>
      <c r="VFG192" s="18"/>
      <c r="VFH192" s="18"/>
      <c r="VFI192" s="74"/>
      <c r="VFJ192" s="18"/>
      <c r="VFK192" s="18"/>
      <c r="VFL192" s="10"/>
      <c r="VFM192" s="17"/>
      <c r="VFN192" s="74"/>
      <c r="VFO192" s="74"/>
      <c r="VFP192" s="74"/>
      <c r="VFQ192" s="18"/>
      <c r="VFR192" s="18"/>
      <c r="VFS192" s="18"/>
      <c r="VFT192" s="74"/>
      <c r="VFU192" s="18"/>
      <c r="VFV192" s="18"/>
      <c r="VFW192" s="10"/>
      <c r="VFX192" s="17"/>
      <c r="VFY192" s="74"/>
      <c r="VFZ192" s="74"/>
      <c r="VGA192" s="74"/>
      <c r="VGB192" s="18"/>
      <c r="VGC192" s="18"/>
      <c r="VGD192" s="18"/>
      <c r="VGE192" s="74"/>
      <c r="VGF192" s="18"/>
      <c r="VGG192" s="18"/>
      <c r="VGH192" s="10"/>
      <c r="VGI192" s="17"/>
      <c r="VGJ192" s="74"/>
      <c r="VGK192" s="74"/>
      <c r="VGL192" s="74"/>
      <c r="VGM192" s="18"/>
      <c r="VGN192" s="18"/>
      <c r="VGO192" s="18"/>
      <c r="VGP192" s="74"/>
      <c r="VGQ192" s="18"/>
      <c r="VGR192" s="18"/>
      <c r="VGS192" s="10"/>
      <c r="VGT192" s="17"/>
      <c r="VGU192" s="74"/>
      <c r="VGV192" s="74"/>
      <c r="VGW192" s="74"/>
      <c r="VGX192" s="18"/>
      <c r="VGY192" s="18"/>
      <c r="VGZ192" s="18"/>
      <c r="VHA192" s="74"/>
      <c r="VHB192" s="18"/>
      <c r="VHC192" s="18"/>
      <c r="VHD192" s="10"/>
      <c r="VHE192" s="17"/>
      <c r="VHF192" s="74"/>
      <c r="VHG192" s="74"/>
      <c r="VHH192" s="74"/>
      <c r="VHI192" s="18"/>
      <c r="VHJ192" s="18"/>
      <c r="VHK192" s="18"/>
      <c r="VHL192" s="74"/>
      <c r="VHM192" s="18"/>
      <c r="VHN192" s="18"/>
      <c r="VHO192" s="10"/>
      <c r="VHP192" s="17"/>
      <c r="VHQ192" s="74"/>
      <c r="VHR192" s="74"/>
      <c r="VHS192" s="74"/>
      <c r="VHT192" s="18"/>
      <c r="VHU192" s="18"/>
      <c r="VHV192" s="18"/>
      <c r="VHW192" s="74"/>
      <c r="VHX192" s="18"/>
      <c r="VHY192" s="18"/>
      <c r="VHZ192" s="10"/>
      <c r="VIA192" s="17"/>
      <c r="VIB192" s="74"/>
      <c r="VIC192" s="74"/>
      <c r="VID192" s="74"/>
      <c r="VIE192" s="18"/>
      <c r="VIF192" s="18"/>
      <c r="VIG192" s="18"/>
      <c r="VIH192" s="74"/>
      <c r="VII192" s="18"/>
      <c r="VIJ192" s="18"/>
      <c r="VIK192" s="10"/>
      <c r="VIL192" s="17"/>
      <c r="VIM192" s="74"/>
      <c r="VIN192" s="74"/>
      <c r="VIO192" s="74"/>
      <c r="VIP192" s="18"/>
      <c r="VIQ192" s="18"/>
      <c r="VIR192" s="18"/>
      <c r="VIS192" s="74"/>
      <c r="VIT192" s="18"/>
      <c r="VIU192" s="18"/>
      <c r="VIV192" s="10"/>
      <c r="VIW192" s="17"/>
      <c r="VIX192" s="74"/>
      <c r="VIY192" s="74"/>
      <c r="VIZ192" s="74"/>
      <c r="VJA192" s="18"/>
      <c r="VJB192" s="18"/>
      <c r="VJC192" s="18"/>
      <c r="VJD192" s="74"/>
      <c r="VJE192" s="18"/>
      <c r="VJF192" s="18"/>
      <c r="VJG192" s="10"/>
      <c r="VJH192" s="17"/>
      <c r="VJI192" s="74"/>
      <c r="VJJ192" s="74"/>
      <c r="VJK192" s="74"/>
      <c r="VJL192" s="18"/>
      <c r="VJM192" s="18"/>
      <c r="VJN192" s="18"/>
      <c r="VJO192" s="74"/>
      <c r="VJP192" s="18"/>
      <c r="VJQ192" s="18"/>
      <c r="VJR192" s="10"/>
      <c r="VJS192" s="17"/>
      <c r="VJT192" s="74"/>
      <c r="VJU192" s="74"/>
      <c r="VJV192" s="74"/>
      <c r="VJW192" s="18"/>
      <c r="VJX192" s="18"/>
      <c r="VJY192" s="18"/>
      <c r="VJZ192" s="74"/>
      <c r="VKA192" s="18"/>
      <c r="VKB192" s="18"/>
      <c r="VKC192" s="10"/>
      <c r="VKD192" s="17"/>
      <c r="VKE192" s="74"/>
      <c r="VKF192" s="74"/>
      <c r="VKG192" s="74"/>
      <c r="VKH192" s="18"/>
      <c r="VKI192" s="18"/>
      <c r="VKJ192" s="18"/>
      <c r="VKK192" s="74"/>
      <c r="VKL192" s="18"/>
      <c r="VKM192" s="18"/>
      <c r="VKN192" s="10"/>
      <c r="VKO192" s="17"/>
      <c r="VKP192" s="74"/>
      <c r="VKQ192" s="74"/>
      <c r="VKR192" s="74"/>
      <c r="VKS192" s="18"/>
      <c r="VKT192" s="18"/>
      <c r="VKU192" s="18"/>
      <c r="VKV192" s="74"/>
      <c r="VKW192" s="18"/>
      <c r="VKX192" s="18"/>
      <c r="VKY192" s="10"/>
      <c r="VKZ192" s="17"/>
      <c r="VLA192" s="74"/>
      <c r="VLB192" s="74"/>
      <c r="VLC192" s="74"/>
      <c r="VLD192" s="18"/>
      <c r="VLE192" s="18"/>
      <c r="VLF192" s="18"/>
      <c r="VLG192" s="74"/>
      <c r="VLH192" s="18"/>
      <c r="VLI192" s="18"/>
      <c r="VLJ192" s="10"/>
      <c r="VLK192" s="17"/>
      <c r="VLL192" s="74"/>
      <c r="VLM192" s="74"/>
      <c r="VLN192" s="74"/>
      <c r="VLO192" s="18"/>
      <c r="VLP192" s="18"/>
      <c r="VLQ192" s="18"/>
      <c r="VLR192" s="74"/>
      <c r="VLS192" s="18"/>
      <c r="VLT192" s="18"/>
      <c r="VLU192" s="10"/>
      <c r="VLV192" s="17"/>
      <c r="VLW192" s="74"/>
      <c r="VLX192" s="74"/>
      <c r="VLY192" s="74"/>
      <c r="VLZ192" s="18"/>
      <c r="VMA192" s="18"/>
      <c r="VMB192" s="18"/>
      <c r="VMC192" s="74"/>
      <c r="VMD192" s="18"/>
      <c r="VME192" s="18"/>
      <c r="VMF192" s="10"/>
      <c r="VMG192" s="17"/>
      <c r="VMH192" s="74"/>
      <c r="VMI192" s="74"/>
      <c r="VMJ192" s="74"/>
      <c r="VMK192" s="18"/>
      <c r="VML192" s="18"/>
      <c r="VMM192" s="18"/>
      <c r="VMN192" s="74"/>
      <c r="VMO192" s="18"/>
      <c r="VMP192" s="18"/>
      <c r="VMQ192" s="10"/>
      <c r="VMR192" s="17"/>
      <c r="VMS192" s="74"/>
      <c r="VMT192" s="74"/>
      <c r="VMU192" s="74"/>
      <c r="VMV192" s="18"/>
      <c r="VMW192" s="18"/>
      <c r="VMX192" s="18"/>
      <c r="VMY192" s="74"/>
      <c r="VMZ192" s="18"/>
      <c r="VNA192" s="18"/>
      <c r="VNB192" s="10"/>
      <c r="VNC192" s="17"/>
      <c r="VND192" s="74"/>
      <c r="VNE192" s="74"/>
      <c r="VNF192" s="74"/>
      <c r="VNG192" s="18"/>
      <c r="VNH192" s="18"/>
      <c r="VNI192" s="18"/>
      <c r="VNJ192" s="74"/>
      <c r="VNK192" s="18"/>
      <c r="VNL192" s="18"/>
      <c r="VNM192" s="10"/>
      <c r="VNN192" s="17"/>
      <c r="VNO192" s="74"/>
      <c r="VNP192" s="74"/>
      <c r="VNQ192" s="74"/>
      <c r="VNR192" s="18"/>
      <c r="VNS192" s="18"/>
      <c r="VNT192" s="18"/>
      <c r="VNU192" s="74"/>
      <c r="VNV192" s="18"/>
      <c r="VNW192" s="18"/>
      <c r="VNX192" s="10"/>
      <c r="VNY192" s="17"/>
      <c r="VNZ192" s="74"/>
      <c r="VOA192" s="74"/>
      <c r="VOB192" s="74"/>
      <c r="VOC192" s="18"/>
      <c r="VOD192" s="18"/>
      <c r="VOE192" s="18"/>
      <c r="VOF192" s="74"/>
      <c r="VOG192" s="18"/>
      <c r="VOH192" s="18"/>
      <c r="VOI192" s="10"/>
      <c r="VOJ192" s="17"/>
      <c r="VOK192" s="74"/>
      <c r="VOL192" s="74"/>
      <c r="VOM192" s="74"/>
      <c r="VON192" s="18"/>
      <c r="VOO192" s="18"/>
      <c r="VOP192" s="18"/>
      <c r="VOQ192" s="74"/>
      <c r="VOR192" s="18"/>
      <c r="VOS192" s="18"/>
      <c r="VOT192" s="10"/>
      <c r="VOU192" s="17"/>
      <c r="VOV192" s="74"/>
      <c r="VOW192" s="74"/>
      <c r="VOX192" s="74"/>
      <c r="VOY192" s="18"/>
      <c r="VOZ192" s="18"/>
      <c r="VPA192" s="18"/>
      <c r="VPB192" s="74"/>
      <c r="VPC192" s="18"/>
      <c r="VPD192" s="18"/>
      <c r="VPE192" s="10"/>
      <c r="VPF192" s="17"/>
      <c r="VPG192" s="74"/>
      <c r="VPH192" s="74"/>
      <c r="VPI192" s="74"/>
      <c r="VPJ192" s="18"/>
      <c r="VPK192" s="18"/>
      <c r="VPL192" s="18"/>
      <c r="VPM192" s="74"/>
      <c r="VPN192" s="18"/>
      <c r="VPO192" s="18"/>
      <c r="VPP192" s="10"/>
      <c r="VPQ192" s="17"/>
      <c r="VPR192" s="74"/>
      <c r="VPS192" s="74"/>
      <c r="VPT192" s="74"/>
      <c r="VPU192" s="18"/>
      <c r="VPV192" s="18"/>
      <c r="VPW192" s="18"/>
      <c r="VPX192" s="74"/>
      <c r="VPY192" s="18"/>
      <c r="VPZ192" s="18"/>
      <c r="VQA192" s="10"/>
      <c r="VQB192" s="17"/>
      <c r="VQC192" s="74"/>
      <c r="VQD192" s="74"/>
      <c r="VQE192" s="74"/>
      <c r="VQF192" s="18"/>
      <c r="VQG192" s="18"/>
      <c r="VQH192" s="18"/>
      <c r="VQI192" s="74"/>
      <c r="VQJ192" s="18"/>
      <c r="VQK192" s="18"/>
      <c r="VQL192" s="10"/>
      <c r="VQM192" s="17"/>
      <c r="VQN192" s="74"/>
      <c r="VQO192" s="74"/>
      <c r="VQP192" s="74"/>
      <c r="VQQ192" s="18"/>
      <c r="VQR192" s="18"/>
      <c r="VQS192" s="18"/>
      <c r="VQT192" s="74"/>
      <c r="VQU192" s="18"/>
      <c r="VQV192" s="18"/>
      <c r="VQW192" s="10"/>
      <c r="VQX192" s="17"/>
      <c r="VQY192" s="74"/>
      <c r="VQZ192" s="74"/>
      <c r="VRA192" s="74"/>
      <c r="VRB192" s="18"/>
      <c r="VRC192" s="18"/>
      <c r="VRD192" s="18"/>
      <c r="VRE192" s="74"/>
      <c r="VRF192" s="18"/>
      <c r="VRG192" s="18"/>
      <c r="VRH192" s="10"/>
      <c r="VRI192" s="17"/>
      <c r="VRJ192" s="74"/>
      <c r="VRK192" s="74"/>
      <c r="VRL192" s="74"/>
      <c r="VRM192" s="18"/>
      <c r="VRN192" s="18"/>
      <c r="VRO192" s="18"/>
      <c r="VRP192" s="74"/>
      <c r="VRQ192" s="18"/>
      <c r="VRR192" s="18"/>
      <c r="VRS192" s="10"/>
      <c r="VRT192" s="17"/>
      <c r="VRU192" s="74"/>
      <c r="VRV192" s="74"/>
      <c r="VRW192" s="74"/>
      <c r="VRX192" s="18"/>
      <c r="VRY192" s="18"/>
      <c r="VRZ192" s="18"/>
      <c r="VSA192" s="74"/>
      <c r="VSB192" s="18"/>
      <c r="VSC192" s="18"/>
      <c r="VSD192" s="10"/>
      <c r="VSE192" s="17"/>
      <c r="VSF192" s="74"/>
      <c r="VSG192" s="74"/>
      <c r="VSH192" s="74"/>
      <c r="VSI192" s="18"/>
      <c r="VSJ192" s="18"/>
      <c r="VSK192" s="18"/>
      <c r="VSL192" s="74"/>
      <c r="VSM192" s="18"/>
      <c r="VSN192" s="18"/>
      <c r="VSO192" s="10"/>
      <c r="VSP192" s="17"/>
      <c r="VSQ192" s="74"/>
      <c r="VSR192" s="74"/>
      <c r="VSS192" s="74"/>
      <c r="VST192" s="18"/>
      <c r="VSU192" s="18"/>
      <c r="VSV192" s="18"/>
      <c r="VSW192" s="74"/>
      <c r="VSX192" s="18"/>
      <c r="VSY192" s="18"/>
      <c r="VSZ192" s="10"/>
      <c r="VTA192" s="17"/>
      <c r="VTB192" s="74"/>
      <c r="VTC192" s="74"/>
      <c r="VTD192" s="74"/>
      <c r="VTE192" s="18"/>
      <c r="VTF192" s="18"/>
      <c r="VTG192" s="18"/>
      <c r="VTH192" s="74"/>
      <c r="VTI192" s="18"/>
      <c r="VTJ192" s="18"/>
      <c r="VTK192" s="10"/>
      <c r="VTL192" s="17"/>
      <c r="VTM192" s="74"/>
      <c r="VTN192" s="74"/>
      <c r="VTO192" s="74"/>
      <c r="VTP192" s="18"/>
      <c r="VTQ192" s="18"/>
      <c r="VTR192" s="18"/>
      <c r="VTS192" s="74"/>
      <c r="VTT192" s="18"/>
      <c r="VTU192" s="18"/>
      <c r="VTV192" s="10"/>
      <c r="VTW192" s="17"/>
      <c r="VTX192" s="74"/>
      <c r="VTY192" s="74"/>
      <c r="VTZ192" s="74"/>
      <c r="VUA192" s="18"/>
      <c r="VUB192" s="18"/>
      <c r="VUC192" s="18"/>
      <c r="VUD192" s="74"/>
      <c r="VUE192" s="18"/>
      <c r="VUF192" s="18"/>
      <c r="VUG192" s="10"/>
      <c r="VUH192" s="17"/>
      <c r="VUI192" s="74"/>
      <c r="VUJ192" s="74"/>
      <c r="VUK192" s="74"/>
      <c r="VUL192" s="18"/>
      <c r="VUM192" s="18"/>
      <c r="VUN192" s="18"/>
      <c r="VUO192" s="74"/>
      <c r="VUP192" s="18"/>
      <c r="VUQ192" s="18"/>
      <c r="VUR192" s="10"/>
      <c r="VUS192" s="17"/>
      <c r="VUT192" s="74"/>
      <c r="VUU192" s="74"/>
      <c r="VUV192" s="74"/>
      <c r="VUW192" s="18"/>
      <c r="VUX192" s="18"/>
      <c r="VUY192" s="18"/>
      <c r="VUZ192" s="74"/>
      <c r="VVA192" s="18"/>
      <c r="VVB192" s="18"/>
      <c r="VVC192" s="10"/>
      <c r="VVD192" s="17"/>
      <c r="VVE192" s="74"/>
      <c r="VVF192" s="74"/>
      <c r="VVG192" s="74"/>
      <c r="VVH192" s="18"/>
      <c r="VVI192" s="18"/>
      <c r="VVJ192" s="18"/>
      <c r="VVK192" s="74"/>
      <c r="VVL192" s="18"/>
      <c r="VVM192" s="18"/>
      <c r="VVN192" s="10"/>
      <c r="VVO192" s="17"/>
      <c r="VVP192" s="74"/>
      <c r="VVQ192" s="74"/>
      <c r="VVR192" s="74"/>
      <c r="VVS192" s="18"/>
      <c r="VVT192" s="18"/>
      <c r="VVU192" s="18"/>
      <c r="VVV192" s="74"/>
      <c r="VVW192" s="18"/>
      <c r="VVX192" s="18"/>
      <c r="VVY192" s="10"/>
      <c r="VVZ192" s="17"/>
      <c r="VWA192" s="74"/>
      <c r="VWB192" s="74"/>
      <c r="VWC192" s="74"/>
      <c r="VWD192" s="18"/>
      <c r="VWE192" s="18"/>
      <c r="VWF192" s="18"/>
      <c r="VWG192" s="74"/>
      <c r="VWH192" s="18"/>
      <c r="VWI192" s="18"/>
      <c r="VWJ192" s="10"/>
      <c r="VWK192" s="17"/>
      <c r="VWL192" s="74"/>
      <c r="VWM192" s="74"/>
      <c r="VWN192" s="74"/>
      <c r="VWO192" s="18"/>
      <c r="VWP192" s="18"/>
      <c r="VWQ192" s="18"/>
      <c r="VWR192" s="74"/>
      <c r="VWS192" s="18"/>
      <c r="VWT192" s="18"/>
      <c r="VWU192" s="10"/>
      <c r="VWV192" s="17"/>
      <c r="VWW192" s="74"/>
      <c r="VWX192" s="74"/>
      <c r="VWY192" s="74"/>
      <c r="VWZ192" s="18"/>
      <c r="VXA192" s="18"/>
      <c r="VXB192" s="18"/>
      <c r="VXC192" s="74"/>
      <c r="VXD192" s="18"/>
      <c r="VXE192" s="18"/>
      <c r="VXF192" s="10"/>
      <c r="VXG192" s="17"/>
      <c r="VXH192" s="74"/>
      <c r="VXI192" s="74"/>
      <c r="VXJ192" s="74"/>
      <c r="VXK192" s="18"/>
      <c r="VXL192" s="18"/>
      <c r="VXM192" s="18"/>
      <c r="VXN192" s="74"/>
      <c r="VXO192" s="18"/>
      <c r="VXP192" s="18"/>
      <c r="VXQ192" s="10"/>
      <c r="VXR192" s="17"/>
      <c r="VXS192" s="74"/>
      <c r="VXT192" s="74"/>
      <c r="VXU192" s="74"/>
      <c r="VXV192" s="18"/>
      <c r="VXW192" s="18"/>
      <c r="VXX192" s="18"/>
      <c r="VXY192" s="74"/>
      <c r="VXZ192" s="18"/>
      <c r="VYA192" s="18"/>
      <c r="VYB192" s="10"/>
      <c r="VYC192" s="17"/>
      <c r="VYD192" s="74"/>
      <c r="VYE192" s="74"/>
      <c r="VYF192" s="74"/>
      <c r="VYG192" s="18"/>
      <c r="VYH192" s="18"/>
      <c r="VYI192" s="18"/>
      <c r="VYJ192" s="74"/>
      <c r="VYK192" s="18"/>
      <c r="VYL192" s="18"/>
      <c r="VYM192" s="10"/>
      <c r="VYN192" s="17"/>
      <c r="VYO192" s="74"/>
      <c r="VYP192" s="74"/>
      <c r="VYQ192" s="74"/>
      <c r="VYR192" s="18"/>
      <c r="VYS192" s="18"/>
      <c r="VYT192" s="18"/>
      <c r="VYU192" s="74"/>
      <c r="VYV192" s="18"/>
      <c r="VYW192" s="18"/>
      <c r="VYX192" s="10"/>
      <c r="VYY192" s="17"/>
      <c r="VYZ192" s="74"/>
      <c r="VZA192" s="74"/>
      <c r="VZB192" s="74"/>
      <c r="VZC192" s="18"/>
      <c r="VZD192" s="18"/>
      <c r="VZE192" s="18"/>
      <c r="VZF192" s="74"/>
      <c r="VZG192" s="18"/>
      <c r="VZH192" s="18"/>
      <c r="VZI192" s="10"/>
      <c r="VZJ192" s="17"/>
      <c r="VZK192" s="74"/>
      <c r="VZL192" s="74"/>
      <c r="VZM192" s="74"/>
      <c r="VZN192" s="18"/>
      <c r="VZO192" s="18"/>
      <c r="VZP192" s="18"/>
      <c r="VZQ192" s="74"/>
      <c r="VZR192" s="18"/>
      <c r="VZS192" s="18"/>
      <c r="VZT192" s="10"/>
      <c r="VZU192" s="17"/>
      <c r="VZV192" s="74"/>
      <c r="VZW192" s="74"/>
      <c r="VZX192" s="74"/>
      <c r="VZY192" s="18"/>
      <c r="VZZ192" s="18"/>
      <c r="WAA192" s="18"/>
      <c r="WAB192" s="74"/>
      <c r="WAC192" s="18"/>
      <c r="WAD192" s="18"/>
      <c r="WAE192" s="10"/>
      <c r="WAF192" s="17"/>
      <c r="WAG192" s="74"/>
      <c r="WAH192" s="74"/>
      <c r="WAI192" s="74"/>
      <c r="WAJ192" s="18"/>
      <c r="WAK192" s="18"/>
      <c r="WAL192" s="18"/>
      <c r="WAM192" s="74"/>
      <c r="WAN192" s="18"/>
      <c r="WAO192" s="18"/>
      <c r="WAP192" s="10"/>
      <c r="WAQ192" s="17"/>
      <c r="WAR192" s="74"/>
      <c r="WAS192" s="74"/>
      <c r="WAT192" s="74"/>
      <c r="WAU192" s="18"/>
      <c r="WAV192" s="18"/>
      <c r="WAW192" s="18"/>
      <c r="WAX192" s="74"/>
      <c r="WAY192" s="18"/>
      <c r="WAZ192" s="18"/>
      <c r="WBA192" s="10"/>
      <c r="WBB192" s="17"/>
      <c r="WBC192" s="74"/>
      <c r="WBD192" s="74"/>
      <c r="WBE192" s="74"/>
      <c r="WBF192" s="18"/>
      <c r="WBG192" s="18"/>
      <c r="WBH192" s="18"/>
      <c r="WBI192" s="74"/>
      <c r="WBJ192" s="18"/>
      <c r="WBK192" s="18"/>
      <c r="WBL192" s="10"/>
      <c r="WBM192" s="17"/>
      <c r="WBN192" s="74"/>
      <c r="WBO192" s="74"/>
      <c r="WBP192" s="74"/>
      <c r="WBQ192" s="18"/>
      <c r="WBR192" s="18"/>
      <c r="WBS192" s="18"/>
      <c r="WBT192" s="74"/>
      <c r="WBU192" s="18"/>
      <c r="WBV192" s="18"/>
      <c r="WBW192" s="10"/>
      <c r="WBX192" s="17"/>
      <c r="WBY192" s="74"/>
      <c r="WBZ192" s="74"/>
      <c r="WCA192" s="74"/>
      <c r="WCB192" s="18"/>
      <c r="WCC192" s="18"/>
      <c r="WCD192" s="18"/>
      <c r="WCE192" s="74"/>
      <c r="WCF192" s="18"/>
      <c r="WCG192" s="18"/>
      <c r="WCH192" s="10"/>
      <c r="WCI192" s="17"/>
      <c r="WCJ192" s="74"/>
      <c r="WCK192" s="74"/>
      <c r="WCL192" s="74"/>
      <c r="WCM192" s="18"/>
      <c r="WCN192" s="18"/>
      <c r="WCO192" s="18"/>
      <c r="WCP192" s="74"/>
      <c r="WCQ192" s="18"/>
      <c r="WCR192" s="18"/>
      <c r="WCS192" s="10"/>
      <c r="WCT192" s="17"/>
      <c r="WCU192" s="74"/>
      <c r="WCV192" s="74"/>
      <c r="WCW192" s="74"/>
      <c r="WCX192" s="18"/>
      <c r="WCY192" s="18"/>
      <c r="WCZ192" s="18"/>
      <c r="WDA192" s="74"/>
      <c r="WDB192" s="18"/>
      <c r="WDC192" s="18"/>
      <c r="WDD192" s="10"/>
      <c r="WDE192" s="17"/>
      <c r="WDF192" s="74"/>
      <c r="WDG192" s="74"/>
      <c r="WDH192" s="74"/>
      <c r="WDI192" s="18"/>
      <c r="WDJ192" s="18"/>
      <c r="WDK192" s="18"/>
      <c r="WDL192" s="74"/>
      <c r="WDM192" s="18"/>
      <c r="WDN192" s="18"/>
      <c r="WDO192" s="10"/>
      <c r="WDP192" s="17"/>
      <c r="WDQ192" s="74"/>
      <c r="WDR192" s="74"/>
      <c r="WDS192" s="74"/>
      <c r="WDT192" s="18"/>
      <c r="WDU192" s="18"/>
      <c r="WDV192" s="18"/>
      <c r="WDW192" s="74"/>
      <c r="WDX192" s="18"/>
      <c r="WDY192" s="18"/>
      <c r="WDZ192" s="10"/>
      <c r="WEA192" s="17"/>
      <c r="WEB192" s="74"/>
      <c r="WEC192" s="74"/>
      <c r="WED192" s="74"/>
      <c r="WEE192" s="18"/>
      <c r="WEF192" s="18"/>
      <c r="WEG192" s="18"/>
      <c r="WEH192" s="74"/>
      <c r="WEI192" s="18"/>
      <c r="WEJ192" s="18"/>
      <c r="WEK192" s="10"/>
      <c r="WEL192" s="17"/>
      <c r="WEM192" s="74"/>
      <c r="WEN192" s="74"/>
      <c r="WEO192" s="74"/>
      <c r="WEP192" s="18"/>
      <c r="WEQ192" s="18"/>
      <c r="WER192" s="18"/>
      <c r="WES192" s="74"/>
      <c r="WET192" s="18"/>
      <c r="WEU192" s="18"/>
      <c r="WEV192" s="10"/>
      <c r="WEW192" s="17"/>
      <c r="WEX192" s="74"/>
      <c r="WEY192" s="74"/>
      <c r="WEZ192" s="74"/>
      <c r="WFA192" s="18"/>
      <c r="WFB192" s="18"/>
      <c r="WFC192" s="18"/>
      <c r="WFD192" s="74"/>
      <c r="WFE192" s="18"/>
      <c r="WFF192" s="18"/>
      <c r="WFG192" s="10"/>
      <c r="WFH192" s="17"/>
      <c r="WFI192" s="74"/>
      <c r="WFJ192" s="74"/>
      <c r="WFK192" s="74"/>
      <c r="WFL192" s="18"/>
      <c r="WFM192" s="18"/>
      <c r="WFN192" s="18"/>
      <c r="WFO192" s="74"/>
      <c r="WFP192" s="18"/>
      <c r="WFQ192" s="18"/>
      <c r="WFR192" s="10"/>
      <c r="WFS192" s="17"/>
      <c r="WFT192" s="74"/>
      <c r="WFU192" s="74"/>
      <c r="WFV192" s="74"/>
      <c r="WFW192" s="18"/>
      <c r="WFX192" s="18"/>
      <c r="WFY192" s="18"/>
      <c r="WFZ192" s="74"/>
      <c r="WGA192" s="18"/>
      <c r="WGB192" s="18"/>
      <c r="WGC192" s="10"/>
      <c r="WGD192" s="17"/>
      <c r="WGE192" s="74"/>
      <c r="WGF192" s="74"/>
      <c r="WGG192" s="74"/>
      <c r="WGH192" s="18"/>
      <c r="WGI192" s="18"/>
      <c r="WGJ192" s="18"/>
      <c r="WGK192" s="74"/>
      <c r="WGL192" s="18"/>
      <c r="WGM192" s="18"/>
      <c r="WGN192" s="10"/>
      <c r="WGO192" s="17"/>
      <c r="WGP192" s="74"/>
      <c r="WGQ192" s="74"/>
      <c r="WGR192" s="74"/>
      <c r="WGS192" s="18"/>
      <c r="WGT192" s="18"/>
      <c r="WGU192" s="18"/>
      <c r="WGV192" s="74"/>
      <c r="WGW192" s="18"/>
      <c r="WGX192" s="18"/>
      <c r="WGY192" s="10"/>
      <c r="WGZ192" s="17"/>
      <c r="WHA192" s="74"/>
      <c r="WHB192" s="74"/>
      <c r="WHC192" s="74"/>
      <c r="WHD192" s="18"/>
      <c r="WHE192" s="18"/>
      <c r="WHF192" s="18"/>
      <c r="WHG192" s="74"/>
      <c r="WHH192" s="18"/>
      <c r="WHI192" s="18"/>
      <c r="WHJ192" s="10"/>
      <c r="WHK192" s="17"/>
      <c r="WHL192" s="74"/>
      <c r="WHM192" s="74"/>
      <c r="WHN192" s="74"/>
      <c r="WHO192" s="18"/>
      <c r="WHP192" s="18"/>
      <c r="WHQ192" s="18"/>
      <c r="WHR192" s="74"/>
      <c r="WHS192" s="18"/>
      <c r="WHT192" s="18"/>
      <c r="WHU192" s="10"/>
      <c r="WHV192" s="17"/>
      <c r="WHW192" s="74"/>
      <c r="WHX192" s="74"/>
      <c r="WHY192" s="74"/>
      <c r="WHZ192" s="18"/>
      <c r="WIA192" s="18"/>
      <c r="WIB192" s="18"/>
      <c r="WIC192" s="74"/>
      <c r="WID192" s="18"/>
      <c r="WIE192" s="18"/>
      <c r="WIF192" s="10"/>
      <c r="WIG192" s="17"/>
      <c r="WIH192" s="74"/>
      <c r="WII192" s="74"/>
      <c r="WIJ192" s="74"/>
      <c r="WIK192" s="18"/>
      <c r="WIL192" s="18"/>
      <c r="WIM192" s="18"/>
      <c r="WIN192" s="74"/>
      <c r="WIO192" s="18"/>
      <c r="WIP192" s="18"/>
      <c r="WIQ192" s="10"/>
      <c r="WIR192" s="17"/>
      <c r="WIS192" s="74"/>
      <c r="WIT192" s="74"/>
      <c r="WIU192" s="74"/>
      <c r="WIV192" s="18"/>
      <c r="WIW192" s="18"/>
      <c r="WIX192" s="18"/>
      <c r="WIY192" s="74"/>
      <c r="WIZ192" s="18"/>
      <c r="WJA192" s="18"/>
      <c r="WJB192" s="10"/>
      <c r="WJC192" s="17"/>
      <c r="WJD192" s="74"/>
      <c r="WJE192" s="74"/>
      <c r="WJF192" s="74"/>
      <c r="WJG192" s="18"/>
      <c r="WJH192" s="18"/>
      <c r="WJI192" s="18"/>
      <c r="WJJ192" s="74"/>
      <c r="WJK192" s="18"/>
      <c r="WJL192" s="18"/>
      <c r="WJM192" s="10"/>
      <c r="WJN192" s="17"/>
      <c r="WJO192" s="74"/>
      <c r="WJP192" s="74"/>
      <c r="WJQ192" s="74"/>
      <c r="WJR192" s="18"/>
      <c r="WJS192" s="18"/>
      <c r="WJT192" s="18"/>
      <c r="WJU192" s="74"/>
      <c r="WJV192" s="18"/>
      <c r="WJW192" s="18"/>
      <c r="WJX192" s="10"/>
      <c r="WJY192" s="17"/>
      <c r="WJZ192" s="74"/>
      <c r="WKA192" s="74"/>
      <c r="WKB192" s="74"/>
      <c r="WKC192" s="18"/>
      <c r="WKD192" s="18"/>
      <c r="WKE192" s="18"/>
      <c r="WKF192" s="74"/>
      <c r="WKG192" s="18"/>
      <c r="WKH192" s="18"/>
      <c r="WKI192" s="10"/>
      <c r="WKJ192" s="17"/>
      <c r="WKK192" s="74"/>
      <c r="WKL192" s="74"/>
      <c r="WKM192" s="74"/>
      <c r="WKN192" s="18"/>
      <c r="WKO192" s="18"/>
      <c r="WKP192" s="18"/>
      <c r="WKQ192" s="74"/>
      <c r="WKR192" s="18"/>
      <c r="WKS192" s="18"/>
      <c r="WKT192" s="10"/>
      <c r="WKU192" s="17"/>
      <c r="WKV192" s="74"/>
      <c r="WKW192" s="74"/>
      <c r="WKX192" s="74"/>
      <c r="WKY192" s="18"/>
      <c r="WKZ192" s="18"/>
      <c r="WLA192" s="18"/>
      <c r="WLB192" s="74"/>
      <c r="WLC192" s="18"/>
      <c r="WLD192" s="18"/>
      <c r="WLE192" s="10"/>
      <c r="WLF192" s="17"/>
      <c r="WLG192" s="74"/>
      <c r="WLH192" s="74"/>
      <c r="WLI192" s="74"/>
      <c r="WLJ192" s="18"/>
      <c r="WLK192" s="18"/>
      <c r="WLL192" s="18"/>
      <c r="WLM192" s="74"/>
      <c r="WLN192" s="18"/>
      <c r="WLO192" s="18"/>
      <c r="WLP192" s="10"/>
      <c r="WLQ192" s="17"/>
      <c r="WLR192" s="74"/>
      <c r="WLS192" s="74"/>
      <c r="WLT192" s="74"/>
      <c r="WLU192" s="18"/>
      <c r="WLV192" s="18"/>
      <c r="WLW192" s="18"/>
      <c r="WLX192" s="74"/>
      <c r="WLY192" s="18"/>
      <c r="WLZ192" s="18"/>
      <c r="WMA192" s="10"/>
      <c r="WMB192" s="17"/>
      <c r="WMC192" s="74"/>
      <c r="WMD192" s="74"/>
      <c r="WME192" s="74"/>
      <c r="WMF192" s="18"/>
      <c r="WMG192" s="18"/>
      <c r="WMH192" s="18"/>
      <c r="WMI192" s="74"/>
      <c r="WMJ192" s="18"/>
      <c r="WMK192" s="18"/>
      <c r="WML192" s="10"/>
      <c r="WMM192" s="17"/>
      <c r="WMN192" s="74"/>
      <c r="WMO192" s="74"/>
      <c r="WMP192" s="74"/>
      <c r="WMQ192" s="18"/>
      <c r="WMR192" s="18"/>
      <c r="WMS192" s="18"/>
      <c r="WMT192" s="74"/>
      <c r="WMU192" s="18"/>
      <c r="WMV192" s="18"/>
      <c r="WMW192" s="10"/>
      <c r="WMX192" s="17"/>
      <c r="WMY192" s="74"/>
      <c r="WMZ192" s="74"/>
      <c r="WNA192" s="74"/>
      <c r="WNB192" s="18"/>
      <c r="WNC192" s="18"/>
      <c r="WND192" s="18"/>
      <c r="WNE192" s="74"/>
      <c r="WNF192" s="18"/>
      <c r="WNG192" s="18"/>
      <c r="WNH192" s="10"/>
      <c r="WNI192" s="17"/>
      <c r="WNJ192" s="74"/>
      <c r="WNK192" s="74"/>
      <c r="WNL192" s="74"/>
      <c r="WNM192" s="18"/>
      <c r="WNN192" s="18"/>
      <c r="WNO192" s="18"/>
      <c r="WNP192" s="74"/>
      <c r="WNQ192" s="18"/>
      <c r="WNR192" s="18"/>
      <c r="WNS192" s="10"/>
      <c r="WNT192" s="17"/>
      <c r="WNU192" s="74"/>
      <c r="WNV192" s="74"/>
      <c r="WNW192" s="74"/>
      <c r="WNX192" s="18"/>
      <c r="WNY192" s="18"/>
      <c r="WNZ192" s="18"/>
      <c r="WOA192" s="74"/>
      <c r="WOB192" s="18"/>
      <c r="WOC192" s="18"/>
      <c r="WOD192" s="10"/>
      <c r="WOE192" s="17"/>
      <c r="WOF192" s="74"/>
      <c r="WOG192" s="74"/>
      <c r="WOH192" s="74"/>
      <c r="WOI192" s="18"/>
      <c r="WOJ192" s="18"/>
      <c r="WOK192" s="18"/>
      <c r="WOL192" s="74"/>
      <c r="WOM192" s="18"/>
      <c r="WON192" s="18"/>
      <c r="WOO192" s="10"/>
      <c r="WOP192" s="17"/>
      <c r="WOQ192" s="74"/>
      <c r="WOR192" s="74"/>
      <c r="WOS192" s="74"/>
      <c r="WOT192" s="18"/>
      <c r="WOU192" s="18"/>
      <c r="WOV192" s="18"/>
      <c r="WOW192" s="74"/>
      <c r="WOX192" s="18"/>
      <c r="WOY192" s="18"/>
      <c r="WOZ192" s="10"/>
      <c r="WPA192" s="17"/>
      <c r="WPB192" s="74"/>
      <c r="WPC192" s="74"/>
      <c r="WPD192" s="74"/>
      <c r="WPE192" s="18"/>
      <c r="WPF192" s="18"/>
      <c r="WPG192" s="18"/>
      <c r="WPH192" s="74"/>
      <c r="WPI192" s="18"/>
      <c r="WPJ192" s="18"/>
      <c r="WPK192" s="10"/>
      <c r="WPL192" s="17"/>
      <c r="WPM192" s="74"/>
      <c r="WPN192" s="74"/>
      <c r="WPO192" s="74"/>
      <c r="WPP192" s="18"/>
      <c r="WPQ192" s="18"/>
      <c r="WPR192" s="18"/>
      <c r="WPS192" s="74"/>
      <c r="WPT192" s="18"/>
      <c r="WPU192" s="18"/>
      <c r="WPV192" s="10"/>
      <c r="WPW192" s="17"/>
      <c r="WPX192" s="74"/>
      <c r="WPY192" s="74"/>
      <c r="WPZ192" s="74"/>
      <c r="WQA192" s="18"/>
      <c r="WQB192" s="18"/>
      <c r="WQC192" s="18"/>
      <c r="WQD192" s="74"/>
      <c r="WQE192" s="18"/>
      <c r="WQF192" s="18"/>
      <c r="WQG192" s="10"/>
      <c r="WQH192" s="17"/>
      <c r="WQI192" s="74"/>
      <c r="WQJ192" s="74"/>
      <c r="WQK192" s="74"/>
      <c r="WQL192" s="18"/>
      <c r="WQM192" s="18"/>
      <c r="WQN192" s="18"/>
      <c r="WQO192" s="74"/>
      <c r="WQP192" s="18"/>
      <c r="WQQ192" s="18"/>
      <c r="WQR192" s="10"/>
      <c r="WQS192" s="17"/>
      <c r="WQT192" s="74"/>
      <c r="WQU192" s="74"/>
      <c r="WQV192" s="74"/>
      <c r="WQW192" s="18"/>
      <c r="WQX192" s="18"/>
      <c r="WQY192" s="18"/>
      <c r="WQZ192" s="74"/>
      <c r="WRA192" s="18"/>
      <c r="WRB192" s="18"/>
      <c r="WRC192" s="10"/>
      <c r="WRD192" s="17"/>
      <c r="WRE192" s="74"/>
      <c r="WRF192" s="74"/>
      <c r="WRG192" s="74"/>
      <c r="WRH192" s="18"/>
      <c r="WRI192" s="18"/>
      <c r="WRJ192" s="18"/>
      <c r="WRK192" s="74"/>
      <c r="WRL192" s="18"/>
      <c r="WRM192" s="18"/>
      <c r="WRN192" s="10"/>
      <c r="WRO192" s="17"/>
      <c r="WRP192" s="74"/>
      <c r="WRQ192" s="74"/>
      <c r="WRR192" s="74"/>
      <c r="WRS192" s="18"/>
      <c r="WRT192" s="18"/>
      <c r="WRU192" s="18"/>
      <c r="WRV192" s="74"/>
      <c r="WRW192" s="18"/>
      <c r="WRX192" s="18"/>
      <c r="WRY192" s="10"/>
      <c r="WRZ192" s="17"/>
      <c r="WSA192" s="74"/>
      <c r="WSB192" s="74"/>
      <c r="WSC192" s="74"/>
      <c r="WSD192" s="18"/>
      <c r="WSE192" s="18"/>
      <c r="WSF192" s="18"/>
      <c r="WSG192" s="74"/>
      <c r="WSH192" s="18"/>
      <c r="WSI192" s="18"/>
      <c r="WSJ192" s="10"/>
      <c r="WSK192" s="17"/>
      <c r="WSL192" s="74"/>
      <c r="WSM192" s="74"/>
      <c r="WSN192" s="74"/>
      <c r="WSO192" s="18"/>
      <c r="WSP192" s="18"/>
      <c r="WSQ192" s="18"/>
      <c r="WSR192" s="74"/>
      <c r="WSS192" s="18"/>
      <c r="WST192" s="18"/>
      <c r="WSU192" s="10"/>
      <c r="WSV192" s="17"/>
      <c r="WSW192" s="74"/>
      <c r="WSX192" s="74"/>
      <c r="WSY192" s="74"/>
      <c r="WSZ192" s="18"/>
      <c r="WTA192" s="18"/>
      <c r="WTB192" s="18"/>
      <c r="WTC192" s="74"/>
      <c r="WTD192" s="18"/>
      <c r="WTE192" s="18"/>
      <c r="WTF192" s="10"/>
      <c r="WTG192" s="17"/>
      <c r="WTH192" s="74"/>
      <c r="WTI192" s="74"/>
      <c r="WTJ192" s="74"/>
      <c r="WTK192" s="18"/>
      <c r="WTL192" s="18"/>
      <c r="WTM192" s="18"/>
      <c r="WTN192" s="74"/>
      <c r="WTO192" s="18"/>
      <c r="WTP192" s="18"/>
      <c r="WTQ192" s="10"/>
      <c r="WTR192" s="17"/>
      <c r="WTS192" s="74"/>
      <c r="WTT192" s="74"/>
      <c r="WTU192" s="74"/>
      <c r="WTV192" s="18"/>
      <c r="WTW192" s="18"/>
      <c r="WTX192" s="18"/>
      <c r="WTY192" s="74"/>
      <c r="WTZ192" s="18"/>
      <c r="WUA192" s="18"/>
      <c r="WUB192" s="10"/>
      <c r="WUC192" s="17"/>
      <c r="WUD192" s="74"/>
      <c r="WUE192" s="74"/>
      <c r="WUF192" s="74"/>
      <c r="WUG192" s="18"/>
      <c r="WUH192" s="18"/>
      <c r="WUI192" s="18"/>
      <c r="WUJ192" s="74"/>
      <c r="WUK192" s="18"/>
      <c r="WUL192" s="18"/>
      <c r="WUM192" s="10"/>
      <c r="WUN192" s="17"/>
      <c r="WUO192" s="74"/>
      <c r="WUP192" s="74"/>
      <c r="WUQ192" s="74"/>
      <c r="WUR192" s="18"/>
      <c r="WUS192" s="18"/>
      <c r="WUT192" s="18"/>
      <c r="WUU192" s="74"/>
      <c r="WUV192" s="18"/>
      <c r="WUW192" s="18"/>
      <c r="WUX192" s="10"/>
      <c r="WUY192" s="17"/>
      <c r="WUZ192" s="74"/>
      <c r="WVA192" s="74"/>
      <c r="WVB192" s="74"/>
      <c r="WVC192" s="18"/>
      <c r="WVD192" s="18"/>
      <c r="WVE192" s="18"/>
      <c r="WVF192" s="74"/>
      <c r="WVG192" s="18"/>
      <c r="WVH192" s="18"/>
      <c r="WVI192" s="10"/>
      <c r="WVJ192" s="17"/>
      <c r="WVK192" s="74"/>
      <c r="WVL192" s="74"/>
      <c r="WVM192" s="74"/>
      <c r="WVN192" s="18"/>
      <c r="WVO192" s="18"/>
      <c r="WVP192" s="18"/>
      <c r="WVQ192" s="74"/>
      <c r="WVR192" s="18"/>
      <c r="WVS192" s="18"/>
      <c r="WVT192" s="10"/>
      <c r="WVU192" s="17"/>
      <c r="WVV192" s="74"/>
      <c r="WVW192" s="74"/>
      <c r="WVX192" s="74"/>
      <c r="WVY192" s="18"/>
      <c r="WVZ192" s="18"/>
      <c r="WWA192" s="18"/>
      <c r="WWB192" s="74"/>
      <c r="WWC192" s="18"/>
      <c r="WWD192" s="18"/>
      <c r="WWE192" s="10"/>
      <c r="WWF192" s="17"/>
      <c r="WWG192" s="74"/>
      <c r="WWH192" s="74"/>
      <c r="WWI192" s="74"/>
      <c r="WWJ192" s="18"/>
      <c r="WWK192" s="18"/>
      <c r="WWL192" s="18"/>
      <c r="WWM192" s="74"/>
      <c r="WWN192" s="18"/>
      <c r="WWO192" s="18"/>
      <c r="WWP192" s="10"/>
      <c r="WWQ192" s="17"/>
      <c r="WWR192" s="74"/>
      <c r="WWS192" s="74"/>
      <c r="WWT192" s="74"/>
      <c r="WWU192" s="18"/>
      <c r="WWV192" s="18"/>
      <c r="WWW192" s="18"/>
      <c r="WWX192" s="74"/>
      <c r="WWY192" s="18"/>
      <c r="WWZ192" s="18"/>
      <c r="WXA192" s="10"/>
      <c r="WXB192" s="17"/>
      <c r="WXC192" s="74"/>
      <c r="WXD192" s="74"/>
      <c r="WXE192" s="74"/>
      <c r="WXF192" s="18"/>
      <c r="WXG192" s="18"/>
      <c r="WXH192" s="18"/>
      <c r="WXI192" s="74"/>
      <c r="WXJ192" s="18"/>
      <c r="WXK192" s="18"/>
      <c r="WXL192" s="10"/>
      <c r="WXM192" s="17"/>
      <c r="WXN192" s="74"/>
      <c r="WXO192" s="74"/>
      <c r="WXP192" s="74"/>
      <c r="WXQ192" s="18"/>
      <c r="WXR192" s="18"/>
      <c r="WXS192" s="18"/>
      <c r="WXT192" s="74"/>
      <c r="WXU192" s="18"/>
      <c r="WXV192" s="18"/>
      <c r="WXW192" s="10"/>
      <c r="WXX192" s="17"/>
      <c r="WXY192" s="74"/>
      <c r="WXZ192" s="74"/>
      <c r="WYA192" s="74"/>
      <c r="WYB192" s="18"/>
      <c r="WYC192" s="18"/>
      <c r="WYD192" s="18"/>
      <c r="WYE192" s="74"/>
      <c r="WYF192" s="18"/>
      <c r="WYG192" s="18"/>
      <c r="WYH192" s="10"/>
      <c r="WYI192" s="17"/>
      <c r="WYJ192" s="74"/>
      <c r="WYK192" s="74"/>
      <c r="WYL192" s="74"/>
      <c r="WYM192" s="18"/>
      <c r="WYN192" s="18"/>
      <c r="WYO192" s="18"/>
      <c r="WYP192" s="74"/>
      <c r="WYQ192" s="18"/>
      <c r="WYR192" s="18"/>
      <c r="WYS192" s="10"/>
      <c r="WYT192" s="17"/>
      <c r="WYU192" s="74"/>
      <c r="WYV192" s="74"/>
      <c r="WYW192" s="74"/>
      <c r="WYX192" s="18"/>
      <c r="WYY192" s="18"/>
      <c r="WYZ192" s="18"/>
      <c r="WZA192" s="74"/>
      <c r="WZB192" s="18"/>
      <c r="WZC192" s="18"/>
      <c r="WZD192" s="10"/>
      <c r="WZE192" s="17"/>
      <c r="WZF192" s="74"/>
      <c r="WZG192" s="74"/>
      <c r="WZH192" s="74"/>
      <c r="WZI192" s="18"/>
      <c r="WZJ192" s="18"/>
      <c r="WZK192" s="18"/>
      <c r="WZL192" s="74"/>
      <c r="WZM192" s="18"/>
      <c r="WZN192" s="18"/>
      <c r="WZO192" s="10"/>
      <c r="WZP192" s="17"/>
      <c r="WZQ192" s="74"/>
      <c r="WZR192" s="74"/>
      <c r="WZS192" s="74"/>
      <c r="WZT192" s="18"/>
      <c r="WZU192" s="18"/>
      <c r="WZV192" s="18"/>
      <c r="WZW192" s="74"/>
      <c r="WZX192" s="18"/>
      <c r="WZY192" s="18"/>
      <c r="WZZ192" s="10"/>
      <c r="XAA192" s="17"/>
      <c r="XAB192" s="74"/>
      <c r="XAC192" s="74"/>
      <c r="XAD192" s="74"/>
      <c r="XAE192" s="18"/>
      <c r="XAF192" s="18"/>
      <c r="XAG192" s="18"/>
      <c r="XAH192" s="74"/>
      <c r="XAI192" s="18"/>
      <c r="XAJ192" s="18"/>
      <c r="XAK192" s="10"/>
      <c r="XAL192" s="17"/>
      <c r="XAM192" s="74"/>
      <c r="XAN192" s="74"/>
      <c r="XAO192" s="74"/>
      <c r="XAP192" s="18"/>
      <c r="XAQ192" s="18"/>
      <c r="XAR192" s="18"/>
      <c r="XAS192" s="74"/>
      <c r="XAT192" s="18"/>
      <c r="XAU192" s="18"/>
      <c r="XAV192" s="10"/>
      <c r="XAW192" s="17"/>
      <c r="XAX192" s="74"/>
      <c r="XAY192" s="74"/>
      <c r="XAZ192" s="74"/>
      <c r="XBA192" s="18"/>
      <c r="XBB192" s="18"/>
      <c r="XBC192" s="18"/>
      <c r="XBD192" s="74"/>
      <c r="XBE192" s="18"/>
      <c r="XBF192" s="18"/>
      <c r="XBG192" s="10"/>
      <c r="XBH192" s="17"/>
      <c r="XBI192" s="74"/>
      <c r="XBJ192" s="74"/>
      <c r="XBK192" s="74"/>
      <c r="XBL192" s="18"/>
      <c r="XBM192" s="18"/>
      <c r="XBN192" s="18"/>
      <c r="XBO192" s="74"/>
      <c r="XBP192" s="18"/>
      <c r="XBQ192" s="18"/>
      <c r="XBR192" s="10"/>
      <c r="XBS192" s="17"/>
      <c r="XBT192" s="74"/>
      <c r="XBU192" s="74"/>
      <c r="XBV192" s="74"/>
      <c r="XBW192" s="18"/>
      <c r="XBX192" s="18"/>
      <c r="XBY192" s="18"/>
      <c r="XBZ192" s="74"/>
      <c r="XCA192" s="18"/>
      <c r="XCB192" s="18"/>
      <c r="XCC192" s="10"/>
      <c r="XCD192" s="17"/>
      <c r="XCE192" s="74"/>
      <c r="XCF192" s="74"/>
      <c r="XCG192" s="74"/>
      <c r="XCH192" s="18"/>
      <c r="XCI192" s="18"/>
      <c r="XCJ192" s="18"/>
      <c r="XCK192" s="74"/>
      <c r="XCL192" s="18"/>
      <c r="XCM192" s="18"/>
      <c r="XCN192" s="10"/>
      <c r="XCO192" s="17"/>
      <c r="XCP192" s="74"/>
      <c r="XCQ192" s="74"/>
      <c r="XCR192" s="74"/>
      <c r="XCS192" s="18"/>
      <c r="XCT192" s="18"/>
      <c r="XCU192" s="18"/>
      <c r="XCV192" s="74"/>
      <c r="XCW192" s="18"/>
      <c r="XCX192" s="18"/>
      <c r="XCY192" s="10"/>
      <c r="XCZ192" s="17"/>
      <c r="XDA192" s="74"/>
      <c r="XDB192" s="74"/>
      <c r="XDC192" s="74"/>
      <c r="XDD192" s="18"/>
      <c r="XDE192" s="18"/>
      <c r="XDF192" s="18"/>
      <c r="XDG192" s="74"/>
      <c r="XDH192" s="18"/>
      <c r="XDI192" s="18"/>
      <c r="XDJ192" s="10"/>
      <c r="XDK192" s="17"/>
      <c r="XDL192" s="74"/>
      <c r="XDM192" s="74"/>
      <c r="XDN192" s="74"/>
      <c r="XDO192" s="18"/>
      <c r="XDP192" s="18"/>
      <c r="XDQ192" s="18"/>
      <c r="XDR192" s="74"/>
      <c r="XDS192" s="18"/>
      <c r="XDT192" s="18"/>
      <c r="XDU192" s="10"/>
      <c r="XDV192" s="17"/>
      <c r="XDW192" s="74"/>
      <c r="XDX192" s="74"/>
      <c r="XDY192" s="74"/>
      <c r="XDZ192" s="18"/>
      <c r="XEA192" s="18"/>
      <c r="XEB192" s="18"/>
      <c r="XEC192" s="74"/>
      <c r="XED192" s="18"/>
      <c r="XEE192" s="18"/>
      <c r="XEF192" s="10"/>
      <c r="XEG192" s="17"/>
      <c r="XEH192" s="74"/>
      <c r="XEI192" s="74"/>
      <c r="XEJ192" s="74"/>
      <c r="XEK192" s="18"/>
      <c r="XEL192" s="18"/>
      <c r="XEM192" s="18"/>
      <c r="XEN192" s="74"/>
      <c r="XEO192" s="18"/>
      <c r="XEP192" s="18"/>
      <c r="XEQ192" s="10"/>
      <c r="XER192" s="17"/>
      <c r="XES192" s="74"/>
      <c r="XET192" s="74"/>
      <c r="XEU192" s="74"/>
    </row>
    <row r="193" spans="1:26" s="4" customFormat="1" ht="12.75" customHeight="1">
      <c r="A193" s="20"/>
      <c r="B193" s="21" t="s">
        <v>33</v>
      </c>
      <c r="C193" s="23">
        <v>302752</v>
      </c>
      <c r="D193" s="23"/>
      <c r="E193" s="23">
        <v>175848</v>
      </c>
      <c r="F193" s="23"/>
      <c r="G193" s="23">
        <v>229</v>
      </c>
      <c r="H193" s="23"/>
      <c r="I193" s="23">
        <v>757</v>
      </c>
      <c r="J193" s="23"/>
      <c r="K193" s="23">
        <v>289</v>
      </c>
      <c r="L193" s="23"/>
      <c r="M193" s="63"/>
    </row>
    <row r="194" spans="1:26" s="4" customFormat="1" ht="12.75" customHeight="1">
      <c r="B194" s="21" t="s">
        <v>34</v>
      </c>
      <c r="C194" s="74">
        <v>299685</v>
      </c>
      <c r="D194" s="74"/>
      <c r="E194" s="74">
        <v>179466</v>
      </c>
      <c r="F194" s="23"/>
      <c r="G194" s="23">
        <v>424</v>
      </c>
      <c r="H194" s="23"/>
      <c r="I194" s="23">
        <v>326</v>
      </c>
      <c r="J194" s="23"/>
      <c r="K194" s="23">
        <v>229</v>
      </c>
      <c r="L194" s="23"/>
      <c r="M194" s="63"/>
    </row>
    <row r="195" spans="1:26" s="4" customFormat="1" ht="12.75" customHeight="1">
      <c r="B195" s="21" t="s">
        <v>35</v>
      </c>
      <c r="C195" s="74">
        <v>297045</v>
      </c>
      <c r="D195" s="74"/>
      <c r="E195" s="74">
        <v>182429</v>
      </c>
      <c r="F195" s="23"/>
      <c r="G195" s="23">
        <v>399</v>
      </c>
      <c r="H195" s="23"/>
      <c r="I195" s="23">
        <v>90</v>
      </c>
      <c r="J195" s="23"/>
      <c r="K195" s="23">
        <v>60</v>
      </c>
      <c r="L195" s="23"/>
      <c r="M195" s="63"/>
    </row>
    <row r="196" spans="1:26" s="22" customFormat="1" ht="12.75" customHeight="1">
      <c r="B196" s="21" t="s">
        <v>36</v>
      </c>
      <c r="C196" s="74">
        <v>295986</v>
      </c>
      <c r="D196" s="74"/>
      <c r="E196" s="74">
        <v>183754</v>
      </c>
      <c r="F196" s="74"/>
      <c r="G196" s="23">
        <v>374</v>
      </c>
      <c r="H196" s="23"/>
      <c r="I196" s="23">
        <v>32</v>
      </c>
      <c r="J196" s="23"/>
      <c r="K196" s="23">
        <v>153</v>
      </c>
      <c r="L196" s="23"/>
      <c r="M196" s="23"/>
      <c r="N196" s="23"/>
      <c r="O196" s="23"/>
      <c r="P196" s="23"/>
      <c r="Q196" s="23"/>
      <c r="R196" s="100"/>
      <c r="S196"/>
      <c r="T196"/>
      <c r="U196"/>
      <c r="V196"/>
      <c r="W196"/>
      <c r="X196"/>
      <c r="Y196"/>
      <c r="Z196"/>
    </row>
    <row r="197" spans="1:26" s="22" customFormat="1" ht="12.75" customHeight="1">
      <c r="B197" s="21" t="s">
        <v>37</v>
      </c>
      <c r="C197" s="74">
        <v>295631</v>
      </c>
      <c r="D197" s="74"/>
      <c r="E197" s="74">
        <v>184366</v>
      </c>
      <c r="F197" s="74"/>
      <c r="G197" s="23">
        <v>342</v>
      </c>
      <c r="H197" s="23"/>
      <c r="I197" s="23">
        <v>33</v>
      </c>
      <c r="J197" s="23"/>
      <c r="K197" s="23">
        <v>95</v>
      </c>
      <c r="L197" s="23"/>
      <c r="M197" s="23"/>
      <c r="N197" s="23"/>
      <c r="O197" s="23"/>
      <c r="P197" s="23"/>
      <c r="Q197" s="23"/>
      <c r="R197" s="100"/>
      <c r="S197"/>
      <c r="T197"/>
      <c r="U197"/>
      <c r="V197"/>
      <c r="W197"/>
      <c r="X197"/>
      <c r="Y197"/>
      <c r="Z197"/>
    </row>
    <row r="198" spans="1:26" s="22" customFormat="1" ht="12.75" customHeight="1">
      <c r="B198" s="21" t="s">
        <v>38</v>
      </c>
      <c r="C198" s="74">
        <v>295245</v>
      </c>
      <c r="D198" s="74"/>
      <c r="E198" s="74">
        <v>184996</v>
      </c>
      <c r="F198" s="74"/>
      <c r="G198" s="23">
        <v>289</v>
      </c>
      <c r="H198" s="23"/>
      <c r="I198" s="23">
        <v>70</v>
      </c>
      <c r="J198" s="23"/>
      <c r="K198" s="23">
        <v>122</v>
      </c>
      <c r="L198" s="23"/>
      <c r="M198" s="23"/>
      <c r="N198" s="23"/>
      <c r="O198" s="23"/>
      <c r="P198" s="23"/>
      <c r="Q198" s="23"/>
      <c r="R198" s="98"/>
      <c r="S198" s="98"/>
      <c r="T198"/>
      <c r="U198"/>
      <c r="V198"/>
      <c r="W198"/>
      <c r="X198"/>
      <c r="Y198"/>
      <c r="Z198"/>
    </row>
    <row r="199" spans="1:26" s="22" customFormat="1" ht="12.75" customHeight="1">
      <c r="B199" s="21" t="s">
        <v>39</v>
      </c>
      <c r="C199" s="74">
        <v>294804</v>
      </c>
      <c r="D199" s="74"/>
      <c r="E199" s="74">
        <v>185699</v>
      </c>
      <c r="F199" s="74"/>
      <c r="G199" s="23">
        <v>263</v>
      </c>
      <c r="H199" s="23"/>
      <c r="I199" s="23">
        <v>176</v>
      </c>
      <c r="J199" s="23"/>
      <c r="K199" s="23">
        <v>192</v>
      </c>
      <c r="L199" s="23"/>
      <c r="M199" s="23"/>
      <c r="N199" s="23"/>
      <c r="O199" s="23"/>
      <c r="P199" s="23"/>
      <c r="Q199" s="23"/>
      <c r="R199" s="98"/>
      <c r="S199" s="98"/>
      <c r="T199"/>
      <c r="U199"/>
      <c r="V199"/>
      <c r="W199"/>
      <c r="X199"/>
      <c r="Y199"/>
      <c r="Z199"/>
    </row>
    <row r="200" spans="1:26" s="22" customFormat="1" ht="12.75" customHeight="1">
      <c r="B200" s="21" t="s">
        <v>40</v>
      </c>
      <c r="C200" s="74">
        <v>294491</v>
      </c>
      <c r="D200" s="74"/>
      <c r="E200" s="74">
        <v>186668</v>
      </c>
      <c r="F200" s="74"/>
      <c r="G200" s="23">
        <v>260</v>
      </c>
      <c r="H200" s="23"/>
      <c r="I200" s="23">
        <v>530</v>
      </c>
      <c r="J200" s="23"/>
      <c r="K200" s="23">
        <v>144</v>
      </c>
      <c r="L200" s="23"/>
      <c r="M200" s="23"/>
      <c r="N200" s="23"/>
      <c r="O200" s="23"/>
      <c r="P200" s="23"/>
      <c r="Q200" s="23"/>
      <c r="R200" s="102"/>
      <c r="S200" s="98"/>
      <c r="T200"/>
      <c r="U200"/>
      <c r="V200"/>
      <c r="W200"/>
      <c r="X200"/>
      <c r="Y200"/>
      <c r="Z200"/>
    </row>
    <row r="201" spans="1:26" s="22" customFormat="1" ht="12.75" customHeight="1">
      <c r="B201" s="21" t="s">
        <v>41</v>
      </c>
      <c r="C201" s="74">
        <v>294744</v>
      </c>
      <c r="D201" s="74"/>
      <c r="E201" s="74">
        <v>187781</v>
      </c>
      <c r="F201" s="74"/>
      <c r="G201" s="23">
        <v>230</v>
      </c>
      <c r="H201" s="23"/>
      <c r="I201" s="23">
        <v>1237</v>
      </c>
      <c r="J201" s="23"/>
      <c r="K201" s="23">
        <v>107</v>
      </c>
      <c r="L201" s="23"/>
      <c r="M201" s="23"/>
      <c r="N201" s="23"/>
      <c r="O201" s="23"/>
      <c r="P201" s="23"/>
      <c r="Q201" s="23"/>
      <c r="R201" s="102"/>
      <c r="S201" s="98"/>
      <c r="T201"/>
      <c r="U201"/>
      <c r="V201"/>
      <c r="W201"/>
      <c r="X201"/>
      <c r="Y201"/>
      <c r="Z201"/>
    </row>
    <row r="202" spans="1:26" s="22" customFormat="1" ht="12.75" customHeight="1">
      <c r="B202" s="21" t="s">
        <v>42</v>
      </c>
      <c r="C202" s="74">
        <v>299281</v>
      </c>
      <c r="D202" s="74"/>
      <c r="E202" s="74">
        <v>185886</v>
      </c>
      <c r="F202" s="74"/>
      <c r="G202" s="23">
        <v>269</v>
      </c>
      <c r="H202" s="23"/>
      <c r="I202" s="23">
        <v>2500</v>
      </c>
      <c r="J202" s="23"/>
      <c r="K202" s="23">
        <v>137</v>
      </c>
      <c r="L202" s="23"/>
      <c r="M202" s="23"/>
      <c r="N202" s="23"/>
      <c r="O202" s="23"/>
      <c r="P202" s="23"/>
      <c r="Q202" s="23"/>
      <c r="R202" s="102"/>
      <c r="S202" s="98"/>
      <c r="T202"/>
      <c r="U202"/>
      <c r="V202"/>
      <c r="W202"/>
      <c r="X202"/>
      <c r="Y202"/>
      <c r="Z202"/>
    </row>
    <row r="203" spans="1:26" s="22" customFormat="1" ht="12.75" customHeight="1">
      <c r="B203" s="21"/>
      <c r="C203" s="74"/>
      <c r="D203" s="74"/>
      <c r="E203" s="74"/>
      <c r="F203" s="74"/>
      <c r="G203" s="23"/>
      <c r="H203" s="23"/>
      <c r="I203" s="23"/>
      <c r="J203" s="23"/>
      <c r="K203" s="23"/>
      <c r="L203" s="23"/>
      <c r="M203" s="23"/>
      <c r="N203" s="23"/>
      <c r="O203" s="23"/>
      <c r="P203" s="23"/>
      <c r="Q203" s="23"/>
      <c r="R203" s="102"/>
      <c r="S203" s="98"/>
      <c r="T203"/>
      <c r="U203"/>
      <c r="V203"/>
      <c r="W203"/>
      <c r="X203"/>
      <c r="Y203"/>
      <c r="Z203"/>
    </row>
    <row r="204" spans="1:26" s="22" customFormat="1" ht="12.75" customHeight="1">
      <c r="A204" s="20">
        <v>2021</v>
      </c>
      <c r="B204" s="21" t="s">
        <v>31</v>
      </c>
      <c r="C204" s="74">
        <v>305586</v>
      </c>
      <c r="D204" s="74"/>
      <c r="E204" s="74">
        <v>181807</v>
      </c>
      <c r="F204" s="74"/>
      <c r="G204" s="23">
        <v>214</v>
      </c>
      <c r="H204" s="23"/>
      <c r="I204" s="23">
        <v>2115</v>
      </c>
      <c r="J204" s="23"/>
      <c r="K204" s="23">
        <v>116</v>
      </c>
      <c r="L204" s="23"/>
      <c r="M204" s="23"/>
      <c r="N204" s="23"/>
      <c r="O204" s="23"/>
      <c r="P204" s="23"/>
      <c r="Q204" s="23"/>
      <c r="R204" s="102"/>
      <c r="S204"/>
      <c r="T204"/>
      <c r="U204"/>
      <c r="V204"/>
      <c r="W204"/>
      <c r="X204"/>
      <c r="Y204"/>
      <c r="Z204"/>
    </row>
    <row r="205" spans="1:26" s="22" customFormat="1" ht="12.75" customHeight="1">
      <c r="A205" s="20"/>
      <c r="B205" s="21" t="s">
        <v>32</v>
      </c>
      <c r="C205" s="74">
        <v>311161</v>
      </c>
      <c r="D205" s="74"/>
      <c r="E205" s="74">
        <v>178361</v>
      </c>
      <c r="F205" s="74"/>
      <c r="G205" s="23">
        <v>268</v>
      </c>
      <c r="H205" s="23"/>
      <c r="I205" s="23">
        <v>2048</v>
      </c>
      <c r="J205" s="23"/>
      <c r="K205" s="23">
        <v>195</v>
      </c>
      <c r="L205" s="23"/>
      <c r="M205" s="23"/>
      <c r="N205" s="23"/>
      <c r="O205" s="23"/>
      <c r="P205" s="23"/>
      <c r="Q205" s="23"/>
      <c r="R205" s="102"/>
      <c r="S205"/>
      <c r="T205"/>
      <c r="U205"/>
      <c r="V205"/>
      <c r="W205"/>
      <c r="X205"/>
      <c r="Y205"/>
      <c r="Z205"/>
    </row>
    <row r="206" spans="1:26" s="22" customFormat="1" ht="12.75" customHeight="1">
      <c r="A206" s="20"/>
      <c r="B206" s="21" t="s">
        <v>33</v>
      </c>
      <c r="C206" s="74">
        <v>312818</v>
      </c>
      <c r="D206" s="74"/>
      <c r="E206" s="74">
        <v>177673</v>
      </c>
      <c r="F206" s="74"/>
      <c r="G206" s="23">
        <v>339</v>
      </c>
      <c r="H206" s="23"/>
      <c r="I206" s="23">
        <v>808</v>
      </c>
      <c r="J206" s="23"/>
      <c r="K206" s="23">
        <v>190</v>
      </c>
      <c r="L206" s="23"/>
      <c r="M206" s="23"/>
      <c r="N206" s="23"/>
      <c r="O206" s="23"/>
      <c r="P206" s="23"/>
      <c r="Q206" s="23"/>
      <c r="R206" s="102"/>
      <c r="S206"/>
      <c r="T206"/>
      <c r="U206"/>
      <c r="V206"/>
      <c r="W206"/>
      <c r="X206"/>
      <c r="Y206"/>
      <c r="Z206"/>
    </row>
    <row r="207" spans="1:26" s="22" customFormat="1" ht="12.75" customHeight="1">
      <c r="A207" s="20"/>
      <c r="B207" s="21" t="s">
        <v>34</v>
      </c>
      <c r="C207" s="74">
        <v>309126</v>
      </c>
      <c r="D207" s="74"/>
      <c r="E207" s="74">
        <v>181848</v>
      </c>
      <c r="F207" s="74"/>
      <c r="G207" s="23">
        <v>495</v>
      </c>
      <c r="H207" s="23"/>
      <c r="I207" s="23">
        <v>176</v>
      </c>
      <c r="J207" s="23"/>
      <c r="K207" s="23">
        <v>198</v>
      </c>
      <c r="L207" s="23"/>
      <c r="M207" s="23"/>
      <c r="N207" s="23"/>
      <c r="O207" s="23"/>
      <c r="P207" s="23"/>
      <c r="Q207" s="23"/>
      <c r="R207" s="102"/>
      <c r="S207"/>
      <c r="T207"/>
      <c r="U207"/>
      <c r="V207"/>
      <c r="W207"/>
      <c r="X207"/>
      <c r="Y207"/>
      <c r="Z207"/>
    </row>
    <row r="208" spans="1:26" s="22" customFormat="1" ht="12.75" customHeight="1">
      <c r="A208" s="20"/>
      <c r="B208" s="21" t="s">
        <v>35</v>
      </c>
      <c r="C208" s="74">
        <v>306343</v>
      </c>
      <c r="D208" s="74"/>
      <c r="E208" s="74">
        <v>184687</v>
      </c>
      <c r="F208" s="74"/>
      <c r="G208" s="23">
        <v>266</v>
      </c>
      <c r="H208" s="23"/>
      <c r="I208" s="23">
        <v>38</v>
      </c>
      <c r="J208" s="23"/>
      <c r="K208" s="23">
        <v>277</v>
      </c>
      <c r="L208" s="23"/>
      <c r="M208" s="23"/>
      <c r="N208" s="23"/>
      <c r="O208" s="23"/>
      <c r="P208" s="23"/>
      <c r="Q208" s="23"/>
      <c r="R208" s="102"/>
      <c r="S208"/>
      <c r="T208"/>
      <c r="U208"/>
      <c r="V208"/>
      <c r="W208"/>
      <c r="X208"/>
      <c r="Y208"/>
      <c r="Z208"/>
    </row>
    <row r="209" spans="1:26" s="22" customFormat="1" ht="12.75" customHeight="1">
      <c r="A209" s="20"/>
      <c r="B209" s="21" t="s">
        <v>36</v>
      </c>
      <c r="C209" s="74">
        <v>305371</v>
      </c>
      <c r="D209" s="74"/>
      <c r="E209" s="74">
        <v>185418</v>
      </c>
      <c r="F209" s="74"/>
      <c r="G209" s="23">
        <v>255</v>
      </c>
      <c r="H209" s="23"/>
      <c r="I209" s="23">
        <v>14</v>
      </c>
      <c r="J209" s="23"/>
      <c r="K209" s="23">
        <v>519</v>
      </c>
      <c r="L209" s="23"/>
      <c r="M209" s="23"/>
      <c r="N209" s="23"/>
      <c r="O209" s="23"/>
      <c r="P209" s="23"/>
      <c r="Q209" s="23"/>
      <c r="R209" s="102"/>
      <c r="S209"/>
      <c r="T209"/>
      <c r="U209"/>
      <c r="V209"/>
      <c r="W209"/>
      <c r="X209"/>
      <c r="Y209"/>
      <c r="Z209"/>
    </row>
    <row r="210" spans="1:26" s="22" customFormat="1" ht="12.75" customHeight="1">
      <c r="A210" s="20"/>
      <c r="B210" s="21" t="s">
        <v>37</v>
      </c>
      <c r="C210" s="74">
        <v>304925</v>
      </c>
      <c r="D210" s="74"/>
      <c r="E210" s="74">
        <v>186051</v>
      </c>
      <c r="F210" s="74"/>
      <c r="G210" s="23">
        <v>260</v>
      </c>
      <c r="H210" s="23"/>
      <c r="I210" s="23">
        <v>8</v>
      </c>
      <c r="J210" s="23"/>
      <c r="K210" s="23">
        <v>86</v>
      </c>
      <c r="L210" s="23"/>
      <c r="M210" s="23"/>
      <c r="N210" s="23"/>
      <c r="O210" s="23"/>
      <c r="P210" s="23"/>
      <c r="Q210" s="23"/>
      <c r="R210" s="102"/>
      <c r="S210"/>
      <c r="T210"/>
      <c r="U210"/>
      <c r="V210"/>
      <c r="W210"/>
      <c r="X210"/>
      <c r="Y210"/>
      <c r="Z210"/>
    </row>
    <row r="211" spans="1:26" s="22" customFormat="1" ht="12.75" customHeight="1">
      <c r="A211" s="20"/>
      <c r="B211" s="21" t="s">
        <v>38</v>
      </c>
      <c r="C211" s="74">
        <v>304297</v>
      </c>
      <c r="D211" s="74"/>
      <c r="E211" s="74">
        <v>186781</v>
      </c>
      <c r="F211"/>
      <c r="G211" s="23">
        <v>208</v>
      </c>
      <c r="H211"/>
      <c r="I211" s="23">
        <v>17</v>
      </c>
      <c r="J211"/>
      <c r="K211" s="23">
        <v>123</v>
      </c>
      <c r="L211" s="23"/>
      <c r="M211" s="23"/>
      <c r="N211" s="23"/>
      <c r="O211" s="23"/>
      <c r="P211" s="23"/>
      <c r="Q211" s="23"/>
      <c r="R211" s="102"/>
      <c r="S211"/>
      <c r="T211"/>
      <c r="U211"/>
      <c r="V211"/>
      <c r="W211"/>
      <c r="X211"/>
      <c r="Y211"/>
      <c r="Z211"/>
    </row>
    <row r="212" spans="1:26" s="22" customFormat="1" ht="12.75" customHeight="1">
      <c r="A212" s="20"/>
      <c r="B212" s="21" t="s">
        <v>39</v>
      </c>
      <c r="C212" s="74">
        <v>303726</v>
      </c>
      <c r="D212" s="74"/>
      <c r="E212" s="74">
        <v>187561</v>
      </c>
      <c r="F212"/>
      <c r="G212" s="23">
        <v>225</v>
      </c>
      <c r="H212"/>
      <c r="I212" s="23">
        <v>116</v>
      </c>
      <c r="J212" s="23"/>
      <c r="K212" s="23">
        <v>144</v>
      </c>
      <c r="L212" s="23"/>
      <c r="M212" s="23"/>
      <c r="N212" s="23"/>
      <c r="O212" s="23"/>
      <c r="P212" s="23"/>
      <c r="Q212" s="23"/>
      <c r="R212" s="102"/>
      <c r="S212"/>
      <c r="T212"/>
      <c r="U212"/>
      <c r="V212"/>
      <c r="W212"/>
      <c r="X212"/>
      <c r="Y212"/>
      <c r="Z212"/>
    </row>
    <row r="213" spans="1:26" s="22" customFormat="1" ht="12.75" customHeight="1">
      <c r="A213" s="20"/>
      <c r="B213" s="21" t="s">
        <v>40</v>
      </c>
      <c r="C213" s="74">
        <v>303135</v>
      </c>
      <c r="D213" s="74"/>
      <c r="E213" s="74">
        <v>188546</v>
      </c>
      <c r="F213"/>
      <c r="G213" s="23">
        <v>169</v>
      </c>
      <c r="H213"/>
      <c r="I213" s="23">
        <v>326</v>
      </c>
      <c r="J213" s="23"/>
      <c r="K213" s="23">
        <v>109</v>
      </c>
      <c r="L213" s="23"/>
      <c r="M213" s="23"/>
      <c r="N213" s="23"/>
      <c r="O213" s="23"/>
      <c r="P213" s="23"/>
      <c r="Q213" s="23"/>
      <c r="R213" s="102"/>
      <c r="S213"/>
      <c r="T213"/>
      <c r="U213"/>
      <c r="V213"/>
      <c r="W213"/>
      <c r="X213"/>
      <c r="Y213"/>
      <c r="Z213"/>
    </row>
    <row r="214" spans="1:26" s="22" customFormat="1" ht="12.75" customHeight="1">
      <c r="A214" s="20"/>
      <c r="B214" s="21" t="s">
        <v>41</v>
      </c>
      <c r="C214" s="74">
        <v>303525</v>
      </c>
      <c r="D214" s="74"/>
      <c r="E214" s="74">
        <v>189103</v>
      </c>
      <c r="F214"/>
      <c r="G214" s="23">
        <v>175</v>
      </c>
      <c r="H214"/>
      <c r="I214" s="23">
        <v>934</v>
      </c>
      <c r="J214" s="23"/>
      <c r="K214" s="23">
        <v>170</v>
      </c>
      <c r="L214" s="23"/>
      <c r="M214" s="23"/>
      <c r="N214" s="23"/>
      <c r="O214" s="23"/>
      <c r="P214" s="23"/>
      <c r="Q214" s="23"/>
      <c r="R214" s="102"/>
      <c r="S214"/>
      <c r="T214"/>
      <c r="U214"/>
      <c r="V214"/>
      <c r="W214"/>
      <c r="X214"/>
      <c r="Y214"/>
      <c r="Z214"/>
    </row>
    <row r="215" spans="1:26" s="22" customFormat="1" ht="12.75" customHeight="1">
      <c r="A215" s="20"/>
      <c r="B215" s="21" t="s">
        <v>42</v>
      </c>
      <c r="C215" s="74">
        <v>307546</v>
      </c>
      <c r="D215" s="74"/>
      <c r="E215" s="74">
        <v>187384</v>
      </c>
      <c r="F215"/>
      <c r="G215" s="23">
        <v>335</v>
      </c>
      <c r="H215"/>
      <c r="I215" s="23">
        <v>2070</v>
      </c>
      <c r="J215" s="23"/>
      <c r="K215" s="23">
        <v>128</v>
      </c>
      <c r="L215" s="23"/>
      <c r="M215" s="23"/>
      <c r="N215" s="23"/>
      <c r="O215" s="23"/>
      <c r="P215" s="23"/>
      <c r="Q215" s="23"/>
      <c r="R215" s="102"/>
      <c r="S215"/>
      <c r="T215"/>
      <c r="U215"/>
      <c r="V215"/>
      <c r="W215"/>
      <c r="X215"/>
      <c r="Y215"/>
      <c r="Z215"/>
    </row>
    <row r="216" spans="1:26" s="22" customFormat="1" ht="12.75" customHeight="1">
      <c r="A216" s="20"/>
      <c r="B216" s="21"/>
      <c r="C216" s="74"/>
      <c r="D216" s="74"/>
      <c r="E216" s="74"/>
      <c r="F216"/>
      <c r="G216" s="23"/>
      <c r="H216"/>
      <c r="I216" s="23"/>
      <c r="J216" s="23"/>
      <c r="K216" s="23"/>
      <c r="L216" s="23"/>
      <c r="M216" s="23"/>
      <c r="N216" s="23"/>
      <c r="O216" s="23"/>
      <c r="P216" s="23"/>
      <c r="Q216" s="23"/>
      <c r="R216" s="102"/>
      <c r="S216"/>
      <c r="T216"/>
      <c r="U216"/>
      <c r="V216"/>
      <c r="W216"/>
      <c r="X216"/>
      <c r="Y216"/>
      <c r="Z216"/>
    </row>
    <row r="217" spans="1:26" s="22" customFormat="1" ht="12.75" customHeight="1">
      <c r="A217" s="20">
        <v>2022</v>
      </c>
      <c r="B217" s="21" t="s">
        <v>31</v>
      </c>
      <c r="C217" s="74">
        <v>311824</v>
      </c>
      <c r="D217" s="74"/>
      <c r="E217" s="74">
        <v>184966</v>
      </c>
      <c r="F217"/>
      <c r="G217" s="23">
        <v>182</v>
      </c>
      <c r="H217"/>
      <c r="I217" s="23">
        <v>1857</v>
      </c>
      <c r="J217" s="23"/>
      <c r="K217" s="23">
        <v>188</v>
      </c>
      <c r="L217" s="23"/>
      <c r="M217" s="23"/>
      <c r="N217" s="23"/>
      <c r="O217" s="23"/>
      <c r="P217" s="23"/>
      <c r="Q217" s="23"/>
      <c r="R217" s="102"/>
      <c r="S217"/>
      <c r="T217"/>
      <c r="U217"/>
      <c r="V217"/>
      <c r="W217"/>
      <c r="X217"/>
      <c r="Y217"/>
      <c r="Z217"/>
    </row>
    <row r="218" spans="1:26" s="22" customFormat="1" ht="12.75" customHeight="1">
      <c r="A218" s="20"/>
      <c r="B218" s="21" t="s">
        <v>32</v>
      </c>
      <c r="C218" s="74">
        <v>316605</v>
      </c>
      <c r="D218" s="74"/>
      <c r="E218" s="74">
        <v>181935</v>
      </c>
      <c r="F218"/>
      <c r="G218" s="23">
        <v>212</v>
      </c>
      <c r="H218"/>
      <c r="I218" s="23">
        <v>1727</v>
      </c>
      <c r="J218" s="23"/>
      <c r="K218" s="23">
        <v>199</v>
      </c>
      <c r="L218" s="164"/>
      <c r="M218" s="23"/>
      <c r="N218" s="23"/>
      <c r="O218" s="23"/>
      <c r="P218" s="23"/>
      <c r="Q218" s="23"/>
      <c r="R218" s="102"/>
      <c r="S218"/>
      <c r="T218"/>
      <c r="U218"/>
      <c r="V218"/>
      <c r="W218"/>
      <c r="X218"/>
      <c r="Y218"/>
      <c r="Z218"/>
    </row>
    <row r="219" spans="1:26" s="22" customFormat="1" ht="12.75" customHeight="1">
      <c r="A219" s="20"/>
      <c r="B219" s="21" t="s">
        <v>33</v>
      </c>
      <c r="C219" s="74">
        <v>317695</v>
      </c>
      <c r="D219" s="74"/>
      <c r="E219" s="74">
        <v>182030</v>
      </c>
      <c r="F219"/>
      <c r="G219" s="23">
        <v>258</v>
      </c>
      <c r="H219" s="23"/>
      <c r="I219" s="23">
        <v>1111</v>
      </c>
      <c r="J219" s="23"/>
      <c r="K219" s="23">
        <v>206</v>
      </c>
      <c r="L219" s="23"/>
      <c r="M219" s="23"/>
      <c r="N219" s="23"/>
      <c r="O219" s="23"/>
      <c r="P219" s="23"/>
      <c r="Q219" s="23"/>
      <c r="R219" s="102"/>
      <c r="S219"/>
      <c r="T219"/>
      <c r="U219"/>
      <c r="V219"/>
      <c r="W219"/>
      <c r="X219"/>
      <c r="Y219"/>
      <c r="Z219"/>
    </row>
    <row r="220" spans="1:26" s="22" customFormat="1" ht="12.75" customHeight="1">
      <c r="A220" s="20"/>
      <c r="B220" s="21" t="s">
        <v>34</v>
      </c>
      <c r="C220" s="74">
        <v>315604</v>
      </c>
      <c r="D220" s="74"/>
      <c r="E220" s="74">
        <v>184671</v>
      </c>
      <c r="F220"/>
      <c r="G220" s="23">
        <v>344</v>
      </c>
      <c r="H220"/>
      <c r="I220" s="23">
        <v>372</v>
      </c>
      <c r="J220" s="23"/>
      <c r="K220" s="23">
        <v>172</v>
      </c>
      <c r="L220" s="23"/>
      <c r="M220" s="23"/>
      <c r="N220" s="23"/>
      <c r="O220" s="23"/>
      <c r="P220" s="23"/>
      <c r="Q220" s="23"/>
      <c r="R220" s="102"/>
      <c r="S220"/>
      <c r="T220"/>
      <c r="U220"/>
      <c r="V220"/>
      <c r="W220"/>
      <c r="X220"/>
      <c r="Y220"/>
      <c r="Z220"/>
    </row>
    <row r="221" spans="1:26" s="22" customFormat="1" ht="12.75" customHeight="1">
      <c r="A221" s="20"/>
      <c r="B221" s="21" t="s">
        <v>35</v>
      </c>
      <c r="C221" s="74">
        <v>312693</v>
      </c>
      <c r="D221" s="74"/>
      <c r="E221" s="74">
        <v>187749</v>
      </c>
      <c r="F221"/>
      <c r="G221" s="23">
        <v>248</v>
      </c>
      <c r="H221"/>
      <c r="I221" s="23">
        <v>81</v>
      </c>
      <c r="J221" s="23"/>
      <c r="K221" s="23">
        <v>166</v>
      </c>
      <c r="L221" s="164"/>
      <c r="M221" s="23"/>
      <c r="N221" s="23"/>
      <c r="O221" s="23"/>
      <c r="P221" s="23"/>
      <c r="Q221" s="23"/>
      <c r="R221" s="102"/>
      <c r="S221"/>
      <c r="T221"/>
      <c r="U221"/>
      <c r="V221"/>
      <c r="W221"/>
      <c r="X221"/>
      <c r="Y221"/>
      <c r="Z221"/>
    </row>
    <row r="222" spans="1:26" s="22" customFormat="1" ht="12.75" customHeight="1">
      <c r="A222" s="20"/>
      <c r="B222" s="21" t="s">
        <v>36</v>
      </c>
      <c r="C222" s="74">
        <v>311744</v>
      </c>
      <c r="D222" s="74"/>
      <c r="E222" s="74">
        <v>188870</v>
      </c>
      <c r="F222"/>
      <c r="G222" s="23">
        <v>262</v>
      </c>
      <c r="H222"/>
      <c r="I222" s="23">
        <v>32</v>
      </c>
      <c r="J222" s="23"/>
      <c r="K222" s="23">
        <v>136</v>
      </c>
      <c r="L222" s="23"/>
      <c r="M222" s="23"/>
      <c r="N222" s="23"/>
      <c r="O222" s="23"/>
      <c r="P222" s="23"/>
      <c r="Q222" s="23"/>
      <c r="R222" s="102"/>
      <c r="S222"/>
      <c r="T222"/>
      <c r="U222"/>
      <c r="V222"/>
      <c r="W222"/>
      <c r="X222"/>
      <c r="Y222"/>
      <c r="Z222"/>
    </row>
    <row r="223" spans="1:26" s="22" customFormat="1" ht="12.75" customHeight="1">
      <c r="A223" s="20"/>
      <c r="B223" s="21" t="s">
        <v>37</v>
      </c>
      <c r="C223" s="74">
        <v>311254</v>
      </c>
      <c r="D223" s="74"/>
      <c r="E223" s="74">
        <v>189406</v>
      </c>
      <c r="F223"/>
      <c r="G223" s="23">
        <v>186</v>
      </c>
      <c r="H223"/>
      <c r="I223" s="23">
        <v>25</v>
      </c>
      <c r="J223" s="23"/>
      <c r="K223" s="23">
        <v>179</v>
      </c>
      <c r="L223" s="23"/>
      <c r="M223" s="23"/>
      <c r="N223" s="23"/>
      <c r="O223" s="23"/>
      <c r="P223" s="23"/>
      <c r="Q223" s="23"/>
      <c r="R223" s="102"/>
      <c r="S223"/>
      <c r="T223"/>
      <c r="U223"/>
      <c r="V223"/>
      <c r="W223"/>
      <c r="X223"/>
      <c r="Y223"/>
      <c r="Z223"/>
    </row>
    <row r="224" spans="1:26" s="22" customFormat="1" ht="12.75" customHeight="1">
      <c r="A224" s="20"/>
      <c r="B224" s="21" t="s">
        <v>38</v>
      </c>
      <c r="C224" s="74">
        <v>310586</v>
      </c>
      <c r="D224" s="74"/>
      <c r="E224" s="74">
        <v>190162</v>
      </c>
      <c r="F224" s="74"/>
      <c r="G224" s="74">
        <v>211</v>
      </c>
      <c r="H224"/>
      <c r="I224" s="23">
        <v>29</v>
      </c>
      <c r="J224" s="23"/>
      <c r="K224" s="23">
        <v>181</v>
      </c>
      <c r="L224" s="23"/>
      <c r="M224" s="23"/>
      <c r="N224" s="23"/>
      <c r="O224" s="23"/>
      <c r="P224" s="23"/>
      <c r="Q224" s="23"/>
      <c r="R224" s="102"/>
      <c r="S224"/>
      <c r="T224"/>
      <c r="U224"/>
      <c r="V224"/>
      <c r="W224"/>
      <c r="X224"/>
      <c r="Y224"/>
      <c r="Z224"/>
    </row>
    <row r="225" spans="1:27" s="22" customFormat="1" ht="12.75" customHeight="1">
      <c r="A225" s="20"/>
      <c r="B225" s="21" t="s">
        <v>39</v>
      </c>
      <c r="C225" s="74">
        <v>309884</v>
      </c>
      <c r="D225" s="74"/>
      <c r="E225" s="74">
        <v>191044</v>
      </c>
      <c r="F225" s="74"/>
      <c r="G225" s="74">
        <v>243</v>
      </c>
      <c r="H225"/>
      <c r="I225" s="23">
        <v>126</v>
      </c>
      <c r="J225" s="23"/>
      <c r="K225" s="23">
        <v>226</v>
      </c>
      <c r="L225" s="23"/>
      <c r="M225" s="23"/>
      <c r="N225" s="23"/>
      <c r="O225" s="23"/>
      <c r="P225" s="23"/>
      <c r="Q225" s="23"/>
      <c r="R225" s="102"/>
      <c r="S225"/>
      <c r="T225"/>
      <c r="U225"/>
      <c r="V225"/>
      <c r="W225"/>
      <c r="X225"/>
      <c r="Y225"/>
      <c r="Z225"/>
    </row>
    <row r="226" spans="1:27" s="22" customFormat="1" ht="12.75" customHeight="1">
      <c r="A226" s="20"/>
      <c r="B226" s="21" t="s">
        <v>40</v>
      </c>
      <c r="C226" s="74">
        <v>309333</v>
      </c>
      <c r="D226" s="74"/>
      <c r="E226" s="23">
        <v>192115</v>
      </c>
      <c r="F226" s="23"/>
      <c r="G226" s="23">
        <v>242</v>
      </c>
      <c r="H226" s="23"/>
      <c r="I226" s="23">
        <v>431</v>
      </c>
      <c r="J226" s="23"/>
      <c r="K226" s="23">
        <v>162</v>
      </c>
      <c r="L226" s="23"/>
      <c r="M226" s="23"/>
      <c r="N226" s="23"/>
      <c r="O226" s="23"/>
      <c r="P226" s="23"/>
      <c r="Q226" s="23"/>
      <c r="R226" s="102"/>
      <c r="S226"/>
      <c r="T226"/>
      <c r="U226"/>
      <c r="V226"/>
      <c r="W226"/>
      <c r="X226"/>
      <c r="Y226"/>
      <c r="Z226"/>
    </row>
    <row r="227" spans="1:27" s="22" customFormat="1" ht="12.75" customHeight="1">
      <c r="A227" s="20"/>
      <c r="B227" s="21" t="s">
        <v>41</v>
      </c>
      <c r="C227" s="74">
        <v>309503</v>
      </c>
      <c r="D227" s="74"/>
      <c r="E227" s="74">
        <v>193023</v>
      </c>
      <c r="F227" s="74"/>
      <c r="G227" s="74">
        <v>199</v>
      </c>
      <c r="H227"/>
      <c r="I227" s="23">
        <v>1030</v>
      </c>
      <c r="J227" s="23"/>
      <c r="K227" s="23">
        <v>160</v>
      </c>
      <c r="L227" s="23"/>
      <c r="M227" s="23"/>
      <c r="N227" s="23"/>
      <c r="O227" s="23"/>
      <c r="P227" s="23"/>
      <c r="Q227" s="23"/>
      <c r="R227" s="102"/>
      <c r="S227"/>
      <c r="T227"/>
      <c r="U227"/>
      <c r="V227"/>
      <c r="W227"/>
      <c r="X227"/>
      <c r="Y227"/>
      <c r="Z227"/>
    </row>
    <row r="228" spans="1:27" ht="12.75" customHeight="1">
      <c r="A228" s="20"/>
      <c r="B228" s="21" t="s">
        <v>42</v>
      </c>
      <c r="C228" s="74">
        <v>312741</v>
      </c>
      <c r="D228" s="74"/>
      <c r="E228" s="74">
        <v>191796</v>
      </c>
      <c r="F228" s="74"/>
      <c r="G228" s="74">
        <v>221</v>
      </c>
      <c r="I228" s="23">
        <v>1939</v>
      </c>
      <c r="J228" s="23"/>
      <c r="K228" s="23">
        <v>171</v>
      </c>
      <c r="M228" s="23"/>
      <c r="N228" s="23"/>
      <c r="O228" s="23"/>
      <c r="P228" s="23"/>
      <c r="Q228" s="23"/>
      <c r="R228" s="23"/>
      <c r="S228" s="23"/>
      <c r="T228" s="23"/>
      <c r="U228" s="23"/>
      <c r="V228" s="23"/>
      <c r="W228" s="23"/>
      <c r="X228" s="23"/>
      <c r="Y228" s="23"/>
      <c r="AA228" s="98"/>
    </row>
    <row r="229" spans="1:27" ht="12.75" customHeight="1">
      <c r="A229" s="20"/>
      <c r="B229" s="21"/>
      <c r="C229" s="74"/>
      <c r="D229" s="74"/>
      <c r="E229" s="74"/>
      <c r="F229" s="74"/>
      <c r="G229" s="74"/>
      <c r="I229" s="23"/>
      <c r="J229" s="23"/>
      <c r="K229" s="23"/>
      <c r="M229" s="23"/>
      <c r="N229" s="23"/>
      <c r="O229" s="23"/>
      <c r="P229" s="23"/>
      <c r="Q229" s="23"/>
      <c r="R229" s="23"/>
      <c r="S229" s="23"/>
      <c r="T229" s="23"/>
      <c r="U229" s="23"/>
      <c r="V229" s="23"/>
      <c r="W229" s="23"/>
      <c r="X229" s="23"/>
      <c r="Y229" s="23"/>
      <c r="AA229" s="98"/>
    </row>
    <row r="230" spans="1:27" ht="12.75" customHeight="1">
      <c r="A230" s="20">
        <v>2023</v>
      </c>
      <c r="B230" s="21" t="s">
        <v>31</v>
      </c>
      <c r="C230" s="74">
        <v>317110</v>
      </c>
      <c r="D230" s="74"/>
      <c r="E230" s="74">
        <v>189300</v>
      </c>
      <c r="F230" s="74"/>
      <c r="G230" s="74">
        <v>162</v>
      </c>
      <c r="I230" s="23">
        <v>1949</v>
      </c>
      <c r="J230" s="23"/>
      <c r="K230" s="23">
        <v>252</v>
      </c>
      <c r="M230" s="23"/>
      <c r="N230" s="23"/>
      <c r="O230" s="23"/>
      <c r="P230" s="23"/>
      <c r="Q230" s="23"/>
      <c r="R230" s="23"/>
      <c r="S230" s="23"/>
      <c r="T230" s="23"/>
      <c r="U230" s="23"/>
      <c r="V230" s="23"/>
      <c r="W230" s="23"/>
      <c r="X230" s="23"/>
      <c r="Y230" s="23"/>
      <c r="AA230" s="98"/>
    </row>
    <row r="231" spans="1:27" ht="12.75" customHeight="1">
      <c r="A231" s="20"/>
      <c r="B231" s="21" t="s">
        <v>32</v>
      </c>
      <c r="C231" s="74">
        <v>320525</v>
      </c>
      <c r="D231" s="74"/>
      <c r="E231" s="74">
        <v>187162</v>
      </c>
      <c r="F231" s="74"/>
      <c r="G231" s="74">
        <v>144</v>
      </c>
      <c r="I231" s="23">
        <v>1335</v>
      </c>
      <c r="J231" s="23"/>
      <c r="K231" s="23">
        <v>222</v>
      </c>
      <c r="M231" s="23"/>
      <c r="N231" s="23"/>
      <c r="O231" s="23"/>
      <c r="P231" s="23"/>
      <c r="Q231" s="23"/>
      <c r="R231" s="23"/>
      <c r="S231" s="23"/>
      <c r="T231" s="23"/>
      <c r="U231" s="23"/>
      <c r="V231" s="23"/>
      <c r="W231" s="23"/>
      <c r="X231" s="23"/>
      <c r="Y231" s="23"/>
      <c r="AA231" s="98"/>
    </row>
    <row r="232" spans="1:27" ht="12.75" customHeight="1">
      <c r="A232" s="20"/>
      <c r="B232" s="21" t="s">
        <v>33</v>
      </c>
      <c r="C232" s="74">
        <v>323057</v>
      </c>
      <c r="D232" s="74"/>
      <c r="E232" s="74">
        <v>185621</v>
      </c>
      <c r="F232" s="74"/>
      <c r="G232" s="74">
        <v>221</v>
      </c>
      <c r="H232" s="23"/>
      <c r="I232" s="23">
        <v>1013</v>
      </c>
      <c r="J232" s="23"/>
      <c r="K232" s="23">
        <v>258</v>
      </c>
      <c r="M232" s="23"/>
      <c r="N232" s="23"/>
      <c r="O232" s="23"/>
      <c r="P232" s="23"/>
      <c r="Q232" s="23"/>
      <c r="R232" s="23"/>
      <c r="S232" s="23"/>
      <c r="T232" s="23"/>
      <c r="U232" s="23"/>
      <c r="V232" s="23"/>
      <c r="W232" s="23"/>
      <c r="X232" s="23"/>
      <c r="Y232" s="23"/>
      <c r="AA232" s="98"/>
    </row>
    <row r="233" spans="1:27" ht="12.75" customHeight="1">
      <c r="A233" s="20"/>
      <c r="B233" s="21" t="s">
        <v>34</v>
      </c>
      <c r="C233" s="74">
        <v>320619</v>
      </c>
      <c r="D233" s="74"/>
      <c r="E233" s="74">
        <v>188446</v>
      </c>
      <c r="F233" s="74"/>
      <c r="G233" s="74">
        <v>218</v>
      </c>
      <c r="I233" s="23">
        <v>399</v>
      </c>
      <c r="J233" s="23"/>
      <c r="K233" s="23">
        <v>262</v>
      </c>
      <c r="M233" s="23"/>
      <c r="N233" s="23"/>
      <c r="O233" s="23"/>
      <c r="P233" s="23"/>
      <c r="Q233" s="23"/>
      <c r="R233" s="23"/>
      <c r="S233" s="23"/>
      <c r="T233" s="23"/>
      <c r="U233" s="23"/>
      <c r="V233" s="23"/>
      <c r="W233" s="23"/>
      <c r="X233" s="23"/>
      <c r="Y233" s="23"/>
      <c r="AA233" s="98"/>
    </row>
    <row r="234" spans="1:27" ht="12.75" customHeight="1">
      <c r="A234" s="20"/>
      <c r="B234" s="21" t="s">
        <v>35</v>
      </c>
      <c r="C234" s="74">
        <v>317650</v>
      </c>
      <c r="D234" s="74"/>
      <c r="E234" s="74">
        <v>191412</v>
      </c>
      <c r="F234" s="74"/>
      <c r="G234" s="74">
        <v>233</v>
      </c>
      <c r="H234" s="74"/>
      <c r="I234" s="23">
        <v>58</v>
      </c>
      <c r="J234" s="23"/>
      <c r="K234" s="23">
        <v>302</v>
      </c>
      <c r="M234" s="23"/>
      <c r="N234" s="23"/>
      <c r="O234" s="23"/>
      <c r="P234" s="23"/>
      <c r="Q234" s="23"/>
      <c r="R234" s="23"/>
      <c r="S234" s="23"/>
      <c r="T234" s="23"/>
      <c r="U234" s="23"/>
      <c r="V234" s="23"/>
      <c r="W234" s="23"/>
      <c r="X234" s="23"/>
      <c r="Y234" s="23"/>
      <c r="AA234" s="98"/>
    </row>
    <row r="235" spans="1:27" ht="12.75" customHeight="1">
      <c r="A235" s="11"/>
      <c r="B235" s="25"/>
      <c r="C235" s="78"/>
      <c r="D235" s="78"/>
      <c r="E235" s="78"/>
      <c r="F235" s="94"/>
      <c r="G235" s="26"/>
      <c r="H235" s="94"/>
      <c r="I235" s="26"/>
      <c r="J235" s="26"/>
      <c r="K235" s="26"/>
      <c r="L235" s="94"/>
    </row>
    <row r="236" spans="1:27">
      <c r="A236" s="10"/>
      <c r="B236" s="17"/>
      <c r="C236" s="74"/>
      <c r="D236" s="74"/>
      <c r="E236" s="74"/>
      <c r="F236" s="18"/>
      <c r="G236" s="18"/>
      <c r="H236" s="18"/>
      <c r="I236" s="18"/>
      <c r="J236" s="18"/>
      <c r="K236" s="18"/>
    </row>
    <row r="237" spans="1:27" ht="24" customHeight="1">
      <c r="A237" s="257" t="s">
        <v>77</v>
      </c>
      <c r="B237" s="257"/>
      <c r="C237" s="257"/>
      <c r="D237" s="257"/>
      <c r="E237" s="257"/>
      <c r="F237" s="257"/>
      <c r="G237" s="257"/>
      <c r="H237" s="257"/>
      <c r="I237" s="257"/>
      <c r="J237" s="257"/>
      <c r="K237" s="257"/>
      <c r="L237" s="257"/>
    </row>
    <row r="238" spans="1:27">
      <c r="A238" s="12"/>
      <c r="B238" s="18"/>
      <c r="C238" s="18"/>
      <c r="D238" s="18"/>
      <c r="E238" s="18"/>
      <c r="F238" s="18"/>
      <c r="G238" s="18"/>
      <c r="H238" s="18"/>
      <c r="I238" s="18"/>
      <c r="J238" s="18"/>
      <c r="K238" s="18"/>
    </row>
    <row r="239" spans="1:27">
      <c r="A239" s="12"/>
      <c r="B239" s="18"/>
      <c r="C239" s="18"/>
      <c r="D239" s="18"/>
      <c r="E239" s="18"/>
      <c r="F239" s="18"/>
      <c r="G239" s="18"/>
      <c r="H239" s="18"/>
      <c r="I239" s="18"/>
      <c r="J239" s="18"/>
      <c r="K239" s="18"/>
    </row>
    <row r="240" spans="1:27">
      <c r="A240" s="12"/>
      <c r="B240" s="18"/>
      <c r="C240" s="18"/>
      <c r="D240" s="18"/>
      <c r="E240" s="18"/>
      <c r="F240" s="18"/>
      <c r="G240" s="18"/>
      <c r="H240" s="18"/>
      <c r="I240" s="18"/>
      <c r="J240" s="18"/>
      <c r="K240" s="18"/>
    </row>
    <row r="241" spans="1:11">
      <c r="A241" s="12"/>
      <c r="B241" s="18"/>
      <c r="C241" s="18"/>
      <c r="D241" s="18"/>
      <c r="E241" s="18"/>
      <c r="F241" s="18"/>
      <c r="G241" s="18"/>
      <c r="H241" s="18"/>
      <c r="I241" s="18"/>
      <c r="J241" s="18"/>
      <c r="K241" s="18"/>
    </row>
    <row r="242" spans="1:11">
      <c r="A242" s="12"/>
      <c r="B242" s="18"/>
      <c r="C242" s="18"/>
      <c r="D242" s="18"/>
      <c r="E242" s="18"/>
      <c r="F242" s="18"/>
      <c r="G242" s="18"/>
      <c r="H242" s="18"/>
      <c r="I242" s="18"/>
      <c r="J242" s="18"/>
      <c r="K242" s="18"/>
    </row>
    <row r="243" spans="1:11">
      <c r="A243" s="12"/>
      <c r="B243" s="18"/>
      <c r="C243" s="18"/>
      <c r="D243" s="18"/>
      <c r="E243" s="18"/>
      <c r="F243" s="18"/>
      <c r="G243" s="18"/>
      <c r="H243" s="18"/>
      <c r="I243" s="18"/>
      <c r="J243" s="18"/>
      <c r="K243" s="18"/>
    </row>
    <row r="244" spans="1:11">
      <c r="A244" s="12"/>
      <c r="B244" s="18"/>
      <c r="C244" s="18"/>
      <c r="D244" s="18"/>
      <c r="E244" s="18"/>
      <c r="F244" s="18"/>
      <c r="G244" s="18"/>
      <c r="H244" s="18"/>
      <c r="I244" s="18"/>
      <c r="J244" s="18"/>
      <c r="K244" s="18"/>
    </row>
    <row r="245" spans="1:11" ht="12.75" customHeight="1">
      <c r="A245" s="12"/>
      <c r="B245" s="18"/>
      <c r="C245" s="18"/>
      <c r="D245" s="18"/>
      <c r="E245" s="18"/>
      <c r="F245" s="18"/>
      <c r="G245" s="18"/>
      <c r="H245" s="18"/>
      <c r="I245" s="18"/>
      <c r="J245" s="18"/>
      <c r="K245" s="18"/>
    </row>
    <row r="246" spans="1:11" ht="13.5" customHeight="1">
      <c r="A246" s="12"/>
      <c r="B246" s="18"/>
      <c r="C246" s="18"/>
      <c r="D246" s="18"/>
      <c r="E246" s="18"/>
      <c r="F246" s="18"/>
      <c r="G246" s="18"/>
      <c r="H246" s="18"/>
      <c r="I246" s="18"/>
      <c r="J246" s="18"/>
      <c r="K246" s="18"/>
    </row>
    <row r="247" spans="1:11">
      <c r="A247" s="12"/>
      <c r="B247" s="18"/>
      <c r="C247" s="18"/>
      <c r="D247" s="18"/>
      <c r="E247" s="18"/>
      <c r="F247" s="18"/>
      <c r="G247" s="18"/>
      <c r="H247" s="18"/>
      <c r="I247" s="18"/>
      <c r="J247" s="18"/>
      <c r="K247" s="18"/>
    </row>
    <row r="248" spans="1:11">
      <c r="A248" s="12"/>
      <c r="B248" s="18"/>
      <c r="C248" s="18"/>
      <c r="D248" s="18"/>
      <c r="E248" s="18"/>
      <c r="F248" s="18"/>
      <c r="G248" s="18"/>
      <c r="H248" s="18"/>
      <c r="I248" s="18"/>
      <c r="J248" s="18"/>
      <c r="K248" s="18"/>
    </row>
    <row r="249" spans="1:11">
      <c r="A249" s="12"/>
      <c r="B249" s="18"/>
      <c r="C249" s="18"/>
      <c r="D249" s="18"/>
      <c r="E249" s="18"/>
      <c r="F249" s="18"/>
      <c r="G249" s="18"/>
      <c r="H249" s="18"/>
      <c r="I249" s="18"/>
      <c r="J249" s="18"/>
      <c r="K249" s="18"/>
    </row>
    <row r="250" spans="1:11">
      <c r="A250" s="12"/>
      <c r="B250" s="18"/>
      <c r="C250" s="18"/>
      <c r="D250" s="18"/>
      <c r="E250" s="18"/>
      <c r="F250" s="18"/>
      <c r="G250" s="18"/>
      <c r="H250" s="18"/>
      <c r="I250" s="18"/>
      <c r="J250" s="18"/>
      <c r="K250" s="18"/>
    </row>
    <row r="251" spans="1:11">
      <c r="A251" s="12"/>
      <c r="B251" s="18"/>
      <c r="C251" s="18"/>
      <c r="D251" s="18"/>
      <c r="E251" s="18"/>
      <c r="F251" s="18"/>
      <c r="G251" s="18"/>
      <c r="H251" s="18"/>
      <c r="I251" s="18"/>
      <c r="J251" s="18"/>
      <c r="K251" s="18"/>
    </row>
    <row r="252" spans="1:11">
      <c r="A252" s="12"/>
      <c r="B252" s="18"/>
      <c r="C252" s="18"/>
      <c r="D252" s="18"/>
      <c r="E252" s="18"/>
      <c r="F252" s="18"/>
      <c r="G252" s="18"/>
      <c r="H252" s="18"/>
      <c r="I252" s="18"/>
      <c r="J252" s="18"/>
      <c r="K252" s="18"/>
    </row>
    <row r="253" spans="1:11">
      <c r="A253" s="12"/>
      <c r="B253" s="18"/>
      <c r="C253" s="18"/>
      <c r="D253" s="18"/>
      <c r="E253" s="18"/>
      <c r="F253" s="18"/>
      <c r="G253" s="18"/>
      <c r="H253" s="18"/>
      <c r="I253" s="18"/>
      <c r="J253" s="18"/>
      <c r="K253" s="18"/>
    </row>
    <row r="254" spans="1:11">
      <c r="A254" s="12"/>
      <c r="B254" s="18"/>
      <c r="C254" s="18"/>
      <c r="D254" s="18"/>
      <c r="E254" s="18"/>
      <c r="F254" s="18"/>
      <c r="G254" s="18"/>
      <c r="H254" s="18"/>
      <c r="I254" s="18"/>
      <c r="J254" s="18"/>
      <c r="K254" s="18"/>
    </row>
    <row r="255" spans="1:11">
      <c r="A255" s="12"/>
      <c r="B255" s="18"/>
      <c r="C255" s="18"/>
      <c r="D255" s="18"/>
      <c r="E255" s="18"/>
      <c r="F255" s="18"/>
      <c r="G255" s="18"/>
      <c r="H255" s="18"/>
      <c r="I255" s="18"/>
      <c r="J255" s="18"/>
      <c r="K255" s="18"/>
    </row>
    <row r="256" spans="1:11">
      <c r="A256" s="12"/>
      <c r="B256" s="18"/>
      <c r="C256" s="18"/>
      <c r="D256" s="18"/>
      <c r="E256" s="18"/>
      <c r="F256" s="18"/>
      <c r="G256" s="18"/>
      <c r="H256" s="18"/>
      <c r="I256" s="18"/>
      <c r="J256" s="18"/>
      <c r="K256" s="18"/>
    </row>
    <row r="257" spans="1:11">
      <c r="A257" s="12"/>
      <c r="B257" s="18"/>
      <c r="C257" s="18"/>
      <c r="D257" s="18"/>
      <c r="E257" s="18"/>
      <c r="F257" s="18"/>
      <c r="G257" s="18"/>
      <c r="H257" s="18"/>
      <c r="I257" s="18"/>
      <c r="J257" s="18"/>
      <c r="K257" s="18"/>
    </row>
    <row r="258" spans="1:11">
      <c r="A258" s="12"/>
      <c r="B258" s="18"/>
      <c r="C258" s="18"/>
      <c r="D258" s="18"/>
      <c r="E258" s="18"/>
      <c r="F258" s="18"/>
      <c r="G258" s="18"/>
      <c r="H258" s="18"/>
      <c r="I258" s="18"/>
      <c r="J258" s="18"/>
      <c r="K258" s="18"/>
    </row>
    <row r="259" spans="1:11">
      <c r="A259" s="12"/>
      <c r="B259" s="18"/>
      <c r="C259" s="18"/>
      <c r="D259" s="18"/>
      <c r="E259" s="18"/>
      <c r="F259" s="18"/>
      <c r="G259" s="18"/>
      <c r="H259" s="18"/>
      <c r="I259" s="18"/>
      <c r="J259" s="18"/>
      <c r="K259" s="18"/>
    </row>
    <row r="260" spans="1:11">
      <c r="A260" s="12"/>
      <c r="B260" s="18"/>
      <c r="C260" s="18"/>
      <c r="D260" s="18"/>
      <c r="E260" s="18"/>
      <c r="F260" s="18"/>
      <c r="G260" s="18"/>
      <c r="H260" s="18"/>
      <c r="I260" s="18"/>
      <c r="J260" s="18"/>
      <c r="K260" s="18"/>
    </row>
    <row r="261" spans="1:11">
      <c r="A261" s="12"/>
      <c r="B261" s="18"/>
      <c r="C261" s="18"/>
      <c r="D261" s="18"/>
      <c r="E261" s="18"/>
      <c r="F261" s="18"/>
      <c r="G261" s="18"/>
      <c r="H261" s="18"/>
      <c r="I261" s="18"/>
      <c r="J261" s="18"/>
      <c r="K261" s="18"/>
    </row>
    <row r="262" spans="1:11">
      <c r="A262" s="12"/>
      <c r="B262" s="18"/>
      <c r="C262" s="18"/>
      <c r="D262" s="18"/>
      <c r="E262" s="18"/>
      <c r="F262" s="18"/>
      <c r="G262" s="18"/>
      <c r="H262" s="18"/>
      <c r="I262" s="18"/>
      <c r="J262" s="18"/>
      <c r="K262" s="18"/>
    </row>
    <row r="263" spans="1:11">
      <c r="A263" s="12"/>
      <c r="B263" s="18"/>
      <c r="C263" s="18"/>
      <c r="D263" s="18"/>
      <c r="E263" s="18"/>
      <c r="F263" s="18"/>
      <c r="G263" s="18"/>
      <c r="H263" s="18"/>
      <c r="I263" s="18"/>
      <c r="J263" s="18"/>
      <c r="K263" s="18"/>
    </row>
    <row r="264" spans="1:11">
      <c r="A264" s="12"/>
      <c r="B264" s="18"/>
      <c r="C264" s="18"/>
      <c r="D264" s="18"/>
      <c r="E264" s="18"/>
      <c r="F264" s="18"/>
      <c r="G264" s="18"/>
      <c r="H264" s="18"/>
      <c r="I264" s="18"/>
      <c r="J264" s="18"/>
      <c r="K264" s="18"/>
    </row>
    <row r="265" spans="1:11">
      <c r="A265" s="12"/>
      <c r="B265" s="18"/>
      <c r="C265" s="18"/>
      <c r="D265" s="18"/>
      <c r="E265" s="18"/>
      <c r="F265" s="18"/>
      <c r="G265" s="18"/>
      <c r="H265" s="18"/>
      <c r="I265" s="18"/>
      <c r="J265" s="18"/>
      <c r="K265" s="18"/>
    </row>
    <row r="266" spans="1:11">
      <c r="A266" s="12"/>
      <c r="B266" s="18"/>
      <c r="C266" s="18"/>
      <c r="D266" s="18"/>
      <c r="E266" s="18"/>
      <c r="F266" s="18"/>
      <c r="G266" s="18"/>
      <c r="H266" s="18"/>
      <c r="I266" s="18"/>
      <c r="J266" s="18"/>
      <c r="K266" s="18"/>
    </row>
    <row r="267" spans="1:11">
      <c r="A267" s="12"/>
      <c r="B267" s="18"/>
      <c r="C267" s="18"/>
      <c r="D267" s="18"/>
      <c r="E267" s="18"/>
      <c r="F267" s="18"/>
      <c r="G267" s="18"/>
      <c r="H267" s="18"/>
      <c r="I267" s="18"/>
      <c r="J267" s="18"/>
      <c r="K267" s="18"/>
    </row>
    <row r="268" spans="1:11">
      <c r="A268" s="12"/>
      <c r="B268" s="18"/>
      <c r="C268" s="18"/>
      <c r="D268" s="18"/>
      <c r="E268" s="18"/>
      <c r="F268" s="18"/>
      <c r="G268" s="18"/>
      <c r="H268" s="18"/>
      <c r="I268" s="18"/>
      <c r="J268" s="18"/>
      <c r="K268" s="18"/>
    </row>
    <row r="269" spans="1:11">
      <c r="A269" s="12"/>
      <c r="B269" s="18"/>
      <c r="C269" s="18"/>
      <c r="D269" s="18"/>
      <c r="E269" s="18"/>
      <c r="F269" s="18"/>
      <c r="G269" s="18"/>
      <c r="H269" s="18"/>
      <c r="I269" s="18"/>
      <c r="J269" s="18"/>
      <c r="K269" s="18"/>
    </row>
    <row r="270" spans="1:11">
      <c r="A270" s="12"/>
      <c r="B270" s="18"/>
      <c r="C270" s="18"/>
      <c r="D270" s="18"/>
      <c r="E270" s="18"/>
      <c r="F270" s="18"/>
      <c r="G270" s="18"/>
      <c r="H270" s="18"/>
      <c r="I270" s="18"/>
      <c r="J270" s="18"/>
      <c r="K270" s="18"/>
    </row>
    <row r="271" spans="1:11">
      <c r="A271" s="12"/>
      <c r="B271" s="18"/>
      <c r="C271" s="18"/>
      <c r="D271" s="18"/>
      <c r="E271" s="18"/>
      <c r="F271" s="18"/>
      <c r="G271" s="18"/>
      <c r="H271" s="18"/>
      <c r="I271" s="18"/>
      <c r="J271" s="18"/>
      <c r="K271" s="18"/>
    </row>
    <row r="272" spans="1:11">
      <c r="A272" s="12"/>
      <c r="B272" s="18"/>
      <c r="C272" s="18"/>
      <c r="D272" s="18"/>
      <c r="E272" s="18"/>
      <c r="F272" s="18"/>
      <c r="G272" s="18"/>
      <c r="H272" s="18"/>
      <c r="I272" s="18"/>
      <c r="J272" s="18"/>
      <c r="K272" s="18"/>
    </row>
    <row r="273" spans="1:11">
      <c r="A273" s="12"/>
      <c r="B273" s="18"/>
      <c r="C273" s="18"/>
      <c r="D273" s="18"/>
      <c r="E273" s="18"/>
      <c r="F273" s="18"/>
      <c r="G273" s="18"/>
      <c r="H273" s="18"/>
      <c r="I273" s="18"/>
      <c r="J273" s="18"/>
      <c r="K273" s="18"/>
    </row>
    <row r="274" spans="1:11">
      <c r="A274" s="12"/>
      <c r="B274" s="18"/>
      <c r="C274" s="18"/>
      <c r="D274" s="18"/>
      <c r="E274" s="18"/>
      <c r="F274" s="18"/>
      <c r="G274" s="18"/>
      <c r="H274" s="18"/>
      <c r="I274" s="18"/>
      <c r="J274" s="18"/>
      <c r="K274" s="18"/>
    </row>
    <row r="275" spans="1:11">
      <c r="A275" s="12"/>
      <c r="B275" s="18"/>
      <c r="C275" s="18"/>
      <c r="D275" s="18"/>
      <c r="E275" s="18"/>
      <c r="F275" s="18"/>
      <c r="G275" s="18"/>
      <c r="H275" s="18"/>
      <c r="I275" s="18"/>
      <c r="J275" s="18"/>
      <c r="K275" s="18"/>
    </row>
    <row r="276" spans="1:11">
      <c r="A276" s="12"/>
      <c r="B276" s="18"/>
      <c r="C276" s="18"/>
      <c r="D276" s="18"/>
      <c r="E276" s="18"/>
      <c r="F276" s="18"/>
      <c r="G276" s="18"/>
      <c r="H276" s="18"/>
      <c r="I276" s="18"/>
      <c r="J276" s="18"/>
      <c r="K276" s="18"/>
    </row>
    <row r="277" spans="1:11">
      <c r="A277" s="12"/>
      <c r="B277" s="18"/>
      <c r="C277" s="18"/>
      <c r="D277" s="18"/>
      <c r="E277" s="18"/>
      <c r="F277" s="18"/>
      <c r="G277" s="18"/>
      <c r="H277" s="18"/>
      <c r="I277" s="18"/>
      <c r="J277" s="18"/>
      <c r="K277" s="18"/>
    </row>
    <row r="278" spans="1:11">
      <c r="A278" s="12"/>
      <c r="B278" s="18"/>
      <c r="C278" s="18"/>
      <c r="D278" s="18"/>
      <c r="E278" s="18"/>
      <c r="F278" s="18"/>
      <c r="G278" s="18"/>
      <c r="H278" s="18"/>
      <c r="I278" s="18"/>
      <c r="J278" s="18"/>
      <c r="K278" s="18"/>
    </row>
    <row r="279" spans="1:11">
      <c r="A279" s="12"/>
      <c r="B279" s="18"/>
      <c r="C279" s="18"/>
      <c r="D279" s="18"/>
      <c r="E279" s="18"/>
      <c r="F279" s="18"/>
      <c r="G279" s="18"/>
      <c r="H279" s="18"/>
      <c r="I279" s="18"/>
      <c r="J279" s="18"/>
      <c r="K279" s="18"/>
    </row>
    <row r="280" spans="1:11">
      <c r="A280" s="12"/>
      <c r="B280" s="18"/>
      <c r="C280" s="18"/>
      <c r="D280" s="18"/>
      <c r="E280" s="18"/>
      <c r="F280" s="18"/>
      <c r="G280" s="18"/>
      <c r="H280" s="18"/>
      <c r="I280" s="18"/>
      <c r="J280" s="18"/>
      <c r="K280" s="18"/>
    </row>
    <row r="281" spans="1:11">
      <c r="A281" s="12"/>
      <c r="B281" s="18"/>
      <c r="C281" s="18"/>
      <c r="D281" s="18"/>
      <c r="E281" s="18"/>
      <c r="F281" s="18"/>
      <c r="G281" s="18"/>
      <c r="H281" s="18"/>
      <c r="I281" s="18"/>
      <c r="J281" s="18"/>
      <c r="K281" s="18"/>
    </row>
    <row r="282" spans="1:11">
      <c r="A282" s="12"/>
      <c r="B282" s="18"/>
      <c r="C282" s="18"/>
      <c r="D282" s="18"/>
      <c r="E282" s="18"/>
      <c r="F282" s="18"/>
      <c r="G282" s="18"/>
      <c r="H282" s="18"/>
      <c r="I282" s="18"/>
      <c r="J282" s="18"/>
      <c r="K282" s="18"/>
    </row>
    <row r="283" spans="1:11">
      <c r="A283" s="12"/>
      <c r="B283" s="18"/>
      <c r="C283" s="18"/>
      <c r="D283" s="18"/>
      <c r="E283" s="18"/>
      <c r="F283" s="18"/>
      <c r="G283" s="18"/>
      <c r="H283" s="18"/>
      <c r="I283" s="18"/>
      <c r="J283" s="18"/>
      <c r="K283" s="18"/>
    </row>
    <row r="284" spans="1:11">
      <c r="A284" s="12"/>
      <c r="B284" s="18"/>
      <c r="C284" s="18"/>
      <c r="D284" s="18"/>
      <c r="E284" s="18"/>
      <c r="F284" s="18"/>
      <c r="G284" s="18"/>
      <c r="H284" s="18"/>
      <c r="I284" s="18"/>
      <c r="J284" s="18"/>
      <c r="K284" s="18"/>
    </row>
    <row r="285" spans="1:11">
      <c r="A285" s="12"/>
      <c r="B285" s="18"/>
      <c r="C285" s="18"/>
      <c r="D285" s="18"/>
      <c r="E285" s="18"/>
      <c r="F285" s="18"/>
      <c r="G285" s="18"/>
      <c r="H285" s="18"/>
      <c r="I285" s="18"/>
      <c r="J285" s="18"/>
      <c r="K285" s="18"/>
    </row>
    <row r="286" spans="1:11">
      <c r="A286" s="12"/>
      <c r="B286" s="18"/>
      <c r="C286" s="18"/>
      <c r="D286" s="18"/>
      <c r="E286" s="18"/>
      <c r="F286" s="18"/>
      <c r="G286" s="18"/>
      <c r="H286" s="18"/>
      <c r="I286" s="18"/>
      <c r="J286" s="18"/>
      <c r="K286" s="18"/>
    </row>
    <row r="287" spans="1:11">
      <c r="A287" s="12"/>
      <c r="B287" s="18"/>
      <c r="C287" s="18"/>
      <c r="D287" s="18"/>
      <c r="E287" s="18"/>
      <c r="F287" s="18"/>
      <c r="G287" s="18"/>
      <c r="H287" s="18"/>
      <c r="I287" s="18"/>
      <c r="J287" s="18"/>
      <c r="K287" s="18"/>
    </row>
    <row r="288" spans="1:11">
      <c r="A288" s="12"/>
      <c r="B288" s="18"/>
      <c r="C288" s="18"/>
      <c r="D288" s="18"/>
      <c r="E288" s="18"/>
      <c r="F288" s="18"/>
      <c r="G288" s="18"/>
      <c r="H288" s="18"/>
      <c r="I288" s="18"/>
      <c r="J288" s="18"/>
      <c r="K288" s="18"/>
    </row>
    <row r="289" spans="1:11">
      <c r="A289" s="12"/>
      <c r="B289" s="18"/>
      <c r="C289" s="18"/>
      <c r="D289" s="18"/>
      <c r="E289" s="18"/>
      <c r="F289" s="18"/>
      <c r="G289" s="18"/>
      <c r="H289" s="18"/>
      <c r="I289" s="18"/>
      <c r="J289" s="18"/>
      <c r="K289" s="18"/>
    </row>
    <row r="290" spans="1:11">
      <c r="A290" s="12"/>
      <c r="B290" s="18"/>
      <c r="C290" s="18"/>
      <c r="D290" s="18"/>
      <c r="E290" s="18"/>
      <c r="F290" s="18"/>
      <c r="G290" s="18"/>
      <c r="H290" s="18"/>
      <c r="I290" s="18"/>
      <c r="J290" s="18"/>
      <c r="K290" s="18"/>
    </row>
    <row r="291" spans="1:11">
      <c r="A291" s="12"/>
      <c r="B291" s="18"/>
    </row>
    <row r="292" spans="1:11">
      <c r="A292" s="12"/>
      <c r="B292" s="18"/>
    </row>
    <row r="293" spans="1:11">
      <c r="A293" s="12"/>
      <c r="B293" s="18"/>
    </row>
    <row r="294" spans="1:11">
      <c r="A294" s="12"/>
      <c r="B294" s="18"/>
    </row>
    <row r="295" spans="1:11">
      <c r="A295" s="12"/>
      <c r="B295" s="18"/>
    </row>
    <row r="296" spans="1:11">
      <c r="A296" s="12"/>
      <c r="B296" s="18"/>
    </row>
    <row r="297" spans="1:11">
      <c r="A297" s="12"/>
      <c r="B297" s="18"/>
    </row>
    <row r="298" spans="1:11">
      <c r="A298" s="12"/>
      <c r="B298" s="18"/>
    </row>
    <row r="299" spans="1:11">
      <c r="A299" s="12"/>
      <c r="B299" s="18"/>
    </row>
    <row r="300" spans="1:11">
      <c r="A300" s="12"/>
      <c r="B300" s="18"/>
    </row>
    <row r="301" spans="1:11">
      <c r="A301" s="12"/>
      <c r="B301" s="18"/>
    </row>
    <row r="302" spans="1:11">
      <c r="A302" s="12"/>
      <c r="B302" s="18"/>
    </row>
    <row r="303" spans="1:11">
      <c r="A303" s="12"/>
      <c r="B303" s="18"/>
    </row>
  </sheetData>
  <mergeCells count="1">
    <mergeCell ref="A237:L237"/>
  </mergeCells>
  <pageMargins left="0.74803149606299213" right="0.74803149606299213" top="0.98425196850393704" bottom="0.98425196850393704" header="0.51181102362204722" footer="0.51181102362204722"/>
  <pageSetup paperSize="9" scale="66" orientation="portrait" r:id="rId1"/>
  <headerFooter alignWithMargins="0"/>
  <rowBreaks count="2" manualBreakCount="2">
    <brk id="85" max="13" man="1"/>
    <brk id="150" max="1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12DBFF-85E0-4A03-A02D-4260C5921316}">
  <dimension ref="A1:J21"/>
  <sheetViews>
    <sheetView topLeftCell="G1" zoomScaleNormal="100" zoomScaleSheetLayoutView="93" workbookViewId="0">
      <selection activeCell="F1" sqref="F1:J1"/>
    </sheetView>
  </sheetViews>
  <sheetFormatPr defaultColWidth="9.33203125" defaultRowHeight="13.2"/>
  <cols>
    <col min="1" max="1" width="6.6640625" style="109" hidden="1" customWidth="1"/>
    <col min="2" max="2" width="15" style="109" hidden="1" customWidth="1"/>
    <col min="3" max="3" width="12.44140625" style="109" hidden="1" customWidth="1"/>
    <col min="4" max="4" width="6.33203125" style="109" hidden="1" customWidth="1"/>
    <col min="5" max="5" width="7" style="109" hidden="1" customWidth="1"/>
    <col min="6" max="6" width="11.5546875" style="109" hidden="1" customWidth="1"/>
    <col min="7" max="7" width="11" style="109" customWidth="1"/>
    <col min="8" max="8" width="40.5546875" style="109" customWidth="1"/>
    <col min="9" max="9" width="10" style="109" customWidth="1"/>
    <col min="10" max="10" width="47.6640625" style="109" customWidth="1"/>
    <col min="11" max="16384" width="9.33203125" style="109"/>
  </cols>
  <sheetData>
    <row r="1" spans="1:10" ht="36" customHeight="1">
      <c r="F1" s="249" t="s">
        <v>451</v>
      </c>
      <c r="G1" s="249"/>
      <c r="H1" s="249"/>
      <c r="I1" s="249"/>
      <c r="J1" s="249"/>
    </row>
    <row r="3" spans="1:10">
      <c r="A3" s="250" t="s">
        <v>107</v>
      </c>
      <c r="B3" s="250" t="s">
        <v>108</v>
      </c>
      <c r="C3" s="250" t="s">
        <v>109</v>
      </c>
      <c r="D3" s="250" t="s">
        <v>110</v>
      </c>
      <c r="E3" s="250" t="s">
        <v>111</v>
      </c>
      <c r="F3" s="110"/>
      <c r="G3" s="111" t="s">
        <v>112</v>
      </c>
      <c r="H3" s="111"/>
      <c r="I3" s="111" t="s">
        <v>113</v>
      </c>
      <c r="J3" s="111"/>
    </row>
    <row r="4" spans="1:10" ht="9" customHeight="1">
      <c r="A4" s="250"/>
      <c r="B4" s="250"/>
      <c r="C4" s="250"/>
      <c r="D4" s="250"/>
      <c r="E4" s="250"/>
      <c r="F4" s="110"/>
      <c r="G4" s="112"/>
      <c r="H4" s="112"/>
      <c r="I4" s="112"/>
      <c r="J4" s="112"/>
    </row>
    <row r="5" spans="1:10" ht="13.5" customHeight="1">
      <c r="A5" s="113"/>
      <c r="B5" s="113"/>
      <c r="C5" s="113"/>
      <c r="D5" s="113"/>
      <c r="E5" s="113"/>
      <c r="F5" s="110"/>
      <c r="G5" s="112" t="s">
        <v>115</v>
      </c>
      <c r="H5" s="112"/>
      <c r="I5" s="112" t="s">
        <v>116</v>
      </c>
      <c r="J5" s="112"/>
    </row>
    <row r="6" spans="1:10" ht="6.75" customHeight="1">
      <c r="A6" s="113"/>
      <c r="B6" s="113"/>
      <c r="C6" s="113"/>
      <c r="D6" s="113"/>
      <c r="E6" s="113"/>
      <c r="F6" s="110"/>
      <c r="G6" s="112"/>
      <c r="H6" s="112"/>
      <c r="I6" s="112"/>
      <c r="J6" s="112"/>
    </row>
    <row r="7" spans="1:10" ht="35.25" customHeight="1">
      <c r="A7" s="114" t="s">
        <v>107</v>
      </c>
      <c r="B7" s="114" t="s">
        <v>108</v>
      </c>
      <c r="C7" s="114">
        <v>1</v>
      </c>
      <c r="D7" s="114" t="str">
        <f>('Tabell 1 Personbil'!$A1)</f>
        <v>Tabell 1. Personbilar, bestånd, nyregistreringar och avregistreringar. Per månad, år 2006–2023.</v>
      </c>
      <c r="E7" s="114" t="str">
        <f>('Tabell 1 Personbil'!$A$2)</f>
        <v>Table 1. Passenger cars, stock, new registrations and deregistration. Per month, year 2006–2023.</v>
      </c>
      <c r="F7" s="115" t="s">
        <v>114</v>
      </c>
      <c r="G7" s="116" t="str">
        <f>A7 &amp; " " &amp; C7 &amp; ". "</f>
        <v xml:space="preserve">Tabell 1. </v>
      </c>
      <c r="H7" s="117" t="str">
        <f>MID(D7,11,200)</f>
        <v>Personbilar, bestånd, nyregistreringar och avregistreringar. Per månad, år 2006–2023.</v>
      </c>
      <c r="I7" s="116" t="str">
        <f>B7 &amp; " " &amp; C7 &amp; ". "</f>
        <v xml:space="preserve">Table 1. </v>
      </c>
      <c r="J7" s="117" t="str">
        <f>MID(E7,10,300)</f>
        <v>Passenger cars, stock, new registrations and deregistration. Per month, year 2006–2023.</v>
      </c>
    </row>
    <row r="8" spans="1:10" ht="32.25" customHeight="1">
      <c r="A8" s="114" t="s">
        <v>107</v>
      </c>
      <c r="B8" s="114" t="s">
        <v>108</v>
      </c>
      <c r="C8" s="114">
        <v>2</v>
      </c>
      <c r="D8" s="114" t="str">
        <f>('Tabell 2 Personbil'!$A1)</f>
        <v>Tabell 2. Personbilar, nyregistreringar per drivmedel. Per månad, år 2006–2023.</v>
      </c>
      <c r="E8" s="114" t="str">
        <f>('Tabell 2 Personbil'!$A$2)</f>
        <v>Table 2. Passenger Cars, new registrations by fuel. Per month, year 2006–2023.</v>
      </c>
      <c r="F8" s="115"/>
      <c r="G8" s="116" t="str">
        <f>A8 &amp; " " &amp; C8 &amp; ". "</f>
        <v xml:space="preserve">Tabell 2. </v>
      </c>
      <c r="H8" s="117" t="str">
        <f>MID(D8,11,200)</f>
        <v>Personbilar, nyregistreringar per drivmedel. Per månad, år 2006–2023.</v>
      </c>
      <c r="I8" s="116" t="str">
        <f>B8 &amp; " " &amp; C8 &amp; ". "</f>
        <v xml:space="preserve">Table 2. </v>
      </c>
      <c r="J8" s="117" t="str">
        <f>MID(E8,10,300)</f>
        <v>Passenger Cars, new registrations by fuel. Per month, year 2006–2023.</v>
      </c>
    </row>
    <row r="9" spans="1:10" ht="35.25" customHeight="1">
      <c r="A9" s="114" t="s">
        <v>107</v>
      </c>
      <c r="B9" s="114" t="s">
        <v>108</v>
      </c>
      <c r="C9" s="114">
        <v>3</v>
      </c>
      <c r="D9" s="114" t="str">
        <f>('Tabell 3 Personbil'!$A1)</f>
        <v>Tabell 3. Personbilar, nyregistreringar per drivmedel och kommun. Januari - Maj 2023.</v>
      </c>
      <c r="E9" s="114" t="str">
        <f>('Tabell 3 Personbil'!$A$2)</f>
        <v>Table 3. Passenger cars, new registrations by fuel and municipality. January - May 2023.</v>
      </c>
      <c r="F9" s="115" t="s">
        <v>114</v>
      </c>
      <c r="G9" s="116" t="str">
        <f t="shared" ref="G9:G15" si="0">A9 &amp; " " &amp; C9 &amp; ". "</f>
        <v xml:space="preserve">Tabell 3. </v>
      </c>
      <c r="H9" s="117" t="str">
        <f>MID(D9,11,200)</f>
        <v>Personbilar, nyregistreringar per drivmedel och kommun. Januari - Maj 2023.</v>
      </c>
      <c r="I9" s="116" t="str">
        <f t="shared" ref="I9:I15" si="1">B9 &amp; " " &amp; C9 &amp; ". "</f>
        <v xml:space="preserve">Table 3. </v>
      </c>
      <c r="J9" s="117" t="str">
        <f>MID(E9,10,300)</f>
        <v>Passenger cars, new registrations by fuel and municipality. January - May 2023.</v>
      </c>
    </row>
    <row r="10" spans="1:10" ht="34.5" customHeight="1">
      <c r="A10" s="114" t="s">
        <v>107</v>
      </c>
      <c r="B10" s="114" t="s">
        <v>108</v>
      </c>
      <c r="C10" s="114">
        <v>4</v>
      </c>
      <c r="D10" s="114" t="str">
        <f>('Tabell 4 Personbil'!$A1)</f>
        <v>Tabell 4. Personbilar, nyregistreringar per typ av ägare. Per månad, år 2006–2023.</v>
      </c>
      <c r="E10" s="114" t="str">
        <f>('Tabell 4 Personbil'!$A2)</f>
        <v>Table 4.Passenger cars, new registrations by type of owner. Per month, year 2006–2023.</v>
      </c>
      <c r="F10" s="115"/>
      <c r="G10" s="116" t="str">
        <f t="shared" si="0"/>
        <v xml:space="preserve">Tabell 4. </v>
      </c>
      <c r="H10" s="117" t="str">
        <f t="shared" ref="H10:H15" si="2">MID(D10,11,200)</f>
        <v>Personbilar, nyregistreringar per typ av ägare. Per månad, år 2006–2023.</v>
      </c>
      <c r="I10" s="116" t="str">
        <f t="shared" si="1"/>
        <v xml:space="preserve">Table 4. </v>
      </c>
      <c r="J10" s="117" t="str">
        <f>MID(E10,10,300)</f>
        <v>assenger cars, new registrations by type of owner. Per month, year 2006–2023.</v>
      </c>
    </row>
    <row r="11" spans="1:10" ht="40.5" customHeight="1">
      <c r="A11" s="114" t="s">
        <v>107</v>
      </c>
      <c r="B11" s="114" t="s">
        <v>108</v>
      </c>
      <c r="C11" s="114">
        <v>5</v>
      </c>
      <c r="D11" s="114" t="str">
        <f>('Tabell 5 Personbil'!$A1)</f>
        <v>Tabell 5. Personbilar, nyregistrerade per årsmodell. Per månad, år 2010–2023.</v>
      </c>
      <c r="E11" s="114" t="str">
        <f>('Tabell 5 Personbil'!$A2)</f>
        <v>Table 5. Passenger cars, new registrations by year of model/construction. Per month, year 2010–2023.</v>
      </c>
      <c r="F11" s="115"/>
      <c r="G11" s="116" t="str">
        <f t="shared" si="0"/>
        <v xml:space="preserve">Tabell 5. </v>
      </c>
      <c r="H11" s="117" t="str">
        <f t="shared" si="2"/>
        <v>Personbilar, nyregistrerade per årsmodell. Per månad, år 2010–2023.</v>
      </c>
      <c r="I11" s="116" t="str">
        <f t="shared" si="1"/>
        <v xml:space="preserve">Table 5. </v>
      </c>
      <c r="J11" s="117" t="str">
        <f t="shared" ref="J11:J15" si="3">MID(E11,10,300)</f>
        <v>Passenger cars, new registrations by year of model/construction. Per month, year 2010–2023.</v>
      </c>
    </row>
    <row r="12" spans="1:10" ht="30.75" customHeight="1">
      <c r="A12" s="114" t="s">
        <v>107</v>
      </c>
      <c r="B12" s="114" t="s">
        <v>108</v>
      </c>
      <c r="C12" s="114">
        <v>6</v>
      </c>
      <c r="D12" s="114" t="str">
        <f>('Tabell 6 Personbil'!$A1)</f>
        <v>Tabell 6. Personbilar, nyregistrerade per utsläppsklass. Per månad, år 2012–2023.</v>
      </c>
      <c r="E12" s="114" t="str">
        <f>('Tabell 6 Personbil'!$A2)</f>
        <v>Table 6. Passenger cars, new registrations by emission class. Per month, year 2012–2023.</v>
      </c>
      <c r="F12" s="115"/>
      <c r="G12" s="116" t="str">
        <f t="shared" si="0"/>
        <v xml:space="preserve">Tabell 6. </v>
      </c>
      <c r="H12" s="117" t="str">
        <f t="shared" si="2"/>
        <v>Personbilar, nyregistrerade per utsläppsklass. Per månad, år 2012–2023.</v>
      </c>
      <c r="I12" s="116" t="str">
        <f t="shared" si="1"/>
        <v xml:space="preserve">Table 6. </v>
      </c>
      <c r="J12" s="117" t="str">
        <f t="shared" si="3"/>
        <v>Passenger cars, new registrations by emission class. Per month, year 2012–2023.</v>
      </c>
    </row>
    <row r="13" spans="1:10" ht="24" customHeight="1">
      <c r="A13" s="113"/>
      <c r="B13" s="113"/>
      <c r="C13" s="113"/>
      <c r="D13" s="113"/>
      <c r="E13" s="113"/>
      <c r="F13" s="110"/>
      <c r="G13" s="112" t="s">
        <v>118</v>
      </c>
      <c r="H13" s="112"/>
      <c r="I13" s="112" t="s">
        <v>117</v>
      </c>
      <c r="J13" s="112"/>
    </row>
    <row r="14" spans="1:10" ht="14.25" customHeight="1">
      <c r="A14" s="113"/>
      <c r="B14" s="113"/>
      <c r="C14" s="113"/>
      <c r="D14" s="113"/>
      <c r="E14" s="113"/>
      <c r="F14" s="110"/>
      <c r="G14" s="112"/>
      <c r="H14" s="112"/>
      <c r="I14" s="112"/>
      <c r="J14" s="112"/>
    </row>
    <row r="15" spans="1:10" ht="31.5" customHeight="1">
      <c r="A15" s="114" t="s">
        <v>107</v>
      </c>
      <c r="B15" s="114" t="s">
        <v>108</v>
      </c>
      <c r="C15" s="114">
        <v>7</v>
      </c>
      <c r="D15" s="114" t="str">
        <f>('Tabell 7 Lastbil'!$A1)</f>
        <v>Tabell 7. Lastbilar, bestånd, nyregistreringar och avregistreringar. Per månad, år 2006–2023.</v>
      </c>
      <c r="E15" s="114" t="str">
        <f>('Tabell 7 Lastbil'!$A2)</f>
        <v>Table 7. Lorries, stock, new registrations and deregistrations. Per month, year 2006–2023.</v>
      </c>
      <c r="F15" s="115"/>
      <c r="G15" s="116" t="str">
        <f t="shared" si="0"/>
        <v xml:space="preserve">Tabell 7. </v>
      </c>
      <c r="H15" s="117" t="str">
        <f t="shared" si="2"/>
        <v>Lastbilar, bestånd, nyregistreringar och avregistreringar. Per månad, år 2006–2023.</v>
      </c>
      <c r="I15" s="116" t="str">
        <f t="shared" si="1"/>
        <v xml:space="preserve">Table 7. </v>
      </c>
      <c r="J15" s="117" t="str">
        <f t="shared" si="3"/>
        <v>Lorries, stock, new registrations and deregistrations. Per month, year 2006–2023.</v>
      </c>
    </row>
    <row r="16" spans="1:10" ht="34.5" customHeight="1">
      <c r="A16" s="114" t="s">
        <v>107</v>
      </c>
      <c r="B16" s="114" t="s">
        <v>108</v>
      </c>
      <c r="C16" s="114">
        <v>8</v>
      </c>
      <c r="D16" s="114" t="str">
        <f>('Tabell 8 Lastbil'!$A1)</f>
        <v>Tabell 8. Lastbilar, nyregistrerade per utsläppsklass. Per månad, år 2012–2023.</v>
      </c>
      <c r="E16" s="114" t="str">
        <f>('Tabell 7 Lastbil'!$A2)</f>
        <v>Table 7. Lorries, stock, new registrations and deregistrations. Per month, year 2006–2023.</v>
      </c>
      <c r="F16" s="115"/>
      <c r="G16" s="116" t="str">
        <f t="shared" ref="G16:G21" si="4">A16 &amp; " " &amp; C16 &amp; ". "</f>
        <v xml:space="preserve">Tabell 8. </v>
      </c>
      <c r="H16" s="117" t="str">
        <f t="shared" ref="H16:H17" si="5">MID(D16,11,200)</f>
        <v>Lastbilar, nyregistrerade per utsläppsklass. Per månad, år 2012–2023.</v>
      </c>
      <c r="I16" s="116" t="str">
        <f t="shared" ref="I16:I21" si="6">B16 &amp; " " &amp; C16 &amp; ". "</f>
        <v xml:space="preserve">Table 8. </v>
      </c>
      <c r="J16" s="117" t="str">
        <f t="shared" ref="J16:J17" si="7">MID(E16,10,300)</f>
        <v>Lorries, stock, new registrations and deregistrations. Per month, year 2006–2023.</v>
      </c>
    </row>
    <row r="17" spans="1:10" ht="33.75" customHeight="1">
      <c r="A17" s="114" t="s">
        <v>107</v>
      </c>
      <c r="B17" s="114" t="s">
        <v>108</v>
      </c>
      <c r="C17" s="114">
        <v>9</v>
      </c>
      <c r="D17" s="114" t="str">
        <f>('Tabell 9 Buss'!$A1)</f>
        <v>Tabell 9. Bussar, bestånd, nyregistreringar och avregistreringar. Per månad, år 2006–2023.</v>
      </c>
      <c r="E17" s="114" t="str">
        <f>('Tabell 9 Buss'!$A2)</f>
        <v>Table 9. Buses, stock, new registrations and deregistrations. Per month, year 2006–2023.</v>
      </c>
      <c r="F17" s="114"/>
      <c r="G17" s="116" t="str">
        <f t="shared" si="4"/>
        <v xml:space="preserve">Tabell 9. </v>
      </c>
      <c r="H17" s="117" t="str">
        <f t="shared" si="5"/>
        <v>Bussar, bestånd, nyregistreringar och avregistreringar. Per månad, år 2006–2023.</v>
      </c>
      <c r="I17" s="116" t="str">
        <f t="shared" si="6"/>
        <v xml:space="preserve">Table 9. </v>
      </c>
      <c r="J17" s="117" t="str">
        <f t="shared" si="7"/>
        <v>Buses, stock, new registrations and deregistrations. Per month, year 2006–2023.</v>
      </c>
    </row>
    <row r="18" spans="1:10" ht="48" customHeight="1">
      <c r="A18" s="114" t="s">
        <v>107</v>
      </c>
      <c r="B18" s="114" t="s">
        <v>108</v>
      </c>
      <c r="C18" s="114">
        <v>10</v>
      </c>
      <c r="D18" s="114" t="str">
        <f>('Tabell 10 MC och moped'!$A1)</f>
        <v>Tabell 10. Motorcyklar och moped klass I, bestånd, nyregistreringar och avregistreringar. Per månad, år 2006–2023.</v>
      </c>
      <c r="E18" s="114" t="str">
        <f>('Tabell 10 MC och moped'!$A2)</f>
        <v>Table 10. Motorcycles and mopeds class I, stock, new registrations and deregistrations of . Per month, year 2006–2023.</v>
      </c>
      <c r="F18" s="114"/>
      <c r="G18" s="116" t="str">
        <f t="shared" si="4"/>
        <v xml:space="preserve">Tabell 10. </v>
      </c>
      <c r="H18" s="117" t="str">
        <f>MID(D18,12,200)</f>
        <v>Motorcyklar och moped klass I, bestånd, nyregistreringar och avregistreringar. Per månad, år 2006–2023.</v>
      </c>
      <c r="I18" s="116" t="str">
        <f t="shared" si="6"/>
        <v xml:space="preserve">Table 10. </v>
      </c>
      <c r="J18" s="117" t="str">
        <f>MID(E18,11,300)</f>
        <v>Motorcycles and mopeds class I, stock, new registrations and deregistrations of . Per month, year 2006–2023.</v>
      </c>
    </row>
    <row r="19" spans="1:10" ht="33" customHeight="1">
      <c r="A19" s="114" t="s">
        <v>107</v>
      </c>
      <c r="B19" s="114" t="s">
        <v>108</v>
      </c>
      <c r="C19" s="114">
        <v>11</v>
      </c>
      <c r="D19" s="114" t="str">
        <f>('Tabell 11 Traktor'!$A1)</f>
        <v>Tabell 11. Traktorer, bestånd, nyregistreringar och avregistreringar. Per månad, år 2006–2023.</v>
      </c>
      <c r="E19" s="114" t="str">
        <f>('Tabell 11 Traktor'!$A2)</f>
        <v>Table 11. Tractors, stock, new registrations and deregistrations. Per month, year 2006–2023.</v>
      </c>
      <c r="F19" s="114"/>
      <c r="G19" s="116" t="str">
        <f t="shared" si="4"/>
        <v xml:space="preserve">Tabell 11. </v>
      </c>
      <c r="H19" s="117" t="str">
        <f>MID(D19,12,200)</f>
        <v>Traktorer, bestånd, nyregistreringar och avregistreringar. Per månad, år 2006–2023.</v>
      </c>
      <c r="I19" s="116" t="str">
        <f t="shared" si="6"/>
        <v xml:space="preserve">Table 11. </v>
      </c>
      <c r="J19" s="117" t="str">
        <f>MID(E19,11,300)</f>
        <v>Tractors, stock, new registrations and deregistrations. Per month, year 2006–2023.</v>
      </c>
    </row>
    <row r="20" spans="1:10" ht="35.25" customHeight="1">
      <c r="A20" s="114" t="s">
        <v>107</v>
      </c>
      <c r="B20" s="114" t="s">
        <v>108</v>
      </c>
      <c r="C20" s="114">
        <v>12</v>
      </c>
      <c r="D20" s="114" t="str">
        <f>('Tabell 12 Släpvagn'!$A1)</f>
        <v>Tabell 12. Släpvagnar, bestånd, nyregistreringar och avregistreringar. Per månad, år 2006–2023.</v>
      </c>
      <c r="E20" s="114" t="str">
        <f>('Tabell 12 Släpvagn'!$A2)</f>
        <v>Table 12. Trailers, stock, new registrations and deregistrations. Per month, year 2006–2023.</v>
      </c>
      <c r="F20" s="114"/>
      <c r="G20" s="116" t="str">
        <f t="shared" si="4"/>
        <v xml:space="preserve">Tabell 12. </v>
      </c>
      <c r="H20" s="117" t="str">
        <f>MID(D20,12,200)</f>
        <v>Släpvagnar, bestånd, nyregistreringar och avregistreringar. Per månad, år 2006–2023.</v>
      </c>
      <c r="I20" s="116" t="str">
        <f t="shared" si="6"/>
        <v xml:space="preserve">Table 12. </v>
      </c>
      <c r="J20" s="117" t="str">
        <f>MID(E20,11,300)</f>
        <v>Trailers, stock, new registrations and deregistrations. Per month, year 2006–2023.</v>
      </c>
    </row>
    <row r="21" spans="1:10" ht="26.4">
      <c r="A21" s="114" t="s">
        <v>107</v>
      </c>
      <c r="B21" s="114" t="s">
        <v>108</v>
      </c>
      <c r="C21" s="114">
        <v>13</v>
      </c>
      <c r="D21" s="114" t="str">
        <f>('Tabell 13 Terrängskoter'!$A1)</f>
        <v>Tabell 13. Terrängskotrar, bestånd, nyregistreringar och avregistreringar. Per månad, år 2006–2023.</v>
      </c>
      <c r="E21" s="114" t="str">
        <f>('Tabell 13 Terrängskoter'!$A2)</f>
        <v>Table 13. ATV and snowmobile, stock, new registrations and deregistrations. Per month, year 2006–2023.</v>
      </c>
      <c r="F21" s="114"/>
      <c r="G21" s="116" t="str">
        <f t="shared" si="4"/>
        <v xml:space="preserve">Tabell 13. </v>
      </c>
      <c r="H21" s="117" t="str">
        <f>MID(D21,12,200)</f>
        <v>Terrängskotrar, bestånd, nyregistreringar och avregistreringar. Per månad, år 2006–2023.</v>
      </c>
      <c r="I21" s="116" t="str">
        <f t="shared" si="6"/>
        <v xml:space="preserve">Table 13. </v>
      </c>
      <c r="J21" s="117" t="str">
        <f>MID(E21,11,300)</f>
        <v>ATV and snowmobile, stock, new registrations and deregistrations. Per month, year 2006–2023.</v>
      </c>
    </row>
  </sheetData>
  <mergeCells count="6">
    <mergeCell ref="F1:J1"/>
    <mergeCell ref="A3:A4"/>
    <mergeCell ref="B3:B4"/>
    <mergeCell ref="C3:C4"/>
    <mergeCell ref="D3:D4"/>
    <mergeCell ref="E3:E4"/>
  </mergeCells>
  <hyperlinks>
    <hyperlink ref="G7:J7" location="'Tabell 1'!A1" display="'Tabell 1'!A1" xr:uid="{7A2D62DD-D33C-4D7A-B56C-053B31C55C88}"/>
    <hyperlink ref="H7" location="'Tabell 1 Personbil'!A1" display="'Tabell 1 Personbil'!A1" xr:uid="{C66387C5-24B9-4D82-9CEF-919CC2EF075E}"/>
    <hyperlink ref="J7" location="'Tabell 1 Personbil'!A1" display="'Tabell 1 Personbil'!A1" xr:uid="{09DDA3D2-288E-40B7-A9AD-488EC7275D61}"/>
    <hyperlink ref="H8" location="'Tabell 2 Personbil'!A1" display="'Tabell 2 Personbil'!A1" xr:uid="{9856AF8B-E818-4F6F-B667-7747CDA8EAF6}"/>
    <hyperlink ref="J8" location="'Tabell 2 Personbil'!A1" display="'Tabell 2 Personbil'!A1" xr:uid="{3152F1A7-586A-4E9E-8C66-40AAF049E9AB}"/>
    <hyperlink ref="H10" location="'Tabell 4 Personbil'!A1" display="'Tabell 4 Personbil'!A1" xr:uid="{57EA24A1-72A4-4BBA-BE21-7E5D1B15F135}"/>
    <hyperlink ref="J10" location="'Tabell 4 Personbil'!A1" display="'Tabell 4 Personbil'!A1" xr:uid="{5EF6DB62-DE2D-4E76-B42B-40408A3BDADD}"/>
    <hyperlink ref="H11" location="'Tabell 5 Personbil'!A1" display="'Tabell 5 Personbil'!A1" xr:uid="{6CA8FDB5-18A8-46BB-B910-41A8E12D5718}"/>
    <hyperlink ref="J11" location="'Tabell 5 Personbil'!A1" display="'Tabell 5 Personbil'!A1" xr:uid="{31C85062-3CFB-41F1-9FA4-B1A40D8C07AF}"/>
    <hyperlink ref="G12" location="'Tabell 6 Personbil'!A1" display="'Tabell 6 Personbil'!A1" xr:uid="{7FC1894B-D39F-4023-B2F8-3096F7FDE526}"/>
    <hyperlink ref="I12" location="'Tabell 6 Personbil'!A1" display="'Tabell 6 Personbil'!A1" xr:uid="{A50E0D7D-C00C-4C6A-A794-E6EBB35E082F}"/>
    <hyperlink ref="J12" location="'Tabell 6 Personbil'!A1" display="'Tabell 6 Personbil'!A1" xr:uid="{A1BE45E8-0684-4D00-8B60-DE07956059A6}"/>
    <hyperlink ref="G11" location="'Tabell 5 Personbil'!A1" display="'Tabell 5 Personbil'!A1" xr:uid="{3EB9A973-9DCA-4AB3-99AD-53C1E4B4A025}"/>
    <hyperlink ref="I11" location="'Tabell 5 Personbil'!A1" display="'Tabell 5 Personbil'!A1" xr:uid="{A444D871-29C3-413B-81CE-7FEF502A9884}"/>
    <hyperlink ref="G10" location="'Tabell 4 Personbil'!A1" display="'Tabell 4 Personbil'!A1" xr:uid="{7D161E03-FA10-47DA-8CA4-D48DD0363B0F}"/>
    <hyperlink ref="I10" location="'Tabell 4 Personbil'!A1" display="'Tabell 4 Personbil'!A1" xr:uid="{221A4C20-3919-471B-AFF7-1C8DD2F5E9DA}"/>
    <hyperlink ref="G9" location="'Tabell 3 Personbil'!A1" display="'Tabell 3 Personbil'!A1" xr:uid="{00F0F6C3-0090-4339-B3EC-24870A8949FE}"/>
    <hyperlink ref="I9" location="'Tabell 3 Personbil'!A1" display="'Tabell 3 Personbil'!A1" xr:uid="{9B54BAF7-170B-440C-BC53-BA5B6C09C26F}"/>
    <hyperlink ref="G8" location="'Tabell 2 Personbil'!A1" display="'Tabell 2 Personbil'!A1" xr:uid="{9EAD09C9-BC8C-4EF6-8299-6E852F7CB501}"/>
    <hyperlink ref="I8" location="'Tabell 2 Personbil'!A1" display="'Tabell 2 Personbil'!A1" xr:uid="{1DCC09D8-A7A9-4972-8700-CD8BB1B7C05C}"/>
    <hyperlink ref="G7" location="'Tabell 1 Personbil'!A1" display="'Tabell 1 Personbil'!A1" xr:uid="{1A38F093-C57C-4940-B983-9799AA6351C6}"/>
    <hyperlink ref="I7" location="'Tabell 1 Personbil'!A1" display="'Tabell 1 Personbil'!A1" xr:uid="{E1483A8F-F7A6-402C-A90F-E9DB2388EF13}"/>
    <hyperlink ref="G15" location="'Tabell 7 Lastbil'!A1" display="'Tabell 7 Lastbil'!A1" xr:uid="{CE73B921-0714-4DA6-9991-E05CD839A830}"/>
    <hyperlink ref="H15" location="'Tabell 7 Lastbil'!A1" display="'Tabell 7 Lastbil'!A1" xr:uid="{9C393612-8BFA-452C-B07F-35672874F30A}"/>
    <hyperlink ref="I15" location="'Tabell 7 Lastbil'!A1" display="'Tabell 7 Lastbil'!A1" xr:uid="{7D9259AB-AAAB-41BA-AAEA-53586B2AB9D0}"/>
    <hyperlink ref="J15" location="'Tabell 7 Lastbil'!A1" display="'Tabell 7 Lastbil'!A1" xr:uid="{B8D2307B-8C32-4EA3-814F-9B903F04A004}"/>
    <hyperlink ref="G16" location="'Tabell 8 Lastbil'!A1" display="'Tabell 8 Lastbil'!A1" xr:uid="{BCC5A85D-A113-41A5-8C53-57734CA23FC3}"/>
    <hyperlink ref="H16" location="'Tabell 8 Lastbil'!A1" display="'Tabell 8 Lastbil'!A1" xr:uid="{05B1F46C-0A32-4D78-9E35-E378ECEA4F33}"/>
    <hyperlink ref="I16" location="'Tabell 8 Lastbil'!A1" display="'Tabell 8 Lastbil'!A1" xr:uid="{9F90B48C-5C21-4245-9654-8D4D9B70273D}"/>
    <hyperlink ref="J16" location="'Tabell 8 Lastbil'!A1" display="'Tabell 8 Lastbil'!A1" xr:uid="{251EB945-BDAB-41B8-83ED-B5D7D18241DA}"/>
    <hyperlink ref="G17" location="'Tabell 9 Buss'!A1" display="'Tabell 9 Buss'!A1" xr:uid="{B9D4A6A0-A294-4730-AB23-C2B06FECACBA}"/>
    <hyperlink ref="H17" location="'Tabell 9 Buss'!A1" display="'Tabell 9 Buss'!A1" xr:uid="{2C67377C-8E54-4E0F-AEB5-666C76D85D3A}"/>
    <hyperlink ref="I17" location="'Tabell 9 Buss'!A1" display="'Tabell 9 Buss'!A1" xr:uid="{01030FEF-3E6F-46E0-9791-7CF7361F28F5}"/>
    <hyperlink ref="J17" location="'Tabell 9 Buss'!A1" display="'Tabell 9 Buss'!A1" xr:uid="{D05E1E70-9269-47F0-9DB1-29E9A1771B3F}"/>
    <hyperlink ref="G18" r:id="rId1" display="https://trafa.sharepoint.com/sites/Internaprojekt-E-handelnseffekter/Delade dokument/E-handelns effekter/Admin/gammalt/Projektplan - E-handelns effekter p%C3%A5 transportsystemet - 2021 gammal.docx?web=1" xr:uid="{B56E676E-63FA-4DF6-836F-23C02168B70D}"/>
    <hyperlink ref="H9" location="'Tabell 2 Personbil'!A1" display="'Tabell 2 Personbil'!A1" xr:uid="{DF482AF0-A081-4C96-A27E-A45CE67D4A5E}"/>
    <hyperlink ref="J9" location="'Tabell 2 Personbil'!A1" display="'Tabell 2 Personbil'!A1" xr:uid="{DF039FED-2EF3-4DA2-BB51-A65FEDCE891F}"/>
    <hyperlink ref="H12" location="'Tabell 5 Personbil'!A1" display="'Tabell 5 Personbil'!A1" xr:uid="{A5DD62B7-6236-4F5A-9054-1B65E2C1BD27}"/>
  </hyperlinks>
  <pageMargins left="0.75" right="0.75" top="1" bottom="1" header="0.5" footer="0.5"/>
  <pageSetup paperSize="9" scale="80" orientation="portrait" r:id="rId2"/>
  <headerFooter alignWithMargins="0"/>
  <colBreaks count="1" manualBreakCount="1">
    <brk id="5" min="1" max="32"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889AAC-3DB7-4EAD-BEED-3B0F5ED4A5EE}">
  <dimension ref="A1:C15"/>
  <sheetViews>
    <sheetView showGridLines="0" zoomScaleNormal="100" workbookViewId="0">
      <selection sqref="A1:C1"/>
    </sheetView>
  </sheetViews>
  <sheetFormatPr defaultRowHeight="14.4"/>
  <cols>
    <col min="1" max="1" width="80.6640625" style="235" customWidth="1"/>
    <col min="2" max="2" width="4.33203125" customWidth="1"/>
    <col min="3" max="3" width="80.6640625" style="239" customWidth="1"/>
  </cols>
  <sheetData>
    <row r="1" spans="1:3" ht="36" customHeight="1">
      <c r="A1" s="251" t="s">
        <v>512</v>
      </c>
      <c r="B1" s="251"/>
      <c r="C1" s="251"/>
    </row>
    <row r="2" spans="1:3" ht="15" customHeight="1">
      <c r="A2" s="233"/>
      <c r="C2"/>
    </row>
    <row r="3" spans="1:3" ht="15" customHeight="1">
      <c r="A3" s="236" t="s">
        <v>448</v>
      </c>
      <c r="B3" s="237"/>
      <c r="C3" s="236" t="s">
        <v>452</v>
      </c>
    </row>
    <row r="4" spans="1:3" ht="57.6">
      <c r="A4" s="234" t="s">
        <v>490</v>
      </c>
      <c r="B4" s="237"/>
      <c r="C4" s="244" t="s">
        <v>535</v>
      </c>
    </row>
    <row r="5" spans="1:3" ht="15" customHeight="1">
      <c r="A5" s="238"/>
      <c r="B5" s="237"/>
      <c r="C5" s="238"/>
    </row>
    <row r="6" spans="1:3" ht="15" customHeight="1">
      <c r="A6" s="236" t="s">
        <v>449</v>
      </c>
      <c r="B6" s="237"/>
      <c r="C6" s="236" t="s">
        <v>510</v>
      </c>
    </row>
    <row r="7" spans="1:3" ht="57.6">
      <c r="A7" s="234" t="s">
        <v>489</v>
      </c>
      <c r="B7" s="237"/>
      <c r="C7" s="244" t="s">
        <v>528</v>
      </c>
    </row>
    <row r="8" spans="1:3" ht="100.8">
      <c r="A8" s="244" t="s">
        <v>529</v>
      </c>
      <c r="B8" s="237"/>
      <c r="C8" s="244" t="s">
        <v>530</v>
      </c>
    </row>
    <row r="9" spans="1:3" ht="15" customHeight="1">
      <c r="A9" s="238"/>
      <c r="B9" s="237"/>
      <c r="C9" s="238"/>
    </row>
    <row r="10" spans="1:3" ht="15" customHeight="1">
      <c r="A10" s="236" t="s">
        <v>450</v>
      </c>
      <c r="B10" s="237"/>
      <c r="C10" s="236" t="s">
        <v>453</v>
      </c>
    </row>
    <row r="11" spans="1:3" ht="43.2">
      <c r="A11" s="244" t="s">
        <v>531</v>
      </c>
      <c r="B11" s="237"/>
      <c r="C11" s="244" t="s">
        <v>532</v>
      </c>
    </row>
    <row r="12" spans="1:3" ht="86.4">
      <c r="A12" s="244" t="s">
        <v>533</v>
      </c>
      <c r="B12" s="237"/>
      <c r="C12" s="244" t="s">
        <v>534</v>
      </c>
    </row>
    <row r="13" spans="1:3" ht="15" customHeight="1">
      <c r="A13" s="234" t="s">
        <v>508</v>
      </c>
      <c r="B13" s="237"/>
      <c r="C13" s="234"/>
    </row>
    <row r="14" spans="1:3" ht="15" customHeight="1">
      <c r="A14" s="241" t="s">
        <v>507</v>
      </c>
      <c r="B14" s="237"/>
    </row>
    <row r="15" spans="1:3" ht="15" customHeight="1"/>
  </sheetData>
  <mergeCells count="1">
    <mergeCell ref="A1:C1"/>
  </mergeCells>
  <hyperlinks>
    <hyperlink ref="A14" r:id="rId1" display="https://www.trafa.se/vagtrafik/fordon/" xr:uid="{1D78B03A-6526-45A2-A8C7-20CE51B3EB6C}"/>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41"/>
  <sheetViews>
    <sheetView showGridLines="0" zoomScaleNormal="100" zoomScaleSheetLayoutView="100" workbookViewId="0"/>
  </sheetViews>
  <sheetFormatPr defaultRowHeight="13.2"/>
  <cols>
    <col min="1" max="1" width="100.6640625" style="227" customWidth="1"/>
  </cols>
  <sheetData>
    <row r="1" spans="1:1" ht="25.2" customHeight="1">
      <c r="A1" s="228" t="s">
        <v>119</v>
      </c>
    </row>
    <row r="3" spans="1:1" ht="14.4">
      <c r="A3" s="229" t="s">
        <v>454</v>
      </c>
    </row>
    <row r="4" spans="1:1" ht="28.2" customHeight="1">
      <c r="A4" s="230" t="s">
        <v>515</v>
      </c>
    </row>
    <row r="5" spans="1:1" ht="14.4">
      <c r="A5" s="230"/>
    </row>
    <row r="6" spans="1:1" ht="14.4">
      <c r="A6" s="229" t="s">
        <v>455</v>
      </c>
    </row>
    <row r="7" spans="1:1" ht="28.8">
      <c r="A7" s="230" t="s">
        <v>514</v>
      </c>
    </row>
    <row r="8" spans="1:1" ht="14.4">
      <c r="A8" s="230"/>
    </row>
    <row r="9" spans="1:1" ht="14.4">
      <c r="A9" s="229" t="s">
        <v>456</v>
      </c>
    </row>
    <row r="10" spans="1:1" ht="43.2">
      <c r="A10" s="230" t="s">
        <v>516</v>
      </c>
    </row>
    <row r="11" spans="1:1" ht="14.4">
      <c r="A11" s="230"/>
    </row>
    <row r="12" spans="1:1" ht="14.4">
      <c r="A12" s="229" t="s">
        <v>457</v>
      </c>
    </row>
    <row r="13" spans="1:1" ht="30" customHeight="1">
      <c r="A13" s="230" t="s">
        <v>517</v>
      </c>
    </row>
    <row r="14" spans="1:1" ht="14.4">
      <c r="A14" s="232" t="s">
        <v>470</v>
      </c>
    </row>
    <row r="15" spans="1:1" ht="43.2">
      <c r="A15" s="232" t="s">
        <v>518</v>
      </c>
    </row>
    <row r="16" spans="1:1" ht="14.4">
      <c r="A16" s="232" t="s">
        <v>519</v>
      </c>
    </row>
    <row r="18" spans="1:1" ht="14.4">
      <c r="A18" s="229" t="s">
        <v>458</v>
      </c>
    </row>
    <row r="19" spans="1:1" ht="57.6">
      <c r="A19" s="230" t="s">
        <v>520</v>
      </c>
    </row>
    <row r="20" spans="1:1" ht="14.4">
      <c r="A20" s="230"/>
    </row>
    <row r="21" spans="1:1" ht="14.4">
      <c r="A21" s="229" t="s">
        <v>459</v>
      </c>
    </row>
    <row r="22" spans="1:1" ht="75" customHeight="1">
      <c r="A22" s="230" t="s">
        <v>521</v>
      </c>
    </row>
    <row r="23" spans="1:1" ht="28.8">
      <c r="A23" s="230" t="s">
        <v>506</v>
      </c>
    </row>
    <row r="24" spans="1:1">
      <c r="A24" s="240" t="s">
        <v>505</v>
      </c>
    </row>
    <row r="25" spans="1:1" ht="14.4">
      <c r="A25" s="230"/>
    </row>
    <row r="26" spans="1:1" ht="14.4">
      <c r="A26" s="229" t="s">
        <v>460</v>
      </c>
    </row>
    <row r="27" spans="1:1" ht="43.2">
      <c r="A27" s="230" t="s">
        <v>522</v>
      </c>
    </row>
    <row r="28" spans="1:1" ht="14.4">
      <c r="A28" s="230" t="s">
        <v>461</v>
      </c>
    </row>
    <row r="29" spans="1:1" ht="14.4">
      <c r="A29" s="231" t="s">
        <v>525</v>
      </c>
    </row>
    <row r="30" spans="1:1" ht="28.8">
      <c r="A30" s="231" t="s">
        <v>526</v>
      </c>
    </row>
    <row r="31" spans="1:1" ht="14.4">
      <c r="A31" s="231" t="s">
        <v>462</v>
      </c>
    </row>
    <row r="32" spans="1:1" ht="28.8">
      <c r="A32" s="231" t="s">
        <v>527</v>
      </c>
    </row>
    <row r="33" spans="1:1" ht="43.2">
      <c r="A33" s="231" t="s">
        <v>524</v>
      </c>
    </row>
    <row r="34" spans="1:1" ht="14.4">
      <c r="A34" s="231" t="s">
        <v>463</v>
      </c>
    </row>
    <row r="35" spans="1:1" ht="14.4">
      <c r="A35" s="231" t="s">
        <v>464</v>
      </c>
    </row>
    <row r="36" spans="1:1" ht="14.4">
      <c r="A36" s="231" t="s">
        <v>523</v>
      </c>
    </row>
    <row r="37" spans="1:1" ht="14.4">
      <c r="A37" s="230" t="s">
        <v>465</v>
      </c>
    </row>
    <row r="38" spans="1:1" ht="14.4">
      <c r="A38" s="229" t="s">
        <v>466</v>
      </c>
    </row>
    <row r="39" spans="1:1" ht="28.8">
      <c r="A39" s="230" t="s">
        <v>467</v>
      </c>
    </row>
    <row r="40" spans="1:1" ht="28.8">
      <c r="A40" s="230" t="s">
        <v>468</v>
      </c>
    </row>
    <row r="41" spans="1:1" ht="43.2">
      <c r="A41" s="230" t="s">
        <v>469</v>
      </c>
    </row>
  </sheetData>
  <hyperlinks>
    <hyperlink ref="A24" r:id="rId1" xr:uid="{AD694B2D-02EB-4A64-819B-6062EC7E8E31}"/>
  </hyperlinks>
  <pageMargins left="0.7" right="0.7" top="0.75" bottom="0.75" header="0.3" footer="0.3"/>
  <pageSetup paperSize="9" scale="88" fitToHeight="0"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B10109-7AEB-464E-8D0F-1275EEEA8605}">
  <dimension ref="A1:C11"/>
  <sheetViews>
    <sheetView zoomScaleNormal="100" zoomScaleSheetLayoutView="93" workbookViewId="0">
      <selection sqref="A1:C1"/>
    </sheetView>
  </sheetViews>
  <sheetFormatPr defaultColWidth="9.33203125" defaultRowHeight="13.2"/>
  <cols>
    <col min="1" max="1" width="4.44140625" style="126" bestFit="1" customWidth="1"/>
    <col min="2" max="2" width="47.5546875" style="126" customWidth="1"/>
    <col min="3" max="3" width="49.6640625" style="126" customWidth="1"/>
    <col min="4" max="16384" width="9.33203125" style="126"/>
  </cols>
  <sheetData>
    <row r="1" spans="1:3" ht="20.399999999999999">
      <c r="A1" s="252" t="s">
        <v>401</v>
      </c>
      <c r="B1" s="252"/>
      <c r="C1" s="252"/>
    </row>
    <row r="3" spans="1:3">
      <c r="A3" s="127" t="s">
        <v>402</v>
      </c>
      <c r="C3" s="128" t="s">
        <v>403</v>
      </c>
    </row>
    <row r="4" spans="1:3">
      <c r="A4" s="129"/>
    </row>
    <row r="5" spans="1:3">
      <c r="A5" s="130" t="s">
        <v>404</v>
      </c>
      <c r="B5" s="126" t="s">
        <v>405</v>
      </c>
      <c r="C5" s="126" t="s">
        <v>406</v>
      </c>
    </row>
    <row r="6" spans="1:3">
      <c r="A6" s="130" t="s">
        <v>407</v>
      </c>
      <c r="B6" s="126" t="s">
        <v>408</v>
      </c>
      <c r="C6" s="126" t="s">
        <v>409</v>
      </c>
    </row>
    <row r="7" spans="1:3" ht="13.8">
      <c r="A7" s="131" t="s">
        <v>56</v>
      </c>
      <c r="B7" s="132" t="s">
        <v>410</v>
      </c>
      <c r="C7" s="126" t="s">
        <v>411</v>
      </c>
    </row>
    <row r="8" spans="1:3">
      <c r="A8" s="133">
        <v>0</v>
      </c>
      <c r="B8" s="126" t="s">
        <v>412</v>
      </c>
      <c r="C8" s="126" t="s">
        <v>413</v>
      </c>
    </row>
    <row r="9" spans="1:3">
      <c r="A9" s="130" t="s">
        <v>414</v>
      </c>
      <c r="B9" s="132" t="s">
        <v>415</v>
      </c>
      <c r="C9" s="126" t="s">
        <v>416</v>
      </c>
    </row>
    <row r="10" spans="1:3">
      <c r="A10" s="130" t="s">
        <v>417</v>
      </c>
      <c r="B10" s="132" t="s">
        <v>418</v>
      </c>
      <c r="C10" s="126" t="s">
        <v>419</v>
      </c>
    </row>
    <row r="11" spans="1:3" ht="26.4">
      <c r="A11" s="134" t="s">
        <v>420</v>
      </c>
      <c r="B11" s="135" t="s">
        <v>421</v>
      </c>
      <c r="C11" s="136" t="s">
        <v>422</v>
      </c>
    </row>
  </sheetData>
  <mergeCells count="1">
    <mergeCell ref="A1:C1"/>
  </mergeCells>
  <pageMargins left="0.7" right="0.7" top="0.75" bottom="0.75" header="0.3" footer="0.3"/>
  <pageSetup paperSize="9" scale="8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2">
    <tabColor rgb="FF00B050"/>
  </sheetPr>
  <dimension ref="A1:AE272"/>
  <sheetViews>
    <sheetView zoomScaleNormal="100" zoomScaleSheetLayoutView="100" workbookViewId="0">
      <pane ySplit="11" topLeftCell="A199" activePane="bottomLeft" state="frozen"/>
      <selection activeCell="A156" sqref="A156:XFD156"/>
      <selection pane="bottomLeft"/>
    </sheetView>
  </sheetViews>
  <sheetFormatPr defaultColWidth="9.44140625" defaultRowHeight="13.2"/>
  <cols>
    <col min="1" max="1" width="10" style="27" customWidth="1"/>
    <col min="2" max="2" width="10.5546875" style="27" customWidth="1"/>
    <col min="3" max="3" width="11.44140625" style="27" customWidth="1"/>
    <col min="4" max="4" width="2.5546875" style="27" customWidth="1"/>
    <col min="5" max="5" width="8.5546875" style="27" bestFit="1" customWidth="1"/>
    <col min="6" max="6" width="2.5546875" style="27" customWidth="1"/>
    <col min="7" max="7" width="8" style="27" bestFit="1" customWidth="1"/>
    <col min="8" max="8" width="2.5546875" style="27" customWidth="1"/>
    <col min="9" max="9" width="7.5546875" style="27" customWidth="1"/>
    <col min="10" max="10" width="9.6640625" style="27" bestFit="1" customWidth="1"/>
    <col min="11" max="11" width="8.44140625" style="27" bestFit="1" customWidth="1"/>
    <col min="12" max="12" width="2.5546875" style="27" customWidth="1"/>
    <col min="13" max="13" width="7.44140625" style="27" customWidth="1"/>
    <col min="14" max="14" width="2.5546875" style="27" customWidth="1"/>
    <col min="15" max="15" width="7" style="27" customWidth="1"/>
    <col min="16" max="16" width="2.5546875" style="27" customWidth="1"/>
    <col min="17" max="17" width="9.5546875" style="27" customWidth="1"/>
    <col min="18" max="18" width="2.5546875" style="27" customWidth="1"/>
    <col min="19" max="19" width="10.6640625" style="27" bestFit="1" customWidth="1"/>
    <col min="20" max="20" width="2.5546875" style="27" customWidth="1"/>
    <col min="21" max="21" width="6.5546875" style="27" customWidth="1"/>
    <col min="22" max="22" width="2.5546875" style="27" customWidth="1"/>
    <col min="23" max="23" width="7.5546875" style="27" bestFit="1" customWidth="1"/>
    <col min="24" max="24" width="2.5546875" style="27" customWidth="1"/>
    <col min="25" max="25" width="11.33203125" style="27" customWidth="1"/>
    <col min="26" max="26" width="2.5546875" style="27" customWidth="1"/>
    <col min="27" max="16384" width="9.44140625" style="27"/>
  </cols>
  <sheetData>
    <row r="1" spans="1:26" s="7" customFormat="1">
      <c r="A1" s="1" t="s">
        <v>475</v>
      </c>
      <c r="B1" s="1"/>
      <c r="C1" s="1"/>
      <c r="D1" s="1"/>
      <c r="E1" s="1"/>
      <c r="F1" s="1"/>
      <c r="G1" s="1"/>
      <c r="H1" s="1"/>
      <c r="I1" s="1"/>
      <c r="J1" s="1"/>
      <c r="K1" s="1"/>
      <c r="L1" s="1"/>
      <c r="M1" s="1"/>
      <c r="N1" s="1"/>
      <c r="O1" s="1"/>
      <c r="P1" s="1"/>
      <c r="Q1" s="1"/>
      <c r="R1" s="1"/>
      <c r="S1" s="76"/>
      <c r="T1" s="1"/>
      <c r="U1" s="1"/>
      <c r="V1" s="1"/>
      <c r="W1" s="1"/>
      <c r="X1" s="1"/>
      <c r="Y1" s="1"/>
      <c r="Z1" s="1"/>
    </row>
    <row r="2" spans="1:26" s="8" customFormat="1">
      <c r="A2" s="118" t="s">
        <v>474</v>
      </c>
      <c r="B2" s="3"/>
      <c r="C2" s="3"/>
      <c r="D2" s="3"/>
      <c r="E2" s="3"/>
      <c r="F2" s="3"/>
      <c r="G2" s="3"/>
      <c r="H2" s="3"/>
      <c r="I2" s="3"/>
      <c r="J2" s="3"/>
      <c r="K2" s="3"/>
      <c r="L2" s="3"/>
      <c r="M2" s="3"/>
      <c r="N2" s="3"/>
      <c r="O2" s="3"/>
      <c r="P2" s="3"/>
      <c r="Q2" s="3"/>
      <c r="R2" s="3"/>
      <c r="S2" s="76"/>
      <c r="T2" s="3"/>
      <c r="U2" s="3"/>
      <c r="V2" s="3"/>
      <c r="W2" s="3"/>
      <c r="X2" s="3"/>
      <c r="Y2" s="3"/>
      <c r="Z2" s="3"/>
    </row>
    <row r="3" spans="1:26" s="9" customFormat="1" ht="11.25" customHeight="1">
      <c r="A3" s="5"/>
      <c r="B3" s="5"/>
      <c r="C3" s="5"/>
      <c r="D3" s="5"/>
      <c r="E3" s="5"/>
      <c r="F3" s="5"/>
      <c r="G3" s="5"/>
      <c r="H3" s="5"/>
      <c r="I3" s="5"/>
      <c r="J3" s="5"/>
      <c r="K3" s="5"/>
      <c r="L3" s="5"/>
      <c r="M3" s="5"/>
      <c r="N3" s="5"/>
      <c r="O3" s="5"/>
      <c r="P3" s="5"/>
      <c r="Q3" s="5"/>
      <c r="R3" s="5"/>
      <c r="S3" s="5"/>
      <c r="T3" s="5"/>
      <c r="U3" s="5"/>
      <c r="V3" s="5"/>
      <c r="W3" s="5"/>
      <c r="X3" s="5"/>
      <c r="Y3" s="5"/>
      <c r="Z3" s="5"/>
    </row>
    <row r="4" spans="1:26" s="12" customFormat="1" ht="11.25" customHeight="1">
      <c r="A4" s="10" t="s">
        <v>11</v>
      </c>
      <c r="B4" s="10"/>
      <c r="C4" s="10" t="s">
        <v>14</v>
      </c>
      <c r="D4" s="10"/>
      <c r="E4" s="10" t="s">
        <v>15</v>
      </c>
      <c r="F4" s="10"/>
      <c r="G4" s="10" t="s">
        <v>10</v>
      </c>
      <c r="H4" s="10"/>
      <c r="I4" s="10" t="s">
        <v>1</v>
      </c>
      <c r="J4" s="10"/>
      <c r="K4" s="10"/>
      <c r="L4" s="10"/>
      <c r="M4" s="10" t="s">
        <v>2</v>
      </c>
      <c r="N4" s="10"/>
      <c r="O4" s="10"/>
      <c r="P4" s="10"/>
      <c r="Z4" s="10"/>
    </row>
    <row r="5" spans="1:26" s="12" customFormat="1" ht="11.25" customHeight="1">
      <c r="A5" s="10"/>
      <c r="B5" s="10"/>
      <c r="C5" s="13" t="s">
        <v>19</v>
      </c>
      <c r="D5" s="13"/>
      <c r="E5" s="13" t="s">
        <v>20</v>
      </c>
      <c r="F5" s="13"/>
      <c r="G5" s="13" t="s">
        <v>21</v>
      </c>
      <c r="H5" s="10"/>
      <c r="I5" s="13" t="s">
        <v>16</v>
      </c>
      <c r="J5" s="11"/>
      <c r="K5" s="11"/>
      <c r="L5" s="10"/>
      <c r="M5" s="14" t="s">
        <v>18</v>
      </c>
      <c r="N5" s="11"/>
      <c r="O5" s="15"/>
      <c r="P5" s="15"/>
      <c r="Q5" s="42"/>
      <c r="R5" s="42"/>
      <c r="S5" s="42"/>
      <c r="T5" s="42"/>
      <c r="U5" s="42"/>
      <c r="V5" s="42"/>
      <c r="W5" s="42"/>
      <c r="X5" s="42"/>
      <c r="Y5" s="42"/>
      <c r="Z5" s="11"/>
    </row>
    <row r="6" spans="1:26" s="12" customFormat="1" ht="11.25" customHeight="1">
      <c r="A6" s="10"/>
      <c r="B6" s="10"/>
      <c r="H6" s="10"/>
      <c r="I6" s="10"/>
      <c r="J6" s="245" t="s">
        <v>536</v>
      </c>
      <c r="K6" s="10" t="s">
        <v>22</v>
      </c>
      <c r="L6" s="10"/>
      <c r="M6" s="10" t="s">
        <v>10</v>
      </c>
      <c r="N6" s="10"/>
      <c r="O6" s="10" t="s">
        <v>10</v>
      </c>
      <c r="P6" s="10"/>
      <c r="Q6" s="11" t="s">
        <v>12</v>
      </c>
      <c r="R6" s="11"/>
      <c r="S6" s="11"/>
      <c r="T6" s="11"/>
      <c r="U6" s="11"/>
      <c r="V6" s="11"/>
      <c r="W6" s="11"/>
      <c r="X6" s="10"/>
      <c r="Y6" s="10" t="s">
        <v>13</v>
      </c>
      <c r="Z6" s="10"/>
    </row>
    <row r="7" spans="1:26" s="12" customFormat="1" ht="11.25" customHeight="1">
      <c r="A7" s="10"/>
      <c r="B7" s="10"/>
      <c r="C7" s="10"/>
      <c r="D7" s="10"/>
      <c r="E7" s="10"/>
      <c r="F7" s="10"/>
      <c r="G7" s="10"/>
      <c r="H7" s="10"/>
      <c r="I7" s="10"/>
      <c r="J7" s="246" t="s">
        <v>80</v>
      </c>
      <c r="K7" s="10" t="s">
        <v>24</v>
      </c>
      <c r="L7" s="10"/>
      <c r="M7" s="16" t="s">
        <v>26</v>
      </c>
      <c r="N7" s="10"/>
      <c r="O7" s="10" t="s">
        <v>27</v>
      </c>
      <c r="P7" s="10"/>
      <c r="Q7" s="10" t="s">
        <v>3</v>
      </c>
      <c r="R7" s="10"/>
      <c r="S7" s="10" t="s">
        <v>4</v>
      </c>
      <c r="T7" s="10"/>
      <c r="U7" s="10" t="s">
        <v>5</v>
      </c>
      <c r="V7" s="10"/>
      <c r="W7" s="10" t="s">
        <v>10</v>
      </c>
      <c r="X7" s="10"/>
      <c r="Y7" s="10" t="s">
        <v>17</v>
      </c>
      <c r="Z7" s="10"/>
    </row>
    <row r="8" spans="1:26" s="12" customFormat="1" ht="11.25" customHeight="1">
      <c r="A8" s="10"/>
      <c r="B8" s="10"/>
      <c r="C8" s="10"/>
      <c r="D8" s="10"/>
      <c r="E8" s="10"/>
      <c r="F8" s="10"/>
      <c r="G8" s="10"/>
      <c r="H8" s="10"/>
      <c r="I8" s="10"/>
      <c r="J8" s="122" t="s">
        <v>537</v>
      </c>
      <c r="K8" s="10" t="s">
        <v>25</v>
      </c>
      <c r="L8" s="10"/>
      <c r="M8" s="10"/>
      <c r="N8" s="10"/>
      <c r="O8" s="10" t="s">
        <v>29</v>
      </c>
      <c r="P8" s="10"/>
      <c r="Q8" s="10" t="s">
        <v>6</v>
      </c>
      <c r="R8" s="10"/>
      <c r="S8" s="10" t="s">
        <v>7</v>
      </c>
      <c r="T8" s="10"/>
      <c r="U8" s="10" t="s">
        <v>7</v>
      </c>
      <c r="V8" s="10"/>
      <c r="W8" s="10" t="s">
        <v>23</v>
      </c>
      <c r="X8" s="10"/>
      <c r="Y8" s="17" t="s">
        <v>8</v>
      </c>
      <c r="Z8" s="10"/>
    </row>
    <row r="9" spans="1:26" s="12" customFormat="1" ht="11.25" customHeight="1">
      <c r="A9" s="10"/>
      <c r="B9" s="10"/>
      <c r="C9" s="10"/>
      <c r="D9" s="10"/>
      <c r="E9" s="10"/>
      <c r="F9" s="10"/>
      <c r="G9" s="10"/>
      <c r="H9" s="10"/>
      <c r="I9" s="10"/>
      <c r="J9" s="123" t="s">
        <v>538</v>
      </c>
      <c r="K9" s="18"/>
      <c r="L9" s="10"/>
      <c r="M9" s="18"/>
      <c r="N9" s="18"/>
      <c r="O9" s="10" t="s">
        <v>25</v>
      </c>
      <c r="P9" s="10"/>
      <c r="Q9" s="10" t="s">
        <v>7</v>
      </c>
      <c r="R9" s="10"/>
      <c r="S9" s="123" t="s">
        <v>539</v>
      </c>
      <c r="T9" s="10"/>
      <c r="U9" s="10"/>
      <c r="V9" s="10"/>
      <c r="W9" s="10" t="s">
        <v>25</v>
      </c>
      <c r="X9" s="10"/>
      <c r="Y9" s="10" t="s">
        <v>9</v>
      </c>
      <c r="Z9" s="10"/>
    </row>
    <row r="10" spans="1:26" s="12" customFormat="1" ht="11.25" customHeight="1">
      <c r="A10" s="10"/>
      <c r="B10" s="10"/>
      <c r="C10" s="10"/>
      <c r="D10" s="10"/>
      <c r="E10" s="10"/>
      <c r="F10" s="10"/>
      <c r="G10" s="10"/>
      <c r="H10" s="10"/>
      <c r="I10" s="10"/>
      <c r="J10" s="123"/>
      <c r="K10" s="18"/>
      <c r="L10" s="10"/>
      <c r="M10" s="18"/>
      <c r="N10" s="18"/>
      <c r="O10" s="10"/>
      <c r="P10" s="10"/>
      <c r="Q10" s="88" t="s">
        <v>541</v>
      </c>
      <c r="R10" s="10"/>
      <c r="S10" s="123" t="s">
        <v>542</v>
      </c>
      <c r="T10" s="10"/>
      <c r="U10" s="10"/>
      <c r="V10" s="10"/>
      <c r="W10" s="10"/>
      <c r="X10" s="10"/>
      <c r="Y10" s="16" t="s">
        <v>28</v>
      </c>
      <c r="Z10" s="10"/>
    </row>
    <row r="11" spans="1:26" s="12" customFormat="1" ht="11.25" customHeight="1">
      <c r="A11" s="10"/>
      <c r="B11" s="10"/>
      <c r="C11" s="10"/>
      <c r="D11" s="10"/>
      <c r="E11" s="10"/>
      <c r="F11" s="10"/>
      <c r="G11" s="10"/>
      <c r="H11" s="10"/>
      <c r="I11" s="10"/>
      <c r="J11" s="10"/>
      <c r="K11" s="10"/>
      <c r="L11" s="10"/>
      <c r="M11" s="10"/>
      <c r="N11" s="10"/>
      <c r="O11" s="10"/>
      <c r="P11" s="10"/>
      <c r="Q11" s="16" t="s">
        <v>540</v>
      </c>
      <c r="R11" s="10"/>
      <c r="S11" s="123" t="s">
        <v>543</v>
      </c>
      <c r="T11" s="10"/>
      <c r="U11" s="10"/>
      <c r="V11" s="10"/>
      <c r="W11" s="10"/>
      <c r="X11" s="10"/>
      <c r="Y11" s="16" t="s">
        <v>30</v>
      </c>
      <c r="Z11" s="10"/>
    </row>
    <row r="12" spans="1:26" s="54" customFormat="1" ht="12.75" customHeight="1">
      <c r="A12" s="52"/>
      <c r="B12" s="52"/>
      <c r="C12" s="53"/>
      <c r="D12" s="53"/>
      <c r="E12" s="53"/>
      <c r="F12" s="53"/>
      <c r="G12" s="53"/>
      <c r="H12" s="53"/>
      <c r="I12" s="53"/>
      <c r="J12" s="53"/>
      <c r="K12" s="53"/>
      <c r="L12" s="53"/>
      <c r="M12" s="53"/>
      <c r="N12" s="53"/>
      <c r="O12" s="53"/>
      <c r="P12" s="53"/>
      <c r="Q12" s="53"/>
      <c r="R12" s="53"/>
      <c r="S12" s="53"/>
      <c r="T12" s="53"/>
      <c r="U12" s="53"/>
      <c r="V12" s="53"/>
      <c r="W12" s="53"/>
      <c r="X12" s="53"/>
      <c r="Y12" s="53"/>
      <c r="Z12" s="53"/>
    </row>
    <row r="13" spans="1:26" s="22" customFormat="1" ht="12.75" customHeight="1">
      <c r="A13" s="20">
        <v>2006</v>
      </c>
      <c r="B13" s="21" t="s">
        <v>31</v>
      </c>
      <c r="C13" s="23">
        <v>4141488</v>
      </c>
      <c r="D13" s="23"/>
      <c r="E13" s="23">
        <v>868863</v>
      </c>
      <c r="F13" s="23"/>
      <c r="G13" s="23">
        <v>5010351</v>
      </c>
      <c r="H13" s="23"/>
      <c r="I13" s="23">
        <v>19173</v>
      </c>
      <c r="J13" s="23">
        <v>2</v>
      </c>
      <c r="K13" s="23">
        <v>19173</v>
      </c>
      <c r="L13" s="23"/>
      <c r="M13" s="23">
        <v>21084</v>
      </c>
      <c r="N13" s="23"/>
      <c r="O13" s="23">
        <v>21084</v>
      </c>
      <c r="P13" s="23"/>
      <c r="Q13" s="23">
        <v>569</v>
      </c>
      <c r="R13" s="23"/>
      <c r="S13" s="23">
        <v>18906</v>
      </c>
      <c r="T13" s="23"/>
      <c r="U13" s="23">
        <v>19475</v>
      </c>
      <c r="V13" s="23"/>
      <c r="W13" s="23">
        <v>19475</v>
      </c>
      <c r="X13" s="23"/>
      <c r="Y13" s="23">
        <v>1609</v>
      </c>
      <c r="Z13" s="23"/>
    </row>
    <row r="14" spans="1:26" s="22" customFormat="1" ht="12.75" customHeight="1">
      <c r="A14" s="21"/>
      <c r="B14" s="21" t="s">
        <v>32</v>
      </c>
      <c r="C14" s="23">
        <v>4141616</v>
      </c>
      <c r="D14" s="23"/>
      <c r="E14" s="23">
        <v>871674</v>
      </c>
      <c r="F14" s="23"/>
      <c r="G14" s="23">
        <v>5013290</v>
      </c>
      <c r="H14" s="23"/>
      <c r="I14" s="23">
        <v>20326</v>
      </c>
      <c r="J14" s="23">
        <v>2</v>
      </c>
      <c r="K14" s="23">
        <v>39499</v>
      </c>
      <c r="L14" s="23"/>
      <c r="M14" s="23">
        <v>17112</v>
      </c>
      <c r="N14" s="23"/>
      <c r="O14" s="23">
        <v>38196</v>
      </c>
      <c r="P14" s="23"/>
      <c r="Q14" s="23">
        <v>434</v>
      </c>
      <c r="R14" s="23"/>
      <c r="S14" s="23">
        <v>15636</v>
      </c>
      <c r="T14" s="23"/>
      <c r="U14" s="23">
        <v>16070</v>
      </c>
      <c r="V14" s="23"/>
      <c r="W14" s="23">
        <v>35545</v>
      </c>
      <c r="X14" s="23"/>
      <c r="Y14" s="23">
        <v>1042</v>
      </c>
      <c r="Z14" s="23"/>
    </row>
    <row r="15" spans="1:26" s="22" customFormat="1" ht="12.75" customHeight="1">
      <c r="A15" s="21"/>
      <c r="B15" s="21" t="s">
        <v>33</v>
      </c>
      <c r="C15" s="23">
        <v>4153865</v>
      </c>
      <c r="D15" s="23"/>
      <c r="E15" s="23">
        <v>866919</v>
      </c>
      <c r="F15" s="23"/>
      <c r="G15" s="23">
        <v>5020784</v>
      </c>
      <c r="H15" s="23"/>
      <c r="I15" s="23">
        <v>28007</v>
      </c>
      <c r="J15" s="23">
        <v>4</v>
      </c>
      <c r="K15" s="23">
        <v>67506</v>
      </c>
      <c r="L15" s="23"/>
      <c r="M15" s="23">
        <v>20386</v>
      </c>
      <c r="N15" s="23"/>
      <c r="O15" s="23">
        <v>58582</v>
      </c>
      <c r="P15" s="23"/>
      <c r="Q15" s="23">
        <v>587</v>
      </c>
      <c r="R15" s="23"/>
      <c r="S15" s="23">
        <v>18332</v>
      </c>
      <c r="T15" s="23"/>
      <c r="U15" s="23">
        <v>18919</v>
      </c>
      <c r="V15" s="23"/>
      <c r="W15" s="23">
        <v>54464</v>
      </c>
      <c r="X15" s="23"/>
      <c r="Y15" s="23">
        <v>1467</v>
      </c>
      <c r="Z15" s="23"/>
    </row>
    <row r="16" spans="1:26" s="22" customFormat="1" ht="12.75" customHeight="1">
      <c r="A16" s="21"/>
      <c r="B16" s="21" t="s">
        <v>34</v>
      </c>
      <c r="C16" s="23">
        <v>4197629</v>
      </c>
      <c r="D16" s="23"/>
      <c r="E16" s="23">
        <v>832062</v>
      </c>
      <c r="F16" s="23"/>
      <c r="G16" s="23">
        <v>5029691</v>
      </c>
      <c r="H16" s="23"/>
      <c r="I16" s="23">
        <v>28751</v>
      </c>
      <c r="J16" s="23">
        <v>22</v>
      </c>
      <c r="K16" s="23">
        <v>96257</v>
      </c>
      <c r="L16" s="23"/>
      <c r="M16" s="23">
        <v>19639</v>
      </c>
      <c r="N16" s="23"/>
      <c r="O16" s="23">
        <v>78221</v>
      </c>
      <c r="P16" s="23"/>
      <c r="Q16" s="23">
        <v>405</v>
      </c>
      <c r="R16" s="23"/>
      <c r="S16" s="23">
        <v>17863</v>
      </c>
      <c r="T16" s="23"/>
      <c r="U16" s="23">
        <v>18268</v>
      </c>
      <c r="V16" s="23"/>
      <c r="W16" s="23">
        <v>72732</v>
      </c>
      <c r="X16" s="23"/>
      <c r="Y16" s="23">
        <v>1371</v>
      </c>
      <c r="Z16" s="23"/>
    </row>
    <row r="17" spans="1:30" s="22" customFormat="1" ht="12.75" customHeight="1">
      <c r="A17" s="21"/>
      <c r="B17" s="21" t="s">
        <v>35</v>
      </c>
      <c r="C17" s="23">
        <v>4234474</v>
      </c>
      <c r="D17" s="23"/>
      <c r="E17" s="23">
        <v>801103</v>
      </c>
      <c r="F17" s="23"/>
      <c r="G17" s="23">
        <v>5035577</v>
      </c>
      <c r="H17" s="23"/>
      <c r="I17" s="23">
        <v>32556</v>
      </c>
      <c r="J17" s="23">
        <v>271</v>
      </c>
      <c r="K17" s="23">
        <v>128813</v>
      </c>
      <c r="L17" s="23"/>
      <c r="M17" s="23">
        <v>26584</v>
      </c>
      <c r="N17" s="23"/>
      <c r="O17" s="23">
        <v>104805</v>
      </c>
      <c r="P17" s="23"/>
      <c r="Q17" s="23">
        <v>471</v>
      </c>
      <c r="R17" s="23"/>
      <c r="S17" s="23">
        <v>24666</v>
      </c>
      <c r="T17" s="23"/>
      <c r="U17" s="23">
        <v>25137</v>
      </c>
      <c r="V17" s="23"/>
      <c r="W17" s="23">
        <v>97869</v>
      </c>
      <c r="X17" s="23"/>
      <c r="Y17" s="23">
        <v>1447</v>
      </c>
      <c r="Z17" s="23"/>
    </row>
    <row r="18" spans="1:30" s="22" customFormat="1" ht="12.75" customHeight="1">
      <c r="A18" s="21"/>
      <c r="B18" s="21" t="s">
        <v>36</v>
      </c>
      <c r="C18" s="23">
        <v>4259036</v>
      </c>
      <c r="D18" s="23"/>
      <c r="E18" s="23">
        <v>784372</v>
      </c>
      <c r="F18" s="23"/>
      <c r="G18" s="23">
        <v>5043408</v>
      </c>
      <c r="H18" s="23"/>
      <c r="I18" s="23">
        <v>31662</v>
      </c>
      <c r="J18" s="23">
        <v>427</v>
      </c>
      <c r="K18" s="23">
        <v>160475</v>
      </c>
      <c r="L18" s="23"/>
      <c r="M18" s="23">
        <v>23732</v>
      </c>
      <c r="N18" s="23"/>
      <c r="O18" s="23">
        <v>128537</v>
      </c>
      <c r="P18" s="23"/>
      <c r="Q18" s="23">
        <v>433</v>
      </c>
      <c r="R18" s="23"/>
      <c r="S18" s="23">
        <v>21682</v>
      </c>
      <c r="T18" s="23"/>
      <c r="U18" s="23">
        <v>22115</v>
      </c>
      <c r="V18" s="23"/>
      <c r="W18" s="23">
        <v>119984</v>
      </c>
      <c r="X18" s="23"/>
      <c r="Y18" s="23">
        <v>1617</v>
      </c>
      <c r="Z18" s="23"/>
    </row>
    <row r="19" spans="1:30" s="22" customFormat="1" ht="12.75" customHeight="1">
      <c r="A19" s="21"/>
      <c r="B19" s="21" t="s">
        <v>37</v>
      </c>
      <c r="C19" s="23">
        <v>4271450</v>
      </c>
      <c r="D19" s="23"/>
      <c r="E19" s="23">
        <v>773567</v>
      </c>
      <c r="F19" s="23"/>
      <c r="G19" s="23">
        <v>5045017</v>
      </c>
      <c r="H19" s="23"/>
      <c r="I19" s="23">
        <v>21791</v>
      </c>
      <c r="J19" s="23">
        <v>251</v>
      </c>
      <c r="K19" s="23">
        <v>182266</v>
      </c>
      <c r="L19" s="23"/>
      <c r="M19" s="23">
        <v>20189</v>
      </c>
      <c r="N19" s="23"/>
      <c r="O19" s="23">
        <v>148726</v>
      </c>
      <c r="P19" s="23"/>
      <c r="Q19" s="23">
        <v>383</v>
      </c>
      <c r="R19" s="23"/>
      <c r="S19" s="23">
        <v>18553</v>
      </c>
      <c r="T19" s="23"/>
      <c r="U19" s="23">
        <v>18936</v>
      </c>
      <c r="V19" s="23"/>
      <c r="W19" s="23">
        <v>138920</v>
      </c>
      <c r="X19" s="23"/>
      <c r="Y19" s="23">
        <v>1253</v>
      </c>
      <c r="Z19" s="23"/>
    </row>
    <row r="20" spans="1:30" s="22" customFormat="1" ht="12.75" customHeight="1">
      <c r="A20" s="21"/>
      <c r="B20" s="21" t="s">
        <v>38</v>
      </c>
      <c r="C20" s="23">
        <v>4276966</v>
      </c>
      <c r="D20" s="23"/>
      <c r="E20" s="23">
        <v>768207</v>
      </c>
      <c r="F20" s="23"/>
      <c r="G20" s="23">
        <v>5045173</v>
      </c>
      <c r="H20" s="23"/>
      <c r="I20" s="23">
        <v>24677</v>
      </c>
      <c r="J20" s="23">
        <v>162</v>
      </c>
      <c r="K20" s="23">
        <v>206943</v>
      </c>
      <c r="L20" s="23"/>
      <c r="M20" s="23">
        <v>24645</v>
      </c>
      <c r="N20" s="23"/>
      <c r="O20" s="23">
        <v>173371</v>
      </c>
      <c r="P20" s="23"/>
      <c r="Q20" s="23">
        <v>372</v>
      </c>
      <c r="R20" s="23"/>
      <c r="S20" s="23">
        <v>22188</v>
      </c>
      <c r="T20" s="23"/>
      <c r="U20" s="23">
        <v>22560</v>
      </c>
      <c r="V20" s="23"/>
      <c r="W20" s="23">
        <v>161480</v>
      </c>
      <c r="X20" s="23"/>
      <c r="Y20" s="23">
        <v>2085</v>
      </c>
      <c r="Z20" s="23"/>
    </row>
    <row r="21" spans="1:30" s="22" customFormat="1" ht="12.75" customHeight="1">
      <c r="A21" s="21"/>
      <c r="B21" s="21" t="s">
        <v>39</v>
      </c>
      <c r="C21" s="23">
        <v>4278785</v>
      </c>
      <c r="D21" s="23"/>
      <c r="E21" s="23">
        <v>769056</v>
      </c>
      <c r="F21" s="23"/>
      <c r="G21" s="23">
        <v>5047841</v>
      </c>
      <c r="H21" s="23"/>
      <c r="I21" s="23">
        <v>27242</v>
      </c>
      <c r="J21" s="23">
        <v>242</v>
      </c>
      <c r="K21" s="23">
        <v>234185</v>
      </c>
      <c r="L21" s="23"/>
      <c r="M21" s="23">
        <v>24551</v>
      </c>
      <c r="N21" s="23"/>
      <c r="O21" s="23">
        <v>197922</v>
      </c>
      <c r="P21" s="23"/>
      <c r="Q21" s="23">
        <v>461</v>
      </c>
      <c r="R21" s="23"/>
      <c r="S21" s="23">
        <v>22235</v>
      </c>
      <c r="T21" s="23"/>
      <c r="U21" s="23">
        <v>22696</v>
      </c>
      <c r="V21" s="23"/>
      <c r="W21" s="23">
        <v>184176</v>
      </c>
      <c r="X21" s="23"/>
      <c r="Y21" s="23">
        <v>1855</v>
      </c>
      <c r="Z21" s="23"/>
    </row>
    <row r="22" spans="1:30" s="22" customFormat="1" ht="12.75" customHeight="1">
      <c r="A22" s="21"/>
      <c r="B22" s="21" t="s">
        <v>40</v>
      </c>
      <c r="C22" s="23">
        <v>4245174</v>
      </c>
      <c r="D22" s="23"/>
      <c r="E22" s="23">
        <v>799859</v>
      </c>
      <c r="F22" s="23"/>
      <c r="G22" s="23">
        <v>5045033</v>
      </c>
      <c r="H22" s="23"/>
      <c r="I22" s="23">
        <v>26796</v>
      </c>
      <c r="J22" s="23">
        <v>137</v>
      </c>
      <c r="K22" s="23">
        <v>260981</v>
      </c>
      <c r="L22" s="23"/>
      <c r="M22" s="23">
        <v>29544</v>
      </c>
      <c r="N22" s="23"/>
      <c r="O22" s="23">
        <v>227466</v>
      </c>
      <c r="P22" s="23"/>
      <c r="Q22" s="23">
        <v>549</v>
      </c>
      <c r="R22" s="23"/>
      <c r="S22" s="23">
        <v>27366</v>
      </c>
      <c r="T22" s="23"/>
      <c r="U22" s="23">
        <v>27915</v>
      </c>
      <c r="V22" s="23"/>
      <c r="W22" s="23">
        <v>212091</v>
      </c>
      <c r="X22" s="23"/>
      <c r="Y22" s="23">
        <v>1629</v>
      </c>
      <c r="Z22" s="23"/>
    </row>
    <row r="23" spans="1:30" s="22" customFormat="1" ht="12.75" customHeight="1">
      <c r="A23" s="21"/>
      <c r="B23" s="21" t="s">
        <v>41</v>
      </c>
      <c r="C23" s="23">
        <v>4216927</v>
      </c>
      <c r="D23" s="23"/>
      <c r="E23" s="23">
        <v>825838</v>
      </c>
      <c r="F23" s="23"/>
      <c r="G23" s="23">
        <v>5042765</v>
      </c>
      <c r="H23" s="23"/>
      <c r="I23" s="23">
        <v>27169</v>
      </c>
      <c r="J23" s="23">
        <v>78</v>
      </c>
      <c r="K23" s="23">
        <v>288150</v>
      </c>
      <c r="L23" s="23"/>
      <c r="M23" s="23">
        <v>29508</v>
      </c>
      <c r="N23" s="23"/>
      <c r="O23" s="23">
        <v>256974</v>
      </c>
      <c r="P23" s="23"/>
      <c r="Q23" s="23">
        <v>515</v>
      </c>
      <c r="R23" s="23"/>
      <c r="S23" s="23">
        <v>27242</v>
      </c>
      <c r="T23" s="23"/>
      <c r="U23" s="23">
        <v>27757</v>
      </c>
      <c r="V23" s="23"/>
      <c r="W23" s="23">
        <v>239848</v>
      </c>
      <c r="X23" s="23"/>
      <c r="Y23" s="23">
        <v>1751</v>
      </c>
      <c r="Z23" s="23"/>
    </row>
    <row r="24" spans="1:30" s="22" customFormat="1" ht="12.75" customHeight="1">
      <c r="A24" s="21"/>
      <c r="B24" s="21" t="s">
        <v>42</v>
      </c>
      <c r="C24" s="23">
        <v>4207461</v>
      </c>
      <c r="D24" s="23"/>
      <c r="E24" s="23">
        <v>827887</v>
      </c>
      <c r="F24" s="23"/>
      <c r="G24" s="23">
        <v>5035348</v>
      </c>
      <c r="H24" s="23"/>
      <c r="I24" s="23">
        <v>25672</v>
      </c>
      <c r="J24" s="23">
        <v>85</v>
      </c>
      <c r="K24" s="23">
        <v>313822</v>
      </c>
      <c r="L24" s="23"/>
      <c r="M24" s="23">
        <v>33271</v>
      </c>
      <c r="N24" s="23"/>
      <c r="O24" s="23">
        <v>290245</v>
      </c>
      <c r="P24" s="23"/>
      <c r="Q24" s="23">
        <v>745</v>
      </c>
      <c r="R24" s="23"/>
      <c r="S24" s="23">
        <v>30603</v>
      </c>
      <c r="T24" s="23"/>
      <c r="U24" s="23">
        <v>31348</v>
      </c>
      <c r="V24" s="23"/>
      <c r="W24" s="23">
        <v>271196</v>
      </c>
      <c r="X24" s="23"/>
      <c r="Y24" s="23">
        <v>1923</v>
      </c>
      <c r="Z24" s="23"/>
    </row>
    <row r="25" spans="1:30" s="12" customFormat="1" ht="12.75" customHeight="1">
      <c r="A25" s="10"/>
      <c r="B25" s="10"/>
      <c r="C25" s="24"/>
      <c r="D25" s="24"/>
      <c r="E25" s="24"/>
      <c r="F25" s="24"/>
      <c r="G25" s="24"/>
      <c r="H25" s="24"/>
      <c r="I25" s="24"/>
      <c r="J25" s="24"/>
      <c r="K25" s="24"/>
      <c r="L25" s="24"/>
      <c r="M25" s="24"/>
      <c r="N25" s="24"/>
      <c r="O25" s="24"/>
      <c r="P25" s="24"/>
      <c r="Q25" s="24"/>
      <c r="R25" s="24"/>
      <c r="S25" s="24"/>
      <c r="T25" s="24"/>
      <c r="U25" s="19"/>
      <c r="V25" s="24"/>
      <c r="W25" s="24"/>
      <c r="X25" s="24"/>
      <c r="Y25" s="24"/>
      <c r="Z25" s="24"/>
      <c r="AB25" s="22"/>
      <c r="AD25" s="22"/>
    </row>
    <row r="26" spans="1:30" s="22" customFormat="1" ht="12.75" customHeight="1">
      <c r="A26" s="20">
        <v>2007</v>
      </c>
      <c r="B26" s="21" t="s">
        <v>31</v>
      </c>
      <c r="C26" s="23">
        <v>4194750</v>
      </c>
      <c r="D26" s="23"/>
      <c r="E26" s="23">
        <v>839865</v>
      </c>
      <c r="F26" s="23"/>
      <c r="G26" s="23">
        <f t="shared" ref="G26:G37" si="0">SUM(C26:E26)</f>
        <v>5034615</v>
      </c>
      <c r="H26" s="23"/>
      <c r="I26" s="23">
        <v>22865</v>
      </c>
      <c r="J26" s="23">
        <v>80</v>
      </c>
      <c r="K26" s="23">
        <v>22865</v>
      </c>
      <c r="L26" s="23"/>
      <c r="M26" s="23">
        <v>23563</v>
      </c>
      <c r="N26" s="23"/>
      <c r="O26" s="23">
        <v>23563</v>
      </c>
      <c r="P26" s="23"/>
      <c r="Q26" s="23">
        <v>573</v>
      </c>
      <c r="R26" s="23"/>
      <c r="S26" s="23">
        <v>21474</v>
      </c>
      <c r="T26" s="23"/>
      <c r="U26" s="23">
        <v>22047</v>
      </c>
      <c r="V26" s="23"/>
      <c r="W26" s="23">
        <v>22047</v>
      </c>
      <c r="X26" s="23"/>
      <c r="Y26" s="23">
        <v>1516</v>
      </c>
      <c r="Z26" s="23"/>
    </row>
    <row r="27" spans="1:30" s="22" customFormat="1" ht="12.75" customHeight="1">
      <c r="A27" s="21"/>
      <c r="B27" s="21" t="s">
        <v>32</v>
      </c>
      <c r="C27" s="23">
        <v>4195811</v>
      </c>
      <c r="D27" s="23"/>
      <c r="E27" s="23">
        <v>843006</v>
      </c>
      <c r="F27" s="23"/>
      <c r="G27" s="23">
        <f t="shared" si="0"/>
        <v>5038817</v>
      </c>
      <c r="H27" s="23"/>
      <c r="I27" s="23">
        <v>22471</v>
      </c>
      <c r="J27" s="23">
        <v>105</v>
      </c>
      <c r="K27" s="23">
        <v>45336</v>
      </c>
      <c r="L27" s="23"/>
      <c r="M27" s="23">
        <v>18279</v>
      </c>
      <c r="N27" s="23"/>
      <c r="O27" s="23">
        <v>41842</v>
      </c>
      <c r="P27" s="23"/>
      <c r="Q27" s="23">
        <v>480</v>
      </c>
      <c r="R27" s="23"/>
      <c r="S27" s="23">
        <v>16086</v>
      </c>
      <c r="T27" s="23"/>
      <c r="U27" s="23">
        <v>16566</v>
      </c>
      <c r="V27" s="23"/>
      <c r="W27" s="23">
        <v>38613</v>
      </c>
      <c r="X27" s="23"/>
      <c r="Y27" s="23">
        <v>1713</v>
      </c>
      <c r="Z27" s="23"/>
    </row>
    <row r="28" spans="1:30" s="22" customFormat="1" ht="12.75" customHeight="1">
      <c r="A28" s="21"/>
      <c r="B28" s="21" t="s">
        <v>33</v>
      </c>
      <c r="C28" s="23">
        <v>4220723</v>
      </c>
      <c r="D28" s="23"/>
      <c r="E28" s="23">
        <v>825468</v>
      </c>
      <c r="F28" s="23"/>
      <c r="G28" s="23">
        <f t="shared" si="0"/>
        <v>5046191</v>
      </c>
      <c r="H28" s="23"/>
      <c r="I28" s="23">
        <v>30599</v>
      </c>
      <c r="J28" s="23">
        <v>389</v>
      </c>
      <c r="K28" s="23">
        <v>75935</v>
      </c>
      <c r="L28" s="23"/>
      <c r="M28" s="23">
        <v>23212</v>
      </c>
      <c r="N28" s="23"/>
      <c r="O28" s="23">
        <v>65054</v>
      </c>
      <c r="P28" s="23"/>
      <c r="Q28" s="23">
        <v>608</v>
      </c>
      <c r="R28" s="23"/>
      <c r="S28" s="23">
        <v>20821</v>
      </c>
      <c r="T28" s="23"/>
      <c r="U28" s="23">
        <v>21429</v>
      </c>
      <c r="V28" s="23"/>
      <c r="W28" s="23">
        <v>60042</v>
      </c>
      <c r="X28" s="23"/>
      <c r="Y28" s="23">
        <v>1783</v>
      </c>
      <c r="Z28" s="23"/>
    </row>
    <row r="29" spans="1:30" s="22" customFormat="1" ht="12.75" customHeight="1">
      <c r="A29" s="21"/>
      <c r="B29" s="21" t="s">
        <v>34</v>
      </c>
      <c r="C29" s="23">
        <v>4261395</v>
      </c>
      <c r="D29" s="23"/>
      <c r="E29" s="23">
        <v>793199</v>
      </c>
      <c r="F29" s="23"/>
      <c r="G29" s="23">
        <f t="shared" si="0"/>
        <v>5054594</v>
      </c>
      <c r="H29" s="23"/>
      <c r="I29" s="23">
        <v>30533</v>
      </c>
      <c r="J29" s="23">
        <v>648</v>
      </c>
      <c r="K29" s="23">
        <v>106468</v>
      </c>
      <c r="L29" s="23"/>
      <c r="M29" s="23">
        <v>22293</v>
      </c>
      <c r="N29" s="23"/>
      <c r="O29" s="23">
        <v>87347</v>
      </c>
      <c r="P29" s="23"/>
      <c r="Q29" s="23">
        <v>473</v>
      </c>
      <c r="R29" s="23"/>
      <c r="S29" s="23">
        <v>20351</v>
      </c>
      <c r="T29" s="23"/>
      <c r="U29" s="23">
        <v>20824</v>
      </c>
      <c r="V29" s="23"/>
      <c r="W29" s="23">
        <v>80866</v>
      </c>
      <c r="X29" s="23"/>
      <c r="Y29" s="23">
        <v>1469</v>
      </c>
      <c r="Z29" s="23"/>
    </row>
    <row r="30" spans="1:30" s="22" customFormat="1" ht="12.75" customHeight="1">
      <c r="A30" s="21"/>
      <c r="B30" s="21" t="s">
        <v>35</v>
      </c>
      <c r="C30" s="23">
        <v>4293023</v>
      </c>
      <c r="D30" s="23"/>
      <c r="E30" s="23">
        <v>740690</v>
      </c>
      <c r="F30" s="23"/>
      <c r="G30" s="23">
        <f t="shared" si="0"/>
        <v>5033713</v>
      </c>
      <c r="H30" s="23"/>
      <c r="I30" s="23">
        <v>33526</v>
      </c>
      <c r="J30" s="23">
        <v>702</v>
      </c>
      <c r="K30" s="23">
        <v>139994</v>
      </c>
      <c r="L30" s="23"/>
      <c r="M30" s="23">
        <v>54311</v>
      </c>
      <c r="N30" s="23"/>
      <c r="O30" s="23">
        <v>141658</v>
      </c>
      <c r="P30" s="23"/>
      <c r="Q30" s="23">
        <v>709</v>
      </c>
      <c r="R30" s="23"/>
      <c r="S30" s="23">
        <v>52133</v>
      </c>
      <c r="T30" s="23"/>
      <c r="U30" s="23">
        <v>52842</v>
      </c>
      <c r="V30" s="23"/>
      <c r="W30" s="23">
        <v>133708</v>
      </c>
      <c r="X30" s="23"/>
      <c r="Y30" s="23">
        <v>1469</v>
      </c>
      <c r="Z30" s="23"/>
    </row>
    <row r="31" spans="1:30" s="22" customFormat="1" ht="12.75" customHeight="1">
      <c r="A31" s="21"/>
      <c r="B31" s="21" t="s">
        <v>36</v>
      </c>
      <c r="C31" s="23">
        <v>4312472</v>
      </c>
      <c r="D31" s="23"/>
      <c r="E31" s="23">
        <v>726868</v>
      </c>
      <c r="F31" s="23"/>
      <c r="G31" s="23">
        <f t="shared" si="0"/>
        <v>5039340</v>
      </c>
      <c r="H31" s="23"/>
      <c r="I31" s="23">
        <v>30430</v>
      </c>
      <c r="J31" s="23">
        <v>701</v>
      </c>
      <c r="K31" s="23">
        <v>170424</v>
      </c>
      <c r="L31" s="23"/>
      <c r="M31" s="23">
        <v>25330</v>
      </c>
      <c r="N31" s="23"/>
      <c r="O31" s="23">
        <v>166988</v>
      </c>
      <c r="P31" s="23"/>
      <c r="Q31" s="23">
        <v>697</v>
      </c>
      <c r="R31" s="23"/>
      <c r="S31" s="23">
        <v>22987</v>
      </c>
      <c r="T31" s="23"/>
      <c r="U31" s="23">
        <v>23684</v>
      </c>
      <c r="V31" s="23"/>
      <c r="W31" s="23">
        <v>157392</v>
      </c>
      <c r="X31" s="23"/>
      <c r="Y31" s="23">
        <v>1646</v>
      </c>
      <c r="Z31" s="23"/>
    </row>
    <row r="32" spans="1:30" s="22" customFormat="1" ht="12.75" customHeight="1">
      <c r="A32" s="21"/>
      <c r="B32" s="21" t="s">
        <v>37</v>
      </c>
      <c r="C32" s="23">
        <v>4323169</v>
      </c>
      <c r="D32" s="23"/>
      <c r="E32" s="23">
        <v>729324</v>
      </c>
      <c r="F32" s="23"/>
      <c r="G32" s="23">
        <f t="shared" si="0"/>
        <v>5052493</v>
      </c>
      <c r="H32" s="23"/>
      <c r="I32" s="23">
        <v>23399</v>
      </c>
      <c r="J32" s="23">
        <v>516</v>
      </c>
      <c r="K32" s="23">
        <v>193823</v>
      </c>
      <c r="L32" s="23"/>
      <c r="M32" s="23">
        <v>10264</v>
      </c>
      <c r="N32" s="23"/>
      <c r="O32" s="23">
        <v>177252</v>
      </c>
      <c r="P32" s="23"/>
      <c r="Q32" s="23">
        <v>864</v>
      </c>
      <c r="R32" s="23"/>
      <c r="S32" s="23">
        <v>7750</v>
      </c>
      <c r="T32" s="23"/>
      <c r="U32" s="23">
        <v>8614</v>
      </c>
      <c r="V32" s="23"/>
      <c r="W32" s="23">
        <v>166006</v>
      </c>
      <c r="X32" s="23"/>
      <c r="Y32" s="23">
        <v>1650</v>
      </c>
      <c r="Z32" s="23"/>
    </row>
    <row r="33" spans="1:30" s="22" customFormat="1" ht="12.75" customHeight="1">
      <c r="A33" s="21"/>
      <c r="B33" s="21" t="s">
        <v>38</v>
      </c>
      <c r="C33" s="23">
        <v>4328036</v>
      </c>
      <c r="D33" s="23"/>
      <c r="E33" s="23">
        <v>736846</v>
      </c>
      <c r="F33" s="23"/>
      <c r="G33" s="23">
        <f t="shared" si="0"/>
        <v>5064882</v>
      </c>
      <c r="H33" s="23"/>
      <c r="I33" s="23">
        <v>26063</v>
      </c>
      <c r="J33" s="23">
        <v>342</v>
      </c>
      <c r="K33" s="23">
        <v>219886</v>
      </c>
      <c r="L33" s="23"/>
      <c r="M33" s="23">
        <v>13719</v>
      </c>
      <c r="N33" s="23"/>
      <c r="O33" s="23">
        <v>190971</v>
      </c>
      <c r="P33" s="23"/>
      <c r="Q33" s="23">
        <v>1574</v>
      </c>
      <c r="R33" s="23"/>
      <c r="S33" s="23">
        <v>9618</v>
      </c>
      <c r="T33" s="23"/>
      <c r="U33" s="23">
        <v>11192</v>
      </c>
      <c r="V33" s="23"/>
      <c r="W33" s="23">
        <v>177198</v>
      </c>
      <c r="X33" s="23"/>
      <c r="Y33" s="23">
        <v>2527</v>
      </c>
      <c r="Z33" s="23"/>
    </row>
    <row r="34" spans="1:30" s="22" customFormat="1" ht="12.75" customHeight="1">
      <c r="A34" s="21"/>
      <c r="B34" s="21" t="s">
        <v>39</v>
      </c>
      <c r="C34" s="23">
        <v>4328136</v>
      </c>
      <c r="D34" s="23"/>
      <c r="E34" s="23">
        <v>750725</v>
      </c>
      <c r="F34" s="23"/>
      <c r="G34" s="23">
        <f t="shared" si="0"/>
        <v>5078861</v>
      </c>
      <c r="H34" s="23"/>
      <c r="I34" s="23">
        <v>26186</v>
      </c>
      <c r="J34" s="23">
        <v>281</v>
      </c>
      <c r="K34" s="23">
        <v>246072</v>
      </c>
      <c r="L34" s="23"/>
      <c r="M34" s="23">
        <v>12120</v>
      </c>
      <c r="N34" s="23"/>
      <c r="O34" s="23">
        <v>203091</v>
      </c>
      <c r="P34" s="23"/>
      <c r="Q34" s="23">
        <v>485</v>
      </c>
      <c r="R34" s="23"/>
      <c r="S34" s="23">
        <v>9970</v>
      </c>
      <c r="T34" s="23"/>
      <c r="U34" s="23">
        <v>10455</v>
      </c>
      <c r="V34" s="23"/>
      <c r="W34" s="23">
        <v>187653</v>
      </c>
      <c r="X34" s="23"/>
      <c r="Y34" s="23">
        <v>1665</v>
      </c>
      <c r="Z34" s="23"/>
    </row>
    <row r="35" spans="1:30" s="22" customFormat="1" ht="12.75" customHeight="1">
      <c r="A35" s="21"/>
      <c r="B35" s="21" t="s">
        <v>40</v>
      </c>
      <c r="C35" s="23">
        <v>4292577</v>
      </c>
      <c r="D35" s="23"/>
      <c r="E35" s="23">
        <v>802972</v>
      </c>
      <c r="F35" s="23"/>
      <c r="G35" s="23">
        <f t="shared" si="0"/>
        <v>5095549</v>
      </c>
      <c r="H35" s="23"/>
      <c r="I35" s="23">
        <v>31315</v>
      </c>
      <c r="J35" s="23">
        <v>238</v>
      </c>
      <c r="K35" s="23">
        <v>277387</v>
      </c>
      <c r="L35" s="23"/>
      <c r="M35" s="23">
        <v>14415</v>
      </c>
      <c r="N35" s="23"/>
      <c r="O35" s="23">
        <v>217506</v>
      </c>
      <c r="P35" s="23"/>
      <c r="Q35" s="23">
        <v>542</v>
      </c>
      <c r="R35" s="23"/>
      <c r="S35" s="23">
        <v>11446</v>
      </c>
      <c r="T35" s="23"/>
      <c r="U35" s="23">
        <v>11988</v>
      </c>
      <c r="V35" s="23"/>
      <c r="W35" s="23">
        <v>199641</v>
      </c>
      <c r="X35" s="23"/>
      <c r="Y35" s="23">
        <v>2427</v>
      </c>
      <c r="Z35" s="23"/>
    </row>
    <row r="36" spans="1:30" s="22" customFormat="1" ht="12.75" customHeight="1">
      <c r="A36" s="21"/>
      <c r="B36" s="21" t="s">
        <v>41</v>
      </c>
      <c r="C36" s="23">
        <v>4265343</v>
      </c>
      <c r="D36" s="23"/>
      <c r="E36" s="23">
        <v>845709</v>
      </c>
      <c r="F36" s="23"/>
      <c r="G36" s="23">
        <f t="shared" si="0"/>
        <v>5111052</v>
      </c>
      <c r="H36" s="23"/>
      <c r="I36" s="23">
        <v>29681</v>
      </c>
      <c r="J36" s="23">
        <v>163</v>
      </c>
      <c r="K36" s="23">
        <v>307068</v>
      </c>
      <c r="L36" s="23"/>
      <c r="M36" s="23">
        <v>14287</v>
      </c>
      <c r="N36" s="23"/>
      <c r="O36" s="23">
        <v>231793</v>
      </c>
      <c r="P36" s="23"/>
      <c r="Q36" s="23">
        <v>551</v>
      </c>
      <c r="R36" s="23"/>
      <c r="S36" s="23">
        <v>11756</v>
      </c>
      <c r="T36" s="23"/>
      <c r="U36" s="23">
        <v>12307</v>
      </c>
      <c r="V36" s="23"/>
      <c r="W36" s="23">
        <v>211948</v>
      </c>
      <c r="X36" s="23"/>
      <c r="Y36" s="23">
        <v>1980</v>
      </c>
      <c r="Z36" s="23"/>
    </row>
    <row r="37" spans="1:30" s="22" customFormat="1" ht="12.75" customHeight="1">
      <c r="A37" s="21"/>
      <c r="B37" s="21" t="s">
        <v>42</v>
      </c>
      <c r="C37" s="23">
        <v>4263530</v>
      </c>
      <c r="D37" s="23"/>
      <c r="E37" s="23">
        <v>867302</v>
      </c>
      <c r="F37" s="23"/>
      <c r="G37" s="23">
        <f t="shared" si="0"/>
        <v>5130832</v>
      </c>
      <c r="H37" s="23"/>
      <c r="I37" s="23">
        <v>31470</v>
      </c>
      <c r="J37" s="23">
        <v>116</v>
      </c>
      <c r="K37" s="23">
        <v>338538</v>
      </c>
      <c r="L37" s="23"/>
      <c r="M37" s="23">
        <v>11849</v>
      </c>
      <c r="N37" s="23"/>
      <c r="O37" s="23">
        <v>243642</v>
      </c>
      <c r="P37" s="23"/>
      <c r="Q37" s="23">
        <v>773</v>
      </c>
      <c r="R37" s="23"/>
      <c r="S37" s="23">
        <v>9012</v>
      </c>
      <c r="T37" s="23"/>
      <c r="U37" s="23">
        <v>9785</v>
      </c>
      <c r="V37" s="23"/>
      <c r="W37" s="23">
        <v>221733</v>
      </c>
      <c r="X37" s="23"/>
      <c r="Y37" s="23">
        <v>2064</v>
      </c>
      <c r="Z37" s="23"/>
    </row>
    <row r="38" spans="1:30" s="12" customFormat="1" ht="12.75" customHeight="1">
      <c r="A38" s="10"/>
      <c r="B38" s="10"/>
      <c r="C38" s="24"/>
      <c r="D38" s="24"/>
      <c r="E38" s="24"/>
      <c r="F38" s="24"/>
      <c r="G38" s="24"/>
      <c r="H38" s="24"/>
      <c r="I38" s="24"/>
      <c r="J38" s="24"/>
      <c r="K38" s="24"/>
      <c r="L38" s="24"/>
      <c r="M38" s="24"/>
      <c r="N38" s="24"/>
      <c r="O38" s="24"/>
      <c r="P38" s="24"/>
      <c r="Q38" s="24"/>
      <c r="R38" s="24"/>
      <c r="S38" s="24"/>
      <c r="T38" s="24"/>
      <c r="U38" s="19"/>
      <c r="V38" s="24"/>
      <c r="W38" s="24"/>
      <c r="X38" s="24"/>
      <c r="Y38" s="24"/>
      <c r="Z38" s="24"/>
      <c r="AB38" s="22"/>
      <c r="AD38" s="22"/>
    </row>
    <row r="39" spans="1:30" s="22" customFormat="1" ht="12.75" customHeight="1">
      <c r="A39" s="20">
        <v>2008</v>
      </c>
      <c r="B39" s="21" t="s">
        <v>31</v>
      </c>
      <c r="C39" s="23">
        <v>4246211</v>
      </c>
      <c r="D39" s="23"/>
      <c r="E39" s="23">
        <v>889970</v>
      </c>
      <c r="F39" s="23"/>
      <c r="G39" s="23">
        <f>C39+E39</f>
        <v>5136181</v>
      </c>
      <c r="H39" s="23"/>
      <c r="I39" s="23">
        <v>19343</v>
      </c>
      <c r="J39" s="23">
        <v>124</v>
      </c>
      <c r="K39" s="23">
        <f>SUM($I$39:I39)</f>
        <v>19343</v>
      </c>
      <c r="L39" s="23"/>
      <c r="M39" s="23">
        <f>Q39+S39+Y39</f>
        <v>14193</v>
      </c>
      <c r="N39" s="23"/>
      <c r="O39" s="23">
        <f>SUM($M$39:M39)</f>
        <v>14193</v>
      </c>
      <c r="P39" s="23"/>
      <c r="Q39" s="23">
        <v>576</v>
      </c>
      <c r="R39" s="23"/>
      <c r="S39" s="23">
        <v>11008</v>
      </c>
      <c r="T39" s="23"/>
      <c r="U39" s="23">
        <f>Q39+S39</f>
        <v>11584</v>
      </c>
      <c r="V39" s="23"/>
      <c r="W39" s="23">
        <f>SUM($U$39:U39)</f>
        <v>11584</v>
      </c>
      <c r="X39" s="23"/>
      <c r="Y39" s="23">
        <v>2609</v>
      </c>
      <c r="Z39" s="23"/>
    </row>
    <row r="40" spans="1:30" s="22" customFormat="1" ht="12.75" customHeight="1">
      <c r="A40" s="21"/>
      <c r="B40" s="21" t="s">
        <v>32</v>
      </c>
      <c r="C40" s="23">
        <v>4251785</v>
      </c>
      <c r="D40" s="23"/>
      <c r="E40" s="23">
        <v>892790</v>
      </c>
      <c r="F40" s="23"/>
      <c r="G40" s="23">
        <f t="shared" ref="G40:G50" si="1">SUM(C40:E40)</f>
        <v>5144575</v>
      </c>
      <c r="H40" s="23"/>
      <c r="I40" s="23">
        <v>22898</v>
      </c>
      <c r="J40" s="23">
        <v>194</v>
      </c>
      <c r="K40" s="23">
        <f t="shared" ref="K40:K50" si="2">K39+I40</f>
        <v>42241</v>
      </c>
      <c r="L40" s="23"/>
      <c r="M40" s="23">
        <v>14693</v>
      </c>
      <c r="N40" s="23"/>
      <c r="O40" s="23">
        <f t="shared" ref="O40:O50" si="3">O39+M40</f>
        <v>28886</v>
      </c>
      <c r="P40" s="23"/>
      <c r="Q40" s="23">
        <v>572</v>
      </c>
      <c r="R40" s="23"/>
      <c r="S40" s="23">
        <v>12305</v>
      </c>
      <c r="T40" s="23"/>
      <c r="U40" s="23">
        <f>Q40+S40</f>
        <v>12877</v>
      </c>
      <c r="V40" s="23"/>
      <c r="W40" s="23">
        <f t="shared" ref="W40:W50" si="4">W39+U40</f>
        <v>24461</v>
      </c>
      <c r="X40" s="23"/>
      <c r="Y40" s="23">
        <v>1816</v>
      </c>
      <c r="Z40" s="23"/>
    </row>
    <row r="41" spans="1:30" s="22" customFormat="1" ht="12.75" customHeight="1">
      <c r="A41" s="21"/>
      <c r="B41" s="21" t="s">
        <v>33</v>
      </c>
      <c r="C41" s="23">
        <v>4268648</v>
      </c>
      <c r="D41" s="23"/>
      <c r="E41" s="23">
        <v>889342</v>
      </c>
      <c r="F41" s="23"/>
      <c r="G41" s="23">
        <f t="shared" si="1"/>
        <v>5157990</v>
      </c>
      <c r="H41" s="23"/>
      <c r="I41" s="23">
        <v>24980</v>
      </c>
      <c r="J41" s="23">
        <v>423</v>
      </c>
      <c r="K41" s="23">
        <f t="shared" si="2"/>
        <v>67221</v>
      </c>
      <c r="L41" s="23"/>
      <c r="M41" s="23">
        <v>11752</v>
      </c>
      <c r="N41" s="23"/>
      <c r="O41" s="23">
        <f t="shared" si="3"/>
        <v>40638</v>
      </c>
      <c r="P41" s="23"/>
      <c r="Q41" s="23">
        <v>490</v>
      </c>
      <c r="R41" s="23"/>
      <c r="S41" s="23">
        <v>9830</v>
      </c>
      <c r="T41" s="23"/>
      <c r="U41" s="23">
        <f t="shared" ref="U41:U50" si="5">SUM(Q41:S41)</f>
        <v>10320</v>
      </c>
      <c r="V41" s="23"/>
      <c r="W41" s="23">
        <f t="shared" si="4"/>
        <v>34781</v>
      </c>
      <c r="X41" s="23"/>
      <c r="Y41" s="23">
        <v>1432</v>
      </c>
      <c r="Z41" s="23"/>
    </row>
    <row r="42" spans="1:30" s="22" customFormat="1" ht="12.75" customHeight="1">
      <c r="A42" s="21"/>
      <c r="B42" s="21" t="s">
        <v>34</v>
      </c>
      <c r="C42" s="23">
        <v>4310040</v>
      </c>
      <c r="D42" s="23"/>
      <c r="E42" s="23">
        <v>864443</v>
      </c>
      <c r="F42" s="23"/>
      <c r="G42" s="23">
        <f t="shared" si="1"/>
        <v>5174483</v>
      </c>
      <c r="H42" s="23"/>
      <c r="I42" s="23">
        <v>30198</v>
      </c>
      <c r="J42" s="23">
        <v>814</v>
      </c>
      <c r="K42" s="23">
        <f t="shared" si="2"/>
        <v>97419</v>
      </c>
      <c r="L42" s="23"/>
      <c r="M42" s="23">
        <v>14049</v>
      </c>
      <c r="N42" s="23"/>
      <c r="O42" s="23">
        <f t="shared" si="3"/>
        <v>54687</v>
      </c>
      <c r="P42" s="23"/>
      <c r="Q42" s="23">
        <v>501</v>
      </c>
      <c r="R42" s="23"/>
      <c r="S42" s="23">
        <v>11688</v>
      </c>
      <c r="T42" s="23"/>
      <c r="U42" s="23">
        <f t="shared" si="5"/>
        <v>12189</v>
      </c>
      <c r="V42" s="23"/>
      <c r="W42" s="23">
        <f t="shared" si="4"/>
        <v>46970</v>
      </c>
      <c r="X42" s="23"/>
      <c r="Y42" s="23">
        <v>1860</v>
      </c>
      <c r="Z42" s="23"/>
    </row>
    <row r="43" spans="1:30" s="22" customFormat="1" ht="12.75" customHeight="1">
      <c r="A43" s="21"/>
      <c r="B43" s="21" t="s">
        <v>35</v>
      </c>
      <c r="C43" s="23">
        <v>4349223</v>
      </c>
      <c r="D43" s="23"/>
      <c r="E43" s="23">
        <v>837767</v>
      </c>
      <c r="F43" s="23"/>
      <c r="G43" s="23">
        <f t="shared" si="1"/>
        <v>5186990</v>
      </c>
      <c r="H43" s="23"/>
      <c r="I43" s="23">
        <v>29129</v>
      </c>
      <c r="J43" s="23">
        <v>726</v>
      </c>
      <c r="K43" s="23">
        <f t="shared" si="2"/>
        <v>126548</v>
      </c>
      <c r="L43" s="23"/>
      <c r="M43" s="23">
        <v>16833</v>
      </c>
      <c r="N43" s="23"/>
      <c r="O43" s="23">
        <f t="shared" si="3"/>
        <v>71520</v>
      </c>
      <c r="P43" s="23"/>
      <c r="Q43" s="23">
        <v>507</v>
      </c>
      <c r="R43" s="23"/>
      <c r="S43" s="23">
        <v>13975</v>
      </c>
      <c r="T43" s="23"/>
      <c r="U43" s="23">
        <f t="shared" si="5"/>
        <v>14482</v>
      </c>
      <c r="V43" s="23"/>
      <c r="W43" s="23">
        <f t="shared" si="4"/>
        <v>61452</v>
      </c>
      <c r="X43" s="23"/>
      <c r="Y43" s="23">
        <v>2351</v>
      </c>
      <c r="Z43" s="23"/>
    </row>
    <row r="44" spans="1:30" s="22" customFormat="1" ht="12.75" customHeight="1">
      <c r="A44" s="21"/>
      <c r="B44" s="21" t="s">
        <v>36</v>
      </c>
      <c r="C44" s="23">
        <v>4366523</v>
      </c>
      <c r="D44" s="23"/>
      <c r="E44" s="23">
        <v>831264</v>
      </c>
      <c r="F44" s="23"/>
      <c r="G44" s="23">
        <f t="shared" si="1"/>
        <v>5197787</v>
      </c>
      <c r="H44" s="23"/>
      <c r="I44" s="23">
        <v>26043</v>
      </c>
      <c r="J44" s="23">
        <v>636</v>
      </c>
      <c r="K44" s="23">
        <f t="shared" si="2"/>
        <v>152591</v>
      </c>
      <c r="L44" s="23"/>
      <c r="M44" s="23">
        <v>15597</v>
      </c>
      <c r="N44" s="23"/>
      <c r="O44" s="23">
        <f t="shared" si="3"/>
        <v>87117</v>
      </c>
      <c r="P44" s="23"/>
      <c r="Q44" s="23">
        <v>506</v>
      </c>
      <c r="R44" s="23"/>
      <c r="S44" s="23">
        <v>12838</v>
      </c>
      <c r="T44" s="23"/>
      <c r="U44" s="23">
        <f t="shared" si="5"/>
        <v>13344</v>
      </c>
      <c r="V44" s="23"/>
      <c r="W44" s="23">
        <f t="shared" si="4"/>
        <v>74796</v>
      </c>
      <c r="X44" s="23"/>
      <c r="Y44" s="23">
        <v>2253</v>
      </c>
      <c r="Z44" s="23"/>
    </row>
    <row r="45" spans="1:30" s="22" customFormat="1" ht="12.75" customHeight="1">
      <c r="A45" s="21"/>
      <c r="B45" s="21" t="s">
        <v>37</v>
      </c>
      <c r="C45" s="23">
        <v>4377773</v>
      </c>
      <c r="D45" s="23"/>
      <c r="E45" s="23">
        <v>824221</v>
      </c>
      <c r="F45" s="23"/>
      <c r="G45" s="23">
        <f t="shared" si="1"/>
        <v>5201994</v>
      </c>
      <c r="H45" s="23"/>
      <c r="I45" s="23">
        <v>19203</v>
      </c>
      <c r="J45" s="23">
        <v>548</v>
      </c>
      <c r="K45" s="23">
        <f t="shared" si="2"/>
        <v>171794</v>
      </c>
      <c r="L45" s="23"/>
      <c r="M45" s="23">
        <v>15511</v>
      </c>
      <c r="N45" s="23"/>
      <c r="O45" s="23">
        <f t="shared" si="3"/>
        <v>102628</v>
      </c>
      <c r="P45" s="23"/>
      <c r="Q45" s="23">
        <v>494</v>
      </c>
      <c r="R45" s="23"/>
      <c r="S45" s="23">
        <v>12583</v>
      </c>
      <c r="T45" s="23"/>
      <c r="U45" s="23">
        <f t="shared" si="5"/>
        <v>13077</v>
      </c>
      <c r="V45" s="23"/>
      <c r="W45" s="23">
        <f t="shared" si="4"/>
        <v>87873</v>
      </c>
      <c r="X45" s="23"/>
      <c r="Y45" s="23">
        <v>2434</v>
      </c>
      <c r="Z45" s="23"/>
    </row>
    <row r="46" spans="1:30" s="22" customFormat="1" ht="12.75" customHeight="1">
      <c r="A46" s="21"/>
      <c r="B46" s="21" t="s">
        <v>38</v>
      </c>
      <c r="C46" s="23">
        <v>4383564</v>
      </c>
      <c r="D46" s="23"/>
      <c r="E46" s="23">
        <v>822953</v>
      </c>
      <c r="F46" s="23"/>
      <c r="G46" s="23">
        <f t="shared" si="1"/>
        <v>5206517</v>
      </c>
      <c r="H46" s="23"/>
      <c r="I46" s="23">
        <v>19852</v>
      </c>
      <c r="J46" s="23">
        <v>275</v>
      </c>
      <c r="K46" s="23">
        <f t="shared" si="2"/>
        <v>191646</v>
      </c>
      <c r="L46" s="23"/>
      <c r="M46" s="23">
        <v>15547</v>
      </c>
      <c r="N46" s="23"/>
      <c r="O46" s="23">
        <f t="shared" si="3"/>
        <v>118175</v>
      </c>
      <c r="P46" s="23"/>
      <c r="Q46" s="23">
        <v>477</v>
      </c>
      <c r="R46" s="23"/>
      <c r="S46" s="23">
        <v>12960</v>
      </c>
      <c r="T46" s="23"/>
      <c r="U46" s="23">
        <f t="shared" si="5"/>
        <v>13437</v>
      </c>
      <c r="V46" s="23"/>
      <c r="W46" s="23">
        <f t="shared" si="4"/>
        <v>101310</v>
      </c>
      <c r="X46" s="23"/>
      <c r="Y46" s="23">
        <v>2110</v>
      </c>
      <c r="Z46" s="23"/>
    </row>
    <row r="47" spans="1:30" s="22" customFormat="1" ht="12.75" customHeight="1">
      <c r="A47" s="21"/>
      <c r="B47" s="21" t="s">
        <v>39</v>
      </c>
      <c r="C47" s="23">
        <v>4368242</v>
      </c>
      <c r="D47" s="23"/>
      <c r="E47" s="23">
        <v>845692</v>
      </c>
      <c r="F47" s="23"/>
      <c r="G47" s="23">
        <f t="shared" si="1"/>
        <v>5213934</v>
      </c>
      <c r="H47" s="23"/>
      <c r="I47" s="23">
        <v>24634</v>
      </c>
      <c r="J47" s="23">
        <v>227</v>
      </c>
      <c r="K47" s="23">
        <f t="shared" si="2"/>
        <v>216280</v>
      </c>
      <c r="L47" s="23"/>
      <c r="M47" s="23">
        <v>17368</v>
      </c>
      <c r="N47" s="23"/>
      <c r="O47" s="23">
        <f t="shared" si="3"/>
        <v>135543</v>
      </c>
      <c r="P47" s="23"/>
      <c r="Q47" s="23">
        <v>530</v>
      </c>
      <c r="R47" s="23"/>
      <c r="S47" s="23">
        <v>13225</v>
      </c>
      <c r="T47" s="23"/>
      <c r="U47" s="23">
        <f t="shared" si="5"/>
        <v>13755</v>
      </c>
      <c r="V47" s="23"/>
      <c r="W47" s="23">
        <f t="shared" si="4"/>
        <v>115065</v>
      </c>
      <c r="X47" s="23"/>
      <c r="Y47" s="23">
        <v>3613</v>
      </c>
      <c r="Z47" s="23"/>
    </row>
    <row r="48" spans="1:30" s="22" customFormat="1" ht="12.75" customHeight="1">
      <c r="A48" s="21"/>
      <c r="B48" s="21" t="s">
        <v>40</v>
      </c>
      <c r="C48" s="23">
        <v>4333014</v>
      </c>
      <c r="D48" s="23"/>
      <c r="E48" s="23">
        <v>888521</v>
      </c>
      <c r="F48" s="23"/>
      <c r="G48" s="23">
        <f t="shared" si="1"/>
        <v>5221535</v>
      </c>
      <c r="H48" s="23"/>
      <c r="I48" s="23">
        <v>23866</v>
      </c>
      <c r="J48" s="23">
        <v>237</v>
      </c>
      <c r="K48" s="23">
        <f t="shared" si="2"/>
        <v>240146</v>
      </c>
      <c r="L48" s="23"/>
      <c r="M48" s="23">
        <v>16172</v>
      </c>
      <c r="N48" s="23"/>
      <c r="O48" s="23">
        <f t="shared" si="3"/>
        <v>151715</v>
      </c>
      <c r="P48" s="23"/>
      <c r="Q48" s="23">
        <v>501</v>
      </c>
      <c r="R48" s="23"/>
      <c r="S48" s="23">
        <v>12884</v>
      </c>
      <c r="T48" s="23"/>
      <c r="U48" s="23">
        <f t="shared" si="5"/>
        <v>13385</v>
      </c>
      <c r="V48" s="23"/>
      <c r="W48" s="23">
        <f t="shared" si="4"/>
        <v>128450</v>
      </c>
      <c r="X48" s="23"/>
      <c r="Y48" s="23">
        <v>2787</v>
      </c>
      <c r="Z48" s="23"/>
    </row>
    <row r="49" spans="1:26" s="22" customFormat="1" ht="12.75" customHeight="1">
      <c r="A49" s="21"/>
      <c r="B49" s="21" t="s">
        <v>41</v>
      </c>
      <c r="C49" s="23">
        <v>4305523</v>
      </c>
      <c r="D49" s="23"/>
      <c r="E49" s="23">
        <v>920323</v>
      </c>
      <c r="F49" s="23"/>
      <c r="G49" s="23">
        <f t="shared" si="1"/>
        <v>5225846</v>
      </c>
      <c r="H49" s="23"/>
      <c r="I49" s="23">
        <v>18276</v>
      </c>
      <c r="J49" s="23">
        <v>105</v>
      </c>
      <c r="K49" s="23">
        <f t="shared" si="2"/>
        <v>258422</v>
      </c>
      <c r="L49" s="23"/>
      <c r="M49" s="23">
        <v>14104</v>
      </c>
      <c r="N49" s="23"/>
      <c r="O49" s="23">
        <f t="shared" si="3"/>
        <v>165819</v>
      </c>
      <c r="P49" s="23"/>
      <c r="Q49" s="23">
        <v>726</v>
      </c>
      <c r="R49" s="23"/>
      <c r="S49" s="23">
        <v>9725</v>
      </c>
      <c r="T49" s="23"/>
      <c r="U49" s="23">
        <f t="shared" si="5"/>
        <v>10451</v>
      </c>
      <c r="V49" s="23"/>
      <c r="W49" s="23">
        <f t="shared" si="4"/>
        <v>138901</v>
      </c>
      <c r="X49" s="23"/>
      <c r="Y49" s="23">
        <v>3653</v>
      </c>
      <c r="Z49" s="23"/>
    </row>
    <row r="50" spans="1:26" s="22" customFormat="1" ht="12.75" customHeight="1">
      <c r="A50" s="21"/>
      <c r="B50" s="21" t="s">
        <v>42</v>
      </c>
      <c r="C50" s="23">
        <v>4284803</v>
      </c>
      <c r="D50" s="23"/>
      <c r="E50" s="23">
        <v>946121</v>
      </c>
      <c r="F50" s="23"/>
      <c r="G50" s="23">
        <f t="shared" si="1"/>
        <v>5230924</v>
      </c>
      <c r="H50" s="23"/>
      <c r="I50" s="23">
        <v>17922</v>
      </c>
      <c r="J50" s="23">
        <v>94</v>
      </c>
      <c r="K50" s="23">
        <f t="shared" si="2"/>
        <v>276344</v>
      </c>
      <c r="L50" s="23"/>
      <c r="M50" s="23">
        <v>13136</v>
      </c>
      <c r="N50" s="23"/>
      <c r="O50" s="23">
        <f t="shared" si="3"/>
        <v>178955</v>
      </c>
      <c r="P50" s="23"/>
      <c r="Q50" s="23">
        <v>482</v>
      </c>
      <c r="R50" s="23"/>
      <c r="S50" s="23">
        <v>9198</v>
      </c>
      <c r="T50" s="23"/>
      <c r="U50" s="23">
        <f t="shared" si="5"/>
        <v>9680</v>
      </c>
      <c r="V50" s="23"/>
      <c r="W50" s="23">
        <f t="shared" si="4"/>
        <v>148581</v>
      </c>
      <c r="X50" s="23"/>
      <c r="Y50" s="23">
        <v>3456</v>
      </c>
      <c r="Z50" s="23"/>
    </row>
    <row r="51" spans="1:26" s="22" customFormat="1" ht="12.75" customHeight="1">
      <c r="A51" s="21"/>
      <c r="B51" s="21"/>
      <c r="C51" s="23"/>
      <c r="D51" s="23"/>
      <c r="E51" s="23"/>
      <c r="F51" s="23"/>
      <c r="G51" s="23"/>
      <c r="H51" s="23"/>
      <c r="I51" s="23"/>
      <c r="J51" s="23"/>
      <c r="K51" s="23"/>
      <c r="L51" s="23"/>
      <c r="M51" s="23"/>
      <c r="N51" s="23"/>
      <c r="O51" s="23"/>
      <c r="P51" s="23"/>
      <c r="Q51" s="23"/>
      <c r="R51" s="23"/>
      <c r="S51" s="23"/>
      <c r="T51" s="23"/>
      <c r="U51" s="23"/>
      <c r="V51" s="23"/>
      <c r="W51" s="23"/>
      <c r="X51" s="23"/>
      <c r="Y51" s="23"/>
      <c r="Z51" s="23"/>
    </row>
    <row r="52" spans="1:26" s="22" customFormat="1" ht="12.75" customHeight="1">
      <c r="A52" s="20">
        <v>2009</v>
      </c>
      <c r="B52" s="21" t="s">
        <v>31</v>
      </c>
      <c r="C52" s="23">
        <v>4270031</v>
      </c>
      <c r="D52" s="23"/>
      <c r="E52" s="23">
        <v>961581</v>
      </c>
      <c r="F52" s="23"/>
      <c r="G52" s="23">
        <f t="shared" ref="G52:G63" si="6">SUM(C52:E52)</f>
        <v>5231612</v>
      </c>
      <c r="H52" s="23"/>
      <c r="I52" s="23">
        <v>12371</v>
      </c>
      <c r="J52" s="23">
        <v>60</v>
      </c>
      <c r="K52" s="23">
        <f>SUM($I$52:I52)</f>
        <v>12371</v>
      </c>
      <c r="L52" s="23"/>
      <c r="M52" s="23">
        <v>11853</v>
      </c>
      <c r="N52" s="23"/>
      <c r="O52" s="23">
        <f>SUM($M$52:M52)</f>
        <v>11853</v>
      </c>
      <c r="P52" s="23"/>
      <c r="Q52" s="23">
        <v>450</v>
      </c>
      <c r="R52" s="23"/>
      <c r="S52" s="23">
        <v>7916</v>
      </c>
      <c r="T52" s="23"/>
      <c r="U52" s="23">
        <f t="shared" ref="U52:U63" si="7">SUM(Q52:S52)</f>
        <v>8366</v>
      </c>
      <c r="V52" s="23"/>
      <c r="W52" s="23">
        <f>SUM($U$52:U52)</f>
        <v>8366</v>
      </c>
      <c r="X52" s="23"/>
      <c r="Y52" s="23">
        <v>3487</v>
      </c>
      <c r="Z52" s="23"/>
    </row>
    <row r="53" spans="1:26" s="22" customFormat="1" ht="12.75" customHeight="1">
      <c r="A53" s="20"/>
      <c r="B53" s="21" t="s">
        <v>32</v>
      </c>
      <c r="C53" s="23">
        <v>4268014</v>
      </c>
      <c r="D53" s="23"/>
      <c r="E53" s="23">
        <v>967071</v>
      </c>
      <c r="F53" s="23"/>
      <c r="G53" s="23">
        <f t="shared" si="6"/>
        <v>5235085</v>
      </c>
      <c r="H53" s="23"/>
      <c r="I53" s="23">
        <v>15508</v>
      </c>
      <c r="J53" s="23">
        <v>125</v>
      </c>
      <c r="K53" s="23">
        <f t="shared" ref="K53:K63" si="8">K52+I53</f>
        <v>27879</v>
      </c>
      <c r="L53" s="23"/>
      <c r="M53" s="23">
        <v>12180</v>
      </c>
      <c r="N53" s="23"/>
      <c r="O53" s="23">
        <f t="shared" ref="O53:O63" si="9">O52+M53</f>
        <v>24033</v>
      </c>
      <c r="P53" s="23"/>
      <c r="Q53" s="23">
        <v>490</v>
      </c>
      <c r="R53" s="23"/>
      <c r="S53" s="23">
        <v>8615</v>
      </c>
      <c r="T53" s="23"/>
      <c r="U53" s="23">
        <f t="shared" si="7"/>
        <v>9105</v>
      </c>
      <c r="V53" s="23"/>
      <c r="W53" s="23">
        <f t="shared" ref="W53:W63" si="10">W52+U53</f>
        <v>17471</v>
      </c>
      <c r="X53" s="23"/>
      <c r="Y53" s="23">
        <v>3074</v>
      </c>
      <c r="Z53" s="23"/>
    </row>
    <row r="54" spans="1:26" s="22" customFormat="1" ht="12.75" customHeight="1">
      <c r="A54" s="20"/>
      <c r="B54" s="21" t="s">
        <v>33</v>
      </c>
      <c r="C54" s="23">
        <v>4275796</v>
      </c>
      <c r="D54" s="23"/>
      <c r="E54" s="23">
        <v>963332</v>
      </c>
      <c r="F54" s="23"/>
      <c r="G54" s="23">
        <f t="shared" si="6"/>
        <v>5239128</v>
      </c>
      <c r="H54" s="23"/>
      <c r="I54" s="23">
        <v>19225</v>
      </c>
      <c r="J54" s="23">
        <v>237</v>
      </c>
      <c r="K54" s="23">
        <f t="shared" si="8"/>
        <v>47104</v>
      </c>
      <c r="L54" s="23"/>
      <c r="M54" s="23">
        <v>15579</v>
      </c>
      <c r="N54" s="23"/>
      <c r="O54" s="23">
        <f t="shared" si="9"/>
        <v>39612</v>
      </c>
      <c r="P54" s="23"/>
      <c r="Q54" s="23">
        <v>673</v>
      </c>
      <c r="R54" s="23"/>
      <c r="S54" s="23">
        <v>12014</v>
      </c>
      <c r="T54" s="23"/>
      <c r="U54" s="23">
        <f t="shared" si="7"/>
        <v>12687</v>
      </c>
      <c r="V54" s="23"/>
      <c r="W54" s="23">
        <f t="shared" si="10"/>
        <v>30158</v>
      </c>
      <c r="X54" s="23"/>
      <c r="Y54" s="23">
        <v>2892</v>
      </c>
      <c r="Z54" s="23"/>
    </row>
    <row r="55" spans="1:26" s="22" customFormat="1" ht="12.75" customHeight="1">
      <c r="A55" s="20"/>
      <c r="B55" s="21" t="s">
        <v>34</v>
      </c>
      <c r="C55" s="23">
        <v>4396213</v>
      </c>
      <c r="D55" s="23"/>
      <c r="E55" s="23">
        <v>973285</v>
      </c>
      <c r="F55" s="23"/>
      <c r="G55" s="23">
        <f t="shared" si="6"/>
        <v>5369498</v>
      </c>
      <c r="H55" s="23"/>
      <c r="I55" s="23">
        <v>19983</v>
      </c>
      <c r="J55" s="23">
        <v>495</v>
      </c>
      <c r="K55" s="23">
        <f t="shared" si="8"/>
        <v>67087</v>
      </c>
      <c r="L55" s="23"/>
      <c r="M55" s="23">
        <v>15218</v>
      </c>
      <c r="N55" s="23"/>
      <c r="O55" s="23">
        <f t="shared" si="9"/>
        <v>54830</v>
      </c>
      <c r="P55" s="23"/>
      <c r="Q55" s="23">
        <v>495</v>
      </c>
      <c r="R55" s="23"/>
      <c r="S55" s="23">
        <v>10448</v>
      </c>
      <c r="T55" s="23"/>
      <c r="U55" s="23">
        <f t="shared" si="7"/>
        <v>10943</v>
      </c>
      <c r="V55" s="23"/>
      <c r="W55" s="23">
        <f t="shared" si="10"/>
        <v>41101</v>
      </c>
      <c r="X55" s="23"/>
      <c r="Y55" s="23">
        <v>4275</v>
      </c>
      <c r="Z55" s="23"/>
    </row>
    <row r="56" spans="1:26" s="22" customFormat="1" ht="12.75" customHeight="1">
      <c r="A56" s="20"/>
      <c r="B56" s="21" t="s">
        <v>35</v>
      </c>
      <c r="C56" s="23">
        <v>4360501</v>
      </c>
      <c r="D56" s="23"/>
      <c r="E56" s="23">
        <v>889362</v>
      </c>
      <c r="F56" s="23"/>
      <c r="G56" s="23">
        <f t="shared" si="6"/>
        <v>5249863</v>
      </c>
      <c r="H56" s="23"/>
      <c r="I56" s="23">
        <v>19760</v>
      </c>
      <c r="J56" s="23">
        <v>425</v>
      </c>
      <c r="K56" s="23">
        <f t="shared" si="8"/>
        <v>86847</v>
      </c>
      <c r="L56" s="23"/>
      <c r="M56" s="23">
        <v>14990</v>
      </c>
      <c r="N56" s="23"/>
      <c r="O56" s="23">
        <f t="shared" si="9"/>
        <v>69820</v>
      </c>
      <c r="P56" s="23"/>
      <c r="Q56" s="23">
        <v>536</v>
      </c>
      <c r="R56" s="23"/>
      <c r="S56" s="23">
        <v>9440</v>
      </c>
      <c r="T56" s="23"/>
      <c r="U56" s="23">
        <f t="shared" si="7"/>
        <v>9976</v>
      </c>
      <c r="V56" s="23"/>
      <c r="W56" s="23">
        <f t="shared" si="10"/>
        <v>51077</v>
      </c>
      <c r="X56" s="23"/>
      <c r="Y56" s="23">
        <v>5014</v>
      </c>
      <c r="Z56" s="23"/>
    </row>
    <row r="57" spans="1:26" s="22" customFormat="1" ht="12.75" customHeight="1">
      <c r="A57" s="20"/>
      <c r="B57" s="21" t="s">
        <v>36</v>
      </c>
      <c r="C57" s="23">
        <v>4382386</v>
      </c>
      <c r="D57" s="23"/>
      <c r="E57" s="23">
        <v>873958</v>
      </c>
      <c r="F57" s="23"/>
      <c r="G57" s="23">
        <f t="shared" si="6"/>
        <v>5256344</v>
      </c>
      <c r="H57" s="23"/>
      <c r="I57" s="23">
        <v>24141</v>
      </c>
      <c r="J57" s="23">
        <v>454</v>
      </c>
      <c r="K57" s="23">
        <f t="shared" si="8"/>
        <v>110988</v>
      </c>
      <c r="L57" s="23"/>
      <c r="M57" s="23">
        <v>18130</v>
      </c>
      <c r="N57" s="23"/>
      <c r="O57" s="23">
        <f t="shared" si="9"/>
        <v>87950</v>
      </c>
      <c r="P57" s="23"/>
      <c r="Q57" s="23">
        <v>1155</v>
      </c>
      <c r="R57" s="23"/>
      <c r="S57" s="23">
        <v>11923</v>
      </c>
      <c r="T57" s="23"/>
      <c r="U57" s="23">
        <f t="shared" si="7"/>
        <v>13078</v>
      </c>
      <c r="V57" s="23"/>
      <c r="W57" s="23">
        <f t="shared" si="10"/>
        <v>64155</v>
      </c>
      <c r="X57" s="23"/>
      <c r="Y57" s="23">
        <v>5052</v>
      </c>
      <c r="Z57" s="23"/>
    </row>
    <row r="58" spans="1:26" s="22" customFormat="1" ht="12.75" customHeight="1">
      <c r="A58" s="20"/>
      <c r="B58" s="21" t="s">
        <v>37</v>
      </c>
      <c r="C58" s="23">
        <v>4396728</v>
      </c>
      <c r="D58" s="23"/>
      <c r="E58" s="23">
        <v>862700</v>
      </c>
      <c r="F58" s="23"/>
      <c r="G58" s="23">
        <f t="shared" si="6"/>
        <v>5259428</v>
      </c>
      <c r="H58" s="23"/>
      <c r="I58" s="23">
        <v>15913</v>
      </c>
      <c r="J58" s="23">
        <v>360</v>
      </c>
      <c r="K58" s="23">
        <f t="shared" si="8"/>
        <v>126901</v>
      </c>
      <c r="L58" s="23"/>
      <c r="M58" s="23">
        <v>13286</v>
      </c>
      <c r="N58" s="23"/>
      <c r="O58" s="23">
        <f t="shared" si="9"/>
        <v>101236</v>
      </c>
      <c r="P58" s="23"/>
      <c r="Q58" s="23">
        <v>444</v>
      </c>
      <c r="R58" s="23"/>
      <c r="S58" s="23">
        <v>8865</v>
      </c>
      <c r="T58" s="23"/>
      <c r="U58" s="23">
        <f t="shared" si="7"/>
        <v>9309</v>
      </c>
      <c r="V58" s="23"/>
      <c r="W58" s="23">
        <f t="shared" si="10"/>
        <v>73464</v>
      </c>
      <c r="X58" s="23"/>
      <c r="Y58" s="23">
        <v>3977</v>
      </c>
      <c r="Z58" s="23"/>
    </row>
    <row r="59" spans="1:26" s="22" customFormat="1" ht="12.75" customHeight="1">
      <c r="A59" s="20"/>
      <c r="B59" s="21" t="s">
        <v>38</v>
      </c>
      <c r="C59" s="23">
        <v>4397435</v>
      </c>
      <c r="D59" s="23"/>
      <c r="E59" s="23">
        <v>863219</v>
      </c>
      <c r="F59" s="23"/>
      <c r="G59" s="23">
        <f t="shared" si="6"/>
        <v>5260654</v>
      </c>
      <c r="H59" s="23"/>
      <c r="I59" s="23">
        <v>16723</v>
      </c>
      <c r="J59" s="23">
        <v>297</v>
      </c>
      <c r="K59" s="23">
        <f t="shared" si="8"/>
        <v>143624</v>
      </c>
      <c r="L59" s="23"/>
      <c r="M59" s="23">
        <v>15986</v>
      </c>
      <c r="N59" s="23"/>
      <c r="O59" s="23">
        <f t="shared" si="9"/>
        <v>117222</v>
      </c>
      <c r="P59" s="23"/>
      <c r="Q59" s="23">
        <v>568</v>
      </c>
      <c r="R59" s="23"/>
      <c r="S59" s="23">
        <v>11344</v>
      </c>
      <c r="T59" s="23"/>
      <c r="U59" s="23">
        <f t="shared" si="7"/>
        <v>11912</v>
      </c>
      <c r="V59" s="23"/>
      <c r="W59" s="23">
        <f t="shared" si="10"/>
        <v>85376</v>
      </c>
      <c r="X59" s="23"/>
      <c r="Y59" s="23">
        <v>4074</v>
      </c>
      <c r="Z59" s="23"/>
    </row>
    <row r="60" spans="1:26" s="22" customFormat="1" ht="12.75" customHeight="1">
      <c r="A60" s="20"/>
      <c r="B60" s="21" t="s">
        <v>39</v>
      </c>
      <c r="C60" s="23">
        <v>4384631</v>
      </c>
      <c r="D60" s="23"/>
      <c r="E60" s="23">
        <v>882272</v>
      </c>
      <c r="G60" s="23">
        <f t="shared" si="6"/>
        <v>5266903</v>
      </c>
      <c r="I60" s="23">
        <v>20793</v>
      </c>
      <c r="J60" s="23">
        <v>238</v>
      </c>
      <c r="K60" s="23">
        <f t="shared" si="8"/>
        <v>164417</v>
      </c>
      <c r="M60" s="23">
        <v>15065</v>
      </c>
      <c r="O60" s="23">
        <f t="shared" si="9"/>
        <v>132287</v>
      </c>
      <c r="Q60" s="23">
        <v>612</v>
      </c>
      <c r="R60" s="23"/>
      <c r="S60" s="23">
        <v>11037</v>
      </c>
      <c r="T60" s="23"/>
      <c r="U60" s="23">
        <f t="shared" si="7"/>
        <v>11649</v>
      </c>
      <c r="V60" s="23"/>
      <c r="W60" s="23">
        <f t="shared" si="10"/>
        <v>97025</v>
      </c>
      <c r="X60" s="23"/>
      <c r="Y60" s="23">
        <v>3416</v>
      </c>
      <c r="Z60" s="23"/>
    </row>
    <row r="61" spans="1:26" s="22" customFormat="1" ht="12.75" customHeight="1">
      <c r="A61" s="20"/>
      <c r="B61" s="21" t="s">
        <v>40</v>
      </c>
      <c r="C61" s="23">
        <v>4354202</v>
      </c>
      <c r="D61" s="23"/>
      <c r="E61" s="23">
        <v>920741</v>
      </c>
      <c r="G61" s="23">
        <f t="shared" si="6"/>
        <v>5274943</v>
      </c>
      <c r="I61" s="23">
        <v>22811</v>
      </c>
      <c r="J61" s="23">
        <v>227</v>
      </c>
      <c r="K61" s="23">
        <f t="shared" si="8"/>
        <v>187228</v>
      </c>
      <c r="M61" s="23">
        <v>15321</v>
      </c>
      <c r="O61" s="23">
        <f t="shared" si="9"/>
        <v>147608</v>
      </c>
      <c r="Q61" s="23">
        <v>443</v>
      </c>
      <c r="R61" s="23"/>
      <c r="S61" s="23">
        <v>11658</v>
      </c>
      <c r="T61" s="23"/>
      <c r="U61" s="23">
        <f t="shared" si="7"/>
        <v>12101</v>
      </c>
      <c r="V61" s="23"/>
      <c r="W61" s="23">
        <f t="shared" si="10"/>
        <v>109126</v>
      </c>
      <c r="X61" s="23"/>
      <c r="Y61" s="23">
        <v>3220</v>
      </c>
      <c r="Z61" s="23"/>
    </row>
    <row r="62" spans="1:26" s="22" customFormat="1" ht="12.75" customHeight="1">
      <c r="A62" s="20"/>
      <c r="B62" s="21" t="s">
        <v>41</v>
      </c>
      <c r="C62" s="23">
        <v>4322332</v>
      </c>
      <c r="D62" s="23"/>
      <c r="E62" s="23">
        <v>957765</v>
      </c>
      <c r="G62" s="23">
        <f t="shared" si="6"/>
        <v>5280097</v>
      </c>
      <c r="I62" s="23">
        <v>21185</v>
      </c>
      <c r="J62" s="23">
        <v>139</v>
      </c>
      <c r="K62" s="23">
        <f t="shared" si="8"/>
        <v>208413</v>
      </c>
      <c r="M62" s="23">
        <v>16899</v>
      </c>
      <c r="O62" s="23">
        <f t="shared" si="9"/>
        <v>164507</v>
      </c>
      <c r="Q62" s="23">
        <v>708</v>
      </c>
      <c r="R62" s="23"/>
      <c r="S62" s="23">
        <v>12233</v>
      </c>
      <c r="T62" s="23"/>
      <c r="U62" s="23">
        <f t="shared" si="7"/>
        <v>12941</v>
      </c>
      <c r="V62" s="23"/>
      <c r="W62" s="23">
        <f t="shared" si="10"/>
        <v>122067</v>
      </c>
      <c r="X62" s="23"/>
      <c r="Y62" s="23">
        <v>3958</v>
      </c>
      <c r="Z62" s="23"/>
    </row>
    <row r="63" spans="1:26" s="22" customFormat="1" ht="12.75" customHeight="1">
      <c r="A63" s="20"/>
      <c r="B63" s="21" t="s">
        <v>42</v>
      </c>
      <c r="C63" s="23">
        <v>4308269</v>
      </c>
      <c r="D63" s="23"/>
      <c r="E63" s="23">
        <v>978696</v>
      </c>
      <c r="G63" s="23">
        <f t="shared" si="6"/>
        <v>5286965</v>
      </c>
      <c r="I63" s="23">
        <v>20115</v>
      </c>
      <c r="J63" s="23">
        <v>98</v>
      </c>
      <c r="K63" s="23">
        <f t="shared" si="8"/>
        <v>228528</v>
      </c>
      <c r="M63" s="23">
        <v>13695</v>
      </c>
      <c r="O63" s="23">
        <f t="shared" si="9"/>
        <v>178202</v>
      </c>
      <c r="Q63" s="23">
        <v>503</v>
      </c>
      <c r="R63" s="23"/>
      <c r="S63" s="23">
        <v>10266</v>
      </c>
      <c r="T63" s="23"/>
      <c r="U63" s="23">
        <f t="shared" si="7"/>
        <v>10769</v>
      </c>
      <c r="V63" s="23"/>
      <c r="W63" s="23">
        <f t="shared" si="10"/>
        <v>132836</v>
      </c>
      <c r="X63" s="23"/>
      <c r="Y63" s="23">
        <v>2926</v>
      </c>
      <c r="Z63" s="23"/>
    </row>
    <row r="64" spans="1:26" s="22" customFormat="1" ht="12.75" customHeight="1">
      <c r="A64" s="21"/>
      <c r="B64" s="21"/>
      <c r="C64" s="23"/>
      <c r="D64" s="23"/>
      <c r="E64" s="23"/>
      <c r="F64" s="23"/>
      <c r="G64" s="23"/>
      <c r="H64" s="23"/>
      <c r="I64" s="23"/>
      <c r="J64" s="23"/>
      <c r="K64" s="23"/>
      <c r="L64" s="23"/>
      <c r="M64" s="23"/>
      <c r="N64" s="23"/>
      <c r="O64" s="23"/>
      <c r="P64" s="23"/>
      <c r="Q64" s="23"/>
      <c r="R64" s="23"/>
      <c r="S64" s="23"/>
      <c r="T64" s="23"/>
      <c r="U64" s="23"/>
      <c r="V64" s="23"/>
      <c r="W64" s="23"/>
      <c r="X64" s="23"/>
      <c r="Y64" s="23"/>
      <c r="Z64" s="23"/>
    </row>
    <row r="65" spans="1:26" s="22" customFormat="1" ht="12.75" customHeight="1">
      <c r="A65" s="20">
        <v>2010</v>
      </c>
      <c r="B65" s="21" t="s">
        <v>31</v>
      </c>
      <c r="C65" s="23">
        <v>4291161</v>
      </c>
      <c r="D65" s="23"/>
      <c r="E65" s="23">
        <v>1001426</v>
      </c>
      <c r="F65" s="23"/>
      <c r="G65" s="23">
        <f t="shared" ref="G65:G76" si="11">SUM(C65:E65)</f>
        <v>5292587</v>
      </c>
      <c r="H65" s="23"/>
      <c r="I65" s="23">
        <v>16352</v>
      </c>
      <c r="J65" s="23">
        <v>50</v>
      </c>
      <c r="K65" s="23">
        <f>I65</f>
        <v>16352</v>
      </c>
      <c r="L65" s="23"/>
      <c r="M65" s="23">
        <v>10958</v>
      </c>
      <c r="N65" s="23"/>
      <c r="O65" s="23">
        <f>M65</f>
        <v>10958</v>
      </c>
      <c r="P65" s="23"/>
      <c r="Q65" s="23">
        <v>491</v>
      </c>
      <c r="R65" s="23"/>
      <c r="S65" s="23">
        <v>7858</v>
      </c>
      <c r="T65" s="23"/>
      <c r="U65" s="23">
        <f t="shared" ref="U65:U76" si="12">SUM(Q65:S65)</f>
        <v>8349</v>
      </c>
      <c r="V65" s="23"/>
      <c r="W65" s="23">
        <f>U65</f>
        <v>8349</v>
      </c>
      <c r="X65" s="23"/>
      <c r="Y65" s="23">
        <v>2609</v>
      </c>
      <c r="Z65" s="23"/>
    </row>
    <row r="66" spans="1:26" s="22" customFormat="1" ht="12.75" customHeight="1">
      <c r="A66" s="20"/>
      <c r="B66" s="21" t="s">
        <v>32</v>
      </c>
      <c r="C66" s="23">
        <v>4285643</v>
      </c>
      <c r="D66" s="23"/>
      <c r="E66" s="23">
        <v>1010127</v>
      </c>
      <c r="F66" s="23"/>
      <c r="G66" s="23">
        <f t="shared" si="11"/>
        <v>5295770</v>
      </c>
      <c r="H66" s="23"/>
      <c r="I66" s="23">
        <v>18902</v>
      </c>
      <c r="J66" s="23">
        <v>94</v>
      </c>
      <c r="K66" s="23">
        <f t="shared" ref="K66:K76" si="13">I66+K65</f>
        <v>35254</v>
      </c>
      <c r="L66" s="23"/>
      <c r="M66" s="23">
        <v>15792</v>
      </c>
      <c r="N66" s="23"/>
      <c r="O66" s="23">
        <f t="shared" ref="O66:O76" si="14">M66+O65</f>
        <v>26750</v>
      </c>
      <c r="P66" s="23"/>
      <c r="Q66" s="23">
        <v>984</v>
      </c>
      <c r="R66" s="23"/>
      <c r="S66" s="23">
        <v>11289</v>
      </c>
      <c r="T66" s="23"/>
      <c r="U66" s="23">
        <f t="shared" si="12"/>
        <v>12273</v>
      </c>
      <c r="V66" s="23"/>
      <c r="W66" s="23">
        <f t="shared" ref="W66:W76" si="15">U66+W65</f>
        <v>20622</v>
      </c>
      <c r="X66" s="23"/>
      <c r="Y66" s="23">
        <v>3519</v>
      </c>
      <c r="Z66" s="23"/>
    </row>
    <row r="67" spans="1:26" s="22" customFormat="1" ht="12.75" customHeight="1">
      <c r="A67" s="20"/>
      <c r="B67" s="21" t="s">
        <v>33</v>
      </c>
      <c r="C67" s="23">
        <v>4298212</v>
      </c>
      <c r="D67" s="23"/>
      <c r="E67" s="23">
        <v>1006167</v>
      </c>
      <c r="F67" s="23"/>
      <c r="G67" s="23">
        <f t="shared" si="11"/>
        <v>5304379</v>
      </c>
      <c r="H67" s="23"/>
      <c r="I67" s="23">
        <v>27331</v>
      </c>
      <c r="J67" s="23">
        <v>413</v>
      </c>
      <c r="K67" s="23">
        <f t="shared" si="13"/>
        <v>62585</v>
      </c>
      <c r="L67" s="23"/>
      <c r="M67" s="23">
        <v>19259</v>
      </c>
      <c r="N67" s="23"/>
      <c r="O67" s="23">
        <f t="shared" si="14"/>
        <v>46009</v>
      </c>
      <c r="P67" s="23"/>
      <c r="Q67" s="23">
        <v>1509</v>
      </c>
      <c r="R67" s="23"/>
      <c r="S67" s="23">
        <v>14517</v>
      </c>
      <c r="T67" s="23"/>
      <c r="U67" s="23">
        <f t="shared" si="12"/>
        <v>16026</v>
      </c>
      <c r="V67" s="23"/>
      <c r="W67" s="23">
        <f t="shared" si="15"/>
        <v>36648</v>
      </c>
      <c r="X67" s="23"/>
      <c r="Y67" s="23">
        <v>3233</v>
      </c>
      <c r="Z67" s="23"/>
    </row>
    <row r="68" spans="1:26" s="22" customFormat="1" ht="12.75" customHeight="1">
      <c r="A68" s="20"/>
      <c r="B68" s="21" t="s">
        <v>34</v>
      </c>
      <c r="C68" s="23">
        <v>4347560</v>
      </c>
      <c r="D68" s="23"/>
      <c r="E68" s="23">
        <v>967147</v>
      </c>
      <c r="F68" s="23"/>
      <c r="G68" s="23">
        <f t="shared" si="11"/>
        <v>5314707</v>
      </c>
      <c r="H68" s="23"/>
      <c r="I68" s="23">
        <v>27771</v>
      </c>
      <c r="J68" s="23">
        <v>757</v>
      </c>
      <c r="K68" s="23">
        <f t="shared" si="13"/>
        <v>90356</v>
      </c>
      <c r="L68" s="23"/>
      <c r="M68" s="23">
        <v>17883</v>
      </c>
      <c r="N68" s="23"/>
      <c r="O68" s="23">
        <f t="shared" si="14"/>
        <v>63892</v>
      </c>
      <c r="P68" s="23"/>
      <c r="Q68" s="23">
        <v>1815</v>
      </c>
      <c r="R68" s="23"/>
      <c r="S68" s="23">
        <v>13473</v>
      </c>
      <c r="T68" s="23"/>
      <c r="U68" s="23">
        <f t="shared" si="12"/>
        <v>15288</v>
      </c>
      <c r="V68" s="23"/>
      <c r="W68" s="23">
        <f t="shared" si="15"/>
        <v>51936</v>
      </c>
      <c r="X68" s="23"/>
      <c r="Y68" s="23">
        <v>2595</v>
      </c>
      <c r="Z68" s="23"/>
    </row>
    <row r="69" spans="1:26" s="22" customFormat="1" ht="12.75" customHeight="1">
      <c r="A69" s="20"/>
      <c r="B69" s="21" t="s">
        <v>35</v>
      </c>
      <c r="C69" s="23">
        <v>4388563</v>
      </c>
      <c r="D69" s="23"/>
      <c r="E69" s="23">
        <v>932629</v>
      </c>
      <c r="F69" s="23"/>
      <c r="G69" s="23">
        <f t="shared" si="11"/>
        <v>5321192</v>
      </c>
      <c r="H69" s="23"/>
      <c r="I69" s="23">
        <v>27275</v>
      </c>
      <c r="J69" s="23">
        <v>708</v>
      </c>
      <c r="K69" s="23">
        <f t="shared" si="13"/>
        <v>117631</v>
      </c>
      <c r="L69" s="23"/>
      <c r="M69" s="23">
        <v>21336</v>
      </c>
      <c r="N69" s="23"/>
      <c r="O69" s="23">
        <f t="shared" si="14"/>
        <v>85228</v>
      </c>
      <c r="P69" s="23"/>
      <c r="Q69" s="23">
        <v>2135</v>
      </c>
      <c r="R69" s="23"/>
      <c r="S69" s="23">
        <v>15823</v>
      </c>
      <c r="T69" s="23"/>
      <c r="U69" s="23">
        <f t="shared" si="12"/>
        <v>17958</v>
      </c>
      <c r="V69" s="23"/>
      <c r="W69" s="23">
        <f t="shared" si="15"/>
        <v>69894</v>
      </c>
      <c r="X69" s="23"/>
      <c r="Y69" s="23">
        <v>3378</v>
      </c>
      <c r="Z69" s="23"/>
    </row>
    <row r="70" spans="1:26" s="22" customFormat="1" ht="12.75" customHeight="1">
      <c r="A70" s="20"/>
      <c r="B70" s="21" t="s">
        <v>36</v>
      </c>
      <c r="C70" s="23">
        <v>4417452</v>
      </c>
      <c r="D70" s="23"/>
      <c r="E70" s="23">
        <v>916083</v>
      </c>
      <c r="F70" s="23"/>
      <c r="G70" s="23">
        <f t="shared" si="11"/>
        <v>5333535</v>
      </c>
      <c r="H70" s="23"/>
      <c r="I70" s="23">
        <v>31039</v>
      </c>
      <c r="J70" s="23">
        <v>703</v>
      </c>
      <c r="K70" s="23">
        <f t="shared" si="13"/>
        <v>148670</v>
      </c>
      <c r="L70" s="23"/>
      <c r="M70" s="23">
        <v>19057</v>
      </c>
      <c r="N70" s="23"/>
      <c r="O70" s="23">
        <f t="shared" si="14"/>
        <v>104285</v>
      </c>
      <c r="P70" s="23"/>
      <c r="Q70" s="23">
        <v>1726</v>
      </c>
      <c r="R70" s="23"/>
      <c r="S70" s="23">
        <v>15038</v>
      </c>
      <c r="T70" s="23"/>
      <c r="U70" s="23">
        <f t="shared" si="12"/>
        <v>16764</v>
      </c>
      <c r="V70" s="23"/>
      <c r="W70" s="23">
        <f t="shared" si="15"/>
        <v>86658</v>
      </c>
      <c r="X70" s="23"/>
      <c r="Y70" s="23">
        <v>2293</v>
      </c>
      <c r="Z70" s="23"/>
    </row>
    <row r="71" spans="1:26" s="22" customFormat="1" ht="12.75" customHeight="1">
      <c r="A71" s="20"/>
      <c r="B71" s="21" t="s">
        <v>37</v>
      </c>
      <c r="C71" s="23">
        <v>4434355</v>
      </c>
      <c r="D71" s="23"/>
      <c r="E71" s="23">
        <v>905586</v>
      </c>
      <c r="F71" s="23"/>
      <c r="G71" s="23">
        <f t="shared" si="11"/>
        <v>5339941</v>
      </c>
      <c r="H71" s="23"/>
      <c r="I71" s="23">
        <v>22005</v>
      </c>
      <c r="J71" s="23">
        <v>526</v>
      </c>
      <c r="K71" s="23">
        <f t="shared" si="13"/>
        <v>170675</v>
      </c>
      <c r="L71" s="23"/>
      <c r="M71" s="23">
        <v>15995</v>
      </c>
      <c r="N71" s="23"/>
      <c r="O71" s="23">
        <f t="shared" si="14"/>
        <v>120280</v>
      </c>
      <c r="P71" s="23"/>
      <c r="Q71" s="23">
        <v>1405</v>
      </c>
      <c r="R71" s="23"/>
      <c r="S71" s="23">
        <v>12226</v>
      </c>
      <c r="T71" s="23"/>
      <c r="U71" s="23">
        <f t="shared" si="12"/>
        <v>13631</v>
      </c>
      <c r="V71" s="23"/>
      <c r="W71" s="23">
        <f t="shared" si="15"/>
        <v>100289</v>
      </c>
      <c r="X71" s="23"/>
      <c r="Y71" s="23">
        <v>2364</v>
      </c>
      <c r="Z71" s="23"/>
    </row>
    <row r="72" spans="1:26" s="22" customFormat="1" ht="12.75" customHeight="1">
      <c r="A72" s="20"/>
      <c r="B72" s="21" t="s">
        <v>38</v>
      </c>
      <c r="C72" s="23">
        <v>4437588</v>
      </c>
      <c r="D72" s="23"/>
      <c r="E72" s="23">
        <v>908300</v>
      </c>
      <c r="F72" s="23"/>
      <c r="G72" s="23">
        <f t="shared" si="11"/>
        <v>5345888</v>
      </c>
      <c r="H72" s="23"/>
      <c r="I72" s="23">
        <v>24074</v>
      </c>
      <c r="J72" s="23">
        <v>342</v>
      </c>
      <c r="K72" s="23">
        <f t="shared" si="13"/>
        <v>194749</v>
      </c>
      <c r="L72" s="23"/>
      <c r="M72" s="23">
        <v>18303</v>
      </c>
      <c r="N72" s="23"/>
      <c r="O72" s="23">
        <f t="shared" si="14"/>
        <v>138583</v>
      </c>
      <c r="P72" s="23"/>
      <c r="Q72" s="23">
        <v>1116</v>
      </c>
      <c r="R72" s="23"/>
      <c r="S72" s="23">
        <v>15137</v>
      </c>
      <c r="T72" s="23"/>
      <c r="U72" s="23">
        <f t="shared" si="12"/>
        <v>16253</v>
      </c>
      <c r="V72" s="23"/>
      <c r="W72" s="23">
        <f t="shared" si="15"/>
        <v>116542</v>
      </c>
      <c r="X72" s="23"/>
      <c r="Y72" s="23">
        <v>2050</v>
      </c>
      <c r="Z72" s="23"/>
    </row>
    <row r="73" spans="1:26" s="22" customFormat="1" ht="12.75" customHeight="1">
      <c r="A73" s="20"/>
      <c r="B73" s="21" t="s">
        <v>39</v>
      </c>
      <c r="C73" s="23">
        <v>4427032</v>
      </c>
      <c r="D73" s="23"/>
      <c r="E73" s="23">
        <v>927113</v>
      </c>
      <c r="G73" s="23">
        <f t="shared" si="11"/>
        <v>5354145</v>
      </c>
      <c r="I73" s="23">
        <v>27573</v>
      </c>
      <c r="J73" s="23">
        <v>280</v>
      </c>
      <c r="K73" s="23">
        <f t="shared" si="13"/>
        <v>222322</v>
      </c>
      <c r="M73" s="23">
        <v>19517</v>
      </c>
      <c r="O73" s="23">
        <f t="shared" si="14"/>
        <v>158100</v>
      </c>
      <c r="Q73" s="23">
        <v>1445</v>
      </c>
      <c r="R73" s="23"/>
      <c r="S73" s="23">
        <v>14931</v>
      </c>
      <c r="T73" s="23"/>
      <c r="U73" s="23">
        <f t="shared" si="12"/>
        <v>16376</v>
      </c>
      <c r="V73" s="23"/>
      <c r="W73" s="23">
        <f t="shared" si="15"/>
        <v>132918</v>
      </c>
      <c r="X73" s="23"/>
      <c r="Y73" s="23">
        <v>3141</v>
      </c>
      <c r="Z73" s="23"/>
    </row>
    <row r="74" spans="1:26" s="22" customFormat="1" ht="12.75" customHeight="1">
      <c r="A74" s="20"/>
      <c r="B74" s="21" t="s">
        <v>40</v>
      </c>
      <c r="C74" s="23">
        <v>4398600</v>
      </c>
      <c r="D74" s="23"/>
      <c r="E74" s="23">
        <v>966145</v>
      </c>
      <c r="G74" s="23">
        <f t="shared" si="11"/>
        <v>5364745</v>
      </c>
      <c r="I74" s="23">
        <v>27725</v>
      </c>
      <c r="J74" s="23">
        <v>229</v>
      </c>
      <c r="K74" s="23">
        <f t="shared" si="13"/>
        <v>250047</v>
      </c>
      <c r="M74" s="23">
        <v>17350</v>
      </c>
      <c r="O74" s="23">
        <f t="shared" si="14"/>
        <v>175450</v>
      </c>
      <c r="Q74" s="23">
        <v>643</v>
      </c>
      <c r="R74" s="23"/>
      <c r="S74" s="23">
        <v>14355</v>
      </c>
      <c r="T74" s="23"/>
      <c r="U74" s="23">
        <f t="shared" si="12"/>
        <v>14998</v>
      </c>
      <c r="V74" s="23"/>
      <c r="W74" s="23">
        <f t="shared" si="15"/>
        <v>147916</v>
      </c>
      <c r="X74" s="23"/>
      <c r="Y74" s="23">
        <v>2352</v>
      </c>
      <c r="Z74" s="23"/>
    </row>
    <row r="75" spans="1:26" s="22" customFormat="1" ht="12.75" customHeight="1">
      <c r="A75" s="20"/>
      <c r="B75" s="21" t="s">
        <v>41</v>
      </c>
      <c r="C75" s="23">
        <v>4356652</v>
      </c>
      <c r="D75" s="23"/>
      <c r="E75" s="23">
        <v>1017678</v>
      </c>
      <c r="G75" s="23">
        <f t="shared" si="11"/>
        <v>5374330</v>
      </c>
      <c r="I75" s="23">
        <v>28083</v>
      </c>
      <c r="J75" s="23">
        <v>159</v>
      </c>
      <c r="K75" s="23">
        <f t="shared" si="13"/>
        <v>278130</v>
      </c>
      <c r="M75" s="23">
        <v>18553</v>
      </c>
      <c r="O75" s="23">
        <f t="shared" si="14"/>
        <v>194003</v>
      </c>
      <c r="Q75" s="23">
        <v>1319</v>
      </c>
      <c r="R75" s="23"/>
      <c r="S75" s="23">
        <v>14595</v>
      </c>
      <c r="T75" s="23"/>
      <c r="U75" s="23">
        <f t="shared" si="12"/>
        <v>15914</v>
      </c>
      <c r="V75" s="23"/>
      <c r="W75" s="23">
        <f t="shared" si="15"/>
        <v>163830</v>
      </c>
      <c r="X75" s="23"/>
      <c r="Y75" s="23">
        <v>2639</v>
      </c>
      <c r="Z75" s="23"/>
    </row>
    <row r="76" spans="1:26" s="22" customFormat="1" ht="12.75" customHeight="1">
      <c r="A76" s="20"/>
      <c r="B76" s="21" t="s">
        <v>42</v>
      </c>
      <c r="C76" s="23">
        <v>4342782</v>
      </c>
      <c r="D76" s="23"/>
      <c r="E76" s="23">
        <v>1047827</v>
      </c>
      <c r="G76" s="23">
        <f t="shared" si="11"/>
        <v>5390609</v>
      </c>
      <c r="I76" s="23">
        <v>30604</v>
      </c>
      <c r="J76" s="23">
        <v>186</v>
      </c>
      <c r="K76" s="23">
        <f t="shared" si="13"/>
        <v>308734</v>
      </c>
      <c r="M76" s="23">
        <v>14446</v>
      </c>
      <c r="O76" s="23">
        <f t="shared" si="14"/>
        <v>208449</v>
      </c>
      <c r="Q76" s="23">
        <v>847</v>
      </c>
      <c r="R76" s="23"/>
      <c r="S76" s="23">
        <v>11379</v>
      </c>
      <c r="T76" s="23"/>
      <c r="U76" s="23">
        <f t="shared" si="12"/>
        <v>12226</v>
      </c>
      <c r="V76" s="23"/>
      <c r="W76" s="23">
        <f t="shared" si="15"/>
        <v>176056</v>
      </c>
      <c r="X76" s="23"/>
      <c r="Y76" s="23">
        <v>2220</v>
      </c>
      <c r="Z76" s="23"/>
    </row>
    <row r="77" spans="1:26" s="22" customFormat="1" ht="12.75" customHeight="1">
      <c r="A77" s="21"/>
      <c r="B77" s="21"/>
      <c r="C77" s="23"/>
      <c r="D77" s="23"/>
      <c r="E77" s="23"/>
      <c r="F77" s="23"/>
      <c r="G77" s="23"/>
      <c r="H77" s="23"/>
      <c r="I77" s="23"/>
      <c r="J77" s="23"/>
      <c r="K77" s="23"/>
      <c r="L77" s="23"/>
      <c r="M77" s="23"/>
      <c r="N77" s="23"/>
      <c r="O77" s="23"/>
      <c r="P77" s="23"/>
      <c r="Q77" s="23"/>
      <c r="R77" s="23"/>
      <c r="S77" s="23"/>
      <c r="T77" s="23"/>
      <c r="U77" s="23"/>
      <c r="V77" s="23"/>
      <c r="W77" s="23"/>
      <c r="X77" s="23"/>
      <c r="Y77" s="23"/>
      <c r="Z77" s="23"/>
    </row>
    <row r="78" spans="1:26" s="22" customFormat="1" ht="12.75" customHeight="1">
      <c r="A78" s="20">
        <v>2011</v>
      </c>
      <c r="B78" s="21" t="s">
        <v>31</v>
      </c>
      <c r="C78" s="23">
        <v>4330356</v>
      </c>
      <c r="D78" s="23"/>
      <c r="E78" s="23">
        <v>1067604</v>
      </c>
      <c r="F78" s="23"/>
      <c r="G78" s="23">
        <f t="shared" ref="G78:G89" si="16">SUM(C78:E78)</f>
        <v>5397960</v>
      </c>
      <c r="H78" s="23"/>
      <c r="I78" s="23">
        <v>20453</v>
      </c>
      <c r="J78" s="23">
        <v>88</v>
      </c>
      <c r="K78" s="23">
        <f>I78</f>
        <v>20453</v>
      </c>
      <c r="L78" s="23"/>
      <c r="M78" s="23">
        <v>13120</v>
      </c>
      <c r="N78" s="23"/>
      <c r="O78" s="23">
        <f>M78</f>
        <v>13120</v>
      </c>
      <c r="P78" s="23"/>
      <c r="Q78" s="23">
        <v>551</v>
      </c>
      <c r="R78" s="23"/>
      <c r="S78" s="23">
        <v>10377</v>
      </c>
      <c r="T78" s="23"/>
      <c r="U78" s="23">
        <f t="shared" ref="U78:U89" si="17">SUM(Q78:S78)</f>
        <v>10928</v>
      </c>
      <c r="V78" s="23"/>
      <c r="W78" s="23">
        <f>U78</f>
        <v>10928</v>
      </c>
      <c r="X78" s="23"/>
      <c r="Y78" s="23">
        <v>2192</v>
      </c>
      <c r="Z78" s="23"/>
    </row>
    <row r="79" spans="1:26" s="22" customFormat="1" ht="12.75" customHeight="1">
      <c r="A79" s="20"/>
      <c r="B79" s="21" t="s">
        <v>32</v>
      </c>
      <c r="C79" s="23">
        <v>4332638</v>
      </c>
      <c r="D79" s="23"/>
      <c r="E79" s="23">
        <v>1074206</v>
      </c>
      <c r="F79" s="23"/>
      <c r="G79" s="23">
        <f t="shared" si="16"/>
        <v>5406844</v>
      </c>
      <c r="H79" s="23"/>
      <c r="I79" s="23">
        <v>22214</v>
      </c>
      <c r="J79" s="23">
        <v>168</v>
      </c>
      <c r="K79" s="23">
        <f t="shared" ref="K79:K89" si="18">K78+I79</f>
        <v>42667</v>
      </c>
      <c r="L79" s="23"/>
      <c r="M79" s="23">
        <v>12673</v>
      </c>
      <c r="N79" s="23"/>
      <c r="O79" s="23">
        <f t="shared" ref="O79:O89" si="19">O78+M79</f>
        <v>25793</v>
      </c>
      <c r="P79" s="23"/>
      <c r="Q79" s="23">
        <v>436</v>
      </c>
      <c r="R79" s="23"/>
      <c r="S79" s="23">
        <v>10587</v>
      </c>
      <c r="T79" s="23"/>
      <c r="U79" s="23">
        <f t="shared" si="17"/>
        <v>11023</v>
      </c>
      <c r="V79" s="23"/>
      <c r="W79" s="23">
        <f t="shared" ref="W79:W89" si="20">W78+U79</f>
        <v>21951</v>
      </c>
      <c r="X79" s="23"/>
      <c r="Y79" s="23">
        <v>1650</v>
      </c>
      <c r="Z79" s="23"/>
    </row>
    <row r="80" spans="1:26" s="22" customFormat="1" ht="12.75" customHeight="1">
      <c r="A80" s="20"/>
      <c r="B80" s="21" t="s">
        <v>33</v>
      </c>
      <c r="C80" s="23">
        <v>4353620</v>
      </c>
      <c r="D80" s="23"/>
      <c r="E80" s="23">
        <v>1067952</v>
      </c>
      <c r="F80" s="23"/>
      <c r="G80" s="23">
        <f t="shared" si="16"/>
        <v>5421572</v>
      </c>
      <c r="H80" s="23"/>
      <c r="I80" s="23">
        <v>31642</v>
      </c>
      <c r="J80" s="23">
        <v>474</v>
      </c>
      <c r="K80" s="23">
        <f t="shared" si="18"/>
        <v>74309</v>
      </c>
      <c r="L80" s="23"/>
      <c r="M80" s="23">
        <v>16910</v>
      </c>
      <c r="N80" s="23"/>
      <c r="O80" s="23">
        <f t="shared" si="19"/>
        <v>42703</v>
      </c>
      <c r="P80" s="23"/>
      <c r="Q80" s="23">
        <v>704</v>
      </c>
      <c r="R80" s="23"/>
      <c r="S80" s="23">
        <v>14365</v>
      </c>
      <c r="T80" s="23"/>
      <c r="U80" s="23">
        <f t="shared" si="17"/>
        <v>15069</v>
      </c>
      <c r="V80" s="23"/>
      <c r="W80" s="23">
        <f t="shared" si="20"/>
        <v>37020</v>
      </c>
      <c r="X80" s="23"/>
      <c r="Y80" s="23">
        <v>1841</v>
      </c>
      <c r="Z80" s="23"/>
    </row>
    <row r="81" spans="1:30" s="22" customFormat="1" ht="12.75" customHeight="1">
      <c r="A81" s="20"/>
      <c r="B81" s="21" t="s">
        <v>34</v>
      </c>
      <c r="C81" s="23">
        <v>4420334</v>
      </c>
      <c r="D81" s="23"/>
      <c r="E81" s="23">
        <v>1017891</v>
      </c>
      <c r="F81" s="23"/>
      <c r="G81" s="23">
        <f t="shared" si="16"/>
        <v>5438225</v>
      </c>
      <c r="H81" s="23"/>
      <c r="I81" s="23">
        <v>31132</v>
      </c>
      <c r="J81" s="23">
        <v>1025</v>
      </c>
      <c r="K81" s="23">
        <f t="shared" si="18"/>
        <v>105441</v>
      </c>
      <c r="L81" s="23"/>
      <c r="M81" s="23">
        <v>14685</v>
      </c>
      <c r="N81" s="23"/>
      <c r="O81" s="23">
        <f t="shared" si="19"/>
        <v>57388</v>
      </c>
      <c r="P81" s="23"/>
      <c r="Q81" s="23">
        <v>445</v>
      </c>
      <c r="R81" s="23"/>
      <c r="S81" s="23">
        <v>12590</v>
      </c>
      <c r="T81" s="23"/>
      <c r="U81" s="23">
        <f t="shared" si="17"/>
        <v>13035</v>
      </c>
      <c r="V81" s="23"/>
      <c r="W81" s="23">
        <f t="shared" si="20"/>
        <v>50055</v>
      </c>
      <c r="X81" s="23"/>
      <c r="Y81" s="23">
        <v>1650</v>
      </c>
      <c r="Z81" s="23"/>
    </row>
    <row r="82" spans="1:30" s="22" customFormat="1" ht="12.75" customHeight="1">
      <c r="A82" s="20"/>
      <c r="B82" s="21" t="s">
        <v>35</v>
      </c>
      <c r="C82" s="23">
        <v>4462012</v>
      </c>
      <c r="D82" s="23"/>
      <c r="E82" s="23">
        <v>990308</v>
      </c>
      <c r="F82" s="23"/>
      <c r="G82" s="23">
        <f t="shared" si="16"/>
        <v>5452320</v>
      </c>
      <c r="H82" s="23"/>
      <c r="I82" s="23">
        <v>33466</v>
      </c>
      <c r="J82" s="23">
        <v>883</v>
      </c>
      <c r="K82" s="23">
        <f t="shared" si="18"/>
        <v>138907</v>
      </c>
      <c r="L82" s="23"/>
      <c r="M82" s="23">
        <v>19706</v>
      </c>
      <c r="N82" s="23"/>
      <c r="O82" s="23">
        <f t="shared" si="19"/>
        <v>77094</v>
      </c>
      <c r="P82" s="23"/>
      <c r="Q82" s="23">
        <v>672</v>
      </c>
      <c r="R82" s="23"/>
      <c r="S82" s="23">
        <v>16896</v>
      </c>
      <c r="T82" s="23"/>
      <c r="U82" s="23">
        <f t="shared" si="17"/>
        <v>17568</v>
      </c>
      <c r="V82" s="23"/>
      <c r="W82" s="23">
        <f t="shared" si="20"/>
        <v>67623</v>
      </c>
      <c r="X82" s="23"/>
      <c r="Y82" s="23">
        <v>2138</v>
      </c>
      <c r="Z82" s="23"/>
    </row>
    <row r="83" spans="1:30" s="22" customFormat="1" ht="12.75" customHeight="1">
      <c r="A83" s="20"/>
      <c r="B83" s="21" t="s">
        <v>36</v>
      </c>
      <c r="C83" s="23">
        <v>4489615</v>
      </c>
      <c r="D83" s="23"/>
      <c r="E83" s="23">
        <v>976134</v>
      </c>
      <c r="F83" s="23"/>
      <c r="G83" s="23">
        <f t="shared" si="16"/>
        <v>5465749</v>
      </c>
      <c r="H83" s="23"/>
      <c r="I83" s="23">
        <v>30047</v>
      </c>
      <c r="J83" s="23">
        <v>729</v>
      </c>
      <c r="K83" s="23">
        <f t="shared" si="18"/>
        <v>168954</v>
      </c>
      <c r="L83" s="23"/>
      <c r="M83" s="23">
        <v>16644</v>
      </c>
      <c r="N83" s="23"/>
      <c r="O83" s="23">
        <f t="shared" si="19"/>
        <v>93738</v>
      </c>
      <c r="P83" s="23"/>
      <c r="Q83" s="23">
        <v>851</v>
      </c>
      <c r="R83" s="23"/>
      <c r="S83" s="23">
        <v>13926</v>
      </c>
      <c r="T83" s="23"/>
      <c r="U83" s="23">
        <f t="shared" si="17"/>
        <v>14777</v>
      </c>
      <c r="V83" s="23"/>
      <c r="W83" s="23">
        <f t="shared" si="20"/>
        <v>82400</v>
      </c>
      <c r="X83" s="23"/>
      <c r="Y83" s="23">
        <v>1867</v>
      </c>
      <c r="Z83" s="23"/>
    </row>
    <row r="84" spans="1:30" s="22" customFormat="1" ht="12.75" customHeight="1">
      <c r="A84" s="20"/>
      <c r="B84" s="21" t="s">
        <v>37</v>
      </c>
      <c r="C84" s="23">
        <v>4507617</v>
      </c>
      <c r="D84" s="23"/>
      <c r="E84" s="23">
        <v>965399</v>
      </c>
      <c r="F84" s="23"/>
      <c r="G84" s="23">
        <f t="shared" si="16"/>
        <v>5473016</v>
      </c>
      <c r="H84" s="23"/>
      <c r="I84" s="23">
        <v>21585</v>
      </c>
      <c r="J84" s="23">
        <v>553</v>
      </c>
      <c r="K84" s="23">
        <f t="shared" si="18"/>
        <v>190539</v>
      </c>
      <c r="L84" s="23"/>
      <c r="M84" s="23">
        <v>14720</v>
      </c>
      <c r="N84" s="23"/>
      <c r="O84" s="23">
        <f t="shared" si="19"/>
        <v>108458</v>
      </c>
      <c r="P84" s="23"/>
      <c r="Q84" s="23">
        <v>561</v>
      </c>
      <c r="R84" s="23"/>
      <c r="S84" s="23">
        <v>11848</v>
      </c>
      <c r="T84" s="23"/>
      <c r="U84" s="23">
        <f t="shared" si="17"/>
        <v>12409</v>
      </c>
      <c r="V84" s="23"/>
      <c r="W84" s="23">
        <f t="shared" si="20"/>
        <v>94809</v>
      </c>
      <c r="X84" s="23"/>
      <c r="Y84" s="23">
        <v>2311</v>
      </c>
      <c r="Z84" s="23"/>
    </row>
    <row r="85" spans="1:30" s="22" customFormat="1" ht="12.75" customHeight="1">
      <c r="A85" s="20"/>
      <c r="B85" s="21" t="s">
        <v>38</v>
      </c>
      <c r="C85" s="23">
        <v>4511271</v>
      </c>
      <c r="D85" s="23"/>
      <c r="E85" s="23">
        <v>967778</v>
      </c>
      <c r="F85" s="23"/>
      <c r="G85" s="23">
        <f t="shared" si="16"/>
        <v>5479049</v>
      </c>
      <c r="H85" s="23"/>
      <c r="I85" s="23">
        <v>26342</v>
      </c>
      <c r="J85" s="23">
        <v>374</v>
      </c>
      <c r="K85" s="23">
        <f t="shared" si="18"/>
        <v>216881</v>
      </c>
      <c r="L85" s="23"/>
      <c r="M85" s="23">
        <v>20511</v>
      </c>
      <c r="N85" s="23"/>
      <c r="O85" s="23">
        <f t="shared" si="19"/>
        <v>128969</v>
      </c>
      <c r="P85" s="23"/>
      <c r="Q85" s="23">
        <v>457</v>
      </c>
      <c r="R85" s="23"/>
      <c r="S85" s="23">
        <v>17375</v>
      </c>
      <c r="T85" s="23"/>
      <c r="U85" s="23">
        <f t="shared" si="17"/>
        <v>17832</v>
      </c>
      <c r="V85" s="23"/>
      <c r="W85" s="23">
        <f t="shared" si="20"/>
        <v>112641</v>
      </c>
      <c r="X85" s="23"/>
      <c r="Y85" s="23">
        <v>2679</v>
      </c>
      <c r="Z85" s="23"/>
    </row>
    <row r="86" spans="1:30" s="22" customFormat="1" ht="12.75" customHeight="1">
      <c r="A86" s="20"/>
      <c r="B86" s="17" t="s">
        <v>39</v>
      </c>
      <c r="C86" s="23">
        <v>4501114</v>
      </c>
      <c r="D86" s="23"/>
      <c r="E86" s="23">
        <v>987675</v>
      </c>
      <c r="F86" s="23"/>
      <c r="G86" s="23">
        <f t="shared" si="16"/>
        <v>5488789</v>
      </c>
      <c r="H86" s="23"/>
      <c r="I86" s="23">
        <v>28509</v>
      </c>
      <c r="J86" s="23">
        <v>288</v>
      </c>
      <c r="K86" s="23">
        <f t="shared" si="18"/>
        <v>245390</v>
      </c>
      <c r="L86" s="23"/>
      <c r="M86" s="23">
        <v>18758</v>
      </c>
      <c r="N86" s="23"/>
      <c r="O86" s="23">
        <f t="shared" si="19"/>
        <v>147727</v>
      </c>
      <c r="P86" s="23"/>
      <c r="Q86" s="23">
        <v>518</v>
      </c>
      <c r="R86" s="23"/>
      <c r="S86" s="23">
        <v>15790</v>
      </c>
      <c r="T86" s="23"/>
      <c r="U86" s="23">
        <f t="shared" si="17"/>
        <v>16308</v>
      </c>
      <c r="V86" s="23"/>
      <c r="W86" s="23">
        <f t="shared" si="20"/>
        <v>128949</v>
      </c>
      <c r="X86" s="23"/>
      <c r="Y86" s="23">
        <v>2450</v>
      </c>
      <c r="Z86" s="23"/>
    </row>
    <row r="87" spans="1:30" s="4" customFormat="1" ht="12.75" customHeight="1">
      <c r="A87" s="20"/>
      <c r="B87" s="21" t="s">
        <v>40</v>
      </c>
      <c r="C87" s="23">
        <v>4454822</v>
      </c>
      <c r="D87" s="23"/>
      <c r="E87" s="23">
        <v>1041590</v>
      </c>
      <c r="F87" s="23"/>
      <c r="G87" s="23">
        <f t="shared" si="16"/>
        <v>5496412</v>
      </c>
      <c r="H87" s="23"/>
      <c r="I87" s="23">
        <v>26646</v>
      </c>
      <c r="J87" s="23">
        <v>204</v>
      </c>
      <c r="K87" s="23">
        <f t="shared" si="18"/>
        <v>272036</v>
      </c>
      <c r="L87" s="23"/>
      <c r="M87" s="23">
        <v>18977</v>
      </c>
      <c r="N87" s="23"/>
      <c r="O87" s="23">
        <f t="shared" si="19"/>
        <v>166704</v>
      </c>
      <c r="P87" s="23"/>
      <c r="Q87" s="23">
        <v>540</v>
      </c>
      <c r="R87" s="23"/>
      <c r="S87" s="23">
        <v>16140</v>
      </c>
      <c r="T87" s="23"/>
      <c r="U87" s="23">
        <f t="shared" si="17"/>
        <v>16680</v>
      </c>
      <c r="V87" s="23"/>
      <c r="W87" s="23">
        <f t="shared" si="20"/>
        <v>145629</v>
      </c>
      <c r="X87" s="23"/>
      <c r="Y87" s="23">
        <v>2297</v>
      </c>
      <c r="AB87" s="22"/>
      <c r="AD87" s="22"/>
    </row>
    <row r="88" spans="1:30" s="4" customFormat="1" ht="12.75" customHeight="1">
      <c r="A88" s="20"/>
      <c r="B88" s="17" t="s">
        <v>41</v>
      </c>
      <c r="C88" s="23">
        <v>4424576</v>
      </c>
      <c r="D88" s="23"/>
      <c r="E88" s="23">
        <v>1080379</v>
      </c>
      <c r="F88" s="23"/>
      <c r="G88" s="23">
        <f t="shared" si="16"/>
        <v>5504955</v>
      </c>
      <c r="H88" s="23"/>
      <c r="I88" s="23">
        <v>28256</v>
      </c>
      <c r="J88" s="23">
        <v>163</v>
      </c>
      <c r="K88" s="23">
        <f t="shared" si="18"/>
        <v>300292</v>
      </c>
      <c r="L88" s="23"/>
      <c r="M88" s="23">
        <v>19734</v>
      </c>
      <c r="N88" s="23"/>
      <c r="O88" s="23">
        <f t="shared" si="19"/>
        <v>186438</v>
      </c>
      <c r="P88" s="23"/>
      <c r="Q88" s="23">
        <v>545</v>
      </c>
      <c r="R88" s="23"/>
      <c r="S88" s="23">
        <v>17036</v>
      </c>
      <c r="T88" s="23"/>
      <c r="U88" s="23">
        <f t="shared" si="17"/>
        <v>17581</v>
      </c>
      <c r="V88" s="23"/>
      <c r="W88" s="23">
        <f t="shared" si="20"/>
        <v>163210</v>
      </c>
      <c r="X88" s="23"/>
      <c r="Y88" s="23">
        <v>2153</v>
      </c>
      <c r="AB88" s="22"/>
      <c r="AD88" s="22"/>
    </row>
    <row r="89" spans="1:30" s="4" customFormat="1" ht="12.75" customHeight="1">
      <c r="A89" s="20"/>
      <c r="B89" s="17" t="s">
        <v>42</v>
      </c>
      <c r="C89" s="23">
        <v>4408749</v>
      </c>
      <c r="D89" s="23"/>
      <c r="E89" s="23">
        <v>1104174</v>
      </c>
      <c r="F89" s="23"/>
      <c r="G89" s="23">
        <f t="shared" si="16"/>
        <v>5512923</v>
      </c>
      <c r="H89" s="23"/>
      <c r="I89" s="23">
        <v>26357</v>
      </c>
      <c r="J89" s="23">
        <v>137</v>
      </c>
      <c r="K89" s="23">
        <f t="shared" si="18"/>
        <v>326649</v>
      </c>
      <c r="L89" s="23"/>
      <c r="M89" s="23">
        <v>18348</v>
      </c>
      <c r="N89" s="23"/>
      <c r="O89" s="23">
        <f t="shared" si="19"/>
        <v>204786</v>
      </c>
      <c r="P89" s="23"/>
      <c r="Q89" s="23">
        <v>555</v>
      </c>
      <c r="R89" s="23"/>
      <c r="S89" s="23">
        <v>15031</v>
      </c>
      <c r="T89" s="23"/>
      <c r="U89" s="23">
        <f t="shared" si="17"/>
        <v>15586</v>
      </c>
      <c r="V89" s="23"/>
      <c r="W89" s="23">
        <f t="shared" si="20"/>
        <v>178796</v>
      </c>
      <c r="X89" s="23"/>
      <c r="Y89" s="23">
        <v>2762</v>
      </c>
      <c r="AB89" s="22"/>
      <c r="AD89" s="22"/>
    </row>
    <row r="90" spans="1:30" s="4" customFormat="1" ht="12.75" customHeight="1">
      <c r="A90" s="20"/>
      <c r="B90" s="17"/>
      <c r="C90" s="23"/>
      <c r="D90" s="23"/>
      <c r="E90" s="23"/>
      <c r="F90" s="23"/>
      <c r="G90" s="23"/>
      <c r="H90" s="23"/>
      <c r="I90" s="23"/>
      <c r="J90" s="23"/>
      <c r="K90" s="23"/>
      <c r="L90" s="23"/>
      <c r="M90" s="23"/>
      <c r="N90" s="23"/>
      <c r="O90" s="23"/>
      <c r="P90" s="23"/>
      <c r="Q90" s="23"/>
      <c r="R90" s="23"/>
      <c r="S90" s="23"/>
      <c r="T90" s="23"/>
      <c r="U90" s="23"/>
      <c r="V90" s="23"/>
      <c r="W90" s="23"/>
      <c r="X90" s="23"/>
      <c r="Y90" s="23"/>
      <c r="AB90" s="22"/>
      <c r="AD90" s="22"/>
    </row>
    <row r="91" spans="1:30" s="22" customFormat="1" ht="12.75" customHeight="1">
      <c r="A91" s="20">
        <v>2012</v>
      </c>
      <c r="B91" s="21" t="s">
        <v>31</v>
      </c>
      <c r="C91" s="23">
        <v>4395678</v>
      </c>
      <c r="D91" s="23"/>
      <c r="E91" s="23">
        <v>1120978</v>
      </c>
      <c r="F91" s="23"/>
      <c r="G91" s="23">
        <f t="shared" ref="G91:G102" si="21">SUM(C91:E91)</f>
        <v>5516656</v>
      </c>
      <c r="H91" s="23"/>
      <c r="I91" s="23">
        <v>19909</v>
      </c>
      <c r="J91" s="23" t="s">
        <v>56</v>
      </c>
      <c r="K91" s="23">
        <f>I91</f>
        <v>19909</v>
      </c>
      <c r="L91" s="23"/>
      <c r="M91" s="23">
        <v>16330</v>
      </c>
      <c r="N91" s="23"/>
      <c r="O91" s="23">
        <f>M91</f>
        <v>16330</v>
      </c>
      <c r="P91" s="23"/>
      <c r="Q91" s="23">
        <v>748</v>
      </c>
      <c r="R91" s="23"/>
      <c r="S91" s="23">
        <v>13273</v>
      </c>
      <c r="T91" s="23"/>
      <c r="U91" s="23">
        <f t="shared" ref="U91:U102" si="22">SUM(Q91:S91)</f>
        <v>14021</v>
      </c>
      <c r="V91" s="23"/>
      <c r="W91" s="23">
        <f>U91</f>
        <v>14021</v>
      </c>
      <c r="X91" s="23"/>
      <c r="Y91" s="23">
        <v>2309</v>
      </c>
      <c r="Z91" s="23"/>
    </row>
    <row r="92" spans="1:30" s="22" customFormat="1" ht="12.75" customHeight="1">
      <c r="A92" s="20"/>
      <c r="B92" s="21" t="s">
        <v>32</v>
      </c>
      <c r="C92" s="23">
        <v>4395254</v>
      </c>
      <c r="D92" s="23"/>
      <c r="E92" s="23">
        <v>1126949</v>
      </c>
      <c r="F92" s="23"/>
      <c r="G92" s="23">
        <f t="shared" si="21"/>
        <v>5522203</v>
      </c>
      <c r="H92" s="23"/>
      <c r="I92" s="23">
        <v>22020</v>
      </c>
      <c r="J92" s="23">
        <v>90</v>
      </c>
      <c r="K92" s="23">
        <f t="shared" ref="K92:K102" si="23">K91+I92</f>
        <v>41929</v>
      </c>
      <c r="L92" s="23"/>
      <c r="M92" s="23">
        <v>16491</v>
      </c>
      <c r="N92" s="23"/>
      <c r="O92" s="23">
        <f t="shared" ref="O92:O102" si="24">O91+M92</f>
        <v>32821</v>
      </c>
      <c r="P92" s="23"/>
      <c r="Q92" s="23">
        <v>795</v>
      </c>
      <c r="R92" s="23"/>
      <c r="S92" s="23">
        <v>12825</v>
      </c>
      <c r="T92" s="23"/>
      <c r="U92" s="23">
        <f t="shared" si="22"/>
        <v>13620</v>
      </c>
      <c r="V92" s="23"/>
      <c r="W92" s="23">
        <f t="shared" ref="W92:W102" si="25">W91+U92</f>
        <v>27641</v>
      </c>
      <c r="X92" s="23"/>
      <c r="Y92" s="23">
        <v>2871</v>
      </c>
      <c r="Z92" s="23"/>
    </row>
    <row r="93" spans="1:30" s="22" customFormat="1" ht="12.75" customHeight="1">
      <c r="A93" s="20"/>
      <c r="B93" s="21" t="s">
        <v>33</v>
      </c>
      <c r="C93" s="23">
        <v>4431990</v>
      </c>
      <c r="D93" s="23"/>
      <c r="E93" s="23">
        <v>1102883</v>
      </c>
      <c r="F93" s="23"/>
      <c r="G93" s="23">
        <f t="shared" si="21"/>
        <v>5534873</v>
      </c>
      <c r="H93" s="23"/>
      <c r="I93" s="23">
        <v>30436</v>
      </c>
      <c r="J93" s="23">
        <v>526</v>
      </c>
      <c r="K93" s="23">
        <f t="shared" si="23"/>
        <v>72365</v>
      </c>
      <c r="L93" s="23"/>
      <c r="M93" s="23">
        <v>17899</v>
      </c>
      <c r="N93" s="23"/>
      <c r="O93" s="23">
        <f t="shared" si="24"/>
        <v>50720</v>
      </c>
      <c r="P93" s="23"/>
      <c r="Q93" s="23">
        <v>466</v>
      </c>
      <c r="R93" s="23"/>
      <c r="S93" s="23">
        <v>15095</v>
      </c>
      <c r="T93" s="23"/>
      <c r="U93" s="23">
        <f t="shared" si="22"/>
        <v>15561</v>
      </c>
      <c r="V93" s="23"/>
      <c r="W93" s="23">
        <f t="shared" si="25"/>
        <v>43202</v>
      </c>
      <c r="X93" s="23"/>
      <c r="Y93" s="23">
        <v>2338</v>
      </c>
      <c r="Z93" s="23"/>
    </row>
    <row r="94" spans="1:30" s="22" customFormat="1" ht="12.75" customHeight="1">
      <c r="A94" s="20"/>
      <c r="B94" s="21" t="s">
        <v>34</v>
      </c>
      <c r="C94" s="23">
        <v>4480215</v>
      </c>
      <c r="D94" s="23"/>
      <c r="E94" s="23">
        <v>1062482</v>
      </c>
      <c r="F94" s="23"/>
      <c r="G94" s="23">
        <f t="shared" si="21"/>
        <v>5542697</v>
      </c>
      <c r="H94" s="23"/>
      <c r="I94" s="23">
        <v>25391</v>
      </c>
      <c r="J94" s="23">
        <v>776</v>
      </c>
      <c r="K94" s="23">
        <f t="shared" si="23"/>
        <v>97756</v>
      </c>
      <c r="L94" s="23"/>
      <c r="M94" s="23">
        <v>17734</v>
      </c>
      <c r="N94" s="23"/>
      <c r="O94" s="23">
        <f t="shared" si="24"/>
        <v>68454</v>
      </c>
      <c r="P94" s="23"/>
      <c r="Q94" s="23">
        <v>681</v>
      </c>
      <c r="R94" s="23"/>
      <c r="S94" s="23">
        <v>14604</v>
      </c>
      <c r="T94" s="23"/>
      <c r="U94" s="23">
        <f t="shared" si="22"/>
        <v>15285</v>
      </c>
      <c r="V94" s="23"/>
      <c r="W94" s="23">
        <f t="shared" si="25"/>
        <v>58487</v>
      </c>
      <c r="X94" s="23"/>
      <c r="Y94" s="23">
        <v>2449</v>
      </c>
      <c r="Z94" s="23"/>
    </row>
    <row r="95" spans="1:30" s="22" customFormat="1" ht="12.75" customHeight="1">
      <c r="A95" s="20"/>
      <c r="B95" s="21" t="s">
        <v>35</v>
      </c>
      <c r="C95" s="23">
        <v>4522510</v>
      </c>
      <c r="D95" s="23"/>
      <c r="E95" s="23">
        <v>1029620</v>
      </c>
      <c r="F95" s="23"/>
      <c r="G95" s="23">
        <f t="shared" si="21"/>
        <v>5552130</v>
      </c>
      <c r="H95" s="23"/>
      <c r="I95" s="23">
        <v>28496</v>
      </c>
      <c r="J95" s="23">
        <v>824</v>
      </c>
      <c r="K95" s="23">
        <f t="shared" si="23"/>
        <v>126252</v>
      </c>
      <c r="L95" s="23"/>
      <c r="M95" s="23">
        <v>19058</v>
      </c>
      <c r="N95" s="23"/>
      <c r="O95" s="23">
        <f t="shared" si="24"/>
        <v>87512</v>
      </c>
      <c r="P95" s="23"/>
      <c r="Q95" s="23">
        <v>823</v>
      </c>
      <c r="R95" s="23"/>
      <c r="S95" s="23">
        <v>15635</v>
      </c>
      <c r="T95" s="23"/>
      <c r="U95" s="23">
        <f t="shared" si="22"/>
        <v>16458</v>
      </c>
      <c r="V95" s="23"/>
      <c r="W95" s="23">
        <f t="shared" si="25"/>
        <v>74945</v>
      </c>
      <c r="X95" s="23"/>
      <c r="Y95" s="23">
        <v>2600</v>
      </c>
      <c r="Z95" s="23"/>
    </row>
    <row r="96" spans="1:30" s="22" customFormat="1" ht="12.75" customHeight="1">
      <c r="A96" s="20"/>
      <c r="B96" s="21" t="s">
        <v>36</v>
      </c>
      <c r="C96" s="23">
        <v>4552498</v>
      </c>
      <c r="D96" s="23"/>
      <c r="E96" s="23">
        <v>1010395</v>
      </c>
      <c r="F96" s="23"/>
      <c r="G96" s="23">
        <f t="shared" si="21"/>
        <v>5562893</v>
      </c>
      <c r="H96" s="23"/>
      <c r="I96" s="23">
        <v>27766</v>
      </c>
      <c r="J96" s="23">
        <v>624</v>
      </c>
      <c r="K96" s="23">
        <f t="shared" si="23"/>
        <v>154018</v>
      </c>
      <c r="L96" s="23"/>
      <c r="M96" s="23">
        <v>17006</v>
      </c>
      <c r="N96" s="23"/>
      <c r="O96" s="23">
        <f t="shared" si="24"/>
        <v>104518</v>
      </c>
      <c r="P96" s="23"/>
      <c r="Q96" s="23">
        <v>495</v>
      </c>
      <c r="R96" s="23"/>
      <c r="S96" s="23">
        <v>14183</v>
      </c>
      <c r="T96" s="23"/>
      <c r="U96" s="23">
        <f t="shared" si="22"/>
        <v>14678</v>
      </c>
      <c r="V96" s="23"/>
      <c r="W96" s="23">
        <f t="shared" si="25"/>
        <v>89623</v>
      </c>
      <c r="X96" s="23"/>
      <c r="Y96" s="23">
        <v>2375</v>
      </c>
      <c r="Z96" s="23"/>
    </row>
    <row r="97" spans="1:26" s="22" customFormat="1" ht="12.75" customHeight="1">
      <c r="A97" s="20"/>
      <c r="B97" s="21" t="s">
        <v>37</v>
      </c>
      <c r="C97" s="23">
        <v>4566291</v>
      </c>
      <c r="D97" s="23"/>
      <c r="E97" s="23">
        <v>1000763</v>
      </c>
      <c r="F97" s="23"/>
      <c r="G97" s="23">
        <f t="shared" si="21"/>
        <v>5567054</v>
      </c>
      <c r="H97" s="23"/>
      <c r="I97" s="23">
        <v>20283</v>
      </c>
      <c r="J97" s="23">
        <v>520</v>
      </c>
      <c r="K97" s="23">
        <f t="shared" si="23"/>
        <v>174301</v>
      </c>
      <c r="L97" s="23"/>
      <c r="M97" s="23">
        <v>16004</v>
      </c>
      <c r="N97" s="23"/>
      <c r="O97" s="23">
        <f t="shared" si="24"/>
        <v>120522</v>
      </c>
      <c r="P97" s="23"/>
      <c r="Q97" s="23">
        <v>496</v>
      </c>
      <c r="R97" s="23"/>
      <c r="S97" s="23">
        <v>12788</v>
      </c>
      <c r="T97" s="23"/>
      <c r="U97" s="23">
        <f t="shared" si="22"/>
        <v>13284</v>
      </c>
      <c r="V97" s="23"/>
      <c r="W97" s="23">
        <f t="shared" si="25"/>
        <v>102907</v>
      </c>
      <c r="X97" s="23"/>
      <c r="Y97" s="23">
        <v>2798</v>
      </c>
      <c r="Z97" s="23"/>
    </row>
    <row r="98" spans="1:26" s="22" customFormat="1" ht="12.75" customHeight="1">
      <c r="A98" s="20"/>
      <c r="B98" s="21" t="s">
        <v>38</v>
      </c>
      <c r="C98" s="23">
        <v>4571251</v>
      </c>
      <c r="D98" s="23"/>
      <c r="E98" s="23">
        <v>999473</v>
      </c>
      <c r="F98" s="23"/>
      <c r="G98" s="23">
        <f t="shared" si="21"/>
        <v>5570724</v>
      </c>
      <c r="H98" s="23"/>
      <c r="I98" s="23">
        <v>22984</v>
      </c>
      <c r="J98" s="23">
        <v>416</v>
      </c>
      <c r="K98" s="23">
        <f t="shared" si="23"/>
        <v>197285</v>
      </c>
      <c r="L98" s="23"/>
      <c r="M98" s="23">
        <v>19140</v>
      </c>
      <c r="N98" s="23"/>
      <c r="O98" s="23">
        <f t="shared" si="24"/>
        <v>139662</v>
      </c>
      <c r="P98" s="23"/>
      <c r="Q98" s="23">
        <v>695</v>
      </c>
      <c r="R98" s="23"/>
      <c r="S98" s="23">
        <v>16067</v>
      </c>
      <c r="T98" s="23"/>
      <c r="U98" s="23">
        <f t="shared" si="22"/>
        <v>16762</v>
      </c>
      <c r="V98" s="23"/>
      <c r="W98" s="23">
        <f t="shared" si="25"/>
        <v>119669</v>
      </c>
      <c r="X98" s="23"/>
      <c r="Y98" s="23">
        <v>2519</v>
      </c>
      <c r="Z98" s="23"/>
    </row>
    <row r="99" spans="1:26" s="22" customFormat="1" ht="12.75" customHeight="1">
      <c r="A99" s="20"/>
      <c r="B99" s="21" t="s">
        <v>39</v>
      </c>
      <c r="C99" s="23">
        <v>4561157</v>
      </c>
      <c r="D99" s="23"/>
      <c r="E99" s="23">
        <v>1016809</v>
      </c>
      <c r="F99" s="23"/>
      <c r="G99" s="23">
        <f t="shared" si="21"/>
        <v>5577966</v>
      </c>
      <c r="H99" s="23"/>
      <c r="I99" s="23">
        <v>24012</v>
      </c>
      <c r="J99" s="23">
        <v>306</v>
      </c>
      <c r="K99" s="23">
        <f t="shared" si="23"/>
        <v>221297</v>
      </c>
      <c r="L99" s="23"/>
      <c r="M99" s="23">
        <v>16823</v>
      </c>
      <c r="N99" s="23"/>
      <c r="O99" s="23">
        <f t="shared" si="24"/>
        <v>156485</v>
      </c>
      <c r="P99" s="23"/>
      <c r="Q99" s="23">
        <v>490</v>
      </c>
      <c r="R99" s="23"/>
      <c r="S99" s="23">
        <v>14138</v>
      </c>
      <c r="T99" s="23"/>
      <c r="U99" s="23">
        <f t="shared" si="22"/>
        <v>14628</v>
      </c>
      <c r="V99" s="23"/>
      <c r="W99" s="23">
        <f t="shared" si="25"/>
        <v>134297</v>
      </c>
      <c r="X99" s="23"/>
      <c r="Y99" s="23">
        <v>2267</v>
      </c>
      <c r="Z99" s="23"/>
    </row>
    <row r="100" spans="1:26" s="22" customFormat="1" ht="12.75" customHeight="1">
      <c r="A100" s="21"/>
      <c r="B100" s="21" t="s">
        <v>40</v>
      </c>
      <c r="C100" s="23">
        <v>4499270</v>
      </c>
      <c r="D100" s="23"/>
      <c r="E100" s="23">
        <v>1084357</v>
      </c>
      <c r="F100" s="23"/>
      <c r="G100" s="23">
        <f t="shared" si="21"/>
        <v>5583627</v>
      </c>
      <c r="H100" s="23"/>
      <c r="I100" s="23">
        <v>25803</v>
      </c>
      <c r="J100" s="23">
        <v>263</v>
      </c>
      <c r="K100" s="23">
        <f t="shared" si="23"/>
        <v>247100</v>
      </c>
      <c r="L100" s="23"/>
      <c r="M100" s="23">
        <v>19899</v>
      </c>
      <c r="N100" s="23"/>
      <c r="O100" s="23">
        <f t="shared" si="24"/>
        <v>176384</v>
      </c>
      <c r="P100" s="23"/>
      <c r="Q100" s="23">
        <v>907</v>
      </c>
      <c r="R100" s="23"/>
      <c r="S100" s="23">
        <v>17237</v>
      </c>
      <c r="T100" s="23"/>
      <c r="U100" s="23">
        <f t="shared" si="22"/>
        <v>18144</v>
      </c>
      <c r="V100" s="23"/>
      <c r="W100" s="23">
        <f t="shared" si="25"/>
        <v>152441</v>
      </c>
      <c r="X100" s="23"/>
      <c r="Y100" s="23">
        <v>1997</v>
      </c>
      <c r="Z100" s="23"/>
    </row>
    <row r="101" spans="1:26" s="22" customFormat="1" ht="12.75" customHeight="1">
      <c r="A101" s="21"/>
      <c r="B101" s="21" t="s">
        <v>41</v>
      </c>
      <c r="C101" s="23">
        <v>4469165</v>
      </c>
      <c r="D101" s="23"/>
      <c r="E101" s="23">
        <v>1121465</v>
      </c>
      <c r="F101" s="23"/>
      <c r="G101" s="23">
        <f t="shared" si="21"/>
        <v>5590630</v>
      </c>
      <c r="H101" s="23"/>
      <c r="I101" s="23">
        <v>26749</v>
      </c>
      <c r="J101" s="23">
        <v>196</v>
      </c>
      <c r="K101" s="23">
        <f t="shared" si="23"/>
        <v>273849</v>
      </c>
      <c r="L101" s="23"/>
      <c r="M101" s="23">
        <v>19195</v>
      </c>
      <c r="N101" s="23"/>
      <c r="O101" s="23">
        <f t="shared" si="24"/>
        <v>195579</v>
      </c>
      <c r="P101" s="23"/>
      <c r="Q101" s="23">
        <v>1131</v>
      </c>
      <c r="R101" s="23"/>
      <c r="S101" s="23">
        <v>16229</v>
      </c>
      <c r="T101" s="23"/>
      <c r="U101" s="23">
        <f t="shared" si="22"/>
        <v>17360</v>
      </c>
      <c r="V101" s="23"/>
      <c r="W101" s="23">
        <f t="shared" si="25"/>
        <v>169801</v>
      </c>
      <c r="X101" s="23"/>
      <c r="Y101" s="23">
        <v>2376</v>
      </c>
      <c r="Z101" s="23"/>
    </row>
    <row r="102" spans="1:26" s="22" customFormat="1" ht="12.75" customHeight="1">
      <c r="A102" s="21"/>
      <c r="B102" s="21" t="s">
        <v>42</v>
      </c>
      <c r="C102" s="23">
        <v>4457145</v>
      </c>
      <c r="D102" s="23"/>
      <c r="E102" s="23">
        <v>1146013</v>
      </c>
      <c r="F102" s="23"/>
      <c r="G102" s="23">
        <f t="shared" si="21"/>
        <v>5603158</v>
      </c>
      <c r="H102" s="23"/>
      <c r="I102" s="23">
        <v>27486</v>
      </c>
      <c r="J102" s="23">
        <v>224</v>
      </c>
      <c r="K102" s="23">
        <f t="shared" si="23"/>
        <v>301335</v>
      </c>
      <c r="L102" s="23"/>
      <c r="M102" s="23">
        <v>14726</v>
      </c>
      <c r="N102" s="23"/>
      <c r="O102" s="23">
        <f t="shared" si="24"/>
        <v>210305</v>
      </c>
      <c r="P102" s="23"/>
      <c r="Q102" s="23">
        <v>1827</v>
      </c>
      <c r="R102" s="23"/>
      <c r="S102" s="23">
        <v>11071</v>
      </c>
      <c r="T102" s="23"/>
      <c r="U102" s="23">
        <f t="shared" si="22"/>
        <v>12898</v>
      </c>
      <c r="V102" s="23"/>
      <c r="W102" s="23">
        <f t="shared" si="25"/>
        <v>182699</v>
      </c>
      <c r="X102" s="23"/>
      <c r="Y102" s="23">
        <v>1974</v>
      </c>
      <c r="Z102" s="23"/>
    </row>
    <row r="103" spans="1:26" s="22" customFormat="1" ht="12.75" customHeight="1">
      <c r="A103" s="21"/>
      <c r="B103" s="21"/>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row>
    <row r="104" spans="1:26" s="22" customFormat="1" ht="12.75" customHeight="1">
      <c r="A104" s="20">
        <v>2013</v>
      </c>
      <c r="B104" s="21" t="s">
        <v>31</v>
      </c>
      <c r="C104" s="23">
        <v>4435778</v>
      </c>
      <c r="D104" s="23"/>
      <c r="E104" s="23">
        <v>1167246</v>
      </c>
      <c r="F104" s="23"/>
      <c r="G104" s="23">
        <f t="shared" ref="G104:G115" si="26">SUM(C104:E104)</f>
        <v>5603024</v>
      </c>
      <c r="H104" s="23"/>
      <c r="I104" s="23">
        <v>17482</v>
      </c>
      <c r="J104" s="23">
        <v>65</v>
      </c>
      <c r="K104" s="23">
        <v>17482</v>
      </c>
      <c r="L104" s="23"/>
      <c r="M104" s="23">
        <v>17904</v>
      </c>
      <c r="N104" s="23"/>
      <c r="O104" s="23">
        <v>17904</v>
      </c>
      <c r="P104" s="23"/>
      <c r="Q104" s="23">
        <v>1035</v>
      </c>
      <c r="R104" s="23"/>
      <c r="S104" s="23">
        <v>14394</v>
      </c>
      <c r="T104" s="23"/>
      <c r="U104" s="23">
        <f t="shared" ref="U104:U115" si="27">SUM(Q104:S104)</f>
        <v>15429</v>
      </c>
      <c r="V104" s="23"/>
      <c r="W104" s="23">
        <f>W103+U104</f>
        <v>15429</v>
      </c>
      <c r="X104" s="23"/>
      <c r="Y104" s="23">
        <v>2635</v>
      </c>
      <c r="Z104" s="23"/>
    </row>
    <row r="105" spans="1:26" s="22" customFormat="1" ht="12.75" customHeight="1">
      <c r="A105" s="20"/>
      <c r="B105" s="21" t="s">
        <v>32</v>
      </c>
      <c r="C105" s="23">
        <v>4435948</v>
      </c>
      <c r="D105" s="23"/>
      <c r="E105" s="23">
        <v>1171140</v>
      </c>
      <c r="F105" s="23"/>
      <c r="G105" s="23">
        <f t="shared" si="26"/>
        <v>5607088</v>
      </c>
      <c r="H105" s="23"/>
      <c r="I105" s="23">
        <v>19143</v>
      </c>
      <c r="J105" s="23">
        <v>129</v>
      </c>
      <c r="K105" s="23">
        <f t="shared" ref="K105:K115" si="28">K104+I105</f>
        <v>36625</v>
      </c>
      <c r="L105" s="23"/>
      <c r="M105" s="23">
        <v>14983</v>
      </c>
      <c r="N105" s="23"/>
      <c r="O105" s="23">
        <f t="shared" ref="O105:O115" si="29">O104+M105</f>
        <v>32887</v>
      </c>
      <c r="P105" s="23"/>
      <c r="Q105" s="23">
        <v>927</v>
      </c>
      <c r="R105" s="23"/>
      <c r="S105" s="23">
        <v>12334</v>
      </c>
      <c r="T105" s="23"/>
      <c r="U105" s="23">
        <f t="shared" si="27"/>
        <v>13261</v>
      </c>
      <c r="V105" s="23"/>
      <c r="W105" s="23">
        <f>W104+U105</f>
        <v>28690</v>
      </c>
      <c r="X105" s="23"/>
      <c r="Y105" s="23">
        <v>1789</v>
      </c>
      <c r="Z105" s="23"/>
    </row>
    <row r="106" spans="1:26" s="22" customFormat="1" ht="12.75" customHeight="1">
      <c r="A106" s="20"/>
      <c r="B106" s="21" t="s">
        <v>33</v>
      </c>
      <c r="C106" s="23">
        <v>4456787</v>
      </c>
      <c r="D106" s="23"/>
      <c r="E106" s="23">
        <v>1159256</v>
      </c>
      <c r="F106" s="23"/>
      <c r="G106" s="23">
        <f t="shared" si="26"/>
        <v>5616043</v>
      </c>
      <c r="H106" s="23"/>
      <c r="I106" s="23">
        <v>24131</v>
      </c>
      <c r="J106" s="23">
        <v>420</v>
      </c>
      <c r="K106" s="23">
        <f t="shared" si="28"/>
        <v>60756</v>
      </c>
      <c r="L106" s="23"/>
      <c r="M106" s="23">
        <v>15050</v>
      </c>
      <c r="N106" s="23"/>
      <c r="O106" s="23">
        <f t="shared" si="29"/>
        <v>47937</v>
      </c>
      <c r="P106" s="23"/>
      <c r="Q106" s="23">
        <v>551</v>
      </c>
      <c r="R106" s="23"/>
      <c r="S106" s="23">
        <v>12807</v>
      </c>
      <c r="T106" s="23"/>
      <c r="U106" s="23">
        <f t="shared" si="27"/>
        <v>13358</v>
      </c>
      <c r="V106" s="23"/>
      <c r="W106" s="23">
        <f>W105+U106</f>
        <v>42048</v>
      </c>
      <c r="X106" s="23"/>
      <c r="Y106" s="23">
        <v>1771</v>
      </c>
      <c r="Z106" s="23"/>
    </row>
    <row r="107" spans="1:26" s="22" customFormat="1" ht="12.75" customHeight="1">
      <c r="A107" s="20"/>
      <c r="B107" s="21" t="s">
        <v>34</v>
      </c>
      <c r="C107" s="23">
        <v>4512950</v>
      </c>
      <c r="D107" s="23"/>
      <c r="E107" s="23">
        <v>1110742</v>
      </c>
      <c r="F107" s="23"/>
      <c r="G107" s="23">
        <f t="shared" si="26"/>
        <v>5623692</v>
      </c>
      <c r="H107" s="23"/>
      <c r="I107" s="23">
        <v>26642</v>
      </c>
      <c r="J107" s="23">
        <v>814</v>
      </c>
      <c r="K107" s="23">
        <f t="shared" si="28"/>
        <v>87398</v>
      </c>
      <c r="L107" s="23"/>
      <c r="M107" s="23">
        <v>18926</v>
      </c>
      <c r="N107" s="23"/>
      <c r="O107" s="23">
        <f t="shared" si="29"/>
        <v>66863</v>
      </c>
      <c r="P107" s="23"/>
      <c r="Q107" s="23">
        <v>634</v>
      </c>
      <c r="R107" s="23"/>
      <c r="S107" s="23">
        <v>15618</v>
      </c>
      <c r="T107" s="23"/>
      <c r="U107" s="23">
        <f t="shared" si="27"/>
        <v>16252</v>
      </c>
      <c r="V107" s="23"/>
      <c r="W107" s="23">
        <f>W106+U107</f>
        <v>58300</v>
      </c>
      <c r="X107" s="23"/>
      <c r="Y107" s="23">
        <v>2791</v>
      </c>
      <c r="Z107" s="23"/>
    </row>
    <row r="108" spans="1:26" s="22" customFormat="1" ht="12.75" customHeight="1">
      <c r="A108" s="20"/>
      <c r="B108" s="21" t="s">
        <v>35</v>
      </c>
      <c r="C108" s="23">
        <v>4568958</v>
      </c>
      <c r="E108" s="23">
        <v>1062678</v>
      </c>
      <c r="F108" s="23"/>
      <c r="G108" s="23">
        <f t="shared" si="26"/>
        <v>5631636</v>
      </c>
      <c r="H108" s="23"/>
      <c r="I108" s="23">
        <v>28575</v>
      </c>
      <c r="J108" s="23">
        <v>791</v>
      </c>
      <c r="K108" s="23">
        <f t="shared" si="28"/>
        <v>115973</v>
      </c>
      <c r="L108" s="23"/>
      <c r="M108" s="23">
        <v>21812</v>
      </c>
      <c r="N108" s="23"/>
      <c r="O108" s="23">
        <f t="shared" si="29"/>
        <v>88675</v>
      </c>
      <c r="P108" s="23"/>
      <c r="Q108" s="23">
        <v>3323</v>
      </c>
      <c r="R108" s="23"/>
      <c r="S108" s="23">
        <v>16382</v>
      </c>
      <c r="T108" s="23"/>
      <c r="U108" s="23">
        <f t="shared" si="27"/>
        <v>19705</v>
      </c>
      <c r="V108" s="23"/>
      <c r="W108" s="23">
        <f>W107+U108</f>
        <v>78005</v>
      </c>
      <c r="X108" s="23"/>
      <c r="Y108" s="23">
        <v>2200</v>
      </c>
      <c r="Z108" s="23"/>
    </row>
    <row r="109" spans="1:26" s="22" customFormat="1" ht="12.75" customHeight="1">
      <c r="A109" s="20"/>
      <c r="B109" s="21" t="s">
        <v>36</v>
      </c>
      <c r="C109" s="23">
        <v>4600617</v>
      </c>
      <c r="E109" s="23">
        <v>1039977</v>
      </c>
      <c r="F109" s="23"/>
      <c r="G109" s="23">
        <f t="shared" si="26"/>
        <v>5640594</v>
      </c>
      <c r="H109" s="23"/>
      <c r="I109" s="23">
        <v>25289</v>
      </c>
      <c r="J109" s="23">
        <v>666</v>
      </c>
      <c r="K109" s="23">
        <f t="shared" si="28"/>
        <v>141262</v>
      </c>
      <c r="L109" s="23"/>
      <c r="M109" s="23">
        <v>16278</v>
      </c>
      <c r="N109" s="23"/>
      <c r="O109" s="23">
        <f t="shared" si="29"/>
        <v>104953</v>
      </c>
      <c r="P109" s="23"/>
      <c r="Q109" s="23">
        <v>455</v>
      </c>
      <c r="R109" s="23"/>
      <c r="S109" s="23">
        <v>14173</v>
      </c>
      <c r="T109" s="23"/>
      <c r="U109" s="23">
        <f t="shared" si="27"/>
        <v>14628</v>
      </c>
      <c r="V109" s="23"/>
      <c r="W109" s="23">
        <f t="shared" ref="W109:W115" si="30">U109+W108</f>
        <v>92633</v>
      </c>
      <c r="X109" s="23"/>
      <c r="Y109" s="23">
        <v>1735</v>
      </c>
      <c r="Z109" s="23"/>
    </row>
    <row r="110" spans="1:26" s="22" customFormat="1" ht="12.75" customHeight="1">
      <c r="A110" s="20"/>
      <c r="B110" s="21" t="s">
        <v>37</v>
      </c>
      <c r="C110" s="23">
        <v>4614347</v>
      </c>
      <c r="E110" s="23">
        <v>1031011</v>
      </c>
      <c r="F110" s="23"/>
      <c r="G110" s="23">
        <f t="shared" si="26"/>
        <v>5645358</v>
      </c>
      <c r="H110" s="23"/>
      <c r="I110" s="23">
        <v>20600</v>
      </c>
      <c r="J110" s="23">
        <v>573</v>
      </c>
      <c r="K110" s="23">
        <f t="shared" si="28"/>
        <v>161862</v>
      </c>
      <c r="L110" s="23"/>
      <c r="M110" s="23">
        <v>15836</v>
      </c>
      <c r="N110" s="23"/>
      <c r="O110" s="23">
        <f t="shared" si="29"/>
        <v>120789</v>
      </c>
      <c r="P110" s="23"/>
      <c r="Q110" s="23">
        <v>504</v>
      </c>
      <c r="R110" s="23"/>
      <c r="S110" s="23">
        <v>13321</v>
      </c>
      <c r="T110" s="23"/>
      <c r="U110" s="23">
        <f t="shared" si="27"/>
        <v>13825</v>
      </c>
      <c r="V110" s="23"/>
      <c r="W110" s="23">
        <f t="shared" si="30"/>
        <v>106458</v>
      </c>
      <c r="X110" s="23"/>
      <c r="Y110" s="23">
        <v>2095</v>
      </c>
      <c r="Z110" s="23"/>
    </row>
    <row r="111" spans="1:26" s="22" customFormat="1" ht="12.75" customHeight="1">
      <c r="A111" s="20"/>
      <c r="B111" s="21" t="s">
        <v>38</v>
      </c>
      <c r="C111" s="23">
        <v>4622422</v>
      </c>
      <c r="D111" s="23"/>
      <c r="E111" s="23">
        <v>996754</v>
      </c>
      <c r="F111" s="23"/>
      <c r="G111" s="23">
        <f t="shared" si="26"/>
        <v>5619176</v>
      </c>
      <c r="H111" s="23"/>
      <c r="I111" s="23">
        <v>23807</v>
      </c>
      <c r="J111" s="23">
        <v>381</v>
      </c>
      <c r="K111" s="23">
        <f t="shared" si="28"/>
        <v>185669</v>
      </c>
      <c r="L111" s="23"/>
      <c r="M111" s="23">
        <v>49832</v>
      </c>
      <c r="N111" s="23"/>
      <c r="O111" s="23">
        <f t="shared" si="29"/>
        <v>170621</v>
      </c>
      <c r="P111" s="23"/>
      <c r="Q111" s="23">
        <v>31907</v>
      </c>
      <c r="R111" s="64" t="s">
        <v>79</v>
      </c>
      <c r="S111" s="23">
        <v>15653</v>
      </c>
      <c r="T111" s="23"/>
      <c r="U111" s="23">
        <f t="shared" si="27"/>
        <v>47560</v>
      </c>
      <c r="V111" s="23"/>
      <c r="W111" s="23">
        <f t="shared" si="30"/>
        <v>154018</v>
      </c>
      <c r="X111" s="23"/>
      <c r="Y111" s="23">
        <v>2262</v>
      </c>
      <c r="Z111" s="23"/>
    </row>
    <row r="112" spans="1:26" s="22" customFormat="1" ht="12.75" customHeight="1">
      <c r="A112" s="20"/>
      <c r="B112" s="21" t="s">
        <v>39</v>
      </c>
      <c r="C112" s="23">
        <v>4596875</v>
      </c>
      <c r="D112" s="23"/>
      <c r="E112" s="23">
        <v>975921</v>
      </c>
      <c r="F112" s="23"/>
      <c r="G112" s="23">
        <f t="shared" si="26"/>
        <v>5572796</v>
      </c>
      <c r="H112" s="23"/>
      <c r="I112" s="23">
        <v>25927</v>
      </c>
      <c r="J112" s="23">
        <v>286</v>
      </c>
      <c r="K112" s="23">
        <f t="shared" si="28"/>
        <v>211596</v>
      </c>
      <c r="L112" s="23"/>
      <c r="M112" s="23">
        <v>72801</v>
      </c>
      <c r="N112" s="23"/>
      <c r="O112" s="23">
        <f t="shared" si="29"/>
        <v>243422</v>
      </c>
      <c r="P112" s="23"/>
      <c r="Q112" s="23">
        <v>56193</v>
      </c>
      <c r="R112" s="64" t="s">
        <v>79</v>
      </c>
      <c r="S112" s="23">
        <v>14812</v>
      </c>
      <c r="T112" s="23"/>
      <c r="U112" s="23">
        <f t="shared" si="27"/>
        <v>71005</v>
      </c>
      <c r="V112" s="23"/>
      <c r="W112" s="23">
        <f t="shared" si="30"/>
        <v>225023</v>
      </c>
      <c r="X112" s="23"/>
      <c r="Y112" s="23">
        <v>1898</v>
      </c>
      <c r="Z112" s="23"/>
    </row>
    <row r="113" spans="1:30" s="22" customFormat="1" ht="12.75" customHeight="1">
      <c r="A113" s="20"/>
      <c r="B113" s="21" t="s">
        <v>40</v>
      </c>
      <c r="C113" s="23">
        <v>4544742</v>
      </c>
      <c r="D113" s="23"/>
      <c r="E113" s="23">
        <v>1033686</v>
      </c>
      <c r="F113" s="23"/>
      <c r="G113" s="23">
        <f t="shared" si="26"/>
        <v>5578428</v>
      </c>
      <c r="H113" s="23"/>
      <c r="I113" s="23">
        <v>27101</v>
      </c>
      <c r="J113" s="23">
        <v>268</v>
      </c>
      <c r="K113" s="23">
        <f t="shared" si="28"/>
        <v>238697</v>
      </c>
      <c r="L113" s="23"/>
      <c r="M113" s="23">
        <v>21644</v>
      </c>
      <c r="N113" s="23"/>
      <c r="O113" s="23">
        <f t="shared" si="29"/>
        <v>265066</v>
      </c>
      <c r="P113" s="23"/>
      <c r="Q113" s="23">
        <v>660</v>
      </c>
      <c r="R113" s="23"/>
      <c r="S113" s="23">
        <v>18864</v>
      </c>
      <c r="T113" s="23"/>
      <c r="U113" s="23">
        <f t="shared" si="27"/>
        <v>19524</v>
      </c>
      <c r="V113" s="23"/>
      <c r="W113" s="23">
        <f t="shared" si="30"/>
        <v>244547</v>
      </c>
      <c r="X113" s="23"/>
      <c r="Y113" s="23">
        <v>2205</v>
      </c>
      <c r="Z113" s="23"/>
    </row>
    <row r="114" spans="1:30" s="22" customFormat="1" ht="12.75" customHeight="1">
      <c r="A114" s="20"/>
      <c r="B114" s="21" t="s">
        <v>41</v>
      </c>
      <c r="C114" s="23">
        <v>4518106</v>
      </c>
      <c r="D114" s="23"/>
      <c r="E114" s="23">
        <v>1068565</v>
      </c>
      <c r="F114" s="23"/>
      <c r="G114" s="23">
        <f t="shared" si="26"/>
        <v>5586671</v>
      </c>
      <c r="H114" s="23"/>
      <c r="I114" s="23">
        <v>26235</v>
      </c>
      <c r="J114" s="23">
        <v>196</v>
      </c>
      <c r="K114" s="23">
        <f t="shared" si="28"/>
        <v>264932</v>
      </c>
      <c r="L114" s="23"/>
      <c r="M114" s="23">
        <v>18137</v>
      </c>
      <c r="N114" s="23"/>
      <c r="O114" s="23">
        <f t="shared" si="29"/>
        <v>283203</v>
      </c>
      <c r="P114" s="23"/>
      <c r="Q114" s="23">
        <v>442</v>
      </c>
      <c r="R114" s="23"/>
      <c r="S114" s="23">
        <v>15110</v>
      </c>
      <c r="T114" s="23"/>
      <c r="U114" s="23">
        <f t="shared" si="27"/>
        <v>15552</v>
      </c>
      <c r="V114" s="23"/>
      <c r="W114" s="23">
        <f t="shared" si="30"/>
        <v>260099</v>
      </c>
      <c r="X114" s="23"/>
      <c r="Y114" s="23">
        <v>2606</v>
      </c>
      <c r="Z114" s="23"/>
    </row>
    <row r="115" spans="1:30" s="22" customFormat="1" ht="12.75" customHeight="1">
      <c r="A115" s="20"/>
      <c r="B115" s="21" t="s">
        <v>42</v>
      </c>
      <c r="C115" s="23">
        <v>4502320</v>
      </c>
      <c r="D115" s="23"/>
      <c r="E115" s="23">
        <v>1095273</v>
      </c>
      <c r="F115" s="23"/>
      <c r="G115" s="23">
        <f t="shared" si="26"/>
        <v>5597593</v>
      </c>
      <c r="H115" s="23"/>
      <c r="I115" s="23">
        <v>27246</v>
      </c>
      <c r="J115" s="23">
        <v>158</v>
      </c>
      <c r="K115" s="23">
        <f t="shared" si="28"/>
        <v>292178</v>
      </c>
      <c r="L115" s="23"/>
      <c r="M115" s="23">
        <v>16403</v>
      </c>
      <c r="N115" s="23"/>
      <c r="O115" s="23">
        <f t="shared" si="29"/>
        <v>299606</v>
      </c>
      <c r="P115" s="23"/>
      <c r="Q115" s="23">
        <v>490</v>
      </c>
      <c r="R115" s="23"/>
      <c r="S115" s="23">
        <v>14076</v>
      </c>
      <c r="T115" s="23"/>
      <c r="U115" s="23">
        <f t="shared" si="27"/>
        <v>14566</v>
      </c>
      <c r="V115" s="23"/>
      <c r="W115" s="23">
        <f t="shared" si="30"/>
        <v>274665</v>
      </c>
      <c r="X115" s="23"/>
      <c r="Y115" s="23">
        <v>1859</v>
      </c>
      <c r="Z115" s="23"/>
    </row>
    <row r="116" spans="1:30" s="22" customFormat="1" ht="12.75" customHeight="1">
      <c r="A116" s="20"/>
      <c r="B116" s="21"/>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row>
    <row r="117" spans="1:30" s="22" customFormat="1" ht="12.75" customHeight="1">
      <c r="A117" s="20">
        <v>2014</v>
      </c>
      <c r="B117" s="21" t="s">
        <v>31</v>
      </c>
      <c r="C117" s="23">
        <v>4487658</v>
      </c>
      <c r="D117" s="23"/>
      <c r="E117" s="23">
        <v>1113186</v>
      </c>
      <c r="F117" s="23"/>
      <c r="G117" s="23">
        <f t="shared" ref="G117:G128" si="31">SUM(C117:E117)</f>
        <v>5600844</v>
      </c>
      <c r="H117" s="23"/>
      <c r="I117" s="23">
        <v>20334</v>
      </c>
      <c r="J117" s="23">
        <v>64</v>
      </c>
      <c r="K117" s="23">
        <f t="shared" ref="K117:K128" si="32">K116+I117</f>
        <v>20334</v>
      </c>
      <c r="L117" s="23"/>
      <c r="M117" s="23">
        <f t="shared" ref="M117:M128" si="33">Q117+S117+Y117</f>
        <v>17314</v>
      </c>
      <c r="N117" s="23"/>
      <c r="O117" s="23">
        <f t="shared" ref="O117:O128" si="34">O116+M117</f>
        <v>17314</v>
      </c>
      <c r="P117" s="23"/>
      <c r="Q117" s="23">
        <v>464</v>
      </c>
      <c r="R117" s="23"/>
      <c r="S117" s="23">
        <v>14095</v>
      </c>
      <c r="T117" s="23"/>
      <c r="U117" s="23">
        <f t="shared" ref="U117:U128" si="35">SUM(Q117:S117)</f>
        <v>14559</v>
      </c>
      <c r="V117" s="23"/>
      <c r="W117" s="23">
        <f t="shared" ref="W117:W128" si="36">U117+W116</f>
        <v>14559</v>
      </c>
      <c r="X117" s="23"/>
      <c r="Y117" s="23">
        <v>2755</v>
      </c>
      <c r="Z117" s="23"/>
    </row>
    <row r="118" spans="1:30" s="22" customFormat="1" ht="12.75" customHeight="1">
      <c r="A118" s="20"/>
      <c r="B118" s="21" t="s">
        <v>32</v>
      </c>
      <c r="C118" s="23">
        <v>4492604</v>
      </c>
      <c r="D118" s="23"/>
      <c r="E118" s="23">
        <v>1115207</v>
      </c>
      <c r="F118" s="23"/>
      <c r="G118" s="23">
        <f t="shared" si="31"/>
        <v>5607811</v>
      </c>
      <c r="H118" s="23"/>
      <c r="I118" s="23">
        <v>22651</v>
      </c>
      <c r="J118" s="23">
        <v>143</v>
      </c>
      <c r="K118" s="23">
        <f t="shared" si="32"/>
        <v>42985</v>
      </c>
      <c r="L118" s="64"/>
      <c r="M118" s="23">
        <f t="shared" si="33"/>
        <v>15674</v>
      </c>
      <c r="N118" s="23"/>
      <c r="O118" s="23">
        <f t="shared" si="34"/>
        <v>32988</v>
      </c>
      <c r="P118" s="23"/>
      <c r="Q118" s="23">
        <v>513</v>
      </c>
      <c r="R118" s="23"/>
      <c r="S118" s="23">
        <v>13534</v>
      </c>
      <c r="T118" s="23"/>
      <c r="U118" s="23">
        <f t="shared" si="35"/>
        <v>14047</v>
      </c>
      <c r="V118" s="23"/>
      <c r="W118" s="23">
        <f t="shared" si="36"/>
        <v>28606</v>
      </c>
      <c r="X118" s="23"/>
      <c r="Y118" s="23">
        <v>1627</v>
      </c>
      <c r="Z118" s="23"/>
    </row>
    <row r="119" spans="1:30" s="22" customFormat="1" ht="12.75" customHeight="1">
      <c r="A119" s="20"/>
      <c r="B119" s="21" t="s">
        <v>33</v>
      </c>
      <c r="C119" s="23">
        <v>4527600</v>
      </c>
      <c r="D119" s="23"/>
      <c r="E119" s="23">
        <v>1091860</v>
      </c>
      <c r="F119" s="23"/>
      <c r="G119" s="23">
        <f t="shared" si="31"/>
        <v>5619460</v>
      </c>
      <c r="H119" s="23"/>
      <c r="I119" s="23">
        <v>29520</v>
      </c>
      <c r="J119" s="23">
        <v>472</v>
      </c>
      <c r="K119" s="23">
        <f t="shared" si="32"/>
        <v>72505</v>
      </c>
      <c r="L119" s="23"/>
      <c r="M119" s="23">
        <f t="shared" si="33"/>
        <v>17847</v>
      </c>
      <c r="N119" s="23"/>
      <c r="O119" s="23">
        <f t="shared" si="34"/>
        <v>50835</v>
      </c>
      <c r="P119" s="23"/>
      <c r="Q119" s="23">
        <v>515</v>
      </c>
      <c r="R119" s="23"/>
      <c r="S119" s="23">
        <v>15057</v>
      </c>
      <c r="T119" s="23"/>
      <c r="U119" s="23">
        <f t="shared" si="35"/>
        <v>15572</v>
      </c>
      <c r="V119" s="23"/>
      <c r="W119" s="23">
        <f t="shared" si="36"/>
        <v>44178</v>
      </c>
      <c r="X119" s="23"/>
      <c r="Y119" s="23">
        <v>2275</v>
      </c>
      <c r="Z119" s="23"/>
    </row>
    <row r="120" spans="1:30" s="22" customFormat="1" ht="12.75" customHeight="1">
      <c r="A120" s="20"/>
      <c r="B120" s="21" t="s">
        <v>34</v>
      </c>
      <c r="C120" s="23">
        <v>4593244</v>
      </c>
      <c r="D120" s="23"/>
      <c r="E120" s="23">
        <v>1040008</v>
      </c>
      <c r="F120" s="23"/>
      <c r="G120" s="23">
        <f t="shared" si="31"/>
        <v>5633252</v>
      </c>
      <c r="H120" s="23"/>
      <c r="I120" s="23">
        <v>29917</v>
      </c>
      <c r="J120" s="23">
        <v>1048</v>
      </c>
      <c r="K120" s="23">
        <f t="shared" si="32"/>
        <v>102422</v>
      </c>
      <c r="L120" s="23"/>
      <c r="M120" s="23">
        <f t="shared" si="33"/>
        <v>16102</v>
      </c>
      <c r="N120" s="23"/>
      <c r="O120" s="23">
        <f t="shared" si="34"/>
        <v>66937</v>
      </c>
      <c r="P120" s="23"/>
      <c r="Q120" s="23">
        <v>513</v>
      </c>
      <c r="R120" s="23"/>
      <c r="S120" s="23">
        <v>13960</v>
      </c>
      <c r="T120" s="23"/>
      <c r="U120" s="23">
        <f t="shared" si="35"/>
        <v>14473</v>
      </c>
      <c r="V120" s="23"/>
      <c r="W120" s="23">
        <f t="shared" si="36"/>
        <v>58651</v>
      </c>
      <c r="X120" s="23"/>
      <c r="Y120" s="23">
        <v>1629</v>
      </c>
      <c r="Z120" s="23"/>
    </row>
    <row r="121" spans="1:30" s="22" customFormat="1" ht="12.75" customHeight="1">
      <c r="A121" s="20"/>
      <c r="B121" s="21" t="s">
        <v>35</v>
      </c>
      <c r="C121" s="23">
        <v>4643074</v>
      </c>
      <c r="D121" s="23"/>
      <c r="E121" s="23">
        <v>1002688</v>
      </c>
      <c r="F121" s="23"/>
      <c r="G121" s="23">
        <f t="shared" si="31"/>
        <v>5645762</v>
      </c>
      <c r="H121" s="23"/>
      <c r="I121" s="23">
        <v>29907</v>
      </c>
      <c r="J121" s="23">
        <v>798</v>
      </c>
      <c r="K121" s="23">
        <f t="shared" si="32"/>
        <v>132329</v>
      </c>
      <c r="L121" s="64"/>
      <c r="M121" s="23">
        <f t="shared" si="33"/>
        <v>17450</v>
      </c>
      <c r="N121" s="23"/>
      <c r="O121" s="23">
        <f t="shared" si="34"/>
        <v>84387</v>
      </c>
      <c r="P121" s="23"/>
      <c r="Q121" s="23">
        <v>432</v>
      </c>
      <c r="R121" s="23"/>
      <c r="S121" s="23">
        <v>14563</v>
      </c>
      <c r="T121" s="23"/>
      <c r="U121" s="23">
        <f t="shared" si="35"/>
        <v>14995</v>
      </c>
      <c r="V121" s="23"/>
      <c r="W121" s="23">
        <f t="shared" si="36"/>
        <v>73646</v>
      </c>
      <c r="X121" s="23"/>
      <c r="Y121" s="23">
        <v>2455</v>
      </c>
      <c r="Z121" s="23"/>
    </row>
    <row r="122" spans="1:30" s="22" customFormat="1" ht="12.75" customHeight="1">
      <c r="A122" s="20"/>
      <c r="B122" s="21" t="s">
        <v>36</v>
      </c>
      <c r="C122" s="23">
        <v>4671618</v>
      </c>
      <c r="D122" s="23"/>
      <c r="E122" s="23">
        <v>987492</v>
      </c>
      <c r="F122" s="23"/>
      <c r="G122" s="23">
        <f t="shared" si="31"/>
        <v>5659110</v>
      </c>
      <c r="H122" s="23"/>
      <c r="I122" s="23">
        <v>30843</v>
      </c>
      <c r="J122" s="23">
        <v>708</v>
      </c>
      <c r="K122" s="23">
        <f t="shared" si="32"/>
        <v>163172</v>
      </c>
      <c r="L122" s="64"/>
      <c r="M122" s="23">
        <f t="shared" si="33"/>
        <v>17607</v>
      </c>
      <c r="N122" s="23"/>
      <c r="O122" s="23">
        <f t="shared" si="34"/>
        <v>101994</v>
      </c>
      <c r="P122" s="23"/>
      <c r="Q122" s="23">
        <v>483</v>
      </c>
      <c r="R122" s="23"/>
      <c r="S122" s="23">
        <v>14476</v>
      </c>
      <c r="T122" s="23"/>
      <c r="U122" s="23">
        <f t="shared" si="35"/>
        <v>14959</v>
      </c>
      <c r="V122" s="23"/>
      <c r="W122" s="23">
        <f t="shared" si="36"/>
        <v>88605</v>
      </c>
      <c r="X122" s="23"/>
      <c r="Y122" s="23">
        <v>2648</v>
      </c>
      <c r="Z122" s="23"/>
    </row>
    <row r="123" spans="1:30" s="22" customFormat="1" ht="12.75" customHeight="1">
      <c r="A123" s="20"/>
      <c r="B123" s="21" t="s">
        <v>37</v>
      </c>
      <c r="C123" s="23">
        <v>4690525</v>
      </c>
      <c r="D123" s="23"/>
      <c r="E123" s="23">
        <v>976102</v>
      </c>
      <c r="F123" s="23"/>
      <c r="G123" s="23">
        <f t="shared" si="31"/>
        <v>5666627</v>
      </c>
      <c r="H123" s="23"/>
      <c r="I123" s="23">
        <v>22791</v>
      </c>
      <c r="J123" s="23">
        <v>628</v>
      </c>
      <c r="K123" s="23">
        <f t="shared" si="32"/>
        <v>185963</v>
      </c>
      <c r="L123" s="64"/>
      <c r="M123" s="23">
        <f t="shared" si="33"/>
        <v>15411</v>
      </c>
      <c r="N123" s="23"/>
      <c r="O123" s="23">
        <f t="shared" si="34"/>
        <v>117405</v>
      </c>
      <c r="P123" s="23"/>
      <c r="Q123" s="23">
        <v>420</v>
      </c>
      <c r="R123" s="23"/>
      <c r="S123" s="23">
        <v>12316</v>
      </c>
      <c r="T123" s="23"/>
      <c r="U123" s="23">
        <f t="shared" si="35"/>
        <v>12736</v>
      </c>
      <c r="V123" s="23"/>
      <c r="W123" s="23">
        <f t="shared" si="36"/>
        <v>101341</v>
      </c>
      <c r="X123" s="23"/>
      <c r="Y123" s="23">
        <v>2675</v>
      </c>
      <c r="Z123" s="23"/>
    </row>
    <row r="124" spans="1:30" s="22" customFormat="1" ht="12.75" customHeight="1">
      <c r="A124" s="20"/>
      <c r="B124" s="21" t="s">
        <v>38</v>
      </c>
      <c r="C124" s="23">
        <v>4700421</v>
      </c>
      <c r="D124" s="23"/>
      <c r="E124" s="23">
        <v>975400</v>
      </c>
      <c r="F124" s="23"/>
      <c r="G124" s="23">
        <f t="shared" si="31"/>
        <v>5675821</v>
      </c>
      <c r="H124" s="23"/>
      <c r="I124" s="23">
        <v>25605</v>
      </c>
      <c r="J124" s="23">
        <v>363</v>
      </c>
      <c r="K124" s="23">
        <f t="shared" si="32"/>
        <v>211568</v>
      </c>
      <c r="L124" s="64"/>
      <c r="M124" s="23">
        <f t="shared" si="33"/>
        <v>16539</v>
      </c>
      <c r="N124" s="23"/>
      <c r="O124" s="23">
        <f t="shared" si="34"/>
        <v>133944</v>
      </c>
      <c r="P124" s="23"/>
      <c r="Q124" s="23">
        <v>402</v>
      </c>
      <c r="R124" s="23"/>
      <c r="S124" s="23">
        <v>13912</v>
      </c>
      <c r="T124" s="23"/>
      <c r="U124" s="23">
        <f t="shared" si="35"/>
        <v>14314</v>
      </c>
      <c r="V124" s="23"/>
      <c r="W124" s="23">
        <f t="shared" si="36"/>
        <v>115655</v>
      </c>
      <c r="X124" s="23"/>
      <c r="Y124" s="23">
        <v>2225</v>
      </c>
      <c r="Z124" s="23"/>
    </row>
    <row r="125" spans="1:30" s="22" customFormat="1" ht="12.75" customHeight="1">
      <c r="A125" s="20"/>
      <c r="B125" s="21" t="s">
        <v>39</v>
      </c>
      <c r="C125" s="23">
        <v>4674708</v>
      </c>
      <c r="D125" s="23"/>
      <c r="E125" s="23">
        <v>1010736</v>
      </c>
      <c r="F125" s="23"/>
      <c r="G125" s="23">
        <f t="shared" si="31"/>
        <v>5685444</v>
      </c>
      <c r="H125" s="23"/>
      <c r="I125" s="23">
        <v>27781</v>
      </c>
      <c r="J125" s="23">
        <v>278</v>
      </c>
      <c r="K125" s="23">
        <f t="shared" si="32"/>
        <v>239349</v>
      </c>
      <c r="L125" s="64"/>
      <c r="M125" s="23">
        <f t="shared" si="33"/>
        <v>18207</v>
      </c>
      <c r="N125" s="23"/>
      <c r="O125" s="23">
        <f t="shared" si="34"/>
        <v>152151</v>
      </c>
      <c r="P125" s="23"/>
      <c r="Q125" s="23">
        <v>473</v>
      </c>
      <c r="R125" s="23"/>
      <c r="S125" s="23">
        <v>15461</v>
      </c>
      <c r="T125" s="23"/>
      <c r="U125" s="23">
        <f t="shared" si="35"/>
        <v>15934</v>
      </c>
      <c r="V125" s="23"/>
      <c r="W125" s="23">
        <f t="shared" si="36"/>
        <v>131589</v>
      </c>
      <c r="X125" s="23"/>
      <c r="Y125" s="23">
        <v>2273</v>
      </c>
      <c r="Z125" s="23"/>
    </row>
    <row r="126" spans="1:30" ht="12.75" customHeight="1">
      <c r="A126" s="20"/>
      <c r="B126" s="21" t="s">
        <v>40</v>
      </c>
      <c r="C126" s="23">
        <v>4626175</v>
      </c>
      <c r="D126" s="23"/>
      <c r="E126" s="23">
        <v>1067629</v>
      </c>
      <c r="G126" s="23">
        <f t="shared" si="31"/>
        <v>5693804</v>
      </c>
      <c r="I126" s="23">
        <v>29594</v>
      </c>
      <c r="J126" s="23">
        <v>300</v>
      </c>
      <c r="K126" s="23">
        <f t="shared" si="32"/>
        <v>268943</v>
      </c>
      <c r="L126" s="64"/>
      <c r="M126" s="23">
        <f t="shared" si="33"/>
        <v>21201</v>
      </c>
      <c r="N126" s="23"/>
      <c r="O126" s="23">
        <f t="shared" si="34"/>
        <v>173352</v>
      </c>
      <c r="P126" s="23"/>
      <c r="Q126" s="23">
        <v>399</v>
      </c>
      <c r="R126" s="23"/>
      <c r="S126" s="23">
        <v>18150</v>
      </c>
      <c r="T126" s="23"/>
      <c r="U126" s="23">
        <f t="shared" si="35"/>
        <v>18549</v>
      </c>
      <c r="V126" s="23"/>
      <c r="W126" s="23">
        <f t="shared" si="36"/>
        <v>150138</v>
      </c>
      <c r="X126" s="23"/>
      <c r="Y126" s="23">
        <v>2652</v>
      </c>
      <c r="AB126" s="22"/>
      <c r="AD126" s="22"/>
    </row>
    <row r="127" spans="1:30" ht="12.75" customHeight="1">
      <c r="A127" s="20"/>
      <c r="B127" s="21" t="s">
        <v>41</v>
      </c>
      <c r="C127" s="23">
        <v>4602285</v>
      </c>
      <c r="D127" s="23"/>
      <c r="E127" s="23">
        <v>1098204</v>
      </c>
      <c r="G127" s="23">
        <f t="shared" si="31"/>
        <v>5700489</v>
      </c>
      <c r="I127" s="23">
        <v>27008</v>
      </c>
      <c r="J127" s="23">
        <v>150</v>
      </c>
      <c r="K127" s="23">
        <f t="shared" si="32"/>
        <v>295951</v>
      </c>
      <c r="L127" s="64"/>
      <c r="M127" s="23">
        <f t="shared" si="33"/>
        <v>20318</v>
      </c>
      <c r="N127" s="23"/>
      <c r="O127" s="23">
        <f t="shared" si="34"/>
        <v>193670</v>
      </c>
      <c r="P127" s="23"/>
      <c r="Q127" s="23">
        <v>2584</v>
      </c>
      <c r="R127" s="23"/>
      <c r="S127" s="23">
        <v>15483</v>
      </c>
      <c r="T127" s="23"/>
      <c r="U127" s="23">
        <f t="shared" si="35"/>
        <v>18067</v>
      </c>
      <c r="V127" s="23"/>
      <c r="W127" s="23">
        <f t="shared" si="36"/>
        <v>168205</v>
      </c>
      <c r="X127" s="23"/>
      <c r="Y127" s="23">
        <v>2251</v>
      </c>
      <c r="AB127" s="22"/>
      <c r="AD127" s="22"/>
    </row>
    <row r="128" spans="1:30" ht="12.75" customHeight="1">
      <c r="A128" s="20"/>
      <c r="B128" s="21" t="s">
        <v>42</v>
      </c>
      <c r="C128" s="23">
        <v>4582559</v>
      </c>
      <c r="D128" s="23"/>
      <c r="E128" s="23">
        <v>1127969</v>
      </c>
      <c r="F128" s="23"/>
      <c r="G128" s="23">
        <f t="shared" si="31"/>
        <v>5710528</v>
      </c>
      <c r="H128" s="23"/>
      <c r="I128" s="23">
        <v>28086</v>
      </c>
      <c r="J128" s="23">
        <v>215</v>
      </c>
      <c r="K128" s="23">
        <f t="shared" si="32"/>
        <v>324037</v>
      </c>
      <c r="L128" s="64"/>
      <c r="M128" s="23">
        <f t="shared" si="33"/>
        <v>18022</v>
      </c>
      <c r="N128" s="23"/>
      <c r="O128" s="23">
        <f t="shared" si="34"/>
        <v>211692</v>
      </c>
      <c r="P128" s="23"/>
      <c r="Q128" s="23">
        <v>1366</v>
      </c>
      <c r="R128" s="23"/>
      <c r="S128" s="23">
        <v>14127</v>
      </c>
      <c r="T128" s="23"/>
      <c r="U128" s="23">
        <f t="shared" si="35"/>
        <v>15493</v>
      </c>
      <c r="V128" s="23"/>
      <c r="W128" s="23">
        <f t="shared" si="36"/>
        <v>183698</v>
      </c>
      <c r="X128" s="23"/>
      <c r="Y128" s="23">
        <v>2529</v>
      </c>
      <c r="AB128" s="22"/>
      <c r="AD128" s="22"/>
    </row>
    <row r="129" spans="1:26" s="22" customFormat="1" ht="12.75" customHeight="1">
      <c r="A129" s="20"/>
      <c r="B129" s="21"/>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row>
    <row r="130" spans="1:26" s="22" customFormat="1" ht="12.75" customHeight="1">
      <c r="A130" s="20">
        <v>2015</v>
      </c>
      <c r="B130" s="21" t="s">
        <v>31</v>
      </c>
      <c r="C130" s="23">
        <v>4569075</v>
      </c>
      <c r="D130" s="23"/>
      <c r="E130" s="23">
        <v>1146354</v>
      </c>
      <c r="F130" s="23"/>
      <c r="G130" s="23">
        <f t="shared" ref="G130:G141" si="37">SUM(C130:E130)</f>
        <v>5715429</v>
      </c>
      <c r="H130" s="23"/>
      <c r="I130" s="23">
        <v>21299</v>
      </c>
      <c r="J130" s="23">
        <v>85</v>
      </c>
      <c r="K130" s="23">
        <f t="shared" ref="K130:K141" si="38">K129+I130</f>
        <v>21299</v>
      </c>
      <c r="L130" s="23"/>
      <c r="M130" s="23">
        <v>16313</v>
      </c>
      <c r="N130" s="23"/>
      <c r="O130" s="23">
        <f t="shared" ref="O130:O141" si="39">O129+M130</f>
        <v>16313</v>
      </c>
      <c r="P130" s="23"/>
      <c r="Q130" s="23">
        <v>440</v>
      </c>
      <c r="R130" s="23"/>
      <c r="S130" s="23">
        <v>13598</v>
      </c>
      <c r="T130" s="23"/>
      <c r="U130" s="23">
        <f t="shared" ref="U130:U141" si="40">SUM(Q130:S130)</f>
        <v>14038</v>
      </c>
      <c r="V130" s="23"/>
      <c r="W130" s="23">
        <f t="shared" ref="W130:W141" si="41">U130+W129</f>
        <v>14038</v>
      </c>
      <c r="X130" s="23"/>
      <c r="Y130" s="23">
        <v>2280</v>
      </c>
      <c r="Z130" s="23"/>
    </row>
    <row r="131" spans="1:26" s="22" customFormat="1" ht="12.75" customHeight="1">
      <c r="A131" s="20"/>
      <c r="B131" s="21" t="s">
        <v>32</v>
      </c>
      <c r="C131" s="23">
        <v>4573825</v>
      </c>
      <c r="D131" s="23"/>
      <c r="E131" s="23">
        <v>1150326</v>
      </c>
      <c r="F131" s="23"/>
      <c r="G131" s="23">
        <f t="shared" si="37"/>
        <v>5724151</v>
      </c>
      <c r="H131" s="23"/>
      <c r="I131" s="23">
        <v>24847</v>
      </c>
      <c r="J131" s="23">
        <v>150</v>
      </c>
      <c r="K131" s="23">
        <f t="shared" si="38"/>
        <v>46146</v>
      </c>
      <c r="L131" s="23"/>
      <c r="M131" s="23">
        <v>16090</v>
      </c>
      <c r="N131" s="23"/>
      <c r="O131" s="23">
        <f t="shared" si="39"/>
        <v>32403</v>
      </c>
      <c r="P131" s="23"/>
      <c r="Q131" s="23">
        <v>607</v>
      </c>
      <c r="R131" s="23"/>
      <c r="S131" s="23">
        <v>13131</v>
      </c>
      <c r="T131" s="23"/>
      <c r="U131" s="23">
        <f t="shared" si="40"/>
        <v>13738</v>
      </c>
      <c r="V131" s="23"/>
      <c r="W131" s="23">
        <f t="shared" si="41"/>
        <v>27776</v>
      </c>
      <c r="X131" s="23"/>
      <c r="Y131" s="23">
        <v>2349</v>
      </c>
      <c r="Z131" s="23"/>
    </row>
    <row r="132" spans="1:26" s="22" customFormat="1" ht="12.75" customHeight="1">
      <c r="A132" s="20"/>
      <c r="B132" s="21" t="s">
        <v>33</v>
      </c>
      <c r="C132" s="23">
        <v>4608734</v>
      </c>
      <c r="D132" s="23"/>
      <c r="E132" s="23">
        <v>1130166</v>
      </c>
      <c r="F132" s="23"/>
      <c r="G132" s="23">
        <f t="shared" si="37"/>
        <v>5738900</v>
      </c>
      <c r="H132" s="23"/>
      <c r="I132" s="23">
        <v>33518</v>
      </c>
      <c r="J132" s="23">
        <v>600</v>
      </c>
      <c r="K132" s="23">
        <f t="shared" si="38"/>
        <v>79664</v>
      </c>
      <c r="L132" s="23"/>
      <c r="M132" s="23">
        <v>18742</v>
      </c>
      <c r="N132" s="23"/>
      <c r="O132" s="23">
        <f t="shared" si="39"/>
        <v>51145</v>
      </c>
      <c r="P132" s="23"/>
      <c r="Q132" s="23">
        <v>626</v>
      </c>
      <c r="R132" s="23"/>
      <c r="S132" s="23">
        <v>15657</v>
      </c>
      <c r="T132" s="23"/>
      <c r="U132" s="23">
        <f t="shared" si="40"/>
        <v>16283</v>
      </c>
      <c r="V132" s="23"/>
      <c r="W132" s="23">
        <f t="shared" si="41"/>
        <v>44059</v>
      </c>
      <c r="X132" s="23"/>
      <c r="Y132" s="23">
        <v>2487</v>
      </c>
      <c r="Z132" s="23"/>
    </row>
    <row r="133" spans="1:26" s="22" customFormat="1" ht="12.75" customHeight="1">
      <c r="A133" s="20"/>
      <c r="B133" s="21" t="s">
        <v>34</v>
      </c>
      <c r="C133" s="23">
        <v>4675537</v>
      </c>
      <c r="D133" s="23"/>
      <c r="E133" s="23">
        <v>1077100</v>
      </c>
      <c r="F133" s="23"/>
      <c r="G133" s="23">
        <f t="shared" si="37"/>
        <v>5752637</v>
      </c>
      <c r="H133" s="23"/>
      <c r="I133" s="23">
        <v>32047</v>
      </c>
      <c r="J133" s="23">
        <v>882</v>
      </c>
      <c r="K133" s="23">
        <f t="shared" si="38"/>
        <v>111711</v>
      </c>
      <c r="L133" s="23"/>
      <c r="M133" s="23">
        <v>18252</v>
      </c>
      <c r="N133" s="23"/>
      <c r="O133" s="23">
        <f t="shared" si="39"/>
        <v>69397</v>
      </c>
      <c r="P133" s="23"/>
      <c r="Q133" s="23">
        <v>487</v>
      </c>
      <c r="R133" s="23"/>
      <c r="S133" s="23">
        <v>15242</v>
      </c>
      <c r="T133" s="23"/>
      <c r="U133" s="23">
        <f t="shared" si="40"/>
        <v>15729</v>
      </c>
      <c r="V133" s="23"/>
      <c r="W133" s="23">
        <f t="shared" si="41"/>
        <v>59788</v>
      </c>
      <c r="X133" s="23"/>
      <c r="Y133" s="23">
        <v>2560</v>
      </c>
      <c r="Z133" s="23"/>
    </row>
    <row r="134" spans="1:26" s="22" customFormat="1" ht="12.75" customHeight="1">
      <c r="A134" s="20"/>
      <c r="B134" s="21" t="s">
        <v>35</v>
      </c>
      <c r="C134" s="23">
        <v>4726773</v>
      </c>
      <c r="D134" s="23"/>
      <c r="E134" s="23">
        <v>1038405</v>
      </c>
      <c r="F134" s="23"/>
      <c r="G134" s="23">
        <f t="shared" si="37"/>
        <v>5765178</v>
      </c>
      <c r="H134" s="23"/>
      <c r="I134" s="23">
        <v>31335</v>
      </c>
      <c r="J134" s="23">
        <v>740</v>
      </c>
      <c r="K134" s="23">
        <f t="shared" si="38"/>
        <v>143046</v>
      </c>
      <c r="L134" s="23"/>
      <c r="M134" s="23">
        <v>18903</v>
      </c>
      <c r="N134" s="23"/>
      <c r="O134" s="23">
        <f t="shared" si="39"/>
        <v>88300</v>
      </c>
      <c r="P134" s="23"/>
      <c r="Q134" s="23">
        <v>557</v>
      </c>
      <c r="R134" s="23"/>
      <c r="S134" s="23">
        <v>15742</v>
      </c>
      <c r="T134" s="23"/>
      <c r="U134" s="23">
        <f t="shared" si="40"/>
        <v>16299</v>
      </c>
      <c r="V134" s="23"/>
      <c r="W134" s="23">
        <f t="shared" si="41"/>
        <v>76087</v>
      </c>
      <c r="X134" s="23"/>
      <c r="Y134" s="23">
        <v>2625</v>
      </c>
      <c r="Z134" s="23"/>
    </row>
    <row r="135" spans="1:26" s="22" customFormat="1" ht="12.75" customHeight="1">
      <c r="A135" s="20"/>
      <c r="B135" s="21" t="s">
        <v>36</v>
      </c>
      <c r="C135" s="23">
        <v>4760071</v>
      </c>
      <c r="D135" s="23"/>
      <c r="E135" s="23">
        <v>1020524</v>
      </c>
      <c r="F135" s="23"/>
      <c r="G135" s="23">
        <f t="shared" si="37"/>
        <v>5780595</v>
      </c>
      <c r="H135" s="23"/>
      <c r="I135" s="23">
        <v>34414</v>
      </c>
      <c r="J135" s="23">
        <v>867</v>
      </c>
      <c r="K135" s="23">
        <f t="shared" si="38"/>
        <v>177460</v>
      </c>
      <c r="L135" s="23"/>
      <c r="M135" s="23">
        <v>18993</v>
      </c>
      <c r="N135" s="23"/>
      <c r="O135" s="23">
        <f t="shared" si="39"/>
        <v>107293</v>
      </c>
      <c r="P135" s="23"/>
      <c r="Q135" s="23">
        <v>608</v>
      </c>
      <c r="R135" s="23"/>
      <c r="S135" s="23">
        <v>15259</v>
      </c>
      <c r="T135" s="23"/>
      <c r="U135" s="23">
        <f t="shared" si="40"/>
        <v>15867</v>
      </c>
      <c r="V135" s="23"/>
      <c r="W135" s="23">
        <f t="shared" si="41"/>
        <v>91954</v>
      </c>
      <c r="X135" s="23"/>
      <c r="Y135" s="23">
        <v>3163</v>
      </c>
      <c r="Z135" s="23"/>
    </row>
    <row r="136" spans="1:26" s="22" customFormat="1" ht="12.75" customHeight="1">
      <c r="A136" s="20"/>
      <c r="B136" s="21" t="s">
        <v>37</v>
      </c>
      <c r="C136" s="23">
        <v>4782709</v>
      </c>
      <c r="D136" s="23"/>
      <c r="E136" s="23">
        <v>1008113</v>
      </c>
      <c r="F136" s="23"/>
      <c r="G136" s="23">
        <f t="shared" si="37"/>
        <v>5790822</v>
      </c>
      <c r="H136" s="23"/>
      <c r="I136" s="23">
        <v>26242</v>
      </c>
      <c r="J136" s="23">
        <v>692</v>
      </c>
      <c r="K136" s="23">
        <f t="shared" si="38"/>
        <v>203702</v>
      </c>
      <c r="L136" s="23"/>
      <c r="M136" s="23">
        <v>16166</v>
      </c>
      <c r="N136" s="23"/>
      <c r="O136" s="23">
        <f t="shared" si="39"/>
        <v>123459</v>
      </c>
      <c r="P136" s="23"/>
      <c r="Q136" s="23">
        <v>446</v>
      </c>
      <c r="R136" s="23"/>
      <c r="S136" s="23">
        <v>13271</v>
      </c>
      <c r="T136" s="23"/>
      <c r="U136" s="23">
        <f t="shared" si="40"/>
        <v>13717</v>
      </c>
      <c r="V136" s="23"/>
      <c r="W136" s="23">
        <f t="shared" si="41"/>
        <v>105671</v>
      </c>
      <c r="X136" s="23"/>
      <c r="Y136" s="23">
        <v>2499</v>
      </c>
      <c r="Z136" s="23"/>
    </row>
    <row r="137" spans="1:26" s="22" customFormat="1" ht="12.75" customHeight="1">
      <c r="A137" s="20"/>
      <c r="B137" s="21" t="s">
        <v>38</v>
      </c>
      <c r="C137" s="23">
        <v>4788879</v>
      </c>
      <c r="D137" s="23"/>
      <c r="E137" s="23">
        <v>1011551</v>
      </c>
      <c r="F137" s="23"/>
      <c r="G137" s="23">
        <f t="shared" si="37"/>
        <v>5800430</v>
      </c>
      <c r="H137" s="23"/>
      <c r="I137" s="23">
        <v>27821</v>
      </c>
      <c r="J137" s="23">
        <v>382</v>
      </c>
      <c r="K137" s="23">
        <f t="shared" si="38"/>
        <v>231523</v>
      </c>
      <c r="L137" s="23"/>
      <c r="M137" s="23">
        <v>18274</v>
      </c>
      <c r="N137" s="23"/>
      <c r="O137" s="23">
        <f t="shared" si="39"/>
        <v>141733</v>
      </c>
      <c r="P137" s="23"/>
      <c r="Q137" s="23">
        <v>669</v>
      </c>
      <c r="R137" s="23"/>
      <c r="S137" s="23">
        <v>14779</v>
      </c>
      <c r="T137" s="23"/>
      <c r="U137" s="23">
        <f t="shared" si="40"/>
        <v>15448</v>
      </c>
      <c r="V137" s="23"/>
      <c r="W137" s="23">
        <f t="shared" si="41"/>
        <v>121119</v>
      </c>
      <c r="X137" s="23"/>
      <c r="Y137" s="23">
        <v>2828</v>
      </c>
      <c r="Z137" s="23"/>
    </row>
    <row r="138" spans="1:26" s="22" customFormat="1" ht="12.75" customHeight="1">
      <c r="A138" s="20"/>
      <c r="B138" s="21" t="s">
        <v>39</v>
      </c>
      <c r="C138" s="23">
        <v>4769497</v>
      </c>
      <c r="D138" s="23"/>
      <c r="E138" s="23">
        <v>1043782</v>
      </c>
      <c r="F138" s="23"/>
      <c r="G138" s="23">
        <f t="shared" si="37"/>
        <v>5813279</v>
      </c>
      <c r="H138" s="23"/>
      <c r="I138" s="23">
        <v>31061</v>
      </c>
      <c r="J138" s="23">
        <v>318</v>
      </c>
      <c r="K138" s="23">
        <f t="shared" si="38"/>
        <v>262584</v>
      </c>
      <c r="L138" s="23"/>
      <c r="M138" s="23">
        <v>18251</v>
      </c>
      <c r="N138" s="23"/>
      <c r="O138" s="23">
        <f t="shared" si="39"/>
        <v>159984</v>
      </c>
      <c r="P138" s="23"/>
      <c r="Q138" s="23">
        <v>546</v>
      </c>
      <c r="R138" s="23"/>
      <c r="S138" s="23">
        <v>15711</v>
      </c>
      <c r="T138" s="23"/>
      <c r="U138" s="23">
        <f t="shared" si="40"/>
        <v>16257</v>
      </c>
      <c r="V138" s="23"/>
      <c r="W138" s="23">
        <f t="shared" si="41"/>
        <v>137376</v>
      </c>
      <c r="X138" s="23"/>
      <c r="Y138" s="23">
        <v>2039</v>
      </c>
      <c r="Z138" s="23"/>
    </row>
    <row r="139" spans="1:26" s="22" customFormat="1" ht="12.75" customHeight="1">
      <c r="A139" s="20"/>
      <c r="B139" s="21" t="s">
        <v>40</v>
      </c>
      <c r="C139" s="23">
        <v>4727288</v>
      </c>
      <c r="D139" s="23"/>
      <c r="E139" s="23">
        <v>1099916</v>
      </c>
      <c r="F139" s="23"/>
      <c r="G139" s="23">
        <f t="shared" si="37"/>
        <v>5827204</v>
      </c>
      <c r="H139" s="23"/>
      <c r="I139" s="23">
        <v>32675</v>
      </c>
      <c r="J139" s="23">
        <v>267</v>
      </c>
      <c r="K139" s="23">
        <f t="shared" si="38"/>
        <v>295259</v>
      </c>
      <c r="L139" s="23"/>
      <c r="M139" s="23">
        <f>U139+Y139</f>
        <v>18830</v>
      </c>
      <c r="N139" s="23"/>
      <c r="O139" s="23">
        <f t="shared" si="39"/>
        <v>178814</v>
      </c>
      <c r="P139" s="23"/>
      <c r="Q139" s="23">
        <v>464</v>
      </c>
      <c r="R139" s="23"/>
      <c r="S139" s="23">
        <v>15203</v>
      </c>
      <c r="T139" s="23"/>
      <c r="U139" s="23">
        <f t="shared" si="40"/>
        <v>15667</v>
      </c>
      <c r="V139" s="23"/>
      <c r="W139" s="23">
        <f t="shared" si="41"/>
        <v>153043</v>
      </c>
      <c r="X139" s="23"/>
      <c r="Y139" s="23">
        <v>3163</v>
      </c>
      <c r="Z139" s="23"/>
    </row>
    <row r="140" spans="1:26" s="22" customFormat="1" ht="12.75" customHeight="1">
      <c r="A140" s="20"/>
      <c r="B140" s="21" t="s">
        <v>41</v>
      </c>
      <c r="C140" s="23">
        <v>4686286</v>
      </c>
      <c r="D140" s="23"/>
      <c r="E140" s="23">
        <v>1154529</v>
      </c>
      <c r="F140" s="23"/>
      <c r="G140" s="23">
        <f t="shared" si="37"/>
        <v>5840815</v>
      </c>
      <c r="H140" s="23"/>
      <c r="I140" s="23">
        <v>32380</v>
      </c>
      <c r="J140" s="23">
        <v>163</v>
      </c>
      <c r="K140" s="23">
        <f t="shared" si="38"/>
        <v>327639</v>
      </c>
      <c r="L140" s="23"/>
      <c r="M140" s="23">
        <f>U140+Y140</f>
        <v>18848</v>
      </c>
      <c r="N140" s="23"/>
      <c r="O140" s="23">
        <f t="shared" si="39"/>
        <v>197662</v>
      </c>
      <c r="P140" s="23"/>
      <c r="Q140" s="23">
        <v>558</v>
      </c>
      <c r="R140" s="23"/>
      <c r="S140" s="23">
        <v>15253</v>
      </c>
      <c r="T140" s="23"/>
      <c r="U140" s="23">
        <f t="shared" si="40"/>
        <v>15811</v>
      </c>
      <c r="V140" s="23"/>
      <c r="W140" s="23">
        <f t="shared" si="41"/>
        <v>168854</v>
      </c>
      <c r="X140" s="23"/>
      <c r="Y140" s="23">
        <v>3037</v>
      </c>
      <c r="Z140" s="23"/>
    </row>
    <row r="141" spans="1:26" s="22" customFormat="1" ht="12.75" customHeight="1">
      <c r="A141" s="20"/>
      <c r="B141" s="21" t="s">
        <v>42</v>
      </c>
      <c r="C141" s="23">
        <v>4678271</v>
      </c>
      <c r="D141" s="23"/>
      <c r="E141" s="23">
        <v>1179235</v>
      </c>
      <c r="F141" s="23"/>
      <c r="G141" s="23">
        <f t="shared" si="37"/>
        <v>5857506</v>
      </c>
      <c r="H141" s="23"/>
      <c r="I141" s="23">
        <v>34293</v>
      </c>
      <c r="J141" s="23">
        <v>140</v>
      </c>
      <c r="K141" s="23">
        <f t="shared" si="38"/>
        <v>361932</v>
      </c>
      <c r="L141" s="23"/>
      <c r="M141" s="23">
        <v>17550</v>
      </c>
      <c r="N141" s="23"/>
      <c r="O141" s="23">
        <f t="shared" si="39"/>
        <v>215212</v>
      </c>
      <c r="P141" s="23"/>
      <c r="Q141" s="23">
        <v>495</v>
      </c>
      <c r="R141" s="23"/>
      <c r="S141" s="23">
        <v>13615</v>
      </c>
      <c r="T141" s="23"/>
      <c r="U141" s="23">
        <f t="shared" si="40"/>
        <v>14110</v>
      </c>
      <c r="V141" s="23"/>
      <c r="W141" s="23">
        <f t="shared" si="41"/>
        <v>182964</v>
      </c>
      <c r="X141" s="23"/>
      <c r="Y141" s="23">
        <v>3513</v>
      </c>
      <c r="Z141" s="23"/>
    </row>
    <row r="142" spans="1:26" s="22" customFormat="1" ht="12.75" customHeight="1">
      <c r="A142" s="20"/>
      <c r="B142" s="21"/>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row>
    <row r="143" spans="1:26" s="22" customFormat="1" ht="12.75" customHeight="1">
      <c r="A143" s="20">
        <v>2016</v>
      </c>
      <c r="B143" s="21" t="s">
        <v>31</v>
      </c>
      <c r="C143" s="23">
        <v>4666338</v>
      </c>
      <c r="D143" s="23"/>
      <c r="E143" s="23">
        <v>1198366</v>
      </c>
      <c r="F143" s="23"/>
      <c r="G143" s="23">
        <f t="shared" ref="G143:G154" si="42">SUM(C143:E143)</f>
        <v>5864704</v>
      </c>
      <c r="H143" s="23"/>
      <c r="I143" s="23">
        <v>22383</v>
      </c>
      <c r="J143" s="23">
        <v>61</v>
      </c>
      <c r="K143" s="23">
        <f t="shared" ref="K143:K154" si="43">K142+I143</f>
        <v>22383</v>
      </c>
      <c r="L143" s="23"/>
      <c r="M143" s="23">
        <v>15184</v>
      </c>
      <c r="N143" s="23"/>
      <c r="O143" s="23">
        <f t="shared" ref="O143:O154" si="44">O142+M143</f>
        <v>15184</v>
      </c>
      <c r="P143" s="23"/>
      <c r="Q143" s="23">
        <v>715</v>
      </c>
      <c r="R143" s="23"/>
      <c r="S143" s="23">
        <v>11234</v>
      </c>
      <c r="T143" s="23"/>
      <c r="U143" s="23">
        <f t="shared" ref="U143:U154" si="45">SUM(Q143:S143)</f>
        <v>11949</v>
      </c>
      <c r="V143" s="23"/>
      <c r="W143" s="23">
        <f t="shared" ref="W143:W154" si="46">U143+W142</f>
        <v>11949</v>
      </c>
      <c r="X143" s="23"/>
      <c r="Y143" s="23">
        <v>3355</v>
      </c>
      <c r="Z143" s="23"/>
    </row>
    <row r="144" spans="1:26" s="22" customFormat="1" ht="12.75" customHeight="1">
      <c r="A144" s="20"/>
      <c r="B144" s="21" t="s">
        <v>32</v>
      </c>
      <c r="C144" s="23">
        <v>4669843</v>
      </c>
      <c r="D144" s="23"/>
      <c r="E144" s="23">
        <v>1203423</v>
      </c>
      <c r="F144" s="23"/>
      <c r="G144" s="23">
        <f t="shared" si="42"/>
        <v>5873266</v>
      </c>
      <c r="H144" s="23"/>
      <c r="I144" s="23">
        <v>28006</v>
      </c>
      <c r="J144" s="23">
        <v>179</v>
      </c>
      <c r="K144" s="23">
        <f t="shared" si="43"/>
        <v>50389</v>
      </c>
      <c r="L144" s="23"/>
      <c r="M144" s="23">
        <f t="shared" ref="M144:M154" si="47">Q144+S144+Y144</f>
        <v>20480</v>
      </c>
      <c r="N144" s="23"/>
      <c r="O144" s="23">
        <f t="shared" si="44"/>
        <v>35664</v>
      </c>
      <c r="P144" s="23"/>
      <c r="Q144" s="23">
        <v>1606</v>
      </c>
      <c r="R144" s="23"/>
      <c r="S144" s="23">
        <v>15021</v>
      </c>
      <c r="T144" s="23"/>
      <c r="U144" s="23">
        <f t="shared" si="45"/>
        <v>16627</v>
      </c>
      <c r="V144" s="23"/>
      <c r="W144" s="23">
        <f t="shared" si="46"/>
        <v>28576</v>
      </c>
      <c r="X144" s="23"/>
      <c r="Y144" s="23">
        <v>3853</v>
      </c>
      <c r="Z144" s="23"/>
    </row>
    <row r="145" spans="1:26" s="22" customFormat="1" ht="12.75" customHeight="1">
      <c r="A145" s="20"/>
      <c r="B145" s="21" t="s">
        <v>33</v>
      </c>
      <c r="C145" s="23">
        <v>4708716</v>
      </c>
      <c r="D145" s="23"/>
      <c r="E145" s="23">
        <v>1182241</v>
      </c>
      <c r="F145" s="23"/>
      <c r="G145" s="23">
        <f t="shared" si="42"/>
        <v>5890957</v>
      </c>
      <c r="H145" s="23"/>
      <c r="I145" s="23">
        <v>36057</v>
      </c>
      <c r="J145" s="23">
        <v>587</v>
      </c>
      <c r="K145" s="23">
        <f t="shared" si="43"/>
        <v>86446</v>
      </c>
      <c r="L145" s="23"/>
      <c r="M145" s="23">
        <f t="shared" si="47"/>
        <v>18767</v>
      </c>
      <c r="N145" s="23"/>
      <c r="O145" s="23">
        <f t="shared" si="44"/>
        <v>54431</v>
      </c>
      <c r="P145" s="23"/>
      <c r="Q145" s="23">
        <v>753</v>
      </c>
      <c r="R145" s="23"/>
      <c r="S145" s="23">
        <v>15707</v>
      </c>
      <c r="T145" s="23"/>
      <c r="U145" s="23">
        <f t="shared" si="45"/>
        <v>16460</v>
      </c>
      <c r="V145" s="23"/>
      <c r="W145" s="23">
        <f t="shared" si="46"/>
        <v>45036</v>
      </c>
      <c r="X145" s="23"/>
      <c r="Y145" s="23">
        <v>2307</v>
      </c>
      <c r="Z145" s="23"/>
    </row>
    <row r="146" spans="1:26" s="22" customFormat="1" ht="12.75" customHeight="1">
      <c r="A146" s="20"/>
      <c r="B146" s="21" t="s">
        <v>34</v>
      </c>
      <c r="C146" s="23">
        <v>4773850</v>
      </c>
      <c r="D146" s="23"/>
      <c r="E146" s="23">
        <v>1132959</v>
      </c>
      <c r="F146" s="23"/>
      <c r="G146" s="23">
        <f t="shared" si="42"/>
        <v>5906809</v>
      </c>
      <c r="H146" s="23"/>
      <c r="I146" s="23">
        <v>35245</v>
      </c>
      <c r="J146" s="23">
        <v>1109</v>
      </c>
      <c r="K146" s="23">
        <f t="shared" si="43"/>
        <v>121691</v>
      </c>
      <c r="L146" s="23"/>
      <c r="M146" s="23">
        <f t="shared" si="47"/>
        <v>19499</v>
      </c>
      <c r="N146" s="23"/>
      <c r="O146" s="23">
        <f t="shared" si="44"/>
        <v>73930</v>
      </c>
      <c r="P146" s="23"/>
      <c r="Q146" s="23">
        <v>1102</v>
      </c>
      <c r="R146" s="23"/>
      <c r="S146" s="23">
        <v>14566</v>
      </c>
      <c r="T146" s="23"/>
      <c r="U146" s="23">
        <f t="shared" si="45"/>
        <v>15668</v>
      </c>
      <c r="V146" s="23"/>
      <c r="W146" s="23">
        <f t="shared" si="46"/>
        <v>60704</v>
      </c>
      <c r="X146" s="23"/>
      <c r="Y146" s="23">
        <v>3831</v>
      </c>
      <c r="Z146" s="23"/>
    </row>
    <row r="147" spans="1:26" s="22" customFormat="1" ht="12.75" customHeight="1">
      <c r="A147" s="20"/>
      <c r="B147" s="21" t="s">
        <v>35</v>
      </c>
      <c r="C147" s="23">
        <v>4833620</v>
      </c>
      <c r="D147" s="23"/>
      <c r="E147" s="23">
        <v>1090811</v>
      </c>
      <c r="F147" s="23"/>
      <c r="G147" s="23">
        <f t="shared" si="42"/>
        <v>5924431</v>
      </c>
      <c r="H147" s="23"/>
      <c r="I147" s="23">
        <v>36610</v>
      </c>
      <c r="J147" s="23">
        <v>1113</v>
      </c>
      <c r="K147" s="23">
        <f t="shared" si="43"/>
        <v>158301</v>
      </c>
      <c r="L147" s="23"/>
      <c r="M147" s="23">
        <f t="shared" si="47"/>
        <v>19065</v>
      </c>
      <c r="N147" s="23"/>
      <c r="O147" s="23">
        <f t="shared" si="44"/>
        <v>92995</v>
      </c>
      <c r="P147" s="23"/>
      <c r="Q147" s="23">
        <v>525</v>
      </c>
      <c r="R147" s="23"/>
      <c r="S147" s="23">
        <v>15665</v>
      </c>
      <c r="T147" s="23"/>
      <c r="U147" s="23">
        <f t="shared" si="45"/>
        <v>16190</v>
      </c>
      <c r="V147" s="23"/>
      <c r="W147" s="23">
        <f t="shared" si="46"/>
        <v>76894</v>
      </c>
      <c r="X147" s="23"/>
      <c r="Y147" s="23">
        <v>2875</v>
      </c>
      <c r="Z147" s="23"/>
    </row>
    <row r="148" spans="1:26" s="22" customFormat="1" ht="12.75" customHeight="1">
      <c r="A148" s="20"/>
      <c r="B148" s="21" t="s">
        <v>36</v>
      </c>
      <c r="C148" s="23">
        <v>4869877</v>
      </c>
      <c r="D148" s="23"/>
      <c r="E148" s="23">
        <v>1074160</v>
      </c>
      <c r="F148" s="23"/>
      <c r="G148" s="23">
        <f t="shared" si="42"/>
        <v>5944037</v>
      </c>
      <c r="H148" s="23"/>
      <c r="I148" s="23">
        <v>38237</v>
      </c>
      <c r="J148" s="23">
        <v>992</v>
      </c>
      <c r="K148" s="23">
        <f t="shared" si="43"/>
        <v>196538</v>
      </c>
      <c r="L148" s="23"/>
      <c r="M148" s="23">
        <f t="shared" si="47"/>
        <v>18741</v>
      </c>
      <c r="N148" s="23"/>
      <c r="O148" s="23">
        <f t="shared" si="44"/>
        <v>111736</v>
      </c>
      <c r="P148" s="23"/>
      <c r="Q148" s="23">
        <v>590</v>
      </c>
      <c r="R148" s="23"/>
      <c r="S148" s="23">
        <v>14620</v>
      </c>
      <c r="T148" s="23"/>
      <c r="U148" s="23">
        <f t="shared" si="45"/>
        <v>15210</v>
      </c>
      <c r="V148" s="23"/>
      <c r="W148" s="23">
        <f t="shared" si="46"/>
        <v>92104</v>
      </c>
      <c r="X148" s="23"/>
      <c r="Y148" s="23">
        <v>3531</v>
      </c>
      <c r="Z148" s="23"/>
    </row>
    <row r="149" spans="1:26" s="22" customFormat="1" ht="12.75" customHeight="1">
      <c r="A149" s="20"/>
      <c r="B149" s="21" t="s">
        <v>37</v>
      </c>
      <c r="C149" s="23">
        <v>4893246</v>
      </c>
      <c r="D149" s="23"/>
      <c r="E149" s="23">
        <v>1060911</v>
      </c>
      <c r="F149" s="23"/>
      <c r="G149" s="23">
        <f t="shared" si="42"/>
        <v>5954157</v>
      </c>
      <c r="H149" s="23"/>
      <c r="I149" s="23">
        <v>25650</v>
      </c>
      <c r="J149" s="23">
        <v>863</v>
      </c>
      <c r="K149" s="23">
        <f t="shared" si="43"/>
        <v>222188</v>
      </c>
      <c r="L149" s="23"/>
      <c r="M149" s="23">
        <f t="shared" si="47"/>
        <v>15539</v>
      </c>
      <c r="N149" s="23"/>
      <c r="O149" s="23">
        <f t="shared" si="44"/>
        <v>127275</v>
      </c>
      <c r="P149" s="23"/>
      <c r="Q149" s="23">
        <v>408</v>
      </c>
      <c r="R149" s="23"/>
      <c r="S149" s="23">
        <v>11103</v>
      </c>
      <c r="T149" s="23"/>
      <c r="U149" s="23">
        <f t="shared" si="45"/>
        <v>11511</v>
      </c>
      <c r="V149" s="23"/>
      <c r="W149" s="23">
        <f t="shared" si="46"/>
        <v>103615</v>
      </c>
      <c r="X149" s="23"/>
      <c r="Y149" s="23">
        <v>4028</v>
      </c>
      <c r="Z149" s="23"/>
    </row>
    <row r="150" spans="1:26" s="22" customFormat="1" ht="12.75" customHeight="1">
      <c r="A150" s="20"/>
      <c r="B150" s="21" t="s">
        <v>38</v>
      </c>
      <c r="C150" s="23">
        <v>4894993</v>
      </c>
      <c r="D150" s="23"/>
      <c r="E150" s="23">
        <v>1068105</v>
      </c>
      <c r="F150" s="23"/>
      <c r="G150" s="23">
        <f t="shared" si="42"/>
        <v>5963098</v>
      </c>
      <c r="H150" s="23"/>
      <c r="I150" s="23">
        <v>28811</v>
      </c>
      <c r="J150" s="23">
        <v>571</v>
      </c>
      <c r="K150" s="23">
        <f t="shared" si="43"/>
        <v>250999</v>
      </c>
      <c r="L150" s="23"/>
      <c r="M150" s="23">
        <f t="shared" si="47"/>
        <v>19878</v>
      </c>
      <c r="N150" s="23"/>
      <c r="O150" s="23">
        <f t="shared" si="44"/>
        <v>147153</v>
      </c>
      <c r="P150" s="23"/>
      <c r="Q150" s="23">
        <v>504</v>
      </c>
      <c r="R150" s="23"/>
      <c r="S150" s="23">
        <v>15832</v>
      </c>
      <c r="T150" s="23"/>
      <c r="U150" s="23">
        <f t="shared" si="45"/>
        <v>16336</v>
      </c>
      <c r="V150" s="23"/>
      <c r="W150" s="23">
        <f t="shared" si="46"/>
        <v>119951</v>
      </c>
      <c r="X150" s="23"/>
      <c r="Y150" s="23">
        <v>3542</v>
      </c>
      <c r="Z150" s="23"/>
    </row>
    <row r="151" spans="1:26" s="22" customFormat="1" ht="12.75" customHeight="1">
      <c r="A151" s="20"/>
      <c r="B151" s="21" t="s">
        <v>39</v>
      </c>
      <c r="C151" s="23">
        <v>4880156</v>
      </c>
      <c r="D151" s="23"/>
      <c r="E151" s="23">
        <v>1097890</v>
      </c>
      <c r="F151" s="23"/>
      <c r="G151" s="23">
        <f t="shared" si="42"/>
        <v>5978046</v>
      </c>
      <c r="H151" s="23"/>
      <c r="I151" s="23">
        <v>33570</v>
      </c>
      <c r="J151" s="23">
        <v>354</v>
      </c>
      <c r="K151" s="23">
        <f t="shared" si="43"/>
        <v>284569</v>
      </c>
      <c r="L151" s="23"/>
      <c r="M151" s="23">
        <f t="shared" si="47"/>
        <v>18617</v>
      </c>
      <c r="N151" s="23"/>
      <c r="O151" s="23">
        <f t="shared" si="44"/>
        <v>165770</v>
      </c>
      <c r="P151" s="23"/>
      <c r="Q151" s="23">
        <v>518</v>
      </c>
      <c r="R151" s="23"/>
      <c r="S151" s="23">
        <v>15600</v>
      </c>
      <c r="T151" s="23"/>
      <c r="U151" s="23">
        <f t="shared" si="45"/>
        <v>16118</v>
      </c>
      <c r="V151" s="23"/>
      <c r="W151" s="23">
        <f t="shared" si="46"/>
        <v>136069</v>
      </c>
      <c r="X151" s="23"/>
      <c r="Y151" s="23">
        <v>2499</v>
      </c>
      <c r="Z151" s="23"/>
    </row>
    <row r="152" spans="1:26" s="22" customFormat="1" ht="12.75" customHeight="1">
      <c r="A152" s="20"/>
      <c r="B152" s="21" t="s">
        <v>40</v>
      </c>
      <c r="C152" s="23">
        <v>4820046</v>
      </c>
      <c r="D152" s="23"/>
      <c r="E152" s="23">
        <v>1171403</v>
      </c>
      <c r="F152" s="23"/>
      <c r="G152" s="23">
        <f t="shared" si="42"/>
        <v>5991449</v>
      </c>
      <c r="H152" s="23"/>
      <c r="I152" s="23">
        <v>33198</v>
      </c>
      <c r="J152" s="23">
        <v>330</v>
      </c>
      <c r="K152" s="23">
        <f t="shared" si="43"/>
        <v>317767</v>
      </c>
      <c r="L152" s="23"/>
      <c r="M152" s="23">
        <f t="shared" si="47"/>
        <v>19837</v>
      </c>
      <c r="N152" s="23"/>
      <c r="O152" s="23">
        <f t="shared" si="44"/>
        <v>185607</v>
      </c>
      <c r="P152" s="23"/>
      <c r="Q152" s="23">
        <v>557</v>
      </c>
      <c r="R152" s="23"/>
      <c r="S152" s="23">
        <v>15248</v>
      </c>
      <c r="T152" s="23"/>
      <c r="U152" s="23">
        <f t="shared" si="45"/>
        <v>15805</v>
      </c>
      <c r="V152" s="23"/>
      <c r="W152" s="23">
        <f t="shared" si="46"/>
        <v>151874</v>
      </c>
      <c r="X152" s="23"/>
      <c r="Y152" s="23">
        <v>4032</v>
      </c>
      <c r="Z152" s="23"/>
    </row>
    <row r="153" spans="1:26" s="22" customFormat="1" ht="12.75" customHeight="1">
      <c r="A153" s="20"/>
      <c r="B153" s="21" t="s">
        <v>41</v>
      </c>
      <c r="C153" s="23">
        <v>4780262</v>
      </c>
      <c r="D153" s="23"/>
      <c r="E153" s="23">
        <v>1223596</v>
      </c>
      <c r="F153" s="23"/>
      <c r="G153" s="23">
        <f t="shared" si="42"/>
        <v>6003858</v>
      </c>
      <c r="H153" s="23"/>
      <c r="I153" s="23">
        <v>32396</v>
      </c>
      <c r="J153" s="23">
        <v>186</v>
      </c>
      <c r="K153" s="23">
        <f t="shared" si="43"/>
        <v>350163</v>
      </c>
      <c r="L153" s="23"/>
      <c r="M153" s="23">
        <f t="shared" si="47"/>
        <v>22141</v>
      </c>
      <c r="N153" s="23"/>
      <c r="O153" s="23">
        <f t="shared" si="44"/>
        <v>207748</v>
      </c>
      <c r="P153" s="23"/>
      <c r="Q153" s="23">
        <v>1049</v>
      </c>
      <c r="R153" s="23"/>
      <c r="S153" s="23">
        <v>15006</v>
      </c>
      <c r="T153" s="23"/>
      <c r="U153" s="23">
        <f t="shared" si="45"/>
        <v>16055</v>
      </c>
      <c r="V153" s="23"/>
      <c r="W153" s="23">
        <f t="shared" si="46"/>
        <v>167929</v>
      </c>
      <c r="X153" s="23"/>
      <c r="Y153" s="23">
        <v>6086</v>
      </c>
      <c r="Z153" s="23"/>
    </row>
    <row r="154" spans="1:26" s="22" customFormat="1" ht="12.75" customHeight="1">
      <c r="A154" s="20"/>
      <c r="B154" s="21" t="s">
        <v>42</v>
      </c>
      <c r="C154" s="23">
        <v>4776744</v>
      </c>
      <c r="D154" s="23"/>
      <c r="E154" s="23">
        <v>1247204</v>
      </c>
      <c r="F154" s="23"/>
      <c r="G154" s="23">
        <f t="shared" si="42"/>
        <v>6023948</v>
      </c>
      <c r="H154" s="23"/>
      <c r="I154" s="23">
        <v>37851</v>
      </c>
      <c r="J154" s="23">
        <v>137</v>
      </c>
      <c r="K154" s="23">
        <f t="shared" si="43"/>
        <v>388014</v>
      </c>
      <c r="L154" s="23"/>
      <c r="M154" s="23">
        <f t="shared" si="47"/>
        <v>17948</v>
      </c>
      <c r="N154" s="23"/>
      <c r="O154" s="23">
        <f t="shared" si="44"/>
        <v>225696</v>
      </c>
      <c r="P154" s="23"/>
      <c r="Q154" s="23">
        <v>559</v>
      </c>
      <c r="R154" s="23"/>
      <c r="S154" s="23">
        <v>14594</v>
      </c>
      <c r="T154" s="23"/>
      <c r="U154" s="23">
        <f t="shared" si="45"/>
        <v>15153</v>
      </c>
      <c r="V154" s="23"/>
      <c r="W154" s="23">
        <f t="shared" si="46"/>
        <v>183082</v>
      </c>
      <c r="X154" s="23"/>
      <c r="Y154" s="23">
        <v>2795</v>
      </c>
      <c r="Z154" s="23"/>
    </row>
    <row r="155" spans="1:26" s="22" customFormat="1" ht="12.75" customHeight="1">
      <c r="A155" s="20"/>
      <c r="B155" s="21"/>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row>
    <row r="156" spans="1:26" s="22" customFormat="1" ht="12.75" customHeight="1">
      <c r="A156" s="20">
        <v>2017</v>
      </c>
      <c r="B156" s="21" t="s">
        <v>31</v>
      </c>
      <c r="C156" s="23">
        <v>4765285</v>
      </c>
      <c r="D156" s="23"/>
      <c r="E156" s="23">
        <v>1263196</v>
      </c>
      <c r="F156" s="23"/>
      <c r="G156" s="23">
        <f t="shared" ref="G156:G167" si="48">SUM(C156:E156)</f>
        <v>6028481</v>
      </c>
      <c r="H156" s="23"/>
      <c r="I156" s="23">
        <v>24039</v>
      </c>
      <c r="J156" s="23">
        <v>82</v>
      </c>
      <c r="K156" s="23">
        <f t="shared" ref="K156:K167" si="49">K155+I156</f>
        <v>24039</v>
      </c>
      <c r="L156" s="23"/>
      <c r="M156" s="23">
        <f t="shared" ref="M156:M167" si="50">Q156+S156+Y156</f>
        <v>19505</v>
      </c>
      <c r="N156" s="23"/>
      <c r="O156" s="23">
        <f t="shared" ref="O156:O167" si="51">O155+M156</f>
        <v>19505</v>
      </c>
      <c r="P156" s="23"/>
      <c r="Q156" s="23">
        <v>768</v>
      </c>
      <c r="R156" s="23"/>
      <c r="S156" s="23">
        <v>13718</v>
      </c>
      <c r="T156" s="23"/>
      <c r="U156" s="23">
        <f t="shared" ref="U156:U167" si="52">SUM(Q156:S156)</f>
        <v>14486</v>
      </c>
      <c r="V156" s="23"/>
      <c r="W156" s="23">
        <f t="shared" ref="W156:W167" si="53">U156+W155</f>
        <v>14486</v>
      </c>
      <c r="X156" s="23"/>
      <c r="Y156" s="23">
        <v>5019</v>
      </c>
      <c r="Z156" s="23"/>
    </row>
    <row r="157" spans="1:26" s="22" customFormat="1" ht="12.75" customHeight="1">
      <c r="A157" s="20"/>
      <c r="B157" s="21" t="s">
        <v>32</v>
      </c>
      <c r="C157" s="23">
        <v>4770808</v>
      </c>
      <c r="D157" s="23"/>
      <c r="E157" s="23">
        <v>1267700</v>
      </c>
      <c r="F157" s="23"/>
      <c r="G157" s="23">
        <f t="shared" si="48"/>
        <v>6038508</v>
      </c>
      <c r="H157" s="23"/>
      <c r="I157" s="23">
        <v>28484</v>
      </c>
      <c r="J157" s="23">
        <v>171</v>
      </c>
      <c r="K157" s="23">
        <f t="shared" si="49"/>
        <v>52523</v>
      </c>
      <c r="L157" s="23"/>
      <c r="M157" s="23">
        <f t="shared" si="50"/>
        <v>18502</v>
      </c>
      <c r="N157" s="23"/>
      <c r="O157" s="23">
        <f t="shared" si="51"/>
        <v>38007</v>
      </c>
      <c r="P157" s="23"/>
      <c r="Q157" s="23">
        <v>464</v>
      </c>
      <c r="R157" s="23"/>
      <c r="S157" s="23">
        <v>13271</v>
      </c>
      <c r="T157" s="23"/>
      <c r="U157" s="23">
        <f t="shared" si="52"/>
        <v>13735</v>
      </c>
      <c r="V157" s="23"/>
      <c r="W157" s="23">
        <f t="shared" si="53"/>
        <v>28221</v>
      </c>
      <c r="X157" s="23"/>
      <c r="Y157" s="23">
        <v>4767</v>
      </c>
      <c r="Z157" s="23"/>
    </row>
    <row r="158" spans="1:26" s="22" customFormat="1" ht="12.75" customHeight="1">
      <c r="A158" s="20"/>
      <c r="B158" s="21" t="s">
        <v>33</v>
      </c>
      <c r="C158" s="23">
        <v>4807332</v>
      </c>
      <c r="D158" s="23"/>
      <c r="E158" s="23">
        <v>1246776</v>
      </c>
      <c r="F158" s="23"/>
      <c r="G158" s="23">
        <f t="shared" si="48"/>
        <v>6054108</v>
      </c>
      <c r="H158" s="23"/>
      <c r="I158" s="23">
        <v>39476</v>
      </c>
      <c r="J158" s="23">
        <v>713</v>
      </c>
      <c r="K158" s="23">
        <f t="shared" si="49"/>
        <v>91999</v>
      </c>
      <c r="L158" s="23"/>
      <c r="M158" s="23">
        <f t="shared" si="50"/>
        <v>23972</v>
      </c>
      <c r="N158" s="23"/>
      <c r="O158" s="23">
        <f t="shared" si="51"/>
        <v>61979</v>
      </c>
      <c r="P158" s="23"/>
      <c r="Q158" s="23">
        <v>565</v>
      </c>
      <c r="R158" s="23"/>
      <c r="S158" s="23">
        <v>15831</v>
      </c>
      <c r="T158" s="23"/>
      <c r="U158" s="23">
        <f t="shared" si="52"/>
        <v>16396</v>
      </c>
      <c r="V158" s="23"/>
      <c r="W158" s="23">
        <f t="shared" si="53"/>
        <v>44617</v>
      </c>
      <c r="X158" s="23"/>
      <c r="Y158" s="23">
        <v>7576</v>
      </c>
      <c r="Z158" s="23"/>
    </row>
    <row r="159" spans="1:26" s="22" customFormat="1" ht="12.75" customHeight="1">
      <c r="A159" s="20"/>
      <c r="B159" s="21" t="s">
        <v>34</v>
      </c>
      <c r="C159" s="23">
        <v>4871446</v>
      </c>
      <c r="D159" s="23"/>
      <c r="E159" s="23">
        <v>1196854</v>
      </c>
      <c r="F159" s="23"/>
      <c r="G159" s="23">
        <f t="shared" si="48"/>
        <v>6068300</v>
      </c>
      <c r="H159" s="23"/>
      <c r="I159" s="23">
        <v>31841</v>
      </c>
      <c r="J159" s="23">
        <v>1103</v>
      </c>
      <c r="K159" s="23">
        <f t="shared" si="49"/>
        <v>123840</v>
      </c>
      <c r="L159" s="23"/>
      <c r="M159" s="23">
        <f t="shared" si="50"/>
        <v>17735</v>
      </c>
      <c r="N159" s="23"/>
      <c r="O159" s="23">
        <f t="shared" si="51"/>
        <v>79714</v>
      </c>
      <c r="P159" s="23"/>
      <c r="Q159" s="23">
        <v>490</v>
      </c>
      <c r="R159" s="23"/>
      <c r="S159" s="23">
        <v>13192</v>
      </c>
      <c r="T159" s="23"/>
      <c r="U159" s="23">
        <f t="shared" si="52"/>
        <v>13682</v>
      </c>
      <c r="V159" s="23"/>
      <c r="W159" s="23">
        <f t="shared" si="53"/>
        <v>58299</v>
      </c>
      <c r="X159" s="23"/>
      <c r="Y159" s="23">
        <v>4053</v>
      </c>
      <c r="Z159" s="23"/>
    </row>
    <row r="160" spans="1:26" s="22" customFormat="1" ht="12.75" customHeight="1">
      <c r="A160" s="20"/>
      <c r="B160" s="21" t="s">
        <v>35</v>
      </c>
      <c r="C160" s="23">
        <v>4931180</v>
      </c>
      <c r="D160" s="23"/>
      <c r="E160" s="23">
        <v>1152694</v>
      </c>
      <c r="F160" s="23"/>
      <c r="G160" s="23">
        <f t="shared" si="48"/>
        <v>6083874</v>
      </c>
      <c r="H160" s="23"/>
      <c r="I160" s="23">
        <v>37151</v>
      </c>
      <c r="J160" s="23">
        <v>1203</v>
      </c>
      <c r="K160" s="23">
        <f t="shared" si="49"/>
        <v>160991</v>
      </c>
      <c r="L160" s="23"/>
      <c r="M160" s="23">
        <f t="shared" si="50"/>
        <v>21654</v>
      </c>
      <c r="N160" s="23"/>
      <c r="O160" s="23">
        <f t="shared" si="51"/>
        <v>101368</v>
      </c>
      <c r="P160" s="23"/>
      <c r="Q160" s="23">
        <v>524</v>
      </c>
      <c r="R160" s="23"/>
      <c r="S160" s="23">
        <v>16225</v>
      </c>
      <c r="T160" s="23"/>
      <c r="U160" s="23">
        <f t="shared" si="52"/>
        <v>16749</v>
      </c>
      <c r="V160" s="23"/>
      <c r="W160" s="23">
        <f t="shared" si="53"/>
        <v>75048</v>
      </c>
      <c r="X160" s="23"/>
      <c r="Y160" s="23">
        <v>4905</v>
      </c>
      <c r="Z160" s="23"/>
    </row>
    <row r="161" spans="1:26" s="22" customFormat="1" ht="12.75" customHeight="1">
      <c r="A161" s="20"/>
      <c r="B161" s="21" t="s">
        <v>36</v>
      </c>
      <c r="C161" s="23">
        <v>4967579</v>
      </c>
      <c r="D161" s="23"/>
      <c r="E161" s="23">
        <v>1136895</v>
      </c>
      <c r="F161" s="23"/>
      <c r="G161" s="23">
        <f t="shared" si="48"/>
        <v>6104474</v>
      </c>
      <c r="H161" s="23"/>
      <c r="I161" s="23">
        <v>39881</v>
      </c>
      <c r="J161" s="23">
        <v>1152</v>
      </c>
      <c r="K161" s="23">
        <f t="shared" si="49"/>
        <v>200872</v>
      </c>
      <c r="L161" s="23"/>
      <c r="M161" s="23">
        <f t="shared" si="50"/>
        <v>19361</v>
      </c>
      <c r="N161" s="23"/>
      <c r="O161" s="23">
        <f t="shared" si="51"/>
        <v>120729</v>
      </c>
      <c r="P161" s="23"/>
      <c r="Q161" s="23">
        <v>518</v>
      </c>
      <c r="R161" s="23"/>
      <c r="S161" s="23">
        <v>15269</v>
      </c>
      <c r="T161" s="23"/>
      <c r="U161" s="23">
        <f t="shared" si="52"/>
        <v>15787</v>
      </c>
      <c r="V161" s="23"/>
      <c r="W161" s="23">
        <f t="shared" si="53"/>
        <v>90835</v>
      </c>
      <c r="X161" s="23"/>
      <c r="Y161" s="23">
        <v>3574</v>
      </c>
      <c r="Z161" s="23"/>
    </row>
    <row r="162" spans="1:26" s="22" customFormat="1" ht="12.75" customHeight="1">
      <c r="A162" s="20"/>
      <c r="B162" s="21" t="s">
        <v>37</v>
      </c>
      <c r="C162" s="23">
        <v>4987602</v>
      </c>
      <c r="D162" s="23"/>
      <c r="E162" s="23">
        <v>1128017</v>
      </c>
      <c r="F162" s="23"/>
      <c r="G162" s="23">
        <f t="shared" si="48"/>
        <v>6115619</v>
      </c>
      <c r="H162" s="23"/>
      <c r="I162" s="23">
        <v>26164</v>
      </c>
      <c r="J162" s="23">
        <v>975</v>
      </c>
      <c r="K162" s="23">
        <f t="shared" si="49"/>
        <v>227036</v>
      </c>
      <c r="L162" s="23"/>
      <c r="M162" s="23">
        <f t="shared" si="50"/>
        <v>15102</v>
      </c>
      <c r="N162" s="23"/>
      <c r="O162" s="23">
        <f t="shared" si="51"/>
        <v>135831</v>
      </c>
      <c r="P162" s="23"/>
      <c r="Q162" s="23">
        <v>415</v>
      </c>
      <c r="R162" s="23"/>
      <c r="S162" s="23">
        <v>12203</v>
      </c>
      <c r="T162" s="23"/>
      <c r="U162" s="23">
        <f t="shared" si="52"/>
        <v>12618</v>
      </c>
      <c r="V162" s="23"/>
      <c r="W162" s="23">
        <f t="shared" si="53"/>
        <v>103453</v>
      </c>
      <c r="X162" s="23"/>
      <c r="Y162" s="23">
        <v>2484</v>
      </c>
      <c r="Z162" s="23"/>
    </row>
    <row r="163" spans="1:26" s="22" customFormat="1" ht="12.75" customHeight="1">
      <c r="A163" s="20"/>
      <c r="B163" s="21" t="s">
        <v>38</v>
      </c>
      <c r="C163" s="23">
        <v>4990454</v>
      </c>
      <c r="D163" s="23"/>
      <c r="E163" s="23">
        <v>1129761</v>
      </c>
      <c r="F163" s="23"/>
      <c r="G163" s="23">
        <f t="shared" si="48"/>
        <v>6120215</v>
      </c>
      <c r="H163" s="23"/>
      <c r="I163" s="23">
        <v>31373</v>
      </c>
      <c r="J163" s="23">
        <v>735</v>
      </c>
      <c r="K163" s="23">
        <f t="shared" si="49"/>
        <v>258409</v>
      </c>
      <c r="L163" s="23"/>
      <c r="M163" s="23">
        <f t="shared" si="50"/>
        <v>26881</v>
      </c>
      <c r="N163" s="23"/>
      <c r="O163" s="23">
        <f t="shared" si="51"/>
        <v>162712</v>
      </c>
      <c r="P163" s="23"/>
      <c r="Q163" s="23">
        <v>484</v>
      </c>
      <c r="R163" s="23"/>
      <c r="S163" s="23">
        <v>17881</v>
      </c>
      <c r="T163" s="23"/>
      <c r="U163" s="23">
        <f t="shared" si="52"/>
        <v>18365</v>
      </c>
      <c r="V163" s="23"/>
      <c r="W163" s="23">
        <f t="shared" si="53"/>
        <v>121818</v>
      </c>
      <c r="X163" s="23"/>
      <c r="Y163" s="23">
        <v>8516</v>
      </c>
      <c r="Z163" s="23"/>
    </row>
    <row r="164" spans="1:26" s="22" customFormat="1" ht="12.75" customHeight="1">
      <c r="A164" s="20"/>
      <c r="B164" s="21" t="s">
        <v>39</v>
      </c>
      <c r="C164" s="23">
        <v>4974143</v>
      </c>
      <c r="D164" s="23"/>
      <c r="E164" s="23">
        <v>1154895</v>
      </c>
      <c r="F164" s="23"/>
      <c r="G164" s="23">
        <f t="shared" si="48"/>
        <v>6129038</v>
      </c>
      <c r="H164" s="23"/>
      <c r="I164" s="23">
        <v>32543</v>
      </c>
      <c r="J164" s="23">
        <v>412</v>
      </c>
      <c r="K164" s="23">
        <f t="shared" si="49"/>
        <v>290952</v>
      </c>
      <c r="L164" s="23"/>
      <c r="M164" s="23">
        <f t="shared" si="50"/>
        <v>24033</v>
      </c>
      <c r="N164" s="23"/>
      <c r="O164" s="23">
        <f t="shared" si="51"/>
        <v>186745</v>
      </c>
      <c r="P164" s="23"/>
      <c r="Q164" s="23">
        <v>513</v>
      </c>
      <c r="R164" s="23"/>
      <c r="S164" s="23">
        <v>15387</v>
      </c>
      <c r="T164" s="23"/>
      <c r="U164" s="23">
        <f t="shared" si="52"/>
        <v>15900</v>
      </c>
      <c r="V164" s="23"/>
      <c r="W164" s="23">
        <f t="shared" si="53"/>
        <v>137718</v>
      </c>
      <c r="X164" s="23"/>
      <c r="Y164" s="23">
        <v>8133</v>
      </c>
      <c r="Z164" s="23"/>
    </row>
    <row r="165" spans="1:26" s="22" customFormat="1" ht="12.75" customHeight="1">
      <c r="A165" s="20"/>
      <c r="B165" s="21" t="s">
        <v>40</v>
      </c>
      <c r="C165" s="23">
        <v>4903167</v>
      </c>
      <c r="D165" s="23"/>
      <c r="E165" s="23">
        <v>1234055</v>
      </c>
      <c r="F165" s="23"/>
      <c r="G165" s="23">
        <f t="shared" si="48"/>
        <v>6137222</v>
      </c>
      <c r="H165" s="23"/>
      <c r="I165" s="23">
        <v>33226</v>
      </c>
      <c r="J165" s="23">
        <v>412</v>
      </c>
      <c r="K165" s="23">
        <f t="shared" si="49"/>
        <v>324178</v>
      </c>
      <c r="L165" s="23"/>
      <c r="M165" s="23">
        <f t="shared" si="50"/>
        <v>25709</v>
      </c>
      <c r="N165" s="23"/>
      <c r="O165" s="23">
        <f t="shared" si="51"/>
        <v>212454</v>
      </c>
      <c r="P165" s="23"/>
      <c r="Q165" s="23">
        <v>1464</v>
      </c>
      <c r="R165" s="23"/>
      <c r="S165" s="23">
        <v>17712</v>
      </c>
      <c r="T165" s="23"/>
      <c r="U165" s="23">
        <f t="shared" si="52"/>
        <v>19176</v>
      </c>
      <c r="V165" s="23"/>
      <c r="W165" s="23">
        <f t="shared" si="53"/>
        <v>156894</v>
      </c>
      <c r="X165" s="23"/>
      <c r="Y165" s="23">
        <v>6533</v>
      </c>
      <c r="Z165" s="23"/>
    </row>
    <row r="166" spans="1:26" s="22" customFormat="1" ht="12.75" customHeight="1">
      <c r="A166" s="20"/>
      <c r="B166" s="21" t="s">
        <v>41</v>
      </c>
      <c r="C166" s="23">
        <v>4864359</v>
      </c>
      <c r="D166" s="23"/>
      <c r="E166" s="23">
        <v>1284022</v>
      </c>
      <c r="F166" s="23"/>
      <c r="G166" s="23">
        <f t="shared" si="48"/>
        <v>6148381</v>
      </c>
      <c r="H166" s="23"/>
      <c r="I166" s="23">
        <v>33193</v>
      </c>
      <c r="J166" s="23">
        <v>251</v>
      </c>
      <c r="K166" s="23">
        <f t="shared" si="49"/>
        <v>357371</v>
      </c>
      <c r="L166" s="23"/>
      <c r="M166" s="23">
        <f t="shared" si="50"/>
        <v>22281</v>
      </c>
      <c r="N166" s="23"/>
      <c r="O166" s="23">
        <f t="shared" si="51"/>
        <v>234735</v>
      </c>
      <c r="P166" s="23"/>
      <c r="Q166" s="23">
        <v>513</v>
      </c>
      <c r="R166" s="23"/>
      <c r="S166" s="23">
        <v>16526</v>
      </c>
      <c r="T166" s="23"/>
      <c r="U166" s="23">
        <f t="shared" si="52"/>
        <v>17039</v>
      </c>
      <c r="V166" s="23"/>
      <c r="W166" s="23">
        <f t="shared" si="53"/>
        <v>173933</v>
      </c>
      <c r="X166" s="23"/>
      <c r="Y166" s="23">
        <v>5242</v>
      </c>
      <c r="Z166" s="23"/>
    </row>
    <row r="167" spans="1:26" s="22" customFormat="1" ht="12.75" customHeight="1">
      <c r="A167" s="20"/>
      <c r="B167" s="21" t="s">
        <v>42</v>
      </c>
      <c r="C167" s="23">
        <v>4855007</v>
      </c>
      <c r="D167" s="23"/>
      <c r="E167" s="23">
        <v>1309615</v>
      </c>
      <c r="F167" s="23"/>
      <c r="G167" s="23">
        <f t="shared" si="48"/>
        <v>6164622</v>
      </c>
      <c r="H167" s="23"/>
      <c r="I167" s="23">
        <v>35357</v>
      </c>
      <c r="J167" s="23">
        <v>147</v>
      </c>
      <c r="K167" s="23">
        <f t="shared" si="49"/>
        <v>392728</v>
      </c>
      <c r="L167" s="23"/>
      <c r="M167" s="23">
        <f t="shared" si="50"/>
        <v>19222</v>
      </c>
      <c r="N167" s="23"/>
      <c r="O167" s="23">
        <f t="shared" si="51"/>
        <v>253957</v>
      </c>
      <c r="P167" s="23"/>
      <c r="Q167" s="23">
        <v>635</v>
      </c>
      <c r="R167" s="23"/>
      <c r="S167" s="23">
        <v>13109</v>
      </c>
      <c r="T167" s="23"/>
      <c r="U167" s="23">
        <f t="shared" si="52"/>
        <v>13744</v>
      </c>
      <c r="V167" s="23"/>
      <c r="W167" s="23">
        <f t="shared" si="53"/>
        <v>187677</v>
      </c>
      <c r="X167" s="23"/>
      <c r="Y167" s="23">
        <v>5478</v>
      </c>
      <c r="Z167" s="23"/>
    </row>
    <row r="168" spans="1:26" s="22" customFormat="1" ht="12.75" customHeight="1">
      <c r="A168" s="20"/>
      <c r="B168" s="21"/>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row>
    <row r="169" spans="1:26" s="22" customFormat="1" ht="12.75" customHeight="1">
      <c r="A169" s="20">
        <v>2018</v>
      </c>
      <c r="B169" s="21" t="s">
        <v>31</v>
      </c>
      <c r="C169" s="23">
        <v>4836786</v>
      </c>
      <c r="D169" s="23"/>
      <c r="E169" s="23">
        <v>1328965</v>
      </c>
      <c r="F169" s="23"/>
      <c r="G169" s="23">
        <f t="shared" ref="G169:G180" si="54">SUM(C169:E169)</f>
        <v>6165751</v>
      </c>
      <c r="H169" s="23"/>
      <c r="I169" s="23">
        <v>23815</v>
      </c>
      <c r="J169" s="23">
        <v>124</v>
      </c>
      <c r="K169" s="23">
        <f t="shared" ref="K169:K180" si="55">K168+I169</f>
        <v>23815</v>
      </c>
      <c r="L169" s="23"/>
      <c r="M169" s="23">
        <f t="shared" ref="M169:M180" si="56">Q169+S169+Y169</f>
        <v>22829</v>
      </c>
      <c r="N169" s="23"/>
      <c r="O169" s="23">
        <f t="shared" ref="O169:O180" si="57">O168+M169</f>
        <v>22829</v>
      </c>
      <c r="P169" s="23"/>
      <c r="Q169" s="23">
        <v>529</v>
      </c>
      <c r="R169" s="23"/>
      <c r="S169" s="23">
        <v>16014</v>
      </c>
      <c r="T169" s="23"/>
      <c r="U169" s="23">
        <f t="shared" ref="U169:U180" si="58">SUM(Q169:S169)</f>
        <v>16543</v>
      </c>
      <c r="V169" s="23"/>
      <c r="W169" s="23">
        <f t="shared" ref="W169:W180" si="59">U169+W168</f>
        <v>16543</v>
      </c>
      <c r="X169" s="23"/>
      <c r="Y169" s="23">
        <v>6286</v>
      </c>
      <c r="Z169" s="23"/>
    </row>
    <row r="170" spans="1:26" s="22" customFormat="1" ht="12.75" customHeight="1">
      <c r="A170" s="20"/>
      <c r="B170" s="21" t="s">
        <v>32</v>
      </c>
      <c r="C170" s="74">
        <v>4838407</v>
      </c>
      <c r="D170" s="23"/>
      <c r="E170" s="74">
        <v>1334862</v>
      </c>
      <c r="F170" s="23"/>
      <c r="G170" s="23">
        <f t="shared" si="54"/>
        <v>6173269</v>
      </c>
      <c r="H170" s="23"/>
      <c r="I170" s="23">
        <v>27815</v>
      </c>
      <c r="J170" s="23">
        <v>220</v>
      </c>
      <c r="K170" s="23">
        <f t="shared" si="55"/>
        <v>51630</v>
      </c>
      <c r="L170" s="23"/>
      <c r="M170" s="23">
        <f t="shared" si="56"/>
        <v>20582</v>
      </c>
      <c r="N170" s="23"/>
      <c r="O170" s="23">
        <f t="shared" si="57"/>
        <v>43411</v>
      </c>
      <c r="P170" s="23"/>
      <c r="Q170" s="23">
        <v>535</v>
      </c>
      <c r="R170" s="23"/>
      <c r="S170" s="23">
        <v>13088</v>
      </c>
      <c r="T170" s="23"/>
      <c r="U170" s="23">
        <f t="shared" si="58"/>
        <v>13623</v>
      </c>
      <c r="V170" s="23"/>
      <c r="W170" s="23">
        <f t="shared" si="59"/>
        <v>30166</v>
      </c>
      <c r="X170" s="23"/>
      <c r="Y170" s="23">
        <v>6959</v>
      </c>
      <c r="Z170" s="23"/>
    </row>
    <row r="171" spans="1:26" s="22" customFormat="1" ht="12.75" customHeight="1">
      <c r="A171" s="20"/>
      <c r="B171" s="21" t="s">
        <v>33</v>
      </c>
      <c r="C171" s="74">
        <v>4861025</v>
      </c>
      <c r="D171" s="23"/>
      <c r="E171" s="74">
        <v>1327566</v>
      </c>
      <c r="F171" s="23"/>
      <c r="G171" s="23">
        <f t="shared" si="54"/>
        <v>6188591</v>
      </c>
      <c r="H171" s="23"/>
      <c r="I171" s="23">
        <v>37957</v>
      </c>
      <c r="J171" s="23">
        <v>568</v>
      </c>
      <c r="K171" s="23">
        <f t="shared" si="55"/>
        <v>89587</v>
      </c>
      <c r="L171" s="23"/>
      <c r="M171" s="23">
        <f t="shared" si="56"/>
        <v>22752</v>
      </c>
      <c r="N171" s="23"/>
      <c r="O171" s="23">
        <f t="shared" si="57"/>
        <v>66163</v>
      </c>
      <c r="P171" s="23"/>
      <c r="Q171" s="23">
        <v>463</v>
      </c>
      <c r="R171" s="23"/>
      <c r="S171" s="23">
        <v>14304</v>
      </c>
      <c r="T171" s="23"/>
      <c r="U171" s="23">
        <f t="shared" si="58"/>
        <v>14767</v>
      </c>
      <c r="V171" s="23"/>
      <c r="W171" s="23">
        <f t="shared" si="59"/>
        <v>44933</v>
      </c>
      <c r="X171" s="23"/>
      <c r="Y171" s="23">
        <v>7985</v>
      </c>
      <c r="Z171" s="23"/>
    </row>
    <row r="172" spans="1:26" s="22" customFormat="1" ht="12.75" customHeight="1">
      <c r="A172" s="20"/>
      <c r="B172" s="21" t="s">
        <v>34</v>
      </c>
      <c r="C172" s="74">
        <v>4933686</v>
      </c>
      <c r="D172" s="23"/>
      <c r="E172" s="74">
        <v>1267547</v>
      </c>
      <c r="F172" s="23"/>
      <c r="G172" s="23">
        <f t="shared" si="54"/>
        <v>6201233</v>
      </c>
      <c r="H172" s="23"/>
      <c r="I172" s="23">
        <v>35601</v>
      </c>
      <c r="J172" s="23">
        <v>1191</v>
      </c>
      <c r="K172" s="23">
        <f t="shared" si="55"/>
        <v>125188</v>
      </c>
      <c r="L172" s="23"/>
      <c r="M172" s="23">
        <f t="shared" si="56"/>
        <v>23094</v>
      </c>
      <c r="N172" s="23"/>
      <c r="O172" s="23">
        <f t="shared" si="57"/>
        <v>89257</v>
      </c>
      <c r="P172" s="23"/>
      <c r="Q172" s="23">
        <v>580</v>
      </c>
      <c r="R172" s="23"/>
      <c r="S172" s="23">
        <v>16232</v>
      </c>
      <c r="T172" s="23"/>
      <c r="U172" s="23">
        <f t="shared" si="58"/>
        <v>16812</v>
      </c>
      <c r="V172" s="23"/>
      <c r="W172" s="23">
        <f t="shared" si="59"/>
        <v>61745</v>
      </c>
      <c r="X172" s="23"/>
      <c r="Y172" s="23">
        <v>6282</v>
      </c>
      <c r="Z172" s="23"/>
    </row>
    <row r="173" spans="1:26" s="22" customFormat="1" ht="12.75" customHeight="1">
      <c r="A173" s="20"/>
      <c r="B173" s="21" t="s">
        <v>35</v>
      </c>
      <c r="C173" s="74">
        <v>4998653</v>
      </c>
      <c r="D173" s="23"/>
      <c r="E173" s="74">
        <v>1214131</v>
      </c>
      <c r="F173" s="23"/>
      <c r="G173" s="23">
        <f t="shared" si="54"/>
        <v>6212784</v>
      </c>
      <c r="H173" s="23"/>
      <c r="I173" s="23">
        <v>39446</v>
      </c>
      <c r="J173" s="23">
        <v>1289</v>
      </c>
      <c r="K173" s="23">
        <f t="shared" si="55"/>
        <v>164634</v>
      </c>
      <c r="L173" s="23"/>
      <c r="M173" s="23">
        <f t="shared" si="56"/>
        <v>28095</v>
      </c>
      <c r="N173" s="23"/>
      <c r="O173" s="23">
        <f t="shared" si="57"/>
        <v>117352</v>
      </c>
      <c r="P173" s="23"/>
      <c r="Q173" s="23">
        <v>1139</v>
      </c>
      <c r="R173" s="23"/>
      <c r="S173" s="23">
        <v>18108</v>
      </c>
      <c r="T173" s="23"/>
      <c r="U173" s="23">
        <f t="shared" si="58"/>
        <v>19247</v>
      </c>
      <c r="V173" s="23"/>
      <c r="W173" s="23">
        <f t="shared" si="59"/>
        <v>80992</v>
      </c>
      <c r="X173" s="23"/>
      <c r="Y173" s="23">
        <v>8848</v>
      </c>
      <c r="Z173" s="23"/>
    </row>
    <row r="174" spans="1:26" s="22" customFormat="1" ht="12.75" customHeight="1">
      <c r="A174" s="20"/>
      <c r="B174" s="21" t="s">
        <v>36</v>
      </c>
      <c r="C174" s="74">
        <v>5048957</v>
      </c>
      <c r="D174" s="23"/>
      <c r="E174" s="74">
        <v>1206204</v>
      </c>
      <c r="F174" s="23"/>
      <c r="G174" s="23">
        <f t="shared" si="54"/>
        <v>6255161</v>
      </c>
      <c r="H174" s="23"/>
      <c r="I174" s="23">
        <v>67553</v>
      </c>
      <c r="J174" s="23">
        <v>3364</v>
      </c>
      <c r="K174" s="23">
        <f t="shared" si="55"/>
        <v>232187</v>
      </c>
      <c r="L174" s="23"/>
      <c r="M174" s="23">
        <f t="shared" si="56"/>
        <v>25439</v>
      </c>
      <c r="N174" s="23"/>
      <c r="O174" s="23">
        <f t="shared" si="57"/>
        <v>142791</v>
      </c>
      <c r="P174" s="23"/>
      <c r="Q174" s="23">
        <v>584</v>
      </c>
      <c r="R174" s="23"/>
      <c r="S174" s="23">
        <v>15828</v>
      </c>
      <c r="T174" s="23"/>
      <c r="U174" s="23">
        <f t="shared" si="58"/>
        <v>16412</v>
      </c>
      <c r="V174" s="23"/>
      <c r="W174" s="23">
        <f t="shared" si="59"/>
        <v>97404</v>
      </c>
      <c r="X174" s="23"/>
      <c r="Y174" s="23">
        <v>9027</v>
      </c>
      <c r="Z174" s="23"/>
    </row>
    <row r="175" spans="1:26" s="22" customFormat="1" ht="12.75" customHeight="1">
      <c r="A175" s="20"/>
      <c r="B175" s="21" t="s">
        <v>37</v>
      </c>
      <c r="C175" s="74">
        <v>5051966</v>
      </c>
      <c r="D175" s="23"/>
      <c r="E175" s="74">
        <v>1193507</v>
      </c>
      <c r="F175" s="23"/>
      <c r="G175" s="23">
        <f t="shared" si="54"/>
        <v>6245473</v>
      </c>
      <c r="H175" s="23"/>
      <c r="I175" s="23">
        <v>13798</v>
      </c>
      <c r="J175" s="23">
        <v>281</v>
      </c>
      <c r="K175" s="23">
        <f t="shared" si="55"/>
        <v>245985</v>
      </c>
      <c r="L175" s="23"/>
      <c r="M175" s="23">
        <f t="shared" si="56"/>
        <v>23722</v>
      </c>
      <c r="N175" s="23"/>
      <c r="O175" s="23">
        <f t="shared" si="57"/>
        <v>166513</v>
      </c>
      <c r="P175" s="23"/>
      <c r="Q175" s="23">
        <v>527</v>
      </c>
      <c r="R175" s="23"/>
      <c r="S175" s="23">
        <v>13605</v>
      </c>
      <c r="T175" s="23"/>
      <c r="U175" s="23">
        <f t="shared" si="58"/>
        <v>14132</v>
      </c>
      <c r="V175" s="23"/>
      <c r="W175" s="23">
        <f t="shared" si="59"/>
        <v>111536</v>
      </c>
      <c r="X175" s="23"/>
      <c r="Y175" s="23">
        <v>9590</v>
      </c>
      <c r="Z175" s="23"/>
    </row>
    <row r="176" spans="1:26" s="22" customFormat="1" ht="12.75" customHeight="1">
      <c r="A176" s="20"/>
      <c r="B176" s="21" t="s">
        <v>38</v>
      </c>
      <c r="C176" s="74">
        <v>5045758</v>
      </c>
      <c r="D176" s="23"/>
      <c r="E176" s="74">
        <v>1198493</v>
      </c>
      <c r="F176" s="23"/>
      <c r="G176" s="23">
        <f t="shared" si="54"/>
        <v>6244251</v>
      </c>
      <c r="H176" s="23"/>
      <c r="I176" s="23">
        <v>25765</v>
      </c>
      <c r="J176" s="23">
        <v>231</v>
      </c>
      <c r="K176" s="23">
        <f t="shared" si="55"/>
        <v>271750</v>
      </c>
      <c r="L176" s="23"/>
      <c r="M176" s="23">
        <f t="shared" si="56"/>
        <v>27134</v>
      </c>
      <c r="N176" s="23"/>
      <c r="O176" s="23">
        <f t="shared" si="57"/>
        <v>193647</v>
      </c>
      <c r="P176" s="23"/>
      <c r="Q176" s="23">
        <v>550</v>
      </c>
      <c r="R176" s="23"/>
      <c r="S176" s="23">
        <v>18478</v>
      </c>
      <c r="T176" s="23"/>
      <c r="U176" s="23">
        <f t="shared" si="58"/>
        <v>19028</v>
      </c>
      <c r="V176" s="23"/>
      <c r="W176" s="23">
        <f t="shared" si="59"/>
        <v>130564</v>
      </c>
      <c r="X176" s="23"/>
      <c r="Y176" s="23">
        <v>8106</v>
      </c>
      <c r="Z176" s="23"/>
    </row>
    <row r="177" spans="1:26" s="22" customFormat="1" ht="12.75" customHeight="1">
      <c r="A177" s="20"/>
      <c r="B177" s="21" t="s">
        <v>39</v>
      </c>
      <c r="C177" s="74">
        <v>5020230</v>
      </c>
      <c r="D177" s="23"/>
      <c r="E177" s="74">
        <v>1213052</v>
      </c>
      <c r="F177" s="23"/>
      <c r="G177" s="23">
        <f t="shared" si="54"/>
        <v>6233282</v>
      </c>
      <c r="H177" s="23"/>
      <c r="I177" s="23">
        <v>19886</v>
      </c>
      <c r="J177" s="23">
        <v>170</v>
      </c>
      <c r="K177" s="23">
        <f t="shared" si="55"/>
        <v>291636</v>
      </c>
      <c r="L177" s="23"/>
      <c r="M177" s="23">
        <f t="shared" si="56"/>
        <v>31012</v>
      </c>
      <c r="N177" s="23"/>
      <c r="O177" s="23">
        <f t="shared" si="57"/>
        <v>224659</v>
      </c>
      <c r="P177" s="23"/>
      <c r="Q177" s="23">
        <v>2438</v>
      </c>
      <c r="R177" s="23"/>
      <c r="S177" s="23">
        <v>16362</v>
      </c>
      <c r="T177" s="23"/>
      <c r="U177" s="23">
        <f t="shared" si="58"/>
        <v>18800</v>
      </c>
      <c r="V177" s="23"/>
      <c r="W177" s="23">
        <f t="shared" si="59"/>
        <v>149364</v>
      </c>
      <c r="X177" s="23"/>
      <c r="Y177" s="23">
        <v>12212</v>
      </c>
      <c r="Z177" s="23"/>
    </row>
    <row r="178" spans="1:26" s="22" customFormat="1" ht="12.75" customHeight="1">
      <c r="A178" s="20"/>
      <c r="B178" s="21" t="s">
        <v>40</v>
      </c>
      <c r="C178" s="74">
        <v>4936148</v>
      </c>
      <c r="D178" s="23"/>
      <c r="E178" s="74">
        <v>1286176</v>
      </c>
      <c r="F178" s="23"/>
      <c r="G178" s="23">
        <f t="shared" si="54"/>
        <v>6222324</v>
      </c>
      <c r="H178" s="23"/>
      <c r="I178" s="23">
        <v>24128</v>
      </c>
      <c r="J178" s="23">
        <v>208</v>
      </c>
      <c r="K178" s="23">
        <f t="shared" si="55"/>
        <v>315764</v>
      </c>
      <c r="L178" s="23"/>
      <c r="M178" s="23">
        <f t="shared" si="56"/>
        <v>35368</v>
      </c>
      <c r="N178" s="23"/>
      <c r="O178" s="23">
        <f t="shared" si="57"/>
        <v>260027</v>
      </c>
      <c r="P178" s="23"/>
      <c r="Q178" s="23">
        <v>794</v>
      </c>
      <c r="R178" s="23"/>
      <c r="S178" s="23">
        <v>18521</v>
      </c>
      <c r="T178" s="23"/>
      <c r="U178" s="23">
        <f t="shared" si="58"/>
        <v>19315</v>
      </c>
      <c r="V178" s="23"/>
      <c r="W178" s="23">
        <f t="shared" si="59"/>
        <v>168679</v>
      </c>
      <c r="X178" s="23"/>
      <c r="Y178" s="23">
        <v>16053</v>
      </c>
      <c r="Z178" s="23"/>
    </row>
    <row r="179" spans="1:26" s="22" customFormat="1" ht="12.75" customHeight="1">
      <c r="A179" s="20"/>
      <c r="B179" s="21" t="s">
        <v>41</v>
      </c>
      <c r="C179" s="74">
        <v>4896212</v>
      </c>
      <c r="D179" s="23"/>
      <c r="E179" s="74">
        <v>1324690</v>
      </c>
      <c r="F179" s="23"/>
      <c r="G179" s="23">
        <f t="shared" si="54"/>
        <v>6220902</v>
      </c>
      <c r="H179" s="23"/>
      <c r="I179" s="23">
        <v>26357</v>
      </c>
      <c r="J179" s="23">
        <v>130</v>
      </c>
      <c r="K179" s="23">
        <f t="shared" si="55"/>
        <v>342121</v>
      </c>
      <c r="L179" s="23"/>
      <c r="M179" s="23">
        <f t="shared" si="56"/>
        <v>27854</v>
      </c>
      <c r="N179" s="23"/>
      <c r="O179" s="23">
        <f t="shared" si="57"/>
        <v>287881</v>
      </c>
      <c r="P179" s="23"/>
      <c r="Q179" s="23">
        <v>539</v>
      </c>
      <c r="R179" s="23"/>
      <c r="S179" s="23">
        <v>17706</v>
      </c>
      <c r="T179" s="23"/>
      <c r="U179" s="23">
        <f t="shared" si="58"/>
        <v>18245</v>
      </c>
      <c r="V179" s="23"/>
      <c r="W179" s="23">
        <f t="shared" si="59"/>
        <v>186924</v>
      </c>
      <c r="X179" s="23"/>
      <c r="Y179" s="23">
        <v>9609</v>
      </c>
      <c r="Z179" s="23"/>
    </row>
    <row r="180" spans="1:26" s="22" customFormat="1" ht="12.75" customHeight="1">
      <c r="A180" s="20"/>
      <c r="B180" s="21" t="s">
        <v>42</v>
      </c>
      <c r="C180" s="74">
        <v>4880568</v>
      </c>
      <c r="D180" s="23"/>
      <c r="E180" s="74">
        <v>1343193</v>
      </c>
      <c r="F180" s="23"/>
      <c r="G180" s="23">
        <f t="shared" si="54"/>
        <v>6223761</v>
      </c>
      <c r="H180" s="23"/>
      <c r="I180" s="23">
        <v>23414</v>
      </c>
      <c r="J180" s="23">
        <v>80</v>
      </c>
      <c r="K180" s="23">
        <f t="shared" si="55"/>
        <v>365535</v>
      </c>
      <c r="L180" s="23"/>
      <c r="M180" s="23">
        <f t="shared" si="56"/>
        <v>20623</v>
      </c>
      <c r="N180" s="23"/>
      <c r="O180" s="23">
        <f t="shared" si="57"/>
        <v>308504</v>
      </c>
      <c r="P180" s="23"/>
      <c r="Q180" s="23">
        <v>583</v>
      </c>
      <c r="R180" s="23"/>
      <c r="S180" s="23">
        <v>13180</v>
      </c>
      <c r="T180" s="23"/>
      <c r="U180" s="23">
        <f t="shared" si="58"/>
        <v>13763</v>
      </c>
      <c r="V180" s="23"/>
      <c r="W180" s="23">
        <f t="shared" si="59"/>
        <v>200687</v>
      </c>
      <c r="X180" s="23"/>
      <c r="Y180" s="23">
        <v>6860</v>
      </c>
      <c r="Z180" s="23"/>
    </row>
    <row r="181" spans="1:26" s="22" customFormat="1" ht="12.75" customHeight="1">
      <c r="A181" s="20"/>
      <c r="B181" s="21"/>
      <c r="C181" s="23"/>
      <c r="D181" s="23"/>
      <c r="E181" s="74"/>
      <c r="F181" s="23"/>
      <c r="G181" s="23"/>
      <c r="H181" s="23"/>
      <c r="I181" s="23"/>
      <c r="J181" s="23"/>
      <c r="K181" s="23"/>
      <c r="L181" s="23"/>
      <c r="M181" s="23"/>
      <c r="N181" s="23"/>
      <c r="O181" s="23"/>
      <c r="P181" s="23"/>
      <c r="Q181" s="23"/>
      <c r="R181" s="23"/>
      <c r="S181" s="23"/>
      <c r="T181" s="23"/>
      <c r="U181" s="23"/>
      <c r="V181" s="23"/>
      <c r="W181" s="23"/>
      <c r="X181" s="23"/>
      <c r="Y181" s="23"/>
      <c r="Z181" s="23"/>
    </row>
    <row r="182" spans="1:26" s="22" customFormat="1" ht="12.75" customHeight="1">
      <c r="A182" s="20">
        <v>2019</v>
      </c>
      <c r="B182" s="21" t="s">
        <v>31</v>
      </c>
      <c r="C182" s="74">
        <v>4859202</v>
      </c>
      <c r="D182" s="23"/>
      <c r="E182" s="74">
        <v>1360449</v>
      </c>
      <c r="F182" s="23"/>
      <c r="G182" s="23">
        <f t="shared" ref="G182:G193" si="60">SUM(C182:E182)</f>
        <v>6219651</v>
      </c>
      <c r="H182" s="23"/>
      <c r="I182" s="23">
        <v>21117</v>
      </c>
      <c r="J182" s="23">
        <v>63</v>
      </c>
      <c r="K182" s="23">
        <f t="shared" ref="K182:K190" si="61">K181+I182</f>
        <v>21117</v>
      </c>
      <c r="L182" s="23"/>
      <c r="M182" s="23">
        <f t="shared" ref="M182:M193" si="62">Q182+S182+Y182</f>
        <v>25326</v>
      </c>
      <c r="N182" s="23"/>
      <c r="O182" s="23">
        <f t="shared" ref="O182:O191" si="63">O181+M182</f>
        <v>25326</v>
      </c>
      <c r="P182" s="23"/>
      <c r="Q182" s="23">
        <v>802</v>
      </c>
      <c r="R182" s="23"/>
      <c r="S182" s="23">
        <v>14698</v>
      </c>
      <c r="T182" s="23"/>
      <c r="U182" s="23">
        <f t="shared" ref="U182:U193" si="64">SUM(Q182:S182)</f>
        <v>15500</v>
      </c>
      <c r="V182" s="23"/>
      <c r="W182" s="23">
        <f t="shared" ref="W182:W191" si="65">U182+W181</f>
        <v>15500</v>
      </c>
      <c r="X182" s="23"/>
      <c r="Y182" s="23">
        <v>9826</v>
      </c>
      <c r="Z182" s="23"/>
    </row>
    <row r="183" spans="1:26" s="22" customFormat="1" ht="12.75" customHeight="1">
      <c r="A183" s="20"/>
      <c r="B183" s="21" t="s">
        <v>32</v>
      </c>
      <c r="C183" s="74">
        <v>4859485</v>
      </c>
      <c r="D183" s="23"/>
      <c r="E183" s="74">
        <v>1360941</v>
      </c>
      <c r="F183" s="23"/>
      <c r="G183" s="23">
        <f t="shared" si="60"/>
        <v>6220426</v>
      </c>
      <c r="H183" s="23"/>
      <c r="I183" s="23">
        <v>23789</v>
      </c>
      <c r="J183" s="23">
        <v>114</v>
      </c>
      <c r="K183" s="23">
        <f t="shared" si="61"/>
        <v>44906</v>
      </c>
      <c r="L183" s="23"/>
      <c r="M183" s="23">
        <f t="shared" si="62"/>
        <v>23289</v>
      </c>
      <c r="N183" s="23"/>
      <c r="O183" s="23">
        <f t="shared" si="63"/>
        <v>48615</v>
      </c>
      <c r="P183" s="23"/>
      <c r="Q183" s="23">
        <v>454</v>
      </c>
      <c r="R183" s="23"/>
      <c r="S183" s="23">
        <v>12793</v>
      </c>
      <c r="T183" s="23"/>
      <c r="U183" s="23">
        <f t="shared" si="64"/>
        <v>13247</v>
      </c>
      <c r="V183" s="23"/>
      <c r="W183" s="23">
        <f t="shared" si="65"/>
        <v>28747</v>
      </c>
      <c r="X183" s="23"/>
      <c r="Y183" s="23">
        <v>10042</v>
      </c>
      <c r="Z183" s="23"/>
    </row>
    <row r="184" spans="1:26" s="22" customFormat="1" ht="12.75" customHeight="1">
      <c r="A184" s="20"/>
      <c r="B184" s="21" t="s">
        <v>33</v>
      </c>
      <c r="C184" s="74">
        <v>4887024</v>
      </c>
      <c r="D184" s="74"/>
      <c r="E184" s="74">
        <v>1340518</v>
      </c>
      <c r="F184" s="23"/>
      <c r="G184" s="23">
        <f t="shared" si="60"/>
        <v>6227542</v>
      </c>
      <c r="H184" s="23"/>
      <c r="I184" s="23">
        <v>31079</v>
      </c>
      <c r="J184" s="23">
        <v>346</v>
      </c>
      <c r="K184" s="23">
        <f t="shared" si="61"/>
        <v>75985</v>
      </c>
      <c r="L184" s="23"/>
      <c r="M184" s="23">
        <f t="shared" si="62"/>
        <v>24070</v>
      </c>
      <c r="N184" s="23"/>
      <c r="O184" s="23">
        <f t="shared" si="63"/>
        <v>72685</v>
      </c>
      <c r="P184" s="23"/>
      <c r="Q184" s="23">
        <v>577</v>
      </c>
      <c r="R184" s="23"/>
      <c r="S184" s="23">
        <v>14523</v>
      </c>
      <c r="T184" s="23"/>
      <c r="U184" s="23">
        <f t="shared" si="64"/>
        <v>15100</v>
      </c>
      <c r="V184" s="23"/>
      <c r="W184" s="23">
        <f t="shared" si="65"/>
        <v>43847</v>
      </c>
      <c r="X184" s="23"/>
      <c r="Y184" s="23">
        <v>8970</v>
      </c>
      <c r="Z184" s="23"/>
    </row>
    <row r="185" spans="1:26" s="22" customFormat="1" ht="12.75" customHeight="1">
      <c r="A185" s="20"/>
      <c r="B185" s="21" t="s">
        <v>34</v>
      </c>
      <c r="C185" s="74">
        <v>4963698</v>
      </c>
      <c r="D185" s="74"/>
      <c r="E185" s="74">
        <v>1272195</v>
      </c>
      <c r="F185" s="23"/>
      <c r="G185" s="23">
        <f t="shared" si="60"/>
        <v>6235893</v>
      </c>
      <c r="H185" s="23"/>
      <c r="I185" s="23">
        <v>31451</v>
      </c>
      <c r="J185" s="23">
        <v>694</v>
      </c>
      <c r="K185" s="23">
        <f t="shared" si="61"/>
        <v>107436</v>
      </c>
      <c r="L185" s="23"/>
      <c r="M185" s="23">
        <f t="shared" si="62"/>
        <v>23138</v>
      </c>
      <c r="N185" s="23"/>
      <c r="O185" s="23">
        <f t="shared" si="63"/>
        <v>95823</v>
      </c>
      <c r="P185" s="23"/>
      <c r="Q185" s="23">
        <v>546</v>
      </c>
      <c r="R185" s="23"/>
      <c r="S185" s="23">
        <v>14456</v>
      </c>
      <c r="T185" s="23"/>
      <c r="U185" s="23">
        <f t="shared" si="64"/>
        <v>15002</v>
      </c>
      <c r="V185" s="23"/>
      <c r="W185" s="23">
        <f t="shared" si="65"/>
        <v>58849</v>
      </c>
      <c r="X185" s="23"/>
      <c r="Y185" s="23">
        <v>8136</v>
      </c>
      <c r="Z185" s="23"/>
    </row>
    <row r="186" spans="1:26" s="22" customFormat="1" ht="12.75" customHeight="1">
      <c r="A186" s="20"/>
      <c r="B186" s="21" t="s">
        <v>35</v>
      </c>
      <c r="C186" s="74">
        <v>5012139</v>
      </c>
      <c r="D186" s="74"/>
      <c r="E186" s="74">
        <v>1228127</v>
      </c>
      <c r="F186" s="23"/>
      <c r="G186" s="23">
        <f t="shared" si="60"/>
        <v>6240266</v>
      </c>
      <c r="H186" s="23"/>
      <c r="I186" s="23">
        <v>33250</v>
      </c>
      <c r="J186" s="23">
        <v>768</v>
      </c>
      <c r="K186" s="23">
        <f t="shared" si="61"/>
        <v>140686</v>
      </c>
      <c r="L186" s="23"/>
      <c r="M186" s="23">
        <f t="shared" si="62"/>
        <v>28910</v>
      </c>
      <c r="N186" s="23"/>
      <c r="O186" s="23">
        <f t="shared" si="63"/>
        <v>124733</v>
      </c>
      <c r="P186" s="23"/>
      <c r="Q186" s="23">
        <v>522</v>
      </c>
      <c r="R186" s="23"/>
      <c r="S186" s="23">
        <v>16042</v>
      </c>
      <c r="T186" s="23"/>
      <c r="U186" s="23">
        <f t="shared" si="64"/>
        <v>16564</v>
      </c>
      <c r="V186" s="23"/>
      <c r="W186" s="23">
        <f t="shared" si="65"/>
        <v>75413</v>
      </c>
      <c r="X186" s="23"/>
      <c r="Y186" s="23">
        <v>12346</v>
      </c>
      <c r="Z186" s="23"/>
    </row>
    <row r="187" spans="1:26" s="22" customFormat="1" ht="12.75" customHeight="1">
      <c r="A187" s="20"/>
      <c r="B187" s="21" t="s">
        <v>36</v>
      </c>
      <c r="C187" s="74">
        <v>5045794</v>
      </c>
      <c r="D187" s="74"/>
      <c r="E187" s="74">
        <v>1206164</v>
      </c>
      <c r="F187" s="23"/>
      <c r="G187" s="23">
        <f t="shared" si="60"/>
        <v>6251958</v>
      </c>
      <c r="H187" s="23"/>
      <c r="I187" s="23">
        <v>33119</v>
      </c>
      <c r="J187" s="23">
        <v>621</v>
      </c>
      <c r="K187" s="23">
        <f t="shared" si="61"/>
        <v>173805</v>
      </c>
      <c r="L187" s="23"/>
      <c r="M187" s="23">
        <f t="shared" si="62"/>
        <v>21379</v>
      </c>
      <c r="N187" s="23"/>
      <c r="O187" s="23">
        <f t="shared" si="63"/>
        <v>146112</v>
      </c>
      <c r="P187" s="23"/>
      <c r="Q187" s="23">
        <v>488</v>
      </c>
      <c r="R187" s="23"/>
      <c r="S187" s="23">
        <v>13572</v>
      </c>
      <c r="T187" s="23"/>
      <c r="U187" s="23">
        <f t="shared" si="64"/>
        <v>14060</v>
      </c>
      <c r="V187" s="23"/>
      <c r="W187" s="23">
        <f t="shared" si="65"/>
        <v>89473</v>
      </c>
      <c r="X187" s="23"/>
      <c r="Y187" s="23">
        <v>7319</v>
      </c>
      <c r="Z187" s="23"/>
    </row>
    <row r="188" spans="1:26" s="22" customFormat="1" ht="12.75" customHeight="1">
      <c r="A188" s="20"/>
      <c r="B188" s="21" t="s">
        <v>37</v>
      </c>
      <c r="C188" s="74">
        <v>5057654</v>
      </c>
      <c r="D188" s="74"/>
      <c r="E188" s="74">
        <v>1191865</v>
      </c>
      <c r="F188" s="23"/>
      <c r="G188" s="23">
        <f t="shared" si="60"/>
        <v>6249519</v>
      </c>
      <c r="H188" s="23"/>
      <c r="I188" s="23">
        <v>24951</v>
      </c>
      <c r="J188" s="23">
        <v>550</v>
      </c>
      <c r="K188" s="23">
        <f t="shared" si="61"/>
        <v>198756</v>
      </c>
      <c r="L188" s="23"/>
      <c r="M188" s="23">
        <f t="shared" si="62"/>
        <v>27381</v>
      </c>
      <c r="N188" s="23"/>
      <c r="O188" s="23">
        <f t="shared" si="63"/>
        <v>173493</v>
      </c>
      <c r="P188" s="23"/>
      <c r="Q188" s="23">
        <v>725</v>
      </c>
      <c r="R188" s="23"/>
      <c r="S188" s="23">
        <v>13008</v>
      </c>
      <c r="T188" s="23"/>
      <c r="U188" s="23">
        <f t="shared" si="64"/>
        <v>13733</v>
      </c>
      <c r="V188" s="23"/>
      <c r="W188" s="23">
        <f t="shared" si="65"/>
        <v>103206</v>
      </c>
      <c r="X188" s="23"/>
      <c r="Y188" s="23">
        <v>13648</v>
      </c>
      <c r="Z188" s="23"/>
    </row>
    <row r="189" spans="1:26" s="22" customFormat="1" ht="12.75" customHeight="1">
      <c r="A189" s="21"/>
      <c r="B189" s="21" t="s">
        <v>38</v>
      </c>
      <c r="C189" s="74">
        <v>5057907</v>
      </c>
      <c r="D189" s="23"/>
      <c r="E189" s="23">
        <v>1198229</v>
      </c>
      <c r="F189" s="23"/>
      <c r="G189" s="23">
        <f t="shared" si="60"/>
        <v>6256136</v>
      </c>
      <c r="H189" s="23"/>
      <c r="I189" s="23">
        <v>30493</v>
      </c>
      <c r="J189" s="23">
        <v>556</v>
      </c>
      <c r="K189" s="23">
        <f t="shared" si="61"/>
        <v>229249</v>
      </c>
      <c r="L189" s="23"/>
      <c r="M189" s="23">
        <f t="shared" si="62"/>
        <v>23952</v>
      </c>
      <c r="N189" s="23"/>
      <c r="O189" s="23">
        <f t="shared" si="63"/>
        <v>197445</v>
      </c>
      <c r="P189" s="23"/>
      <c r="Q189" s="23">
        <v>2106</v>
      </c>
      <c r="R189" s="23"/>
      <c r="S189" s="23">
        <v>16704</v>
      </c>
      <c r="T189" s="23"/>
      <c r="U189" s="23">
        <f t="shared" si="64"/>
        <v>18810</v>
      </c>
      <c r="V189" s="23"/>
      <c r="W189" s="23">
        <f t="shared" si="65"/>
        <v>122016</v>
      </c>
      <c r="X189" s="23"/>
      <c r="Y189" s="23">
        <v>5142</v>
      </c>
      <c r="Z189" s="23"/>
    </row>
    <row r="190" spans="1:26" s="22" customFormat="1" ht="12.75" customHeight="1">
      <c r="A190" s="21"/>
      <c r="B190" s="21" t="s">
        <v>39</v>
      </c>
      <c r="C190" s="74">
        <v>5010246</v>
      </c>
      <c r="D190" s="23"/>
      <c r="E190" s="23">
        <v>1245741</v>
      </c>
      <c r="F190" s="23"/>
      <c r="G190" s="23">
        <f t="shared" si="60"/>
        <v>6255987</v>
      </c>
      <c r="H190" s="23"/>
      <c r="I190" s="23">
        <v>27728</v>
      </c>
      <c r="J190" s="23">
        <v>285</v>
      </c>
      <c r="K190" s="23">
        <f t="shared" si="61"/>
        <v>256977</v>
      </c>
      <c r="L190" s="23"/>
      <c r="M190" s="23">
        <f t="shared" si="62"/>
        <v>28569</v>
      </c>
      <c r="N190" s="23"/>
      <c r="O190" s="23">
        <f t="shared" si="63"/>
        <v>226014</v>
      </c>
      <c r="P190" s="23"/>
      <c r="Q190" s="23">
        <v>1222</v>
      </c>
      <c r="R190" s="23"/>
      <c r="S190" s="23">
        <v>14840</v>
      </c>
      <c r="T190" s="23"/>
      <c r="U190" s="23">
        <f t="shared" si="64"/>
        <v>16062</v>
      </c>
      <c r="V190" s="23"/>
      <c r="W190" s="23">
        <f t="shared" si="65"/>
        <v>138078</v>
      </c>
      <c r="X190" s="23"/>
      <c r="Y190" s="23">
        <v>12507</v>
      </c>
      <c r="Z190" s="23"/>
    </row>
    <row r="191" spans="1:26" s="22" customFormat="1" ht="12.75" customHeight="1">
      <c r="A191" s="21"/>
      <c r="B191" s="21" t="s">
        <v>40</v>
      </c>
      <c r="C191" s="74">
        <v>4941058</v>
      </c>
      <c r="D191" s="74"/>
      <c r="E191" s="74">
        <v>1314603</v>
      </c>
      <c r="F191" s="74"/>
      <c r="G191" s="23">
        <f t="shared" si="60"/>
        <v>6255661</v>
      </c>
      <c r="H191" s="23"/>
      <c r="I191" s="23">
        <v>30493</v>
      </c>
      <c r="J191" s="23">
        <v>342</v>
      </c>
      <c r="K191" s="23">
        <v>287470</v>
      </c>
      <c r="L191" s="23"/>
      <c r="M191" s="23">
        <f t="shared" si="62"/>
        <v>30892</v>
      </c>
      <c r="N191" s="23"/>
      <c r="O191" s="23">
        <f t="shared" si="63"/>
        <v>256906</v>
      </c>
      <c r="P191" s="23"/>
      <c r="Q191" s="23">
        <v>916</v>
      </c>
      <c r="R191" s="23"/>
      <c r="S191" s="23">
        <v>17202</v>
      </c>
      <c r="T191" s="23"/>
      <c r="U191" s="23">
        <f t="shared" si="64"/>
        <v>18118</v>
      </c>
      <c r="V191" s="23"/>
      <c r="W191" s="23">
        <f t="shared" si="65"/>
        <v>156196</v>
      </c>
      <c r="X191" s="23"/>
      <c r="Y191" s="23">
        <v>12774</v>
      </c>
      <c r="Z191" s="23"/>
    </row>
    <row r="192" spans="1:26" s="22" customFormat="1" ht="12.75" customHeight="1">
      <c r="A192" s="21"/>
      <c r="B192" s="21" t="s">
        <v>41</v>
      </c>
      <c r="C192" s="74">
        <v>4907783</v>
      </c>
      <c r="D192" s="74"/>
      <c r="E192" s="74">
        <v>1353772</v>
      </c>
      <c r="F192" s="74"/>
      <c r="G192" s="23">
        <f t="shared" si="60"/>
        <v>6261555</v>
      </c>
      <c r="H192" s="23"/>
      <c r="I192" s="23">
        <v>31126</v>
      </c>
      <c r="J192" s="23">
        <v>194</v>
      </c>
      <c r="K192" s="23">
        <v>318596</v>
      </c>
      <c r="L192" s="23"/>
      <c r="M192" s="23">
        <f t="shared" si="62"/>
        <v>25241</v>
      </c>
      <c r="N192" s="23"/>
      <c r="O192" s="23">
        <v>282147</v>
      </c>
      <c r="P192" s="23"/>
      <c r="Q192" s="23">
        <v>1374</v>
      </c>
      <c r="R192" s="23"/>
      <c r="S192" s="23">
        <v>14059</v>
      </c>
      <c r="T192" s="23"/>
      <c r="U192" s="23">
        <f t="shared" si="64"/>
        <v>15433</v>
      </c>
      <c r="V192" s="23"/>
      <c r="W192" s="23">
        <v>171629</v>
      </c>
      <c r="X192" s="23"/>
      <c r="Y192" s="23">
        <v>9808</v>
      </c>
      <c r="Z192" s="23"/>
    </row>
    <row r="193" spans="1:26" s="22" customFormat="1" ht="12.75" customHeight="1">
      <c r="A193" s="21"/>
      <c r="B193" s="21" t="s">
        <v>42</v>
      </c>
      <c r="C193" s="74">
        <v>4901240</v>
      </c>
      <c r="D193" s="74"/>
      <c r="E193" s="74">
        <v>1383026</v>
      </c>
      <c r="F193" s="74"/>
      <c r="G193" s="23">
        <f t="shared" si="60"/>
        <v>6284266</v>
      </c>
      <c r="H193" s="23"/>
      <c r="I193" s="23">
        <v>48365</v>
      </c>
      <c r="J193" s="23">
        <v>188</v>
      </c>
      <c r="K193" s="23">
        <v>366961</v>
      </c>
      <c r="L193" s="23"/>
      <c r="M193" s="23">
        <f t="shared" si="62"/>
        <v>25727</v>
      </c>
      <c r="N193" s="23"/>
      <c r="O193" s="23">
        <v>307874</v>
      </c>
      <c r="P193" s="23"/>
      <c r="Q193" s="23">
        <v>5422</v>
      </c>
      <c r="R193" s="23"/>
      <c r="S193" s="23">
        <v>11848</v>
      </c>
      <c r="T193" s="23"/>
      <c r="U193" s="23">
        <f t="shared" si="64"/>
        <v>17270</v>
      </c>
      <c r="V193" s="23"/>
      <c r="W193" s="23">
        <v>188899</v>
      </c>
      <c r="X193" s="23"/>
      <c r="Y193" s="23">
        <v>8457</v>
      </c>
      <c r="Z193" s="23"/>
    </row>
    <row r="194" spans="1:26" s="22" customFormat="1" ht="12.75" customHeight="1">
      <c r="A194" s="21"/>
      <c r="M194" s="23"/>
      <c r="Z194" s="23"/>
    </row>
    <row r="195" spans="1:26" s="22" customFormat="1" ht="12.75" customHeight="1">
      <c r="A195" s="20">
        <v>2020</v>
      </c>
      <c r="B195" s="21" t="s">
        <v>31</v>
      </c>
      <c r="C195" s="74">
        <v>4882544</v>
      </c>
      <c r="D195" s="74"/>
      <c r="E195" s="74">
        <v>1395826</v>
      </c>
      <c r="F195" s="74"/>
      <c r="G195" s="23">
        <f t="shared" ref="G195:G206" si="66">SUM(C195:E195)</f>
        <v>6278370</v>
      </c>
      <c r="H195" s="23"/>
      <c r="I195" s="23">
        <v>17790</v>
      </c>
      <c r="J195" s="23">
        <v>55</v>
      </c>
      <c r="K195" s="23">
        <v>17790</v>
      </c>
      <c r="L195" s="23"/>
      <c r="M195" s="23">
        <f t="shared" ref="M195:M206" si="67">Q195+S195+Y195</f>
        <v>23568</v>
      </c>
      <c r="N195" s="23"/>
      <c r="O195" s="23">
        <v>23568</v>
      </c>
      <c r="P195" s="23"/>
      <c r="Q195" s="23">
        <v>986</v>
      </c>
      <c r="R195" s="23"/>
      <c r="S195" s="23">
        <v>13890</v>
      </c>
      <c r="T195" s="23"/>
      <c r="U195" s="23">
        <f t="shared" ref="U195:U206" si="68">SUM(Q195:S195)</f>
        <v>14876</v>
      </c>
      <c r="V195" s="23"/>
      <c r="W195" s="23">
        <f t="shared" ref="W195:W215" si="69">U195+W194</f>
        <v>14876</v>
      </c>
      <c r="X195" s="23"/>
      <c r="Y195" s="23">
        <v>8692</v>
      </c>
      <c r="Z195" s="23"/>
    </row>
    <row r="196" spans="1:26" s="22" customFormat="1" ht="12.75" customHeight="1">
      <c r="A196" s="21"/>
      <c r="B196" s="21" t="s">
        <v>32</v>
      </c>
      <c r="C196" s="74">
        <v>4886778</v>
      </c>
      <c r="D196" s="74"/>
      <c r="E196" s="74">
        <v>1390554</v>
      </c>
      <c r="F196" s="74"/>
      <c r="G196" s="23">
        <f t="shared" si="66"/>
        <v>6277332</v>
      </c>
      <c r="H196" s="23"/>
      <c r="I196" s="23">
        <v>22489</v>
      </c>
      <c r="J196" s="23">
        <v>126</v>
      </c>
      <c r="K196" s="23">
        <f t="shared" ref="K196:K206" si="70">K195+I196</f>
        <v>40279</v>
      </c>
      <c r="L196" s="23"/>
      <c r="M196" s="23">
        <f t="shared" si="67"/>
        <v>23421</v>
      </c>
      <c r="N196" s="23"/>
      <c r="O196" s="23">
        <f t="shared" ref="O196:O206" si="71">M196+O195</f>
        <v>46989</v>
      </c>
      <c r="P196" s="23"/>
      <c r="Q196" s="23">
        <v>692</v>
      </c>
      <c r="R196" s="23"/>
      <c r="S196" s="23">
        <v>12698</v>
      </c>
      <c r="T196" s="23"/>
      <c r="U196" s="23">
        <f t="shared" si="68"/>
        <v>13390</v>
      </c>
      <c r="V196" s="23"/>
      <c r="W196" s="23">
        <f t="shared" si="69"/>
        <v>28266</v>
      </c>
      <c r="X196" s="23"/>
      <c r="Y196" s="23">
        <v>10031</v>
      </c>
      <c r="Z196" s="23"/>
    </row>
    <row r="197" spans="1:26" s="22" customFormat="1" ht="12.75" customHeight="1">
      <c r="B197" s="21" t="s">
        <v>33</v>
      </c>
      <c r="C197" s="74">
        <v>4904526</v>
      </c>
      <c r="D197" s="74"/>
      <c r="E197" s="74">
        <v>1373217</v>
      </c>
      <c r="F197" s="74"/>
      <c r="G197" s="23">
        <f t="shared" si="66"/>
        <v>6277743</v>
      </c>
      <c r="H197" s="23"/>
      <c r="I197" s="23">
        <v>28535</v>
      </c>
      <c r="J197" s="23">
        <v>341</v>
      </c>
      <c r="K197" s="23">
        <f t="shared" si="70"/>
        <v>68814</v>
      </c>
      <c r="L197" s="23"/>
      <c r="M197" s="23">
        <f t="shared" si="67"/>
        <v>28132</v>
      </c>
      <c r="N197" s="23"/>
      <c r="O197" s="23">
        <f t="shared" si="71"/>
        <v>75121</v>
      </c>
      <c r="P197" s="23"/>
      <c r="Q197" s="23">
        <v>1606</v>
      </c>
      <c r="R197" s="23"/>
      <c r="S197" s="23">
        <v>14197</v>
      </c>
      <c r="T197" s="23"/>
      <c r="U197" s="23">
        <f t="shared" si="68"/>
        <v>15803</v>
      </c>
      <c r="V197" s="23"/>
      <c r="W197" s="23">
        <f t="shared" si="69"/>
        <v>44069</v>
      </c>
      <c r="X197" s="23"/>
      <c r="Y197" s="23">
        <v>12329</v>
      </c>
      <c r="Z197" s="23"/>
    </row>
    <row r="198" spans="1:26" s="22" customFormat="1" ht="12.75" customHeight="1">
      <c r="B198" s="21" t="s">
        <v>34</v>
      </c>
      <c r="C198" s="74">
        <v>4959319</v>
      </c>
      <c r="D198" s="74"/>
      <c r="E198" s="74">
        <v>1314846</v>
      </c>
      <c r="F198" s="74"/>
      <c r="G198" s="23">
        <f t="shared" si="66"/>
        <v>6274165</v>
      </c>
      <c r="H198" s="23"/>
      <c r="I198" s="23">
        <v>19831</v>
      </c>
      <c r="J198" s="23">
        <v>515</v>
      </c>
      <c r="K198" s="23">
        <f t="shared" si="70"/>
        <v>88645</v>
      </c>
      <c r="L198" s="23"/>
      <c r="M198" s="23">
        <f t="shared" si="67"/>
        <v>23157</v>
      </c>
      <c r="N198" s="23"/>
      <c r="O198" s="23">
        <f t="shared" si="71"/>
        <v>98278</v>
      </c>
      <c r="P198" s="23"/>
      <c r="Q198" s="23">
        <v>956</v>
      </c>
      <c r="R198" s="23"/>
      <c r="S198" s="23">
        <v>13845</v>
      </c>
      <c r="T198" s="23"/>
      <c r="U198" s="23">
        <f t="shared" si="68"/>
        <v>14801</v>
      </c>
      <c r="V198" s="23"/>
      <c r="W198" s="23">
        <f t="shared" si="69"/>
        <v>58870</v>
      </c>
      <c r="X198" s="23"/>
      <c r="Y198" s="23">
        <v>8356</v>
      </c>
      <c r="Z198" s="23"/>
    </row>
    <row r="199" spans="1:26" s="22" customFormat="1" ht="12.75" customHeight="1">
      <c r="B199" s="21" t="s">
        <v>35</v>
      </c>
      <c r="C199" s="74">
        <v>5006958</v>
      </c>
      <c r="D199" s="74"/>
      <c r="E199" s="74">
        <v>1265022</v>
      </c>
      <c r="F199" s="74"/>
      <c r="G199" s="23">
        <f t="shared" si="66"/>
        <v>6271980</v>
      </c>
      <c r="H199" s="23"/>
      <c r="I199" s="23">
        <v>16899</v>
      </c>
      <c r="J199" s="23">
        <v>512</v>
      </c>
      <c r="K199" s="23">
        <f t="shared" si="70"/>
        <v>105544</v>
      </c>
      <c r="L199" s="23"/>
      <c r="M199" s="23">
        <f t="shared" si="67"/>
        <v>18734</v>
      </c>
      <c r="N199" s="23"/>
      <c r="O199" s="23">
        <f t="shared" si="71"/>
        <v>117012</v>
      </c>
      <c r="P199" s="23"/>
      <c r="Q199" s="23">
        <v>834</v>
      </c>
      <c r="R199" s="23"/>
      <c r="S199" s="23">
        <v>12911</v>
      </c>
      <c r="T199" s="23"/>
      <c r="U199" s="23">
        <f t="shared" si="68"/>
        <v>13745</v>
      </c>
      <c r="V199" s="23"/>
      <c r="W199" s="23">
        <f t="shared" si="69"/>
        <v>72615</v>
      </c>
      <c r="X199" s="23"/>
      <c r="Y199" s="23">
        <v>4989</v>
      </c>
      <c r="Z199" s="23"/>
    </row>
    <row r="200" spans="1:26" s="22" customFormat="1" ht="12.75" customHeight="1">
      <c r="B200" s="21" t="s">
        <v>36</v>
      </c>
      <c r="C200" s="74">
        <v>5053994</v>
      </c>
      <c r="D200" s="74"/>
      <c r="E200" s="74">
        <v>1220989</v>
      </c>
      <c r="F200" s="74"/>
      <c r="G200" s="23">
        <f t="shared" si="66"/>
        <v>6274983</v>
      </c>
      <c r="H200" s="23"/>
      <c r="I200" s="23">
        <v>26058</v>
      </c>
      <c r="J200" s="23">
        <v>746</v>
      </c>
      <c r="K200" s="23">
        <f t="shared" si="70"/>
        <v>131602</v>
      </c>
      <c r="L200" s="23"/>
      <c r="M200" s="23">
        <f t="shared" si="67"/>
        <v>22853</v>
      </c>
      <c r="N200" s="23"/>
      <c r="O200" s="23">
        <f t="shared" si="71"/>
        <v>139865</v>
      </c>
      <c r="P200" s="23"/>
      <c r="Q200" s="23">
        <v>1086</v>
      </c>
      <c r="R200" s="23"/>
      <c r="S200" s="23">
        <v>14130</v>
      </c>
      <c r="T200" s="23"/>
      <c r="U200" s="23">
        <f t="shared" si="68"/>
        <v>15216</v>
      </c>
      <c r="V200" s="23"/>
      <c r="W200" s="23">
        <f t="shared" si="69"/>
        <v>87831</v>
      </c>
      <c r="X200" s="23"/>
      <c r="Y200" s="23">
        <v>7637</v>
      </c>
      <c r="Z200" s="23"/>
    </row>
    <row r="201" spans="1:26" s="22" customFormat="1" ht="12.75" customHeight="1">
      <c r="B201" s="21" t="s">
        <v>37</v>
      </c>
      <c r="C201" s="74">
        <v>5085002</v>
      </c>
      <c r="D201" s="74"/>
      <c r="E201" s="74">
        <v>1191977</v>
      </c>
      <c r="F201" s="74"/>
      <c r="G201" s="23">
        <f t="shared" si="66"/>
        <v>6276979</v>
      </c>
      <c r="H201" s="23"/>
      <c r="I201" s="23">
        <v>23804</v>
      </c>
      <c r="J201" s="23">
        <v>697</v>
      </c>
      <c r="K201" s="23">
        <f t="shared" si="70"/>
        <v>155406</v>
      </c>
      <c r="L201" s="23"/>
      <c r="M201" s="23">
        <f t="shared" si="67"/>
        <v>21562</v>
      </c>
      <c r="N201" s="23"/>
      <c r="O201" s="23">
        <f t="shared" si="71"/>
        <v>161427</v>
      </c>
      <c r="P201" s="23"/>
      <c r="Q201" s="23">
        <v>801</v>
      </c>
      <c r="R201" s="23"/>
      <c r="S201" s="23">
        <v>11348</v>
      </c>
      <c r="T201" s="23"/>
      <c r="U201" s="23">
        <f t="shared" si="68"/>
        <v>12149</v>
      </c>
      <c r="V201" s="23"/>
      <c r="W201" s="23">
        <f t="shared" si="69"/>
        <v>99980</v>
      </c>
      <c r="X201" s="23"/>
      <c r="Y201" s="23">
        <v>9413</v>
      </c>
      <c r="Z201" s="23"/>
    </row>
    <row r="202" spans="1:26" s="22" customFormat="1" ht="12.75" customHeight="1">
      <c r="B202" s="21" t="s">
        <v>38</v>
      </c>
      <c r="C202" s="74">
        <v>5084820</v>
      </c>
      <c r="D202" s="74"/>
      <c r="E202" s="74">
        <v>1193492</v>
      </c>
      <c r="F202" s="74"/>
      <c r="G202" s="23">
        <f t="shared" si="66"/>
        <v>6278312</v>
      </c>
      <c r="H202" s="23"/>
      <c r="I202" s="23">
        <v>26545</v>
      </c>
      <c r="J202" s="23">
        <v>583</v>
      </c>
      <c r="K202" s="23">
        <f t="shared" si="70"/>
        <v>181951</v>
      </c>
      <c r="L202" s="23"/>
      <c r="M202" s="23">
        <f t="shared" si="67"/>
        <v>24707</v>
      </c>
      <c r="N202" s="23"/>
      <c r="O202" s="23">
        <f t="shared" si="71"/>
        <v>186134</v>
      </c>
      <c r="P202" s="23"/>
      <c r="Q202" s="23">
        <v>552</v>
      </c>
      <c r="R202" s="23"/>
      <c r="S202" s="23">
        <v>13707</v>
      </c>
      <c r="T202" s="23"/>
      <c r="U202" s="23">
        <f t="shared" si="68"/>
        <v>14259</v>
      </c>
      <c r="V202" s="23"/>
      <c r="W202" s="23">
        <f t="shared" si="69"/>
        <v>114239</v>
      </c>
      <c r="X202" s="23"/>
      <c r="Y202" s="23">
        <v>10448</v>
      </c>
      <c r="Z202" s="23"/>
    </row>
    <row r="203" spans="1:26" s="22" customFormat="1" ht="12.75" customHeight="1">
      <c r="B203" s="21" t="s">
        <v>39</v>
      </c>
      <c r="C203" s="74">
        <v>5056877</v>
      </c>
      <c r="D203" s="74"/>
      <c r="E203" s="74">
        <v>1224914</v>
      </c>
      <c r="F203" s="74"/>
      <c r="G203" s="23">
        <f t="shared" si="66"/>
        <v>6281791</v>
      </c>
      <c r="H203" s="23"/>
      <c r="I203" s="23">
        <v>29791</v>
      </c>
      <c r="J203" s="23">
        <v>367</v>
      </c>
      <c r="K203" s="23">
        <f t="shared" si="70"/>
        <v>211742</v>
      </c>
      <c r="L203" s="23"/>
      <c r="M203" s="23">
        <f t="shared" si="67"/>
        <v>25645</v>
      </c>
      <c r="N203" s="23"/>
      <c r="O203" s="23">
        <f t="shared" si="71"/>
        <v>211779</v>
      </c>
      <c r="P203" s="23"/>
      <c r="Q203" s="23">
        <v>1460</v>
      </c>
      <c r="R203" s="23"/>
      <c r="S203" s="23">
        <v>14547</v>
      </c>
      <c r="T203" s="23"/>
      <c r="U203" s="23">
        <f t="shared" si="68"/>
        <v>16007</v>
      </c>
      <c r="V203" s="23"/>
      <c r="W203" s="23">
        <f t="shared" si="69"/>
        <v>130246</v>
      </c>
      <c r="X203" s="23"/>
      <c r="Y203" s="23">
        <v>9638</v>
      </c>
      <c r="Z203" s="23"/>
    </row>
    <row r="204" spans="1:26" s="22" customFormat="1" ht="12.75" customHeight="1">
      <c r="B204" s="21" t="s">
        <v>40</v>
      </c>
      <c r="C204" s="74">
        <v>5004375</v>
      </c>
      <c r="D204" s="74"/>
      <c r="E204" s="74">
        <v>1282431</v>
      </c>
      <c r="F204" s="74"/>
      <c r="G204" s="23">
        <f t="shared" si="66"/>
        <v>6286806</v>
      </c>
      <c r="H204" s="23"/>
      <c r="I204" s="23">
        <v>29037</v>
      </c>
      <c r="J204" s="23">
        <v>322</v>
      </c>
      <c r="K204" s="23">
        <f t="shared" si="70"/>
        <v>240779</v>
      </c>
      <c r="L204" s="23"/>
      <c r="M204" s="23">
        <f t="shared" si="67"/>
        <v>23114</v>
      </c>
      <c r="N204" s="23"/>
      <c r="O204" s="23">
        <f t="shared" si="71"/>
        <v>234893</v>
      </c>
      <c r="P204" s="23"/>
      <c r="Q204" s="23">
        <v>771</v>
      </c>
      <c r="R204" s="23"/>
      <c r="S204" s="23">
        <v>14631</v>
      </c>
      <c r="T204" s="23"/>
      <c r="U204" s="23">
        <f t="shared" si="68"/>
        <v>15402</v>
      </c>
      <c r="V204" s="23"/>
      <c r="W204" s="23">
        <f t="shared" si="69"/>
        <v>145648</v>
      </c>
      <c r="X204" s="23"/>
      <c r="Y204" s="23">
        <v>7712</v>
      </c>
      <c r="Z204" s="23"/>
    </row>
    <row r="205" spans="1:26" s="22" customFormat="1" ht="12.75" customHeight="1">
      <c r="B205" s="21" t="s">
        <v>41</v>
      </c>
      <c r="C205" s="74">
        <v>4957223</v>
      </c>
      <c r="D205" s="74"/>
      <c r="E205" s="74">
        <v>1334453</v>
      </c>
      <c r="F205" s="74"/>
      <c r="G205" s="23">
        <f t="shared" si="66"/>
        <v>6291676</v>
      </c>
      <c r="H205" s="23"/>
      <c r="I205" s="23">
        <v>27443</v>
      </c>
      <c r="J205" s="23">
        <v>209</v>
      </c>
      <c r="K205" s="23">
        <f t="shared" si="70"/>
        <v>268222</v>
      </c>
      <c r="L205" s="23"/>
      <c r="M205" s="23">
        <f t="shared" si="67"/>
        <v>21759</v>
      </c>
      <c r="N205" s="23"/>
      <c r="O205" s="23">
        <f t="shared" si="71"/>
        <v>256652</v>
      </c>
      <c r="P205" s="23"/>
      <c r="Q205" s="23">
        <v>623</v>
      </c>
      <c r="R205" s="23"/>
      <c r="S205" s="23">
        <v>13733</v>
      </c>
      <c r="T205" s="23"/>
      <c r="U205" s="23">
        <f t="shared" si="68"/>
        <v>14356</v>
      </c>
      <c r="V205" s="23"/>
      <c r="W205" s="23">
        <f t="shared" si="69"/>
        <v>160004</v>
      </c>
      <c r="X205" s="23"/>
      <c r="Y205" s="23">
        <v>7403</v>
      </c>
      <c r="Z205" s="23"/>
    </row>
    <row r="206" spans="1:26" s="22" customFormat="1" ht="12.75" customHeight="1">
      <c r="B206" s="21" t="s">
        <v>42</v>
      </c>
      <c r="C206" s="74">
        <v>4951235</v>
      </c>
      <c r="D206" s="74"/>
      <c r="E206" s="74">
        <v>1348788</v>
      </c>
      <c r="F206" s="74"/>
      <c r="G206" s="23">
        <f t="shared" si="66"/>
        <v>6300023</v>
      </c>
      <c r="H206" s="23"/>
      <c r="I206" s="23">
        <v>34974</v>
      </c>
      <c r="J206" s="23">
        <v>174</v>
      </c>
      <c r="K206" s="23">
        <f t="shared" si="70"/>
        <v>303196</v>
      </c>
      <c r="L206" s="23"/>
      <c r="M206" s="23">
        <f t="shared" si="67"/>
        <v>25667</v>
      </c>
      <c r="N206" s="23"/>
      <c r="O206" s="23">
        <f t="shared" si="71"/>
        <v>282319</v>
      </c>
      <c r="P206" s="23"/>
      <c r="Q206" s="23">
        <v>1254</v>
      </c>
      <c r="R206" s="23"/>
      <c r="S206" s="23">
        <v>13449</v>
      </c>
      <c r="T206" s="23"/>
      <c r="U206" s="23">
        <f t="shared" si="68"/>
        <v>14703</v>
      </c>
      <c r="V206" s="23"/>
      <c r="W206" s="23">
        <f t="shared" si="69"/>
        <v>174707</v>
      </c>
      <c r="X206" s="23"/>
      <c r="Y206" s="23">
        <v>10964</v>
      </c>
      <c r="Z206" s="23"/>
    </row>
    <row r="207" spans="1:26" s="22" customFormat="1" ht="12.75" customHeight="1">
      <c r="B207" s="21"/>
      <c r="C207" s="74"/>
      <c r="D207" s="74"/>
      <c r="E207" s="74"/>
      <c r="F207" s="74"/>
      <c r="G207" s="23"/>
      <c r="H207" s="23"/>
      <c r="I207" s="23"/>
      <c r="J207" s="23"/>
      <c r="K207" s="23"/>
      <c r="L207" s="23"/>
      <c r="M207" s="23"/>
      <c r="N207" s="23"/>
      <c r="O207" s="23"/>
      <c r="P207" s="23"/>
      <c r="Q207" s="23"/>
      <c r="R207" s="23"/>
      <c r="S207" s="23"/>
      <c r="T207" s="23"/>
      <c r="U207" s="23"/>
      <c r="V207" s="23"/>
      <c r="W207" s="23"/>
      <c r="X207" s="23"/>
      <c r="Y207" s="23"/>
      <c r="Z207" s="23"/>
    </row>
    <row r="208" spans="1:26" s="22" customFormat="1" ht="12.75" customHeight="1">
      <c r="A208" s="20">
        <v>2021</v>
      </c>
      <c r="B208" s="21" t="s">
        <v>31</v>
      </c>
      <c r="C208" s="74">
        <v>4936954</v>
      </c>
      <c r="D208" s="74"/>
      <c r="E208" s="74">
        <v>1365292</v>
      </c>
      <c r="F208" s="74"/>
      <c r="G208" s="23">
        <f t="shared" ref="G208:G219" si="72">SUM(C208:E208)</f>
        <v>6302246</v>
      </c>
      <c r="H208" s="23"/>
      <c r="I208" s="23">
        <v>21476</v>
      </c>
      <c r="J208" s="23">
        <v>119</v>
      </c>
      <c r="K208" s="23">
        <f t="shared" ref="K208:K219" si="73">I208+K207</f>
        <v>21476</v>
      </c>
      <c r="L208" s="23"/>
      <c r="M208" s="23">
        <v>18358</v>
      </c>
      <c r="N208" s="23"/>
      <c r="O208" s="23">
        <f t="shared" ref="O208:O219" si="74">M208+O207</f>
        <v>18358</v>
      </c>
      <c r="P208" s="23"/>
      <c r="Q208" s="23">
        <v>744</v>
      </c>
      <c r="R208" s="23"/>
      <c r="S208" s="23">
        <v>10737</v>
      </c>
      <c r="T208" s="23"/>
      <c r="U208" s="23">
        <v>11481</v>
      </c>
      <c r="V208" s="23"/>
      <c r="W208" s="23">
        <f t="shared" si="69"/>
        <v>11481</v>
      </c>
      <c r="X208" s="23"/>
      <c r="Y208" s="23">
        <v>6877</v>
      </c>
      <c r="Z208" s="23"/>
    </row>
    <row r="209" spans="1:31" s="22" customFormat="1" ht="12.75" customHeight="1">
      <c r="A209" s="20"/>
      <c r="B209" s="21" t="s">
        <v>32</v>
      </c>
      <c r="C209" s="74">
        <v>4936149</v>
      </c>
      <c r="D209" s="74"/>
      <c r="E209" s="74">
        <v>1367926</v>
      </c>
      <c r="F209" s="74"/>
      <c r="G209" s="23">
        <f t="shared" si="72"/>
        <v>6304075</v>
      </c>
      <c r="H209" s="23"/>
      <c r="I209" s="23">
        <v>23586</v>
      </c>
      <c r="J209" s="23">
        <v>268</v>
      </c>
      <c r="K209" s="23">
        <f t="shared" si="73"/>
        <v>45062</v>
      </c>
      <c r="L209" s="23"/>
      <c r="M209" s="23">
        <v>21086</v>
      </c>
      <c r="N209" s="23"/>
      <c r="O209" s="23">
        <f t="shared" si="74"/>
        <v>39444</v>
      </c>
      <c r="P209" s="23"/>
      <c r="Q209" s="23">
        <v>880</v>
      </c>
      <c r="R209" s="23"/>
      <c r="S209" s="23">
        <v>11781</v>
      </c>
      <c r="T209" s="23"/>
      <c r="U209" s="23">
        <v>12661</v>
      </c>
      <c r="V209" s="23"/>
      <c r="W209" s="23">
        <f t="shared" si="69"/>
        <v>24142</v>
      </c>
      <c r="X209" s="23"/>
      <c r="Y209" s="23">
        <v>8425</v>
      </c>
      <c r="Z209" s="23"/>
    </row>
    <row r="210" spans="1:31" s="22" customFormat="1" ht="12.75" customHeight="1">
      <c r="A210" s="20"/>
      <c r="B210" s="21" t="s">
        <v>33</v>
      </c>
      <c r="C210" s="74">
        <v>4983662</v>
      </c>
      <c r="D210" s="74"/>
      <c r="E210" s="74">
        <v>1343901</v>
      </c>
      <c r="F210" s="74"/>
      <c r="G210" s="23">
        <f t="shared" si="72"/>
        <v>6327563</v>
      </c>
      <c r="H210" s="23"/>
      <c r="I210" s="23">
        <v>48723</v>
      </c>
      <c r="J210" s="23">
        <v>1313</v>
      </c>
      <c r="K210" s="23">
        <f t="shared" si="73"/>
        <v>93785</v>
      </c>
      <c r="L210" s="23"/>
      <c r="M210" s="23">
        <v>24350</v>
      </c>
      <c r="N210" s="23"/>
      <c r="O210" s="23">
        <f t="shared" si="74"/>
        <v>63794</v>
      </c>
      <c r="P210" s="23"/>
      <c r="Q210" s="23">
        <v>1169</v>
      </c>
      <c r="R210" s="23"/>
      <c r="S210" s="23">
        <v>16196</v>
      </c>
      <c r="T210" s="23"/>
      <c r="U210" s="23">
        <v>17365</v>
      </c>
      <c r="V210" s="23"/>
      <c r="W210" s="23">
        <f t="shared" si="69"/>
        <v>41507</v>
      </c>
      <c r="X210" s="23"/>
      <c r="Y210" s="23">
        <v>6985</v>
      </c>
      <c r="Z210" s="23"/>
    </row>
    <row r="211" spans="1:31" s="22" customFormat="1" ht="12.75" customHeight="1">
      <c r="A211" s="20"/>
      <c r="B211" s="21" t="s">
        <v>34</v>
      </c>
      <c r="C211" s="74">
        <v>5039080</v>
      </c>
      <c r="D211" s="74"/>
      <c r="E211" s="74">
        <v>1288532</v>
      </c>
      <c r="F211" s="74"/>
      <c r="G211" s="23">
        <f t="shared" si="72"/>
        <v>6327612</v>
      </c>
      <c r="H211" s="23"/>
      <c r="I211" s="23">
        <v>23133</v>
      </c>
      <c r="J211" s="23">
        <v>554</v>
      </c>
      <c r="K211" s="23">
        <f t="shared" si="73"/>
        <v>116918</v>
      </c>
      <c r="L211" s="23"/>
      <c r="M211" s="23">
        <v>22394</v>
      </c>
      <c r="N211" s="23"/>
      <c r="O211" s="23">
        <f t="shared" si="74"/>
        <v>86188</v>
      </c>
      <c r="P211" s="23"/>
      <c r="Q211" s="23">
        <v>1356</v>
      </c>
      <c r="R211" s="23"/>
      <c r="S211" s="23">
        <v>13457</v>
      </c>
      <c r="T211" s="23"/>
      <c r="U211" s="23">
        <v>14813</v>
      </c>
      <c r="V211" s="23"/>
      <c r="W211" s="23">
        <f t="shared" si="69"/>
        <v>56320</v>
      </c>
      <c r="X211" s="23"/>
      <c r="Y211" s="23">
        <v>7581</v>
      </c>
      <c r="Z211" s="23"/>
    </row>
    <row r="212" spans="1:31" s="22" customFormat="1" ht="12.75" customHeight="1">
      <c r="A212" s="20"/>
      <c r="B212" s="21" t="s">
        <v>35</v>
      </c>
      <c r="C212" s="74">
        <v>5092806</v>
      </c>
      <c r="D212" s="74"/>
      <c r="E212" s="74">
        <v>1238604</v>
      </c>
      <c r="F212" s="74"/>
      <c r="G212" s="23">
        <f t="shared" si="72"/>
        <v>6331410</v>
      </c>
      <c r="H212" s="23"/>
      <c r="I212" s="23">
        <v>25713</v>
      </c>
      <c r="J212" s="23">
        <v>677</v>
      </c>
      <c r="K212" s="23">
        <f t="shared" si="73"/>
        <v>142631</v>
      </c>
      <c r="L212" s="23"/>
      <c r="M212" s="23">
        <v>21193</v>
      </c>
      <c r="N212" s="23"/>
      <c r="O212" s="23">
        <f t="shared" si="74"/>
        <v>107381</v>
      </c>
      <c r="P212" s="23"/>
      <c r="Q212" s="23">
        <v>743</v>
      </c>
      <c r="R212" s="23"/>
      <c r="S212" s="23">
        <v>14048</v>
      </c>
      <c r="T212" s="23"/>
      <c r="U212" s="23">
        <v>14791</v>
      </c>
      <c r="V212" s="23"/>
      <c r="W212" s="23">
        <f t="shared" si="69"/>
        <v>71111</v>
      </c>
      <c r="X212" s="23"/>
      <c r="Y212" s="23">
        <v>6402</v>
      </c>
      <c r="Z212" s="23"/>
    </row>
    <row r="213" spans="1:31" s="22" customFormat="1" ht="12.75" customHeight="1">
      <c r="A213" s="20"/>
      <c r="B213" s="21" t="s">
        <v>36</v>
      </c>
      <c r="C213" s="74">
        <v>5142452</v>
      </c>
      <c r="D213" s="74"/>
      <c r="E213" s="74">
        <v>1201433</v>
      </c>
      <c r="F213" s="74"/>
      <c r="G213" s="23">
        <f t="shared" si="72"/>
        <v>6343885</v>
      </c>
      <c r="H213" s="23"/>
      <c r="I213" s="23">
        <v>37638</v>
      </c>
      <c r="J213" s="23">
        <v>906</v>
      </c>
      <c r="K213" s="23">
        <f t="shared" si="73"/>
        <v>180269</v>
      </c>
      <c r="L213" s="23"/>
      <c r="M213" s="23">
        <v>24361</v>
      </c>
      <c r="N213" s="23"/>
      <c r="O213" s="23">
        <f t="shared" si="74"/>
        <v>131742</v>
      </c>
      <c r="P213" s="23"/>
      <c r="Q213" s="23">
        <v>671</v>
      </c>
      <c r="R213" s="23"/>
      <c r="S213" s="23">
        <v>14720</v>
      </c>
      <c r="T213" s="23"/>
      <c r="U213" s="23">
        <v>15391</v>
      </c>
      <c r="V213" s="23"/>
      <c r="W213" s="23">
        <f t="shared" si="69"/>
        <v>86502</v>
      </c>
      <c r="X213" s="23"/>
      <c r="Y213" s="23">
        <v>8970</v>
      </c>
      <c r="Z213" s="23"/>
    </row>
    <row r="214" spans="1:31" s="22" customFormat="1" ht="12.75" customHeight="1">
      <c r="A214" s="20"/>
      <c r="B214" s="21" t="s">
        <v>37</v>
      </c>
      <c r="C214" s="74">
        <v>5160879</v>
      </c>
      <c r="D214" s="74"/>
      <c r="E214" s="74">
        <v>1181553</v>
      </c>
      <c r="F214" s="74"/>
      <c r="G214" s="23">
        <f t="shared" si="72"/>
        <v>6342432</v>
      </c>
      <c r="H214" s="23"/>
      <c r="I214" s="23">
        <v>18110</v>
      </c>
      <c r="J214" s="23">
        <v>829</v>
      </c>
      <c r="K214" s="23">
        <f t="shared" si="73"/>
        <v>198379</v>
      </c>
      <c r="L214" s="23"/>
      <c r="M214" s="23">
        <v>19023</v>
      </c>
      <c r="N214" s="23"/>
      <c r="O214" s="23">
        <f t="shared" si="74"/>
        <v>150765</v>
      </c>
      <c r="P214" s="23"/>
      <c r="Q214" s="23">
        <v>1204</v>
      </c>
      <c r="R214" s="23"/>
      <c r="S214" s="23">
        <v>11855</v>
      </c>
      <c r="T214" s="23"/>
      <c r="U214" s="23">
        <v>13059</v>
      </c>
      <c r="V214" s="23"/>
      <c r="W214" s="23">
        <f t="shared" si="69"/>
        <v>99561</v>
      </c>
      <c r="X214" s="23"/>
      <c r="Y214" s="23">
        <v>5964</v>
      </c>
      <c r="Z214" s="23"/>
    </row>
    <row r="215" spans="1:31" s="22" customFormat="1" ht="12.75" customHeight="1">
      <c r="A215" s="20"/>
      <c r="B215" s="21" t="s">
        <v>38</v>
      </c>
      <c r="C215" s="74">
        <v>5148675</v>
      </c>
      <c r="D215" s="74"/>
      <c r="E215" s="74">
        <v>1189828</v>
      </c>
      <c r="F215"/>
      <c r="G215" s="23">
        <f t="shared" si="72"/>
        <v>6338503</v>
      </c>
      <c r="H215"/>
      <c r="I215" s="23">
        <v>20925</v>
      </c>
      <c r="J215" s="23">
        <v>552</v>
      </c>
      <c r="K215" s="23">
        <f t="shared" si="73"/>
        <v>219304</v>
      </c>
      <c r="L215"/>
      <c r="M215" s="23">
        <v>24198</v>
      </c>
      <c r="N215"/>
      <c r="O215" s="23">
        <f t="shared" si="74"/>
        <v>174963</v>
      </c>
      <c r="P215"/>
      <c r="Q215" s="23">
        <v>642</v>
      </c>
      <c r="R215"/>
      <c r="S215" s="23">
        <v>15200</v>
      </c>
      <c r="T215"/>
      <c r="U215" s="23">
        <v>15842</v>
      </c>
      <c r="V215"/>
      <c r="W215" s="23">
        <f t="shared" si="69"/>
        <v>115403</v>
      </c>
      <c r="X215"/>
      <c r="Y215" s="23">
        <v>8356</v>
      </c>
      <c r="Z215" s="23"/>
    </row>
    <row r="216" spans="1:31" s="22" customFormat="1" ht="12.75" customHeight="1">
      <c r="A216" s="20"/>
      <c r="B216" s="21" t="s">
        <v>39</v>
      </c>
      <c r="C216" s="74">
        <v>5112722</v>
      </c>
      <c r="D216" s="74"/>
      <c r="E216" s="74">
        <v>1224165</v>
      </c>
      <c r="F216"/>
      <c r="G216" s="23">
        <f t="shared" si="72"/>
        <v>6336887</v>
      </c>
      <c r="H216"/>
      <c r="I216" s="23">
        <v>23745</v>
      </c>
      <c r="J216" s="23">
        <v>366</v>
      </c>
      <c r="K216" s="23">
        <f t="shared" si="73"/>
        <v>243049</v>
      </c>
      <c r="L216"/>
      <c r="M216" s="23">
        <v>24610</v>
      </c>
      <c r="N216"/>
      <c r="O216" s="23">
        <f t="shared" si="74"/>
        <v>199573</v>
      </c>
      <c r="P216"/>
      <c r="Q216" s="23">
        <v>623</v>
      </c>
      <c r="R216"/>
      <c r="S216" s="23">
        <v>14800</v>
      </c>
      <c r="T216"/>
      <c r="U216" s="23">
        <v>15423</v>
      </c>
      <c r="V216"/>
      <c r="W216" s="23">
        <f>U216+W215</f>
        <v>130826</v>
      </c>
      <c r="X216"/>
      <c r="Y216" s="23">
        <v>9187</v>
      </c>
      <c r="Z216" s="23"/>
    </row>
    <row r="217" spans="1:31" s="22" customFormat="1" ht="12.75" customHeight="1">
      <c r="A217" s="20"/>
      <c r="B217" s="21" t="s">
        <v>40</v>
      </c>
      <c r="C217" s="74">
        <v>5060218</v>
      </c>
      <c r="D217" s="74"/>
      <c r="E217" s="74">
        <v>1272927</v>
      </c>
      <c r="F217"/>
      <c r="G217" s="23">
        <f t="shared" si="72"/>
        <v>6333145</v>
      </c>
      <c r="H217"/>
      <c r="I217" s="23">
        <v>20916</v>
      </c>
      <c r="J217" s="23">
        <v>302</v>
      </c>
      <c r="K217" s="23">
        <f t="shared" si="73"/>
        <v>263965</v>
      </c>
      <c r="L217"/>
      <c r="M217" s="23">
        <f t="shared" ref="M217:M219" si="75">Q217+S217+Y217</f>
        <v>23748</v>
      </c>
      <c r="N217"/>
      <c r="O217" s="23">
        <f t="shared" si="74"/>
        <v>223321</v>
      </c>
      <c r="P217"/>
      <c r="Q217" s="23">
        <v>1135</v>
      </c>
      <c r="R217"/>
      <c r="S217" s="23">
        <v>13009</v>
      </c>
      <c r="T217"/>
      <c r="U217" s="23">
        <f t="shared" ref="U217:U219" si="76">SUM(Q217:S217)</f>
        <v>14144</v>
      </c>
      <c r="V217"/>
      <c r="W217" s="23">
        <f>U217+W216</f>
        <v>144970</v>
      </c>
      <c r="X217"/>
      <c r="Y217" s="23">
        <v>9604</v>
      </c>
      <c r="Z217" s="23"/>
    </row>
    <row r="218" spans="1:31" s="22" customFormat="1" ht="12.75" customHeight="1">
      <c r="A218" s="20"/>
      <c r="B218" s="21" t="s">
        <v>41</v>
      </c>
      <c r="C218" s="74">
        <v>5006910</v>
      </c>
      <c r="D218" s="74"/>
      <c r="E218" s="74">
        <v>1324810</v>
      </c>
      <c r="F218"/>
      <c r="G218" s="23">
        <f t="shared" si="72"/>
        <v>6331720</v>
      </c>
      <c r="H218"/>
      <c r="I218" s="23">
        <v>22093</v>
      </c>
      <c r="J218" s="23">
        <v>272</v>
      </c>
      <c r="K218" s="23">
        <f t="shared" si="73"/>
        <v>286058</v>
      </c>
      <c r="L218"/>
      <c r="M218" s="23">
        <f t="shared" si="75"/>
        <v>22462</v>
      </c>
      <c r="N218"/>
      <c r="O218" s="23">
        <f t="shared" si="74"/>
        <v>245783</v>
      </c>
      <c r="P218"/>
      <c r="Q218" s="23">
        <v>1147</v>
      </c>
      <c r="R218"/>
      <c r="S218" s="23">
        <v>14119</v>
      </c>
      <c r="T218"/>
      <c r="U218" s="23">
        <f t="shared" si="76"/>
        <v>15266</v>
      </c>
      <c r="V218"/>
      <c r="W218" s="23">
        <f>U218+W217</f>
        <v>160236</v>
      </c>
      <c r="X218"/>
      <c r="Y218" s="23">
        <v>7196</v>
      </c>
      <c r="Z218" s="23"/>
    </row>
    <row r="219" spans="1:31" s="22" customFormat="1" ht="12.75" customHeight="1">
      <c r="A219" s="20"/>
      <c r="B219" s="21" t="s">
        <v>42</v>
      </c>
      <c r="C219" s="74">
        <v>4993688</v>
      </c>
      <c r="D219" s="74"/>
      <c r="E219" s="74">
        <v>1346972</v>
      </c>
      <c r="F219"/>
      <c r="G219" s="23">
        <f t="shared" si="72"/>
        <v>6340660</v>
      </c>
      <c r="H219"/>
      <c r="I219" s="23">
        <v>28255</v>
      </c>
      <c r="J219" s="23">
        <v>166</v>
      </c>
      <c r="K219" s="23">
        <f t="shared" si="73"/>
        <v>314313</v>
      </c>
      <c r="L219"/>
      <c r="M219" s="23">
        <f t="shared" si="75"/>
        <v>18539</v>
      </c>
      <c r="N219"/>
      <c r="O219" s="23">
        <f t="shared" si="74"/>
        <v>264322</v>
      </c>
      <c r="P219"/>
      <c r="Q219" s="23">
        <v>746</v>
      </c>
      <c r="R219"/>
      <c r="S219" s="23">
        <v>10461</v>
      </c>
      <c r="T219"/>
      <c r="U219" s="23">
        <f t="shared" si="76"/>
        <v>11207</v>
      </c>
      <c r="V219"/>
      <c r="W219" s="23">
        <f>U219+W218</f>
        <v>171443</v>
      </c>
      <c r="X219"/>
      <c r="Y219" s="23">
        <v>7332</v>
      </c>
      <c r="Z219" s="23"/>
    </row>
    <row r="220" spans="1:31" s="22" customFormat="1" ht="12.75" customHeight="1">
      <c r="A220" s="20"/>
      <c r="B220" s="21"/>
      <c r="C220" s="74"/>
      <c r="D220" s="74"/>
      <c r="E220" s="74"/>
      <c r="F220"/>
      <c r="G220" s="23"/>
      <c r="H220"/>
      <c r="I220" s="23"/>
      <c r="J220" s="23"/>
      <c r="K220" s="23"/>
      <c r="L220"/>
      <c r="M220" s="23"/>
      <c r="N220"/>
      <c r="O220" s="23"/>
      <c r="P220"/>
      <c r="Q220" s="23"/>
      <c r="R220"/>
      <c r="S220" s="23"/>
      <c r="T220"/>
      <c r="U220" s="23"/>
      <c r="V220"/>
      <c r="W220" s="23"/>
      <c r="X220"/>
      <c r="Y220" s="23"/>
      <c r="Z220" s="23"/>
    </row>
    <row r="221" spans="1:31" s="22" customFormat="1" ht="12.75" customHeight="1">
      <c r="A221" s="20">
        <v>2022</v>
      </c>
      <c r="B221" s="21" t="s">
        <v>31</v>
      </c>
      <c r="C221" s="74">
        <v>4977248</v>
      </c>
      <c r="D221" s="74"/>
      <c r="E221" s="74">
        <v>1362700</v>
      </c>
      <c r="F221"/>
      <c r="G221" s="23">
        <f t="shared" ref="G221" si="77">SUM(C221:E221)</f>
        <v>6339948</v>
      </c>
      <c r="H221"/>
      <c r="I221" s="23">
        <v>20527</v>
      </c>
      <c r="J221" s="23">
        <v>112</v>
      </c>
      <c r="K221" s="23">
        <f t="shared" ref="K221:K238" si="78">I221+K220</f>
        <v>20527</v>
      </c>
      <c r="L221"/>
      <c r="M221" s="23">
        <f t="shared" ref="M221:M226" si="79">Q221+S221+Y221</f>
        <v>20541</v>
      </c>
      <c r="N221" s="64"/>
      <c r="O221" s="23">
        <f t="shared" ref="O221:O231" si="80">M221+O220</f>
        <v>20541</v>
      </c>
      <c r="P221"/>
      <c r="Q221" s="23">
        <v>808</v>
      </c>
      <c r="R221" s="64"/>
      <c r="S221" s="23">
        <v>10937</v>
      </c>
      <c r="T221" s="64"/>
      <c r="U221" s="23">
        <f t="shared" ref="U221:U227" si="81">SUM(Q221:S221)</f>
        <v>11745</v>
      </c>
      <c r="V221" s="64"/>
      <c r="W221" s="23">
        <f t="shared" ref="W221:W238" si="82">U221+W220</f>
        <v>11745</v>
      </c>
      <c r="X221"/>
      <c r="Y221" s="23">
        <v>8796</v>
      </c>
      <c r="Z221" s="64"/>
    </row>
    <row r="222" spans="1:31" customFormat="1" ht="12.75" customHeight="1">
      <c r="A222" s="20"/>
      <c r="B222" s="21" t="s">
        <v>32</v>
      </c>
      <c r="C222" s="74">
        <v>4979236</v>
      </c>
      <c r="D222" s="74"/>
      <c r="E222" s="74">
        <v>1359747</v>
      </c>
      <c r="G222" s="23">
        <v>6338983</v>
      </c>
      <c r="I222" s="23">
        <v>21917</v>
      </c>
      <c r="J222" s="23">
        <v>177</v>
      </c>
      <c r="K222" s="23">
        <f t="shared" si="78"/>
        <v>42444</v>
      </c>
      <c r="M222" s="23">
        <f t="shared" si="79"/>
        <v>22081</v>
      </c>
      <c r="N222" s="164"/>
      <c r="O222" s="23">
        <f t="shared" si="80"/>
        <v>42622</v>
      </c>
      <c r="P222" s="23"/>
      <c r="Q222" s="23">
        <v>802</v>
      </c>
      <c r="R222" s="164"/>
      <c r="S222" s="23">
        <v>11738</v>
      </c>
      <c r="T222" s="164"/>
      <c r="U222" s="23">
        <f t="shared" si="81"/>
        <v>12540</v>
      </c>
      <c r="V222" s="164"/>
      <c r="W222" s="23">
        <f t="shared" si="82"/>
        <v>24285</v>
      </c>
      <c r="X222" s="23"/>
      <c r="Y222" s="23">
        <v>9541</v>
      </c>
      <c r="Z222" s="164"/>
      <c r="AB222" s="22"/>
      <c r="AC222" s="22"/>
      <c r="AD222" s="22"/>
      <c r="AE222" s="22"/>
    </row>
    <row r="223" spans="1:31" customFormat="1" ht="12.75" customHeight="1">
      <c r="A223" s="20"/>
      <c r="B223" s="21" t="s">
        <v>33</v>
      </c>
      <c r="C223" s="74">
        <v>5004644</v>
      </c>
      <c r="D223" s="74"/>
      <c r="E223" s="74">
        <v>1338783</v>
      </c>
      <c r="G223" s="23">
        <v>6343427</v>
      </c>
      <c r="I223" s="23">
        <v>29893</v>
      </c>
      <c r="J223" s="23">
        <v>492</v>
      </c>
      <c r="K223" s="23">
        <f t="shared" si="78"/>
        <v>72337</v>
      </c>
      <c r="M223" s="23">
        <f t="shared" si="79"/>
        <v>24682</v>
      </c>
      <c r="N223" s="144"/>
      <c r="O223" s="23">
        <f t="shared" si="80"/>
        <v>67304</v>
      </c>
      <c r="P223" s="23"/>
      <c r="Q223" s="23">
        <v>1022</v>
      </c>
      <c r="R223" s="144"/>
      <c r="S223" s="23">
        <v>14788</v>
      </c>
      <c r="T223" s="144"/>
      <c r="U223" s="23">
        <f t="shared" si="81"/>
        <v>15810</v>
      </c>
      <c r="V223" s="144"/>
      <c r="W223" s="23">
        <f t="shared" si="82"/>
        <v>40095</v>
      </c>
      <c r="X223" s="23"/>
      <c r="Y223" s="23">
        <v>8872</v>
      </c>
      <c r="Z223" s="30"/>
      <c r="AB223" s="22"/>
      <c r="AC223" s="22"/>
      <c r="AD223" s="22"/>
      <c r="AE223" s="22"/>
    </row>
    <row r="224" spans="1:31" customFormat="1" ht="12.75" customHeight="1">
      <c r="A224" s="20"/>
      <c r="B224" s="21" t="s">
        <v>34</v>
      </c>
      <c r="C224" s="74">
        <v>5067324</v>
      </c>
      <c r="D224" s="74"/>
      <c r="E224" s="74">
        <v>1278018</v>
      </c>
      <c r="G224" s="23">
        <v>6345342</v>
      </c>
      <c r="I224" s="23">
        <v>23050</v>
      </c>
      <c r="J224" s="23">
        <v>619</v>
      </c>
      <c r="K224" s="23">
        <f t="shared" si="78"/>
        <v>95387</v>
      </c>
      <c r="M224" s="23">
        <f t="shared" si="79"/>
        <v>20686</v>
      </c>
      <c r="N224" s="144"/>
      <c r="O224" s="23">
        <f t="shared" si="80"/>
        <v>87990</v>
      </c>
      <c r="P224" s="23"/>
      <c r="Q224" s="23">
        <v>941</v>
      </c>
      <c r="R224" s="144"/>
      <c r="S224" s="23">
        <v>12245</v>
      </c>
      <c r="T224" s="144"/>
      <c r="U224" s="23">
        <f t="shared" si="81"/>
        <v>13186</v>
      </c>
      <c r="V224" s="144"/>
      <c r="W224" s="23">
        <f t="shared" si="82"/>
        <v>53281</v>
      </c>
      <c r="X224" s="23"/>
      <c r="Y224" s="23">
        <v>7500</v>
      </c>
      <c r="Z224" s="30"/>
      <c r="AB224" s="22"/>
      <c r="AC224" s="22"/>
      <c r="AD224" s="22"/>
      <c r="AE224" s="22"/>
    </row>
    <row r="225" spans="1:31" customFormat="1" ht="12.75" customHeight="1">
      <c r="A225" s="20"/>
      <c r="B225" s="21" t="s">
        <v>35</v>
      </c>
      <c r="C225" s="74">
        <v>5121452</v>
      </c>
      <c r="D225" s="74"/>
      <c r="E225" s="74">
        <v>1226964</v>
      </c>
      <c r="G225" s="23">
        <v>6348416</v>
      </c>
      <c r="I225" s="23">
        <v>27736</v>
      </c>
      <c r="J225" s="23">
        <v>581</v>
      </c>
      <c r="K225" s="23">
        <f t="shared" si="78"/>
        <v>123123</v>
      </c>
      <c r="M225" s="23">
        <f t="shared" si="79"/>
        <v>24263</v>
      </c>
      <c r="N225" s="164"/>
      <c r="O225" s="23">
        <f t="shared" si="80"/>
        <v>112253</v>
      </c>
      <c r="P225" s="23"/>
      <c r="Q225" s="23">
        <v>1137</v>
      </c>
      <c r="R225" s="164"/>
      <c r="S225" s="23">
        <v>15793</v>
      </c>
      <c r="T225" s="164"/>
      <c r="U225" s="23">
        <f t="shared" si="81"/>
        <v>16930</v>
      </c>
      <c r="V225" s="164"/>
      <c r="W225" s="23">
        <f t="shared" si="82"/>
        <v>70211</v>
      </c>
      <c r="X225" s="23"/>
      <c r="Y225" s="23">
        <v>7333</v>
      </c>
      <c r="Z225" s="164"/>
      <c r="AB225" s="22"/>
      <c r="AC225" s="22"/>
      <c r="AD225" s="22"/>
      <c r="AE225" s="22"/>
    </row>
    <row r="226" spans="1:31" customFormat="1" ht="12.75" customHeight="1">
      <c r="A226" s="20"/>
      <c r="B226" s="166" t="s">
        <v>36</v>
      </c>
      <c r="C226" s="168">
        <v>5154289</v>
      </c>
      <c r="D226" s="168"/>
      <c r="E226" s="168">
        <v>1195602</v>
      </c>
      <c r="F226" s="167"/>
      <c r="G226" s="165">
        <v>6349891</v>
      </c>
      <c r="H226" s="167"/>
      <c r="I226" s="165">
        <v>27374</v>
      </c>
      <c r="J226" s="165">
        <v>620</v>
      </c>
      <c r="K226" s="23">
        <f t="shared" si="78"/>
        <v>150497</v>
      </c>
      <c r="L226" s="167"/>
      <c r="M226" s="23">
        <f t="shared" si="79"/>
        <v>25393</v>
      </c>
      <c r="N226" s="23"/>
      <c r="O226" s="23">
        <f t="shared" si="80"/>
        <v>137646</v>
      </c>
      <c r="P226" s="23"/>
      <c r="Q226" s="23">
        <v>845</v>
      </c>
      <c r="R226" s="23"/>
      <c r="S226" s="23">
        <v>12264</v>
      </c>
      <c r="T226" s="144"/>
      <c r="U226" s="23">
        <f t="shared" si="81"/>
        <v>13109</v>
      </c>
      <c r="V226" s="144"/>
      <c r="W226" s="23">
        <f t="shared" si="82"/>
        <v>83320</v>
      </c>
      <c r="X226" s="23"/>
      <c r="Y226" s="23">
        <v>12284</v>
      </c>
      <c r="Z226" s="30"/>
      <c r="AB226" s="22"/>
      <c r="AC226" s="22"/>
      <c r="AD226" s="22"/>
      <c r="AE226" s="22"/>
    </row>
    <row r="227" spans="1:31" customFormat="1" ht="12.75" customHeight="1">
      <c r="A227" s="20"/>
      <c r="B227" s="21" t="s">
        <v>37</v>
      </c>
      <c r="C227" s="74">
        <v>5171369</v>
      </c>
      <c r="D227" s="74"/>
      <c r="E227" s="74">
        <v>1178164</v>
      </c>
      <c r="F227" s="74"/>
      <c r="G227" s="74">
        <f t="shared" ref="G227" si="83">SUM(C227:E227)</f>
        <v>6349533</v>
      </c>
      <c r="I227" s="23">
        <v>18789</v>
      </c>
      <c r="J227" s="23">
        <v>470</v>
      </c>
      <c r="K227" s="23">
        <f t="shared" si="78"/>
        <v>169286</v>
      </c>
      <c r="M227" s="23">
        <v>18863</v>
      </c>
      <c r="N227" s="23"/>
      <c r="O227" s="23">
        <f t="shared" si="80"/>
        <v>156509</v>
      </c>
      <c r="P227" s="23"/>
      <c r="Q227" s="23">
        <v>624</v>
      </c>
      <c r="R227" s="23"/>
      <c r="S227" s="23">
        <v>10485</v>
      </c>
      <c r="T227" s="23"/>
      <c r="U227" s="23">
        <f t="shared" si="81"/>
        <v>11109</v>
      </c>
      <c r="V227" s="23"/>
      <c r="W227" s="23">
        <f t="shared" si="82"/>
        <v>94429</v>
      </c>
      <c r="X227" s="23"/>
      <c r="Y227" s="23">
        <v>7754</v>
      </c>
      <c r="Z227" s="30"/>
      <c r="AB227" s="22"/>
      <c r="AC227" s="22"/>
      <c r="AD227" s="22"/>
      <c r="AE227" s="22"/>
    </row>
    <row r="228" spans="1:31" customFormat="1" ht="12.75" customHeight="1">
      <c r="A228" s="20"/>
      <c r="B228" s="21" t="s">
        <v>38</v>
      </c>
      <c r="C228" s="74">
        <v>5152346</v>
      </c>
      <c r="D228" s="74"/>
      <c r="E228" s="74">
        <v>1194433</v>
      </c>
      <c r="F228" s="74"/>
      <c r="G228" s="74">
        <v>6346779</v>
      </c>
      <c r="I228" s="23">
        <v>21493</v>
      </c>
      <c r="J228" s="23">
        <v>382</v>
      </c>
      <c r="K228" s="23">
        <f t="shared" si="78"/>
        <v>190779</v>
      </c>
      <c r="M228" s="23">
        <v>23781</v>
      </c>
      <c r="N228" s="23"/>
      <c r="O228" s="23">
        <f t="shared" si="80"/>
        <v>180290</v>
      </c>
      <c r="P228" s="23"/>
      <c r="Q228" s="23">
        <v>895</v>
      </c>
      <c r="R228" s="23"/>
      <c r="S228" s="23">
        <v>13191</v>
      </c>
      <c r="T228" s="23"/>
      <c r="U228" s="23">
        <v>14086</v>
      </c>
      <c r="V228" s="23"/>
      <c r="W228" s="23">
        <f t="shared" si="82"/>
        <v>108515</v>
      </c>
      <c r="X228" s="23"/>
      <c r="Y228" s="23">
        <v>9695</v>
      </c>
      <c r="Z228" s="30"/>
      <c r="AB228" s="22"/>
      <c r="AC228" s="22"/>
      <c r="AD228" s="22"/>
      <c r="AE228" s="22"/>
    </row>
    <row r="229" spans="1:31" customFormat="1" ht="12.75" customHeight="1">
      <c r="A229" s="20"/>
      <c r="B229" s="21" t="s">
        <v>39</v>
      </c>
      <c r="C229" s="74">
        <v>5105608</v>
      </c>
      <c r="D229" s="74"/>
      <c r="E229" s="74">
        <v>1239798</v>
      </c>
      <c r="F229" s="74"/>
      <c r="G229" s="74">
        <f t="shared" ref="G229" si="84">SUM(C229:E229)</f>
        <v>6345406</v>
      </c>
      <c r="I229" s="23">
        <v>23047</v>
      </c>
      <c r="J229" s="23">
        <v>295</v>
      </c>
      <c r="K229" s="23">
        <f t="shared" si="78"/>
        <v>213826</v>
      </c>
      <c r="M229" s="23">
        <f t="shared" ref="M229" si="85">Q229+S229+Y229</f>
        <v>23855</v>
      </c>
      <c r="N229" s="23"/>
      <c r="O229" s="23">
        <f t="shared" si="80"/>
        <v>204145</v>
      </c>
      <c r="P229" s="23"/>
      <c r="Q229" s="23">
        <v>913</v>
      </c>
      <c r="R229" s="23"/>
      <c r="S229" s="23">
        <v>12413</v>
      </c>
      <c r="T229" s="23"/>
      <c r="U229" s="23">
        <f t="shared" ref="U229" si="86">SUM(Q229:S229)</f>
        <v>13326</v>
      </c>
      <c r="V229" s="23"/>
      <c r="W229" s="23">
        <f t="shared" si="82"/>
        <v>121841</v>
      </c>
      <c r="X229" s="23"/>
      <c r="Y229" s="23">
        <v>10529</v>
      </c>
      <c r="Z229" s="30"/>
      <c r="AB229" s="22"/>
      <c r="AC229" s="22"/>
      <c r="AD229" s="22"/>
      <c r="AE229" s="22"/>
    </row>
    <row r="230" spans="1:31" customFormat="1" ht="12.75" customHeight="1">
      <c r="A230" s="20"/>
      <c r="B230" s="166" t="s">
        <v>40</v>
      </c>
      <c r="C230" s="168">
        <v>5036824</v>
      </c>
      <c r="D230" s="168"/>
      <c r="E230" s="168">
        <v>1308798</v>
      </c>
      <c r="F230" s="168"/>
      <c r="G230" s="168">
        <v>6345622</v>
      </c>
      <c r="H230" s="167"/>
      <c r="I230" s="165">
        <v>23220</v>
      </c>
      <c r="J230" s="165">
        <v>229</v>
      </c>
      <c r="K230" s="23">
        <f t="shared" si="78"/>
        <v>237046</v>
      </c>
      <c r="L230" s="167"/>
      <c r="M230" s="165">
        <v>22350</v>
      </c>
      <c r="N230" s="165"/>
      <c r="O230" s="23">
        <f t="shared" si="80"/>
        <v>226495</v>
      </c>
      <c r="P230" s="165"/>
      <c r="Q230" s="165">
        <v>703</v>
      </c>
      <c r="R230" s="165"/>
      <c r="S230" s="165">
        <v>12278</v>
      </c>
      <c r="T230" s="165"/>
      <c r="U230" s="165">
        <v>12981</v>
      </c>
      <c r="V230" s="165"/>
      <c r="W230" s="23">
        <f t="shared" si="82"/>
        <v>134822</v>
      </c>
      <c r="X230" s="165"/>
      <c r="Y230" s="165">
        <v>9369</v>
      </c>
      <c r="Z230" s="30"/>
      <c r="AB230" s="22"/>
      <c r="AC230" s="22"/>
      <c r="AD230" s="22"/>
      <c r="AE230" s="22"/>
    </row>
    <row r="231" spans="1:31" customFormat="1" ht="12.75" customHeight="1">
      <c r="A231" s="20"/>
      <c r="B231" s="21" t="s">
        <v>41</v>
      </c>
      <c r="C231" s="74">
        <v>4997467</v>
      </c>
      <c r="D231" s="74"/>
      <c r="E231" s="74">
        <v>1350833</v>
      </c>
      <c r="F231" s="74"/>
      <c r="G231" s="74">
        <f t="shared" ref="G231:G238" si="87">SUM(C231:E231)</f>
        <v>6348300</v>
      </c>
      <c r="I231" s="23">
        <v>26295</v>
      </c>
      <c r="J231" s="23">
        <v>167</v>
      </c>
      <c r="K231" s="23">
        <f t="shared" si="78"/>
        <v>263341</v>
      </c>
      <c r="M231" s="23">
        <f t="shared" ref="M231:M238" si="88">Q231+S231+Y231</f>
        <v>23142</v>
      </c>
      <c r="N231" s="23"/>
      <c r="O231" s="23">
        <f t="shared" si="80"/>
        <v>249637</v>
      </c>
      <c r="P231" s="23"/>
      <c r="Q231" s="23">
        <v>1000</v>
      </c>
      <c r="R231" s="23"/>
      <c r="S231" s="23">
        <v>11592</v>
      </c>
      <c r="T231" s="23"/>
      <c r="U231" s="23">
        <f t="shared" ref="U231:U238" si="89">SUM(Q231:S231)</f>
        <v>12592</v>
      </c>
      <c r="V231" s="23"/>
      <c r="W231" s="23">
        <f t="shared" si="82"/>
        <v>147414</v>
      </c>
      <c r="X231" s="23"/>
      <c r="Y231" s="23">
        <v>10550</v>
      </c>
      <c r="Z231" s="30"/>
      <c r="AB231" s="22"/>
      <c r="AC231" s="22"/>
      <c r="AD231" s="22"/>
      <c r="AE231" s="22"/>
    </row>
    <row r="232" spans="1:31" customFormat="1" ht="12.75" customHeight="1">
      <c r="A232" s="20"/>
      <c r="B232" s="21" t="s">
        <v>42</v>
      </c>
      <c r="C232" s="74">
        <v>4989250</v>
      </c>
      <c r="D232" s="74"/>
      <c r="E232" s="74">
        <v>1377555</v>
      </c>
      <c r="F232" s="74"/>
      <c r="G232" s="74">
        <f t="shared" si="87"/>
        <v>6366805</v>
      </c>
      <c r="I232" s="23">
        <v>35879</v>
      </c>
      <c r="J232" s="23">
        <v>95</v>
      </c>
      <c r="K232" s="23">
        <f t="shared" si="78"/>
        <v>299220</v>
      </c>
      <c r="M232" s="23">
        <f t="shared" si="88"/>
        <v>17040</v>
      </c>
      <c r="N232" s="23"/>
      <c r="O232" s="23">
        <f t="shared" ref="O232:O238" si="90">O231+M232</f>
        <v>266677</v>
      </c>
      <c r="P232" s="23"/>
      <c r="Q232" s="23">
        <v>677</v>
      </c>
      <c r="R232" s="23"/>
      <c r="S232" s="23">
        <v>9536</v>
      </c>
      <c r="T232" s="23"/>
      <c r="U232" s="23">
        <f t="shared" si="89"/>
        <v>10213</v>
      </c>
      <c r="V232" s="23"/>
      <c r="W232" s="23">
        <f t="shared" si="82"/>
        <v>157627</v>
      </c>
      <c r="X232" s="23"/>
      <c r="Y232" s="23">
        <v>6827</v>
      </c>
      <c r="AA232" s="98"/>
    </row>
    <row r="233" spans="1:31" customFormat="1" ht="12.75" customHeight="1">
      <c r="A233" s="20"/>
      <c r="B233" s="21"/>
      <c r="C233" s="74"/>
      <c r="D233" s="74"/>
      <c r="E233" s="74"/>
      <c r="F233" s="74"/>
      <c r="G233" s="74"/>
      <c r="I233" s="23"/>
      <c r="J233" s="23"/>
      <c r="K233" s="23"/>
      <c r="M233" s="23"/>
      <c r="N233" s="23"/>
      <c r="O233" s="23"/>
      <c r="P233" s="23"/>
      <c r="Q233" s="23"/>
      <c r="R233" s="23"/>
      <c r="S233" s="23"/>
      <c r="T233" s="23"/>
      <c r="U233" s="23"/>
      <c r="V233" s="23"/>
      <c r="W233" s="23"/>
      <c r="X233" s="23"/>
      <c r="Y233" s="23"/>
      <c r="AA233" s="98"/>
    </row>
    <row r="234" spans="1:31" customFormat="1" ht="12.75" customHeight="1">
      <c r="A234" s="20">
        <v>2023</v>
      </c>
      <c r="B234" s="21" t="s">
        <v>31</v>
      </c>
      <c r="C234" s="74">
        <v>4967697</v>
      </c>
      <c r="D234" s="74"/>
      <c r="E234" s="74">
        <v>1390466</v>
      </c>
      <c r="F234" s="74"/>
      <c r="G234" s="74">
        <f t="shared" si="87"/>
        <v>6358163</v>
      </c>
      <c r="I234" s="23">
        <v>15282</v>
      </c>
      <c r="J234" s="23">
        <v>78</v>
      </c>
      <c r="K234" s="23">
        <f t="shared" si="78"/>
        <v>15282</v>
      </c>
      <c r="M234" s="23">
        <f t="shared" si="88"/>
        <v>23681</v>
      </c>
      <c r="N234" s="23"/>
      <c r="O234" s="23">
        <f t="shared" si="90"/>
        <v>23681</v>
      </c>
      <c r="P234" s="23"/>
      <c r="Q234" s="23">
        <v>676</v>
      </c>
      <c r="R234" s="23"/>
      <c r="S234" s="23">
        <v>10268</v>
      </c>
      <c r="T234" s="23"/>
      <c r="U234" s="23">
        <f t="shared" si="89"/>
        <v>10944</v>
      </c>
      <c r="V234" s="23"/>
      <c r="W234" s="23">
        <f t="shared" si="82"/>
        <v>10944</v>
      </c>
      <c r="X234" s="23"/>
      <c r="Y234" s="23">
        <v>12737</v>
      </c>
      <c r="AA234" s="98"/>
    </row>
    <row r="235" spans="1:31" customFormat="1" ht="12.75" customHeight="1">
      <c r="A235" s="20"/>
      <c r="B235" s="21" t="s">
        <v>32</v>
      </c>
      <c r="C235" s="74">
        <v>4967500</v>
      </c>
      <c r="D235" s="74"/>
      <c r="E235" s="74">
        <v>1389313</v>
      </c>
      <c r="F235" s="74"/>
      <c r="G235" s="74">
        <f t="shared" si="87"/>
        <v>6356813</v>
      </c>
      <c r="I235" s="23">
        <v>19040</v>
      </c>
      <c r="J235" s="23">
        <v>166</v>
      </c>
      <c r="K235" s="23">
        <f t="shared" si="78"/>
        <v>34322</v>
      </c>
      <c r="M235" s="23">
        <f t="shared" si="88"/>
        <v>20158</v>
      </c>
      <c r="N235" s="23"/>
      <c r="O235" s="23">
        <f t="shared" si="90"/>
        <v>43839</v>
      </c>
      <c r="P235" s="23"/>
      <c r="Q235" s="23">
        <v>693</v>
      </c>
      <c r="R235" s="23"/>
      <c r="S235" s="23">
        <v>10330</v>
      </c>
      <c r="T235" s="23"/>
      <c r="U235" s="23">
        <f t="shared" si="89"/>
        <v>11023</v>
      </c>
      <c r="V235" s="23"/>
      <c r="W235" s="23">
        <f t="shared" si="82"/>
        <v>21967</v>
      </c>
      <c r="X235" s="23"/>
      <c r="Y235" s="23">
        <v>9135</v>
      </c>
      <c r="AA235" s="98"/>
    </row>
    <row r="236" spans="1:31" customFormat="1" ht="12.75" customHeight="1">
      <c r="A236" s="20"/>
      <c r="B236" s="21" t="s">
        <v>33</v>
      </c>
      <c r="C236" s="74">
        <v>4988607</v>
      </c>
      <c r="D236" s="74"/>
      <c r="E236" s="74">
        <v>1370466</v>
      </c>
      <c r="F236" s="74"/>
      <c r="G236" s="74">
        <f t="shared" si="87"/>
        <v>6359073</v>
      </c>
      <c r="I236" s="23">
        <v>30960</v>
      </c>
      <c r="J236" s="23">
        <v>255</v>
      </c>
      <c r="K236" s="23">
        <f t="shared" si="78"/>
        <v>65282</v>
      </c>
      <c r="M236" s="23">
        <f t="shared" si="88"/>
        <v>28405</v>
      </c>
      <c r="N236" s="23"/>
      <c r="O236" s="23">
        <f t="shared" si="90"/>
        <v>72244</v>
      </c>
      <c r="P236" s="23"/>
      <c r="Q236" s="23">
        <v>2653</v>
      </c>
      <c r="R236" s="23"/>
      <c r="S236" s="23">
        <v>11908</v>
      </c>
      <c r="T236" s="23"/>
      <c r="U236" s="23">
        <f t="shared" si="89"/>
        <v>14561</v>
      </c>
      <c r="V236" s="23"/>
      <c r="W236" s="23">
        <f t="shared" si="82"/>
        <v>36528</v>
      </c>
      <c r="X236" s="23"/>
      <c r="Y236" s="23">
        <v>13844</v>
      </c>
      <c r="AA236" s="98"/>
    </row>
    <row r="237" spans="1:31" customFormat="1" ht="12.75" customHeight="1">
      <c r="A237" s="20"/>
      <c r="B237" s="21" t="s">
        <v>34</v>
      </c>
      <c r="C237" s="74">
        <v>5057810</v>
      </c>
      <c r="D237" s="74"/>
      <c r="E237" s="74">
        <v>1301960</v>
      </c>
      <c r="F237" s="74"/>
      <c r="G237" s="74">
        <f t="shared" si="87"/>
        <v>6359770</v>
      </c>
      <c r="I237" s="23">
        <v>21413</v>
      </c>
      <c r="J237" s="23">
        <v>410</v>
      </c>
      <c r="K237" s="23">
        <f t="shared" si="78"/>
        <v>86695</v>
      </c>
      <c r="M237" s="23">
        <f t="shared" si="88"/>
        <v>20618</v>
      </c>
      <c r="N237" s="23"/>
      <c r="O237" s="23">
        <f t="shared" si="90"/>
        <v>92862</v>
      </c>
      <c r="P237" s="23"/>
      <c r="Q237" s="23">
        <v>1294</v>
      </c>
      <c r="R237" s="23"/>
      <c r="S237" s="23">
        <v>9531</v>
      </c>
      <c r="T237" s="23"/>
      <c r="U237" s="23">
        <f t="shared" si="89"/>
        <v>10825</v>
      </c>
      <c r="V237" s="23"/>
      <c r="W237" s="23">
        <f t="shared" si="82"/>
        <v>47353</v>
      </c>
      <c r="X237" s="23"/>
      <c r="Y237" s="23">
        <v>9793</v>
      </c>
      <c r="AA237" s="98"/>
    </row>
    <row r="238" spans="1:31" customFormat="1" ht="12.75" customHeight="1">
      <c r="A238" s="20"/>
      <c r="B238" s="21" t="s">
        <v>35</v>
      </c>
      <c r="C238" s="74">
        <v>5121580</v>
      </c>
      <c r="D238" s="74"/>
      <c r="E238" s="74">
        <v>1240674</v>
      </c>
      <c r="F238" s="74"/>
      <c r="G238" s="74">
        <f t="shared" si="87"/>
        <v>6362254</v>
      </c>
      <c r="I238" s="23">
        <v>29384</v>
      </c>
      <c r="J238" s="23">
        <v>445</v>
      </c>
      <c r="K238" s="23">
        <f t="shared" si="78"/>
        <v>116079</v>
      </c>
      <c r="M238" s="23">
        <f t="shared" si="88"/>
        <v>26688</v>
      </c>
      <c r="N238" s="23"/>
      <c r="O238" s="23">
        <f t="shared" si="90"/>
        <v>119550</v>
      </c>
      <c r="P238" s="23"/>
      <c r="Q238" s="23">
        <v>1383</v>
      </c>
      <c r="R238" s="23"/>
      <c r="S238" s="23">
        <v>11679</v>
      </c>
      <c r="T238" s="23"/>
      <c r="U238" s="23">
        <f t="shared" si="89"/>
        <v>13062</v>
      </c>
      <c r="V238" s="23"/>
      <c r="W238" s="23">
        <f t="shared" si="82"/>
        <v>60415</v>
      </c>
      <c r="X238" s="23"/>
      <c r="Y238" s="23">
        <v>13626</v>
      </c>
      <c r="AA238" s="98"/>
    </row>
    <row r="239" spans="1:31" s="22" customFormat="1" ht="12.75" customHeight="1">
      <c r="A239" s="101"/>
      <c r="B239" s="25"/>
      <c r="C239" s="78"/>
      <c r="D239" s="78"/>
      <c r="E239" s="78"/>
      <c r="F239" s="78"/>
      <c r="G239" s="78"/>
      <c r="H239" s="78"/>
      <c r="I239" s="137"/>
      <c r="J239" s="78"/>
      <c r="K239" s="137"/>
      <c r="L239" s="78"/>
      <c r="M239" s="78"/>
      <c r="N239" s="78"/>
      <c r="O239" s="78"/>
      <c r="P239" s="78"/>
      <c r="Q239" s="78"/>
      <c r="R239" s="78"/>
      <c r="S239" s="78"/>
      <c r="T239" s="78"/>
      <c r="U239" s="78"/>
      <c r="V239" s="78"/>
      <c r="W239" s="78"/>
      <c r="X239" s="78"/>
      <c r="Y239" s="137"/>
      <c r="Z239" s="26"/>
    </row>
    <row r="240" spans="1:31" s="22" customFormat="1" ht="10.199999999999999">
      <c r="A240" s="21"/>
      <c r="B240" s="21"/>
      <c r="C240" s="74"/>
      <c r="D240" s="23"/>
      <c r="E240" s="23"/>
      <c r="F240" s="23"/>
      <c r="G240" s="23"/>
      <c r="H240" s="23"/>
      <c r="I240" s="23"/>
      <c r="J240" s="23"/>
      <c r="K240" s="23"/>
      <c r="L240" s="23"/>
      <c r="M240" s="23"/>
      <c r="N240" s="23"/>
      <c r="O240" s="23"/>
      <c r="P240" s="23"/>
      <c r="Q240" s="23"/>
      <c r="R240" s="23"/>
      <c r="S240" s="23"/>
      <c r="T240" s="23"/>
      <c r="U240" s="23"/>
      <c r="V240" s="23"/>
      <c r="W240" s="23"/>
      <c r="X240" s="23"/>
      <c r="Y240" s="200"/>
      <c r="Z240" s="23"/>
    </row>
    <row r="241" spans="1:30" s="10" customFormat="1" ht="11.25" customHeight="1">
      <c r="A241" s="10" t="s">
        <v>77</v>
      </c>
      <c r="Q241" s="24"/>
      <c r="S241" s="24"/>
      <c r="Y241" s="24"/>
      <c r="AD241" s="22"/>
    </row>
    <row r="242" spans="1:30">
      <c r="A242" s="10"/>
      <c r="Q242" s="28"/>
      <c r="S242" s="28"/>
      <c r="U242" s="77"/>
      <c r="W242" s="77"/>
      <c r="Y242" s="28"/>
      <c r="AD242" s="22"/>
    </row>
    <row r="243" spans="1:30">
      <c r="C243" s="121"/>
      <c r="D243" s="121"/>
      <c r="E243" s="121"/>
      <c r="F243" s="121"/>
      <c r="G243" s="121"/>
      <c r="H243" s="121"/>
      <c r="I243" s="121"/>
      <c r="J243" s="121"/>
      <c r="K243" s="121"/>
      <c r="L243" s="121"/>
      <c r="M243" s="121"/>
      <c r="N243" s="121"/>
      <c r="O243" s="121"/>
      <c r="P243" s="121"/>
      <c r="Q243" s="121"/>
      <c r="R243" s="121"/>
      <c r="S243" s="121"/>
      <c r="T243" s="121"/>
      <c r="U243" s="121"/>
      <c r="V243" s="121"/>
      <c r="W243" s="121"/>
      <c r="X243" s="121"/>
      <c r="Y243" s="121"/>
      <c r="AD243" s="22"/>
    </row>
    <row r="244" spans="1:30">
      <c r="C244" s="121"/>
      <c r="D244" s="121"/>
      <c r="E244" s="121"/>
      <c r="F244" s="121"/>
      <c r="G244" s="23"/>
      <c r="H244" s="23"/>
      <c r="I244" s="23"/>
      <c r="J244" s="23"/>
      <c r="K244" s="23"/>
      <c r="L244" s="23"/>
      <c r="M244" s="23"/>
      <c r="N244" s="23"/>
      <c r="O244" s="23"/>
      <c r="P244" s="23"/>
      <c r="Q244" s="23"/>
      <c r="R244" s="23"/>
      <c r="S244" s="23"/>
      <c r="T244" s="23"/>
      <c r="U244" s="23"/>
      <c r="V244" s="23"/>
      <c r="W244" s="23"/>
      <c r="X244" s="23"/>
      <c r="Y244" s="23"/>
      <c r="AD244" s="22"/>
    </row>
    <row r="245" spans="1:30">
      <c r="C245" s="121"/>
      <c r="D245" s="121"/>
      <c r="E245" s="121"/>
      <c r="F245" s="121"/>
      <c r="G245" s="23"/>
      <c r="H245" s="23"/>
      <c r="I245" s="23"/>
      <c r="J245" s="23"/>
      <c r="K245" s="23"/>
      <c r="L245" s="23"/>
      <c r="M245" s="23"/>
      <c r="N245" s="23"/>
      <c r="O245" s="23"/>
      <c r="P245" s="23"/>
      <c r="Q245" s="23"/>
      <c r="R245" s="23"/>
      <c r="S245" s="23"/>
      <c r="T245" s="23"/>
      <c r="U245" s="23"/>
      <c r="V245" s="23"/>
      <c r="W245" s="23"/>
      <c r="X245" s="23"/>
      <c r="Y245" s="23"/>
      <c r="AD245" s="22"/>
    </row>
    <row r="246" spans="1:30">
      <c r="C246" s="121"/>
      <c r="D246" s="121"/>
      <c r="E246" s="121"/>
      <c r="F246" s="121"/>
      <c r="G246" s="23"/>
      <c r="H246" s="23"/>
      <c r="I246" s="23"/>
      <c r="J246" s="23"/>
      <c r="K246" s="23"/>
      <c r="L246" s="23"/>
      <c r="M246" s="23"/>
      <c r="N246" s="23"/>
      <c r="O246" s="23"/>
      <c r="P246" s="23"/>
      <c r="Q246" s="23"/>
      <c r="R246" s="23"/>
      <c r="S246" s="23"/>
      <c r="T246" s="23"/>
      <c r="U246" s="23"/>
      <c r="V246" s="23"/>
      <c r="W246" s="23"/>
      <c r="X246" s="23"/>
      <c r="Y246" s="23"/>
      <c r="AD246" s="22"/>
    </row>
    <row r="247" spans="1:30">
      <c r="A247" s="20"/>
      <c r="B247" s="21"/>
      <c r="C247" s="121"/>
      <c r="D247" s="121"/>
      <c r="E247" s="121"/>
      <c r="F247" s="121"/>
      <c r="G247" s="23"/>
      <c r="H247" s="23"/>
      <c r="I247" s="23"/>
      <c r="J247" s="23"/>
      <c r="K247" s="23"/>
      <c r="L247" s="23"/>
      <c r="M247" s="23"/>
      <c r="N247" s="23"/>
      <c r="O247" s="23"/>
      <c r="P247" s="23"/>
      <c r="Q247" s="23"/>
      <c r="R247" s="23"/>
      <c r="S247" s="23"/>
      <c r="T247" s="23"/>
      <c r="U247" s="23"/>
      <c r="V247" s="23"/>
      <c r="W247" s="23"/>
      <c r="X247" s="23"/>
      <c r="Y247" s="23"/>
      <c r="AD247" s="22"/>
    </row>
    <row r="248" spans="1:30">
      <c r="C248" s="121"/>
      <c r="D248" s="121"/>
      <c r="E248" s="121"/>
      <c r="F248" s="121"/>
      <c r="G248" s="23"/>
      <c r="H248" s="23"/>
      <c r="I248" s="23"/>
      <c r="J248" s="23"/>
      <c r="K248" s="23"/>
      <c r="L248" s="23"/>
      <c r="M248" s="23"/>
      <c r="N248" s="23"/>
      <c r="O248" s="23"/>
      <c r="P248" s="23"/>
      <c r="Q248" s="23"/>
      <c r="R248" s="23"/>
      <c r="S248" s="23"/>
      <c r="T248" s="23"/>
      <c r="U248" s="23"/>
      <c r="V248" s="23"/>
      <c r="W248" s="23"/>
      <c r="X248" s="23"/>
      <c r="Y248" s="23"/>
      <c r="AD248" s="22"/>
    </row>
    <row r="249" spans="1:30">
      <c r="C249" s="121"/>
      <c r="D249" s="121"/>
      <c r="E249" s="121"/>
      <c r="F249" s="121"/>
      <c r="G249" s="23"/>
      <c r="H249" s="23"/>
      <c r="I249" s="23"/>
      <c r="J249" s="23"/>
      <c r="K249" s="23"/>
      <c r="L249" s="23"/>
      <c r="M249" s="23"/>
      <c r="N249" s="23"/>
      <c r="O249" s="23"/>
      <c r="P249" s="23"/>
      <c r="Q249" s="23"/>
      <c r="R249" s="23"/>
      <c r="S249" s="23"/>
      <c r="T249" s="23"/>
      <c r="U249" s="23"/>
      <c r="V249" s="23"/>
      <c r="W249" s="23"/>
      <c r="X249" s="23"/>
      <c r="Y249" s="23"/>
      <c r="AD249" s="22"/>
    </row>
    <row r="250" spans="1:30">
      <c r="C250" s="121"/>
      <c r="D250" s="121"/>
      <c r="E250" s="121"/>
      <c r="F250"/>
      <c r="G250" s="23"/>
      <c r="H250"/>
      <c r="I250" s="23"/>
      <c r="J250" s="23"/>
      <c r="K250" s="23"/>
      <c r="L250"/>
      <c r="M250" s="23"/>
      <c r="N250"/>
      <c r="O250" s="23"/>
      <c r="P250"/>
      <c r="Q250" s="23"/>
      <c r="R250"/>
      <c r="S250" s="23"/>
      <c r="T250"/>
      <c r="U250" s="23"/>
      <c r="V250"/>
      <c r="W250" s="23"/>
      <c r="X250"/>
      <c r="Y250" s="23"/>
      <c r="AD250" s="22"/>
    </row>
    <row r="251" spans="1:30">
      <c r="C251" s="121"/>
      <c r="D251" s="121"/>
      <c r="E251" s="121"/>
      <c r="F251"/>
      <c r="G251" s="23"/>
      <c r="H251"/>
      <c r="I251" s="23"/>
      <c r="J251" s="23"/>
      <c r="K251" s="23"/>
      <c r="L251"/>
      <c r="M251" s="23"/>
      <c r="N251"/>
      <c r="O251" s="23"/>
      <c r="P251"/>
      <c r="Q251" s="23"/>
      <c r="R251"/>
      <c r="S251" s="23"/>
      <c r="T251"/>
      <c r="U251" s="23"/>
      <c r="V251"/>
      <c r="W251" s="23"/>
      <c r="X251"/>
      <c r="Y251" s="23"/>
      <c r="AD251" s="22"/>
    </row>
    <row r="252" spans="1:30">
      <c r="AD252" s="22"/>
    </row>
    <row r="253" spans="1:30">
      <c r="C253" s="77"/>
      <c r="D253" s="77"/>
      <c r="E253" s="77"/>
      <c r="F253" s="77"/>
      <c r="G253" s="77"/>
      <c r="H253" s="77"/>
      <c r="I253" s="77"/>
      <c r="J253" s="77"/>
      <c r="K253" s="77"/>
      <c r="L253" s="77"/>
      <c r="M253" s="77"/>
      <c r="N253" s="77"/>
      <c r="O253" s="77"/>
      <c r="P253" s="77"/>
      <c r="Q253" s="77"/>
      <c r="R253" s="77"/>
      <c r="S253" s="77"/>
      <c r="T253" s="77"/>
      <c r="U253" s="77"/>
      <c r="V253" s="77"/>
      <c r="W253" s="77"/>
      <c r="X253" s="77"/>
      <c r="Y253" s="77"/>
      <c r="Z253" s="77"/>
      <c r="AD253" s="22"/>
    </row>
    <row r="254" spans="1:30">
      <c r="C254" s="77"/>
      <c r="D254" s="77"/>
      <c r="E254" s="77"/>
      <c r="F254" s="77"/>
      <c r="G254" s="77"/>
      <c r="H254" s="77"/>
      <c r="I254" s="77"/>
      <c r="J254" s="77"/>
      <c r="K254" s="77"/>
      <c r="L254" s="77"/>
      <c r="M254" s="77"/>
      <c r="N254" s="77"/>
      <c r="O254" s="77"/>
      <c r="P254" s="77"/>
      <c r="Q254" s="77"/>
      <c r="R254" s="77"/>
      <c r="S254" s="77"/>
      <c r="T254" s="77"/>
      <c r="U254" s="77"/>
      <c r="V254" s="77"/>
      <c r="W254" s="77"/>
      <c r="X254" s="77"/>
      <c r="Y254" s="77"/>
      <c r="AD254" s="22"/>
    </row>
    <row r="255" spans="1:30">
      <c r="C255" s="77"/>
      <c r="D255" s="77"/>
      <c r="E255" s="77"/>
      <c r="F255" s="77"/>
      <c r="G255" s="77"/>
      <c r="H255" s="77"/>
      <c r="I255" s="77"/>
      <c r="J255" s="77"/>
      <c r="K255" s="77"/>
      <c r="L255" s="77"/>
      <c r="M255" s="77"/>
      <c r="N255" s="77"/>
      <c r="O255" s="77"/>
      <c r="P255" s="77"/>
      <c r="Q255" s="77"/>
      <c r="R255" s="77"/>
      <c r="S255" s="77"/>
      <c r="T255" s="77"/>
      <c r="U255" s="77"/>
      <c r="V255" s="77"/>
      <c r="W255" s="77"/>
      <c r="X255" s="77"/>
      <c r="Y255" s="77"/>
      <c r="AD255" s="22"/>
    </row>
    <row r="256" spans="1:30">
      <c r="C256" s="77"/>
      <c r="D256" s="77"/>
      <c r="E256" s="77"/>
      <c r="F256" s="77"/>
      <c r="G256" s="77"/>
      <c r="H256" s="77"/>
      <c r="I256" s="77"/>
      <c r="J256" s="77"/>
      <c r="K256" s="77"/>
      <c r="L256" s="77"/>
      <c r="M256" s="77"/>
      <c r="N256" s="77"/>
      <c r="O256" s="77"/>
      <c r="P256" s="77"/>
      <c r="Q256" s="77"/>
      <c r="R256" s="77"/>
      <c r="S256" s="77"/>
      <c r="T256" s="77"/>
      <c r="U256" s="77"/>
      <c r="V256" s="77"/>
      <c r="W256" s="77"/>
      <c r="X256" s="77"/>
      <c r="Y256" s="77"/>
      <c r="AD256" s="22"/>
    </row>
    <row r="257" spans="3:30">
      <c r="C257" s="77"/>
      <c r="D257" s="77"/>
      <c r="E257" s="77"/>
      <c r="F257" s="77"/>
      <c r="G257" s="77"/>
      <c r="H257" s="77"/>
      <c r="I257" s="77"/>
      <c r="J257" s="77"/>
      <c r="K257" s="77"/>
      <c r="L257" s="77"/>
      <c r="M257" s="77"/>
      <c r="N257" s="77"/>
      <c r="O257" s="77"/>
      <c r="P257" s="77"/>
      <c r="Q257" s="77"/>
      <c r="R257" s="77"/>
      <c r="S257" s="77"/>
      <c r="T257" s="77"/>
      <c r="U257" s="77"/>
      <c r="V257" s="77"/>
      <c r="W257" s="77"/>
      <c r="X257" s="77"/>
      <c r="Y257" s="77"/>
      <c r="AD257" s="22"/>
    </row>
    <row r="258" spans="3:30">
      <c r="C258" s="77"/>
      <c r="D258" s="77"/>
      <c r="E258" s="77"/>
      <c r="F258" s="77"/>
      <c r="G258" s="77"/>
      <c r="H258" s="77"/>
      <c r="I258" s="77"/>
      <c r="J258" s="77"/>
      <c r="K258" s="77"/>
      <c r="L258" s="77"/>
      <c r="M258" s="77"/>
      <c r="N258" s="77"/>
      <c r="O258" s="77"/>
      <c r="P258" s="77"/>
      <c r="Q258" s="77"/>
      <c r="R258" s="77"/>
      <c r="S258" s="77"/>
      <c r="T258" s="77"/>
      <c r="U258" s="77"/>
      <c r="V258" s="77"/>
      <c r="W258" s="77"/>
      <c r="X258" s="77"/>
      <c r="Y258" s="77"/>
      <c r="AD258" s="22"/>
    </row>
    <row r="259" spans="3:30">
      <c r="C259" s="77"/>
      <c r="D259" s="77"/>
      <c r="E259" s="77"/>
      <c r="F259" s="77"/>
      <c r="G259" s="77"/>
      <c r="H259" s="77"/>
      <c r="I259" s="77"/>
      <c r="J259" s="77"/>
      <c r="K259" s="77"/>
      <c r="L259" s="77"/>
      <c r="M259" s="77"/>
      <c r="N259" s="77"/>
      <c r="O259" s="77"/>
      <c r="P259" s="77"/>
      <c r="Q259" s="77"/>
      <c r="R259" s="77"/>
      <c r="S259" s="77"/>
      <c r="T259" s="77"/>
      <c r="U259" s="77"/>
      <c r="V259" s="77"/>
      <c r="W259" s="77"/>
      <c r="X259" s="77"/>
      <c r="Y259" s="77"/>
    </row>
    <row r="260" spans="3:30">
      <c r="C260" s="77"/>
      <c r="D260" s="77"/>
      <c r="E260" s="77"/>
      <c r="F260" s="77"/>
      <c r="G260" s="77"/>
      <c r="H260" s="77"/>
      <c r="I260" s="77"/>
      <c r="J260" s="77"/>
      <c r="K260" s="77"/>
      <c r="L260" s="77"/>
      <c r="M260" s="77"/>
      <c r="N260" s="77"/>
      <c r="O260" s="77"/>
      <c r="P260" s="77"/>
      <c r="Q260" s="77"/>
      <c r="R260" s="77"/>
      <c r="S260" s="77"/>
      <c r="T260" s="77"/>
      <c r="U260" s="77"/>
      <c r="V260" s="77"/>
      <c r="W260" s="77"/>
      <c r="X260" s="77"/>
      <c r="Y260" s="77"/>
    </row>
    <row r="261" spans="3:30">
      <c r="C261" s="77"/>
      <c r="D261" s="77"/>
      <c r="E261" s="77"/>
      <c r="F261" s="77"/>
      <c r="G261" s="77"/>
      <c r="H261" s="77"/>
      <c r="I261" s="77"/>
      <c r="J261" s="77"/>
      <c r="K261" s="77"/>
      <c r="L261" s="77"/>
      <c r="M261" s="77"/>
      <c r="N261" s="77"/>
      <c r="O261" s="77"/>
      <c r="P261" s="77"/>
      <c r="Q261" s="77"/>
      <c r="R261" s="77"/>
      <c r="S261" s="77"/>
      <c r="T261" s="77"/>
      <c r="U261" s="77"/>
      <c r="V261" s="77"/>
      <c r="W261" s="77"/>
      <c r="X261" s="77"/>
      <c r="Y261" s="77"/>
    </row>
    <row r="262" spans="3:30">
      <c r="C262" s="77"/>
      <c r="D262" s="77"/>
      <c r="E262" s="77"/>
      <c r="F262" s="77"/>
      <c r="G262" s="77"/>
      <c r="H262" s="77"/>
      <c r="I262" s="77"/>
      <c r="J262" s="77"/>
      <c r="K262" s="77"/>
      <c r="L262" s="77"/>
      <c r="M262" s="77"/>
      <c r="N262" s="77"/>
      <c r="O262" s="77"/>
      <c r="P262" s="77"/>
      <c r="Q262" s="77"/>
      <c r="R262" s="77"/>
      <c r="S262" s="77"/>
      <c r="T262" s="77"/>
      <c r="U262" s="77"/>
      <c r="V262" s="77"/>
      <c r="W262" s="77"/>
      <c r="X262" s="77"/>
      <c r="Y262" s="77"/>
    </row>
    <row r="263" spans="3:30">
      <c r="C263" s="77"/>
      <c r="D263" s="77"/>
      <c r="E263" s="77"/>
      <c r="F263" s="77"/>
      <c r="G263" s="77"/>
      <c r="H263" s="77"/>
      <c r="I263" s="77"/>
      <c r="J263" s="77"/>
      <c r="K263" s="77"/>
      <c r="L263" s="77"/>
      <c r="M263" s="77"/>
      <c r="N263" s="77"/>
      <c r="O263" s="77"/>
      <c r="P263" s="77"/>
      <c r="Q263" s="77"/>
      <c r="R263" s="77"/>
      <c r="S263" s="77"/>
      <c r="T263" s="77"/>
      <c r="U263" s="77"/>
      <c r="V263" s="77"/>
      <c r="W263" s="77"/>
      <c r="X263" s="77"/>
      <c r="Y263" s="77"/>
    </row>
    <row r="264" spans="3:30">
      <c r="C264" s="77"/>
      <c r="D264" s="77"/>
      <c r="E264" s="77"/>
      <c r="F264" s="77"/>
      <c r="G264" s="77"/>
      <c r="H264" s="77"/>
      <c r="I264" s="77"/>
      <c r="J264" s="77"/>
      <c r="K264" s="77"/>
      <c r="L264" s="77"/>
      <c r="M264" s="77"/>
      <c r="N264" s="77"/>
      <c r="O264" s="77"/>
      <c r="P264" s="77"/>
      <c r="Q264" s="77"/>
      <c r="R264" s="77"/>
      <c r="S264" s="77"/>
      <c r="T264" s="77"/>
      <c r="U264" s="77"/>
      <c r="V264" s="77"/>
      <c r="W264" s="77"/>
      <c r="X264" s="77"/>
      <c r="Y264" s="77"/>
    </row>
    <row r="265" spans="3:30">
      <c r="C265" s="77"/>
      <c r="D265" s="77"/>
      <c r="E265" s="77"/>
      <c r="F265" s="77"/>
      <c r="G265" s="77"/>
      <c r="H265" s="77"/>
      <c r="I265" s="77"/>
      <c r="J265" s="77"/>
      <c r="K265" s="77"/>
      <c r="L265" s="77"/>
      <c r="M265" s="77"/>
      <c r="N265" s="77"/>
      <c r="O265" s="77"/>
      <c r="P265" s="77"/>
      <c r="Q265" s="77"/>
      <c r="R265" s="77"/>
      <c r="S265" s="77"/>
      <c r="T265" s="77"/>
      <c r="U265" s="77"/>
      <c r="V265" s="77"/>
      <c r="W265" s="77"/>
      <c r="X265" s="77"/>
      <c r="Y265" s="77"/>
    </row>
    <row r="266" spans="3:30">
      <c r="C266" s="77"/>
      <c r="D266" s="77"/>
      <c r="E266" s="77"/>
      <c r="F266" s="77"/>
      <c r="G266" s="77"/>
      <c r="H266" s="77"/>
      <c r="I266" s="77"/>
      <c r="J266" s="77"/>
      <c r="K266" s="77"/>
      <c r="L266" s="77"/>
      <c r="M266" s="77"/>
      <c r="N266" s="77"/>
      <c r="O266" s="77"/>
      <c r="P266" s="77"/>
      <c r="Q266" s="77"/>
      <c r="R266" s="77"/>
      <c r="S266" s="77"/>
      <c r="T266" s="77"/>
      <c r="U266" s="77"/>
      <c r="V266" s="77"/>
      <c r="W266" s="77"/>
      <c r="X266" s="77"/>
      <c r="Y266" s="77"/>
    </row>
    <row r="267" spans="3:30">
      <c r="C267" s="77"/>
      <c r="D267" s="77"/>
      <c r="E267" s="77"/>
      <c r="F267" s="77"/>
      <c r="G267" s="77"/>
      <c r="H267" s="77"/>
      <c r="I267" s="77"/>
      <c r="J267" s="77"/>
      <c r="K267" s="77"/>
      <c r="L267" s="77"/>
      <c r="M267" s="77"/>
      <c r="N267" s="77"/>
      <c r="O267" s="77"/>
      <c r="P267" s="77"/>
      <c r="Q267" s="77"/>
      <c r="R267" s="77"/>
      <c r="S267" s="77"/>
      <c r="T267" s="77"/>
      <c r="U267" s="77"/>
      <c r="V267" s="77"/>
      <c r="W267" s="77"/>
      <c r="X267" s="77"/>
      <c r="Y267" s="77"/>
    </row>
    <row r="268" spans="3:30">
      <c r="C268" s="77"/>
      <c r="D268" s="77"/>
      <c r="E268" s="77"/>
      <c r="F268" s="77"/>
      <c r="G268" s="77"/>
      <c r="H268" s="77"/>
      <c r="I268" s="77"/>
      <c r="J268" s="77"/>
      <c r="K268" s="77"/>
      <c r="L268" s="77"/>
      <c r="M268" s="77"/>
      <c r="N268" s="77"/>
      <c r="O268" s="77"/>
      <c r="P268" s="77"/>
      <c r="Q268" s="77"/>
      <c r="R268" s="77"/>
      <c r="S268" s="77"/>
      <c r="T268" s="77"/>
      <c r="U268" s="77"/>
      <c r="V268" s="77"/>
      <c r="W268" s="77"/>
      <c r="X268" s="77"/>
      <c r="Y268" s="77"/>
    </row>
    <row r="269" spans="3:30">
      <c r="C269" s="77"/>
      <c r="D269" s="77"/>
      <c r="E269" s="77"/>
      <c r="F269" s="77"/>
      <c r="G269" s="77"/>
      <c r="H269" s="77"/>
      <c r="I269" s="77"/>
      <c r="J269" s="77"/>
      <c r="K269" s="77"/>
      <c r="L269" s="77"/>
      <c r="M269" s="77"/>
      <c r="N269" s="77"/>
      <c r="O269" s="77"/>
      <c r="P269" s="77"/>
      <c r="Q269" s="77"/>
      <c r="R269" s="77"/>
      <c r="S269" s="77"/>
      <c r="T269" s="77"/>
      <c r="U269" s="77"/>
      <c r="V269" s="77"/>
      <c r="W269" s="77"/>
      <c r="X269" s="77"/>
      <c r="Y269" s="77"/>
    </row>
    <row r="270" spans="3:30">
      <c r="C270" s="77"/>
      <c r="D270" s="77"/>
      <c r="E270" s="77"/>
      <c r="F270" s="77"/>
      <c r="G270" s="77"/>
      <c r="H270" s="77"/>
      <c r="I270" s="77"/>
      <c r="J270" s="77"/>
      <c r="K270" s="77"/>
      <c r="L270" s="77"/>
      <c r="M270" s="77"/>
      <c r="N270" s="77"/>
      <c r="O270" s="77"/>
      <c r="P270" s="77"/>
      <c r="Q270" s="77"/>
      <c r="R270" s="77"/>
      <c r="S270" s="77"/>
      <c r="T270" s="77"/>
      <c r="U270" s="77"/>
      <c r="V270" s="77"/>
      <c r="W270" s="77"/>
      <c r="X270" s="77"/>
      <c r="Y270" s="77"/>
    </row>
    <row r="271" spans="3:30">
      <c r="C271" s="77"/>
      <c r="D271" s="77"/>
      <c r="E271" s="77"/>
      <c r="F271" s="77"/>
      <c r="G271" s="77"/>
      <c r="H271" s="77"/>
      <c r="I271" s="77"/>
      <c r="J271" s="77"/>
      <c r="K271" s="77"/>
      <c r="L271" s="77"/>
      <c r="M271" s="77"/>
      <c r="N271" s="77"/>
      <c r="O271" s="77"/>
      <c r="P271" s="77"/>
      <c r="Q271" s="77"/>
      <c r="R271" s="77"/>
      <c r="S271" s="77"/>
      <c r="T271" s="77"/>
      <c r="U271" s="77"/>
      <c r="V271" s="77"/>
      <c r="W271" s="77"/>
      <c r="X271" s="77"/>
      <c r="Y271" s="77"/>
    </row>
    <row r="272" spans="3:30">
      <c r="C272" s="77"/>
      <c r="D272" s="77"/>
      <c r="E272" s="77"/>
      <c r="F272" s="77"/>
      <c r="G272" s="77"/>
      <c r="H272" s="77"/>
      <c r="I272" s="77"/>
      <c r="J272" s="77"/>
      <c r="K272" s="77"/>
      <c r="L272" s="77"/>
      <c r="M272" s="77"/>
      <c r="N272" s="77"/>
      <c r="O272" s="77"/>
      <c r="P272" s="77"/>
      <c r="Q272" s="77"/>
      <c r="R272" s="77"/>
      <c r="S272" s="77"/>
      <c r="T272" s="77"/>
      <c r="U272" s="77"/>
      <c r="V272" s="77"/>
      <c r="W272" s="77"/>
      <c r="X272" s="77"/>
      <c r="Y272" s="77"/>
    </row>
  </sheetData>
  <phoneticPr fontId="14" type="noConversion"/>
  <pageMargins left="0.75" right="0.75" top="0.56000000000000005" bottom="0.26" header="0.5" footer="0.5"/>
  <pageSetup paperSize="9" scale="57" orientation="landscape" r:id="rId1"/>
  <headerFooter alignWithMargins="0"/>
  <rowBreaks count="4" manualBreakCount="4">
    <brk id="50" max="25" man="1"/>
    <brk id="102" max="25" man="1"/>
    <brk id="154" max="25" man="1"/>
    <brk id="242"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3">
    <tabColor rgb="FF00B050"/>
  </sheetPr>
  <dimension ref="A1:IU249"/>
  <sheetViews>
    <sheetView zoomScaleNormal="100" zoomScaleSheetLayoutView="100" workbookViewId="0">
      <pane ySplit="6" topLeftCell="A190" activePane="bottomLeft" state="frozen"/>
      <selection activeCell="A156" sqref="A156:XFD156"/>
      <selection pane="bottomLeft"/>
    </sheetView>
  </sheetViews>
  <sheetFormatPr defaultColWidth="9.44140625" defaultRowHeight="13.2"/>
  <cols>
    <col min="1" max="1" width="6.5546875" style="4" customWidth="1"/>
    <col min="2" max="2" width="10.5546875" style="4" customWidth="1"/>
    <col min="3" max="4" width="8.33203125" style="63" customWidth="1"/>
    <col min="5" max="5" width="8.33203125" style="139" customWidth="1"/>
    <col min="6" max="6" width="12.6640625" style="63" bestFit="1" customWidth="1"/>
    <col min="7" max="7" width="12" style="30" customWidth="1"/>
    <col min="8" max="9" width="7.44140625" style="63" customWidth="1"/>
    <col min="10" max="10" width="7.44140625" style="139" customWidth="1"/>
    <col min="11" max="11" width="10.44140625" style="163" customWidth="1"/>
    <col min="12" max="12" width="16.33203125" style="4" customWidth="1"/>
    <col min="13" max="13" width="9.44140625" style="4"/>
    <col min="14" max="14" width="12.44140625" customWidth="1"/>
    <col min="16" max="16" width="13.44140625" customWidth="1"/>
    <col min="17" max="17" width="15.5546875" bestFit="1" customWidth="1"/>
    <col min="22" max="16384" width="9.44140625" style="4"/>
  </cols>
  <sheetData>
    <row r="1" spans="1:24">
      <c r="A1" s="2" t="s">
        <v>476</v>
      </c>
      <c r="B1" s="2"/>
    </row>
    <row r="2" spans="1:24">
      <c r="A2" s="119" t="s">
        <v>491</v>
      </c>
    </row>
    <row r="3" spans="1:24" ht="11.25" customHeight="1">
      <c r="B3" s="32"/>
      <c r="C3" s="79"/>
      <c r="D3" s="79"/>
      <c r="E3" s="140"/>
      <c r="F3" s="79"/>
      <c r="G3" s="79"/>
      <c r="H3" s="79"/>
      <c r="I3" s="79"/>
      <c r="J3" s="140"/>
      <c r="K3" s="162"/>
      <c r="L3" s="32"/>
    </row>
    <row r="4" spans="1:24" s="46" customFormat="1" ht="34.5" customHeight="1">
      <c r="A4" s="80"/>
      <c r="C4" s="50" t="s">
        <v>57</v>
      </c>
      <c r="D4" s="50" t="s">
        <v>58</v>
      </c>
      <c r="E4" s="50" t="s">
        <v>59</v>
      </c>
      <c r="F4" s="50" t="s">
        <v>96</v>
      </c>
      <c r="G4" s="50" t="s">
        <v>71</v>
      </c>
      <c r="H4" s="65" t="s">
        <v>84</v>
      </c>
      <c r="I4" s="65" t="s">
        <v>66</v>
      </c>
      <c r="J4" s="50" t="s">
        <v>60</v>
      </c>
      <c r="K4" s="161" t="s">
        <v>10</v>
      </c>
      <c r="L4" s="92" t="s">
        <v>91</v>
      </c>
      <c r="N4"/>
      <c r="O4"/>
      <c r="P4"/>
      <c r="Q4"/>
      <c r="R4"/>
      <c r="S4"/>
      <c r="T4"/>
      <c r="U4"/>
    </row>
    <row r="5" spans="1:24" s="16" customFormat="1" ht="24.75" customHeight="1">
      <c r="C5" s="51" t="s">
        <v>61</v>
      </c>
      <c r="D5" s="51" t="s">
        <v>58</v>
      </c>
      <c r="E5" s="51" t="s">
        <v>400</v>
      </c>
      <c r="F5" s="51" t="s">
        <v>68</v>
      </c>
      <c r="G5" s="16" t="s">
        <v>99</v>
      </c>
      <c r="H5" s="51" t="s">
        <v>63</v>
      </c>
      <c r="I5" s="51" t="s">
        <v>66</v>
      </c>
      <c r="J5" s="51" t="s">
        <v>64</v>
      </c>
      <c r="K5" s="160" t="s">
        <v>21</v>
      </c>
      <c r="L5" s="92" t="s">
        <v>92</v>
      </c>
      <c r="M5" s="64"/>
      <c r="N5"/>
      <c r="O5"/>
      <c r="P5"/>
      <c r="Q5"/>
      <c r="R5"/>
      <c r="S5"/>
      <c r="T5"/>
      <c r="U5"/>
    </row>
    <row r="6" spans="1:24" s="61" customFormat="1" ht="11.25" customHeight="1">
      <c r="A6" s="82"/>
      <c r="B6" s="82"/>
      <c r="C6" s="83"/>
      <c r="D6" s="84"/>
      <c r="E6" s="141"/>
      <c r="F6" s="83"/>
      <c r="H6" s="83"/>
      <c r="I6" s="83"/>
      <c r="J6" s="141"/>
      <c r="K6" s="159"/>
      <c r="N6"/>
      <c r="O6"/>
      <c r="P6"/>
      <c r="Q6"/>
      <c r="R6"/>
      <c r="S6"/>
      <c r="T6"/>
      <c r="U6"/>
    </row>
    <row r="7" spans="1:24" s="63" customFormat="1" ht="12.75" customHeight="1">
      <c r="A7" s="52"/>
      <c r="B7" s="52"/>
      <c r="C7" s="62"/>
      <c r="D7" s="62"/>
      <c r="E7" s="142"/>
      <c r="F7" s="62"/>
      <c r="H7" s="62"/>
      <c r="I7" s="62"/>
      <c r="J7" s="142"/>
      <c r="K7" s="87"/>
      <c r="L7" s="37"/>
      <c r="M7" s="37"/>
      <c r="N7"/>
      <c r="O7"/>
      <c r="P7"/>
      <c r="Q7"/>
      <c r="R7"/>
      <c r="S7"/>
      <c r="T7"/>
      <c r="U7"/>
    </row>
    <row r="8" spans="1:24" s="63" customFormat="1" ht="12.75" customHeight="1">
      <c r="A8" s="20">
        <v>2006</v>
      </c>
      <c r="B8" s="21" t="s">
        <v>31</v>
      </c>
      <c r="C8" s="85">
        <v>13617</v>
      </c>
      <c r="D8" s="85">
        <v>3521</v>
      </c>
      <c r="E8" s="143">
        <v>2</v>
      </c>
      <c r="F8" s="85">
        <v>216</v>
      </c>
      <c r="H8" s="85">
        <v>1646</v>
      </c>
      <c r="I8" s="85">
        <v>168</v>
      </c>
      <c r="J8" s="143">
        <v>3</v>
      </c>
      <c r="K8" s="158">
        <v>19173</v>
      </c>
      <c r="L8" s="142" t="s">
        <v>56</v>
      </c>
      <c r="M8" s="62"/>
      <c r="N8"/>
      <c r="O8"/>
      <c r="P8"/>
      <c r="Q8"/>
      <c r="R8"/>
      <c r="S8"/>
      <c r="T8"/>
      <c r="U8"/>
    </row>
    <row r="9" spans="1:24" s="63" customFormat="1" ht="12.75" customHeight="1">
      <c r="A9" s="21"/>
      <c r="B9" s="21" t="s">
        <v>32</v>
      </c>
      <c r="C9" s="85">
        <v>14687</v>
      </c>
      <c r="D9" s="85">
        <v>3444</v>
      </c>
      <c r="E9" s="143" t="s">
        <v>56</v>
      </c>
      <c r="F9" s="85">
        <v>163</v>
      </c>
      <c r="H9" s="85">
        <v>1798</v>
      </c>
      <c r="I9" s="85">
        <v>234</v>
      </c>
      <c r="J9" s="143" t="s">
        <v>56</v>
      </c>
      <c r="K9" s="158">
        <v>20326</v>
      </c>
      <c r="L9" s="142" t="s">
        <v>56</v>
      </c>
      <c r="M9" s="62"/>
      <c r="N9"/>
      <c r="O9"/>
      <c r="P9"/>
      <c r="Q9"/>
      <c r="R9"/>
      <c r="S9"/>
      <c r="T9"/>
      <c r="U9"/>
      <c r="V9" s="37"/>
      <c r="W9" s="37"/>
      <c r="X9" s="37"/>
    </row>
    <row r="10" spans="1:24" s="63" customFormat="1" ht="12.75" customHeight="1">
      <c r="A10" s="21"/>
      <c r="B10" s="21" t="s">
        <v>33</v>
      </c>
      <c r="C10" s="85">
        <v>19609</v>
      </c>
      <c r="D10" s="85">
        <v>4764</v>
      </c>
      <c r="E10" s="143" t="s">
        <v>56</v>
      </c>
      <c r="F10" s="85">
        <v>214</v>
      </c>
      <c r="H10" s="85">
        <v>3165</v>
      </c>
      <c r="I10" s="85">
        <v>254</v>
      </c>
      <c r="J10" s="143">
        <v>1</v>
      </c>
      <c r="K10" s="158">
        <v>28007</v>
      </c>
      <c r="L10" s="142" t="s">
        <v>56</v>
      </c>
      <c r="M10" s="62"/>
      <c r="N10"/>
      <c r="O10"/>
      <c r="P10"/>
      <c r="Q10"/>
      <c r="R10"/>
      <c r="S10"/>
      <c r="T10"/>
      <c r="U10"/>
      <c r="V10" s="37"/>
      <c r="W10" s="37"/>
      <c r="X10" s="37"/>
    </row>
    <row r="11" spans="1:24" s="63" customFormat="1" ht="12.75" customHeight="1">
      <c r="A11" s="21"/>
      <c r="B11" s="21" t="s">
        <v>34</v>
      </c>
      <c r="C11" s="85">
        <v>21439</v>
      </c>
      <c r="D11" s="85">
        <v>4598</v>
      </c>
      <c r="E11" s="143" t="s">
        <v>56</v>
      </c>
      <c r="F11" s="85">
        <v>239</v>
      </c>
      <c r="H11" s="85">
        <v>2105</v>
      </c>
      <c r="I11" s="85">
        <v>370</v>
      </c>
      <c r="J11" s="143" t="s">
        <v>56</v>
      </c>
      <c r="K11" s="158">
        <v>28751</v>
      </c>
      <c r="L11" s="142" t="s">
        <v>56</v>
      </c>
      <c r="M11" s="62"/>
      <c r="N11"/>
      <c r="O11"/>
      <c r="P11"/>
      <c r="Q11"/>
      <c r="R11"/>
      <c r="S11"/>
      <c r="T11"/>
      <c r="U11"/>
      <c r="V11" s="37"/>
      <c r="W11" s="37"/>
      <c r="X11" s="37"/>
    </row>
    <row r="12" spans="1:24" s="63" customFormat="1" ht="12.75" customHeight="1">
      <c r="A12" s="21"/>
      <c r="B12" s="21" t="s">
        <v>35</v>
      </c>
      <c r="C12" s="60">
        <v>24117</v>
      </c>
      <c r="D12" s="60">
        <v>5168</v>
      </c>
      <c r="E12" s="19" t="s">
        <v>56</v>
      </c>
      <c r="F12" s="60">
        <v>260</v>
      </c>
      <c r="H12" s="60">
        <v>2481</v>
      </c>
      <c r="I12" s="60">
        <v>530</v>
      </c>
      <c r="J12" s="19" t="s">
        <v>56</v>
      </c>
      <c r="K12" s="157">
        <v>32556</v>
      </c>
      <c r="L12" s="142" t="s">
        <v>56</v>
      </c>
      <c r="M12" s="37"/>
      <c r="N12"/>
      <c r="O12"/>
      <c r="P12"/>
      <c r="Q12"/>
      <c r="R12"/>
      <c r="S12"/>
      <c r="T12"/>
      <c r="U12"/>
      <c r="V12" s="37"/>
      <c r="W12" s="37"/>
      <c r="X12" s="37"/>
    </row>
    <row r="13" spans="1:24" s="63" customFormat="1" ht="12.75" customHeight="1">
      <c r="A13" s="21"/>
      <c r="B13" s="21" t="s">
        <v>36</v>
      </c>
      <c r="C13" s="60">
        <v>23148</v>
      </c>
      <c r="D13" s="60">
        <v>5340</v>
      </c>
      <c r="E13" s="19" t="s">
        <v>56</v>
      </c>
      <c r="F13" s="60">
        <v>307</v>
      </c>
      <c r="H13" s="60">
        <v>2469</v>
      </c>
      <c r="I13" s="60">
        <v>398</v>
      </c>
      <c r="J13" s="19" t="s">
        <v>56</v>
      </c>
      <c r="K13" s="157">
        <v>31662</v>
      </c>
      <c r="L13" s="142" t="s">
        <v>56</v>
      </c>
      <c r="M13" s="37"/>
      <c r="N13"/>
      <c r="O13"/>
      <c r="P13"/>
      <c r="Q13"/>
      <c r="R13"/>
      <c r="S13"/>
      <c r="T13"/>
      <c r="U13"/>
    </row>
    <row r="14" spans="1:24" s="63" customFormat="1" ht="12.75" customHeight="1">
      <c r="A14" s="21"/>
      <c r="B14" s="21" t="s">
        <v>37</v>
      </c>
      <c r="C14" s="85">
        <v>15593</v>
      </c>
      <c r="D14" s="85">
        <v>4089</v>
      </c>
      <c r="E14" s="143" t="s">
        <v>56</v>
      </c>
      <c r="F14" s="85">
        <v>224</v>
      </c>
      <c r="H14" s="85">
        <v>1686</v>
      </c>
      <c r="I14" s="85">
        <v>198</v>
      </c>
      <c r="J14" s="143">
        <v>1</v>
      </c>
      <c r="K14" s="158">
        <v>21791</v>
      </c>
      <c r="L14" s="142" t="s">
        <v>56</v>
      </c>
      <c r="M14" s="62"/>
      <c r="N14"/>
      <c r="O14"/>
      <c r="P14"/>
      <c r="Q14"/>
      <c r="R14"/>
      <c r="S14"/>
      <c r="T14"/>
      <c r="U14"/>
    </row>
    <row r="15" spans="1:24" s="63" customFormat="1" ht="12.75" customHeight="1">
      <c r="A15" s="21"/>
      <c r="B15" s="21" t="s">
        <v>38</v>
      </c>
      <c r="C15" s="60">
        <v>17504</v>
      </c>
      <c r="D15" s="60">
        <v>4619</v>
      </c>
      <c r="E15" s="143" t="s">
        <v>56</v>
      </c>
      <c r="F15" s="60">
        <v>277</v>
      </c>
      <c r="H15" s="85">
        <v>2086</v>
      </c>
      <c r="I15" s="60">
        <v>181</v>
      </c>
      <c r="J15" s="19" t="s">
        <v>56</v>
      </c>
      <c r="K15" s="157">
        <v>24667</v>
      </c>
      <c r="L15" s="142" t="s">
        <v>56</v>
      </c>
      <c r="M15" s="62"/>
      <c r="N15"/>
      <c r="O15"/>
      <c r="P15"/>
      <c r="Q15"/>
      <c r="R15"/>
      <c r="S15"/>
      <c r="T15"/>
      <c r="U15"/>
      <c r="V15" s="37"/>
      <c r="W15" s="37"/>
      <c r="X15" s="37"/>
    </row>
    <row r="16" spans="1:24" s="63" customFormat="1" ht="12.75" customHeight="1">
      <c r="A16" s="21"/>
      <c r="B16" s="21" t="s">
        <v>39</v>
      </c>
      <c r="C16" s="60">
        <v>19129</v>
      </c>
      <c r="D16" s="60">
        <v>5438</v>
      </c>
      <c r="E16" s="19" t="s">
        <v>56</v>
      </c>
      <c r="F16" s="60">
        <v>293</v>
      </c>
      <c r="H16" s="60">
        <v>2061</v>
      </c>
      <c r="I16" s="60">
        <v>319</v>
      </c>
      <c r="J16" s="19">
        <v>2</v>
      </c>
      <c r="K16" s="157">
        <v>27242</v>
      </c>
      <c r="L16" s="142" t="s">
        <v>56</v>
      </c>
      <c r="M16" s="37"/>
      <c r="N16"/>
      <c r="O16"/>
      <c r="P16"/>
      <c r="Q16"/>
      <c r="R16"/>
      <c r="S16"/>
      <c r="T16"/>
      <c r="U16"/>
      <c r="V16" s="37"/>
      <c r="W16" s="37"/>
      <c r="X16" s="37"/>
    </row>
    <row r="17" spans="1:24" s="63" customFormat="1" ht="12.75" customHeight="1">
      <c r="A17" s="21"/>
      <c r="B17" s="21" t="s">
        <v>40</v>
      </c>
      <c r="C17" s="60">
        <v>18271</v>
      </c>
      <c r="D17" s="60">
        <v>6176</v>
      </c>
      <c r="E17" s="19" t="s">
        <v>56</v>
      </c>
      <c r="F17" s="60">
        <v>166</v>
      </c>
      <c r="H17" s="60">
        <v>1819</v>
      </c>
      <c r="I17" s="60">
        <v>361</v>
      </c>
      <c r="J17" s="19">
        <v>3</v>
      </c>
      <c r="K17" s="157">
        <v>26796</v>
      </c>
      <c r="L17" s="142" t="s">
        <v>56</v>
      </c>
      <c r="M17" s="37"/>
      <c r="N17"/>
      <c r="O17"/>
      <c r="P17"/>
      <c r="Q17"/>
      <c r="R17"/>
      <c r="S17"/>
      <c r="T17"/>
      <c r="U17"/>
      <c r="V17" s="37"/>
      <c r="W17" s="37"/>
      <c r="X17" s="37"/>
    </row>
    <row r="18" spans="1:24" s="63" customFormat="1" ht="12.75" customHeight="1">
      <c r="A18" s="21"/>
      <c r="B18" s="21" t="s">
        <v>41</v>
      </c>
      <c r="C18" s="60">
        <v>17054</v>
      </c>
      <c r="D18" s="60">
        <v>7046</v>
      </c>
      <c r="E18" s="19" t="s">
        <v>56</v>
      </c>
      <c r="F18" s="60">
        <v>256</v>
      </c>
      <c r="H18" s="60">
        <v>2465</v>
      </c>
      <c r="I18" s="60">
        <v>348</v>
      </c>
      <c r="J18" s="19" t="s">
        <v>56</v>
      </c>
      <c r="K18" s="157">
        <v>27169</v>
      </c>
      <c r="L18" s="142" t="s">
        <v>56</v>
      </c>
      <c r="M18" s="37"/>
      <c r="N18"/>
      <c r="O18"/>
      <c r="P18"/>
      <c r="Q18"/>
      <c r="R18"/>
      <c r="S18"/>
      <c r="T18"/>
      <c r="U18"/>
      <c r="V18" s="37"/>
      <c r="W18" s="37"/>
      <c r="X18" s="37"/>
    </row>
    <row r="19" spans="1:24" s="63" customFormat="1" ht="12.75" customHeight="1">
      <c r="A19" s="21"/>
      <c r="B19" s="21" t="s">
        <v>42</v>
      </c>
      <c r="C19" s="60">
        <v>15834</v>
      </c>
      <c r="D19" s="60">
        <v>7000</v>
      </c>
      <c r="E19" s="19" t="s">
        <v>56</v>
      </c>
      <c r="F19" s="60">
        <v>236</v>
      </c>
      <c r="H19" s="60">
        <v>2337</v>
      </c>
      <c r="I19" s="60">
        <v>265</v>
      </c>
      <c r="J19" s="19" t="s">
        <v>56</v>
      </c>
      <c r="K19" s="157">
        <v>25672</v>
      </c>
      <c r="L19" s="142" t="s">
        <v>56</v>
      </c>
      <c r="M19" s="37"/>
      <c r="N19"/>
      <c r="O19"/>
      <c r="P19"/>
      <c r="Q19"/>
      <c r="R19"/>
      <c r="S19"/>
      <c r="T19"/>
      <c r="U19"/>
      <c r="V19" s="37"/>
      <c r="W19" s="37"/>
      <c r="X19" s="37"/>
    </row>
    <row r="20" spans="1:24" s="63" customFormat="1" ht="12.75" customHeight="1">
      <c r="A20" s="10"/>
      <c r="B20" s="10"/>
      <c r="C20" s="60"/>
      <c r="D20" s="60"/>
      <c r="E20" s="19"/>
      <c r="F20" s="60"/>
      <c r="G20" s="60"/>
      <c r="H20" s="60"/>
      <c r="I20" s="60"/>
      <c r="J20" s="19"/>
      <c r="K20" s="157"/>
      <c r="L20" s="37"/>
      <c r="M20" s="37"/>
      <c r="N20"/>
      <c r="O20"/>
      <c r="P20"/>
      <c r="Q20"/>
      <c r="R20"/>
      <c r="S20"/>
      <c r="T20"/>
      <c r="U20"/>
    </row>
    <row r="21" spans="1:24" s="63" customFormat="1" ht="12.75" customHeight="1">
      <c r="A21" s="20">
        <v>2007</v>
      </c>
      <c r="B21" s="21" t="s">
        <v>31</v>
      </c>
      <c r="C21" s="60">
        <v>13521</v>
      </c>
      <c r="D21" s="60">
        <v>6965</v>
      </c>
      <c r="E21" s="19" t="s">
        <v>56</v>
      </c>
      <c r="F21" s="60">
        <v>287</v>
      </c>
      <c r="H21" s="60">
        <v>1891</v>
      </c>
      <c r="I21" s="60">
        <v>200</v>
      </c>
      <c r="J21" s="19">
        <v>1</v>
      </c>
      <c r="K21" s="157">
        <v>22865</v>
      </c>
      <c r="L21" s="142" t="s">
        <v>56</v>
      </c>
      <c r="M21" s="37"/>
      <c r="N21"/>
      <c r="O21"/>
      <c r="P21"/>
      <c r="Q21"/>
      <c r="R21"/>
      <c r="S21"/>
      <c r="T21"/>
      <c r="U21"/>
      <c r="V21" s="37"/>
      <c r="W21" s="37"/>
      <c r="X21" s="37"/>
    </row>
    <row r="22" spans="1:24" s="63" customFormat="1" ht="12.75" customHeight="1">
      <c r="A22" s="21"/>
      <c r="B22" s="21" t="s">
        <v>32</v>
      </c>
      <c r="C22" s="60">
        <v>13479</v>
      </c>
      <c r="D22" s="60">
        <v>6615</v>
      </c>
      <c r="E22" s="19" t="s">
        <v>56</v>
      </c>
      <c r="F22" s="60">
        <v>243</v>
      </c>
      <c r="H22" s="60">
        <v>1965</v>
      </c>
      <c r="I22" s="60">
        <v>169</v>
      </c>
      <c r="J22" s="19" t="s">
        <v>56</v>
      </c>
      <c r="K22" s="157">
        <v>22471</v>
      </c>
      <c r="L22" s="142" t="s">
        <v>56</v>
      </c>
      <c r="M22" s="37"/>
      <c r="N22"/>
      <c r="O22"/>
      <c r="P22"/>
      <c r="Q22"/>
      <c r="R22"/>
      <c r="S22"/>
      <c r="T22"/>
      <c r="U22"/>
    </row>
    <row r="23" spans="1:24" s="63" customFormat="1" ht="12.75" customHeight="1">
      <c r="A23" s="21"/>
      <c r="B23" s="21" t="s">
        <v>33</v>
      </c>
      <c r="C23" s="60">
        <v>19340</v>
      </c>
      <c r="D23" s="60">
        <v>8418</v>
      </c>
      <c r="E23" s="19" t="s">
        <v>56</v>
      </c>
      <c r="F23" s="60">
        <v>280</v>
      </c>
      <c r="H23" s="60">
        <v>2361</v>
      </c>
      <c r="I23" s="60">
        <v>200</v>
      </c>
      <c r="J23" s="19" t="s">
        <v>56</v>
      </c>
      <c r="K23" s="157">
        <v>30599</v>
      </c>
      <c r="L23" s="142" t="s">
        <v>56</v>
      </c>
      <c r="M23" s="37"/>
      <c r="N23"/>
      <c r="O23"/>
      <c r="P23"/>
      <c r="Q23"/>
      <c r="R23"/>
      <c r="S23"/>
      <c r="T23"/>
      <c r="U23"/>
      <c r="V23" s="37"/>
      <c r="W23" s="37"/>
      <c r="X23" s="37"/>
    </row>
    <row r="24" spans="1:24" s="63" customFormat="1" ht="12.75" customHeight="1">
      <c r="A24" s="21"/>
      <c r="B24" s="21" t="s">
        <v>34</v>
      </c>
      <c r="C24" s="60">
        <v>19362</v>
      </c>
      <c r="D24" s="60">
        <v>8269</v>
      </c>
      <c r="E24" s="19" t="s">
        <v>56</v>
      </c>
      <c r="F24" s="60">
        <v>286</v>
      </c>
      <c r="H24" s="60">
        <v>2464</v>
      </c>
      <c r="I24" s="60">
        <v>152</v>
      </c>
      <c r="J24" s="19" t="s">
        <v>56</v>
      </c>
      <c r="K24" s="157">
        <v>30533</v>
      </c>
      <c r="L24" s="142" t="s">
        <v>56</v>
      </c>
      <c r="M24" s="37"/>
      <c r="N24"/>
      <c r="O24"/>
      <c r="P24"/>
      <c r="Q24"/>
      <c r="R24"/>
      <c r="S24"/>
      <c r="T24"/>
      <c r="U24"/>
      <c r="V24" s="37"/>
      <c r="W24" s="37"/>
      <c r="X24" s="37"/>
    </row>
    <row r="25" spans="1:24" s="63" customFormat="1" ht="12.75" customHeight="1">
      <c r="A25" s="21"/>
      <c r="B25" s="21" t="s">
        <v>35</v>
      </c>
      <c r="C25" s="60">
        <v>20085</v>
      </c>
      <c r="D25" s="60">
        <v>9492</v>
      </c>
      <c r="E25" s="19" t="s">
        <v>56</v>
      </c>
      <c r="F25" s="60">
        <v>351</v>
      </c>
      <c r="H25" s="60">
        <v>3429</v>
      </c>
      <c r="I25" s="60">
        <v>168</v>
      </c>
      <c r="J25" s="19">
        <v>1</v>
      </c>
      <c r="K25" s="157">
        <v>33526</v>
      </c>
      <c r="L25" s="142" t="s">
        <v>56</v>
      </c>
      <c r="M25" s="37"/>
      <c r="N25"/>
      <c r="O25"/>
      <c r="P25"/>
      <c r="Q25"/>
      <c r="R25"/>
      <c r="S25"/>
      <c r="T25"/>
      <c r="U25"/>
      <c r="V25" s="37"/>
      <c r="W25" s="37"/>
      <c r="X25" s="37"/>
    </row>
    <row r="26" spans="1:24" s="63" customFormat="1" ht="12.75" customHeight="1">
      <c r="A26" s="21"/>
      <c r="B26" s="21" t="s">
        <v>36</v>
      </c>
      <c r="C26" s="60">
        <v>17837</v>
      </c>
      <c r="D26" s="60">
        <v>8877</v>
      </c>
      <c r="E26" s="19" t="s">
        <v>56</v>
      </c>
      <c r="F26" s="60">
        <v>313</v>
      </c>
      <c r="H26" s="60">
        <v>3155</v>
      </c>
      <c r="I26" s="60">
        <v>247</v>
      </c>
      <c r="J26" s="19">
        <v>1</v>
      </c>
      <c r="K26" s="157">
        <v>30430</v>
      </c>
      <c r="L26" s="142" t="s">
        <v>56</v>
      </c>
      <c r="M26" s="37"/>
      <c r="N26"/>
      <c r="O26"/>
      <c r="P26"/>
      <c r="Q26"/>
      <c r="R26"/>
      <c r="S26"/>
      <c r="T26"/>
      <c r="U26"/>
      <c r="V26" s="37"/>
      <c r="W26" s="37"/>
      <c r="X26" s="37"/>
    </row>
    <row r="27" spans="1:24" s="63" customFormat="1" ht="12.75" customHeight="1">
      <c r="A27" s="21"/>
      <c r="B27" s="21" t="s">
        <v>37</v>
      </c>
      <c r="C27" s="60">
        <v>13520</v>
      </c>
      <c r="D27" s="60">
        <v>6979</v>
      </c>
      <c r="E27" s="19" t="s">
        <v>56</v>
      </c>
      <c r="F27" s="60">
        <v>256</v>
      </c>
      <c r="H27" s="60">
        <v>2508</v>
      </c>
      <c r="I27" s="60">
        <v>136</v>
      </c>
      <c r="J27" s="19" t="s">
        <v>56</v>
      </c>
      <c r="K27" s="157">
        <v>23399</v>
      </c>
      <c r="L27" s="142" t="s">
        <v>56</v>
      </c>
      <c r="M27" s="37"/>
      <c r="N27"/>
      <c r="O27"/>
      <c r="P27"/>
      <c r="Q27"/>
      <c r="R27"/>
      <c r="S27"/>
      <c r="T27"/>
      <c r="U27"/>
    </row>
    <row r="28" spans="1:24" s="63" customFormat="1" ht="12.75" customHeight="1">
      <c r="A28" s="21"/>
      <c r="B28" s="21" t="s">
        <v>38</v>
      </c>
      <c r="C28" s="60">
        <v>14772</v>
      </c>
      <c r="D28" s="60">
        <v>8630</v>
      </c>
      <c r="E28" s="19">
        <v>1</v>
      </c>
      <c r="F28" s="60">
        <v>319</v>
      </c>
      <c r="H28" s="60">
        <v>2229</v>
      </c>
      <c r="I28" s="60">
        <v>111</v>
      </c>
      <c r="J28" s="19">
        <v>1</v>
      </c>
      <c r="K28" s="157">
        <v>26063</v>
      </c>
      <c r="L28" s="142" t="s">
        <v>56</v>
      </c>
      <c r="M28" s="37"/>
      <c r="N28"/>
      <c r="O28"/>
      <c r="P28"/>
      <c r="Q28"/>
      <c r="R28"/>
      <c r="S28"/>
      <c r="T28"/>
      <c r="U28"/>
      <c r="V28" s="37"/>
      <c r="W28" s="37"/>
      <c r="X28" s="37"/>
    </row>
    <row r="29" spans="1:24" s="63" customFormat="1" ht="12.75" customHeight="1">
      <c r="A29" s="21"/>
      <c r="B29" s="21" t="s">
        <v>39</v>
      </c>
      <c r="C29" s="60">
        <v>14276</v>
      </c>
      <c r="D29" s="60">
        <v>8803</v>
      </c>
      <c r="E29" s="19" t="s">
        <v>56</v>
      </c>
      <c r="F29" s="60">
        <v>255</v>
      </c>
      <c r="H29" s="60">
        <v>2756</v>
      </c>
      <c r="I29" s="60">
        <v>96</v>
      </c>
      <c r="J29" s="19" t="s">
        <v>56</v>
      </c>
      <c r="K29" s="157">
        <v>26186</v>
      </c>
      <c r="L29" s="142" t="s">
        <v>56</v>
      </c>
      <c r="M29" s="37"/>
      <c r="N29"/>
      <c r="O29"/>
      <c r="P29"/>
      <c r="Q29"/>
      <c r="R29"/>
      <c r="S29"/>
      <c r="T29"/>
      <c r="U29"/>
    </row>
    <row r="30" spans="1:24" s="86" customFormat="1" ht="12.75" customHeight="1">
      <c r="A30" s="21"/>
      <c r="B30" s="21" t="s">
        <v>40</v>
      </c>
      <c r="C30" s="60">
        <v>15476</v>
      </c>
      <c r="D30" s="60">
        <v>11332</v>
      </c>
      <c r="E30" s="19" t="s">
        <v>56</v>
      </c>
      <c r="F30" s="60">
        <v>243</v>
      </c>
      <c r="H30" s="60">
        <v>4183</v>
      </c>
      <c r="I30" s="60">
        <v>80</v>
      </c>
      <c r="J30" s="19">
        <v>1</v>
      </c>
      <c r="K30" s="157">
        <v>31315</v>
      </c>
      <c r="L30" s="142" t="s">
        <v>56</v>
      </c>
      <c r="M30" s="87"/>
      <c r="N30"/>
      <c r="O30"/>
      <c r="P30"/>
      <c r="Q30"/>
      <c r="R30"/>
      <c r="S30"/>
      <c r="T30"/>
      <c r="U30"/>
    </row>
    <row r="31" spans="1:24" ht="12.75" customHeight="1">
      <c r="A31" s="21"/>
      <c r="B31" s="21" t="s">
        <v>41</v>
      </c>
      <c r="C31" s="60">
        <v>12810</v>
      </c>
      <c r="D31" s="60">
        <v>12240</v>
      </c>
      <c r="E31" s="19" t="s">
        <v>56</v>
      </c>
      <c r="F31" s="60">
        <v>261</v>
      </c>
      <c r="H31" s="60">
        <v>4251</v>
      </c>
      <c r="I31" s="60">
        <v>119</v>
      </c>
      <c r="J31" s="19" t="s">
        <v>56</v>
      </c>
      <c r="K31" s="157">
        <v>29681</v>
      </c>
      <c r="L31" s="142" t="s">
        <v>56</v>
      </c>
      <c r="M31" s="36"/>
    </row>
    <row r="32" spans="1:24" ht="12.75" customHeight="1">
      <c r="A32" s="21"/>
      <c r="B32" s="21" t="s">
        <v>42</v>
      </c>
      <c r="C32" s="60">
        <v>9823</v>
      </c>
      <c r="D32" s="60">
        <v>16944</v>
      </c>
      <c r="E32" s="19">
        <v>1</v>
      </c>
      <c r="F32" s="60">
        <v>300</v>
      </c>
      <c r="H32" s="60">
        <v>4321</v>
      </c>
      <c r="I32" s="60">
        <v>81</v>
      </c>
      <c r="J32" s="19" t="s">
        <v>56</v>
      </c>
      <c r="K32" s="157">
        <v>31470</v>
      </c>
      <c r="L32" s="142" t="s">
        <v>56</v>
      </c>
      <c r="M32" s="36"/>
    </row>
    <row r="33" spans="1:33" s="63" customFormat="1" ht="12.75" customHeight="1">
      <c r="A33" s="10"/>
      <c r="B33" s="10"/>
      <c r="C33" s="60"/>
      <c r="D33" s="60"/>
      <c r="E33" s="19"/>
      <c r="F33" s="60"/>
      <c r="G33" s="60"/>
      <c r="H33" s="60"/>
      <c r="I33" s="60"/>
      <c r="J33" s="19"/>
      <c r="K33" s="157"/>
      <c r="N33"/>
      <c r="O33"/>
      <c r="P33"/>
      <c r="Q33"/>
      <c r="R33"/>
      <c r="S33"/>
      <c r="T33"/>
      <c r="U33"/>
    </row>
    <row r="34" spans="1:33" s="63" customFormat="1" ht="12.75" customHeight="1">
      <c r="A34" s="10">
        <v>2008</v>
      </c>
      <c r="B34" s="21" t="s">
        <v>31</v>
      </c>
      <c r="C34" s="60">
        <v>8977</v>
      </c>
      <c r="D34" s="60">
        <v>5292</v>
      </c>
      <c r="E34" s="19" t="s">
        <v>56</v>
      </c>
      <c r="F34" s="60">
        <v>307</v>
      </c>
      <c r="H34" s="60">
        <v>4677</v>
      </c>
      <c r="I34" s="60">
        <v>90</v>
      </c>
      <c r="J34" s="19" t="s">
        <v>56</v>
      </c>
      <c r="K34" s="157">
        <v>19343</v>
      </c>
      <c r="L34" s="142" t="s">
        <v>56</v>
      </c>
      <c r="M34" s="37"/>
      <c r="N34"/>
      <c r="O34"/>
      <c r="P34"/>
      <c r="Q34"/>
      <c r="R34"/>
      <c r="S34"/>
      <c r="T34"/>
      <c r="U34"/>
      <c r="V34" s="37"/>
      <c r="W34" s="37"/>
      <c r="X34" s="37"/>
      <c r="Y34" s="37"/>
      <c r="Z34" s="37"/>
      <c r="AA34" s="37"/>
      <c r="AB34" s="37"/>
      <c r="AC34" s="37"/>
      <c r="AD34" s="37"/>
      <c r="AE34" s="37"/>
      <c r="AF34" s="37"/>
      <c r="AG34" s="37"/>
    </row>
    <row r="35" spans="1:33" s="63" customFormat="1" ht="12.75" customHeight="1">
      <c r="A35" s="21"/>
      <c r="B35" s="21" t="s">
        <v>32</v>
      </c>
      <c r="C35" s="60">
        <v>9634</v>
      </c>
      <c r="D35" s="60">
        <v>8221</v>
      </c>
      <c r="E35" s="19" t="s">
        <v>56</v>
      </c>
      <c r="F35" s="60">
        <v>363</v>
      </c>
      <c r="H35" s="60">
        <v>4595</v>
      </c>
      <c r="I35" s="60">
        <v>85</v>
      </c>
      <c r="J35" s="19" t="s">
        <v>56</v>
      </c>
      <c r="K35" s="157">
        <v>22898</v>
      </c>
      <c r="L35" s="142" t="s">
        <v>56</v>
      </c>
      <c r="M35" s="37"/>
      <c r="N35"/>
      <c r="O35"/>
      <c r="P35"/>
      <c r="Q35"/>
      <c r="R35"/>
      <c r="S35"/>
      <c r="T35"/>
      <c r="U35"/>
    </row>
    <row r="36" spans="1:33" s="63" customFormat="1" ht="12.75" customHeight="1">
      <c r="A36" s="21"/>
      <c r="B36" s="21" t="s">
        <v>33</v>
      </c>
      <c r="C36" s="60">
        <v>11105</v>
      </c>
      <c r="D36" s="60">
        <v>9180</v>
      </c>
      <c r="E36" s="19" t="s">
        <v>56</v>
      </c>
      <c r="F36" s="60">
        <v>316</v>
      </c>
      <c r="H36" s="60">
        <v>4317</v>
      </c>
      <c r="I36" s="60">
        <v>62</v>
      </c>
      <c r="J36" s="19" t="s">
        <v>56</v>
      </c>
      <c r="K36" s="157">
        <v>24980</v>
      </c>
      <c r="L36" s="142" t="s">
        <v>56</v>
      </c>
      <c r="M36" s="37"/>
      <c r="N36"/>
      <c r="O36"/>
      <c r="P36"/>
      <c r="Q36"/>
      <c r="R36"/>
      <c r="S36"/>
      <c r="T36"/>
      <c r="U36"/>
      <c r="V36" s="37"/>
      <c r="W36" s="37"/>
      <c r="X36" s="37"/>
    </row>
    <row r="37" spans="1:33" s="63" customFormat="1" ht="12.75" customHeight="1">
      <c r="A37" s="21"/>
      <c r="B37" s="21" t="s">
        <v>34</v>
      </c>
      <c r="C37" s="60">
        <v>13284</v>
      </c>
      <c r="D37" s="60">
        <v>11334</v>
      </c>
      <c r="E37" s="19" t="s">
        <v>56</v>
      </c>
      <c r="F37" s="60">
        <v>451</v>
      </c>
      <c r="H37" s="60">
        <v>5032</v>
      </c>
      <c r="I37" s="60">
        <v>97</v>
      </c>
      <c r="J37" s="19" t="s">
        <v>56</v>
      </c>
      <c r="K37" s="157">
        <v>30198</v>
      </c>
      <c r="L37" s="142" t="s">
        <v>56</v>
      </c>
      <c r="M37" s="37"/>
      <c r="N37"/>
      <c r="O37"/>
      <c r="P37"/>
      <c r="Q37"/>
      <c r="R37"/>
      <c r="S37"/>
      <c r="T37"/>
      <c r="U37"/>
      <c r="V37" s="37"/>
      <c r="W37" s="37"/>
      <c r="X37" s="37"/>
    </row>
    <row r="38" spans="1:33" s="63" customFormat="1" ht="12.75" customHeight="1">
      <c r="A38" s="21"/>
      <c r="B38" s="21" t="s">
        <v>35</v>
      </c>
      <c r="C38" s="60">
        <v>12672</v>
      </c>
      <c r="D38" s="60">
        <v>10458</v>
      </c>
      <c r="E38" s="19">
        <v>1</v>
      </c>
      <c r="F38" s="60">
        <v>435</v>
      </c>
      <c r="H38" s="60">
        <v>5477</v>
      </c>
      <c r="I38" s="60">
        <v>85</v>
      </c>
      <c r="J38" s="19">
        <v>1</v>
      </c>
      <c r="K38" s="157">
        <v>29129</v>
      </c>
      <c r="L38" s="142" t="s">
        <v>56</v>
      </c>
      <c r="M38" s="37"/>
      <c r="N38"/>
      <c r="O38"/>
      <c r="P38"/>
      <c r="Q38"/>
      <c r="R38"/>
      <c r="S38"/>
      <c r="T38"/>
      <c r="U38"/>
    </row>
    <row r="39" spans="1:33" s="63" customFormat="1" ht="12.75" customHeight="1">
      <c r="A39" s="21"/>
      <c r="B39" s="21" t="s">
        <v>36</v>
      </c>
      <c r="C39" s="60">
        <v>10656</v>
      </c>
      <c r="D39" s="60">
        <v>9024</v>
      </c>
      <c r="E39" s="19" t="s">
        <v>56</v>
      </c>
      <c r="F39" s="60">
        <v>340</v>
      </c>
      <c r="H39" s="60">
        <v>5948</v>
      </c>
      <c r="I39" s="60">
        <v>74</v>
      </c>
      <c r="J39" s="19">
        <v>1</v>
      </c>
      <c r="K39" s="157">
        <v>26043</v>
      </c>
      <c r="L39" s="142" t="s">
        <v>56</v>
      </c>
      <c r="M39" s="37"/>
      <c r="N39"/>
      <c r="O39"/>
      <c r="P39"/>
      <c r="Q39"/>
      <c r="R39"/>
      <c r="S39"/>
      <c r="T39"/>
      <c r="U39"/>
      <c r="V39" s="37"/>
      <c r="W39" s="37"/>
      <c r="X39" s="37"/>
      <c r="Y39" s="37"/>
      <c r="Z39" s="37"/>
      <c r="AA39" s="37"/>
      <c r="AB39" s="37"/>
      <c r="AC39" s="37"/>
      <c r="AD39" s="37"/>
      <c r="AE39" s="37"/>
    </row>
    <row r="40" spans="1:33" s="63" customFormat="1" ht="12.75" customHeight="1">
      <c r="A40" s="21"/>
      <c r="B40" s="21" t="s">
        <v>37</v>
      </c>
      <c r="C40" s="60">
        <v>8504</v>
      </c>
      <c r="D40" s="60">
        <v>6673</v>
      </c>
      <c r="E40" s="19" t="s">
        <v>56</v>
      </c>
      <c r="F40" s="60">
        <v>297</v>
      </c>
      <c r="H40" s="60">
        <v>3680</v>
      </c>
      <c r="I40" s="60">
        <v>47</v>
      </c>
      <c r="J40" s="19">
        <v>2</v>
      </c>
      <c r="K40" s="157">
        <v>19203</v>
      </c>
      <c r="L40" s="142" t="s">
        <v>56</v>
      </c>
      <c r="M40" s="37"/>
      <c r="N40"/>
      <c r="O40"/>
      <c r="P40"/>
      <c r="Q40"/>
      <c r="R40"/>
      <c r="S40"/>
      <c r="T40"/>
      <c r="U40"/>
    </row>
    <row r="41" spans="1:33" s="63" customFormat="1" ht="12.75" customHeight="1">
      <c r="A41" s="21"/>
      <c r="B41" s="21" t="s">
        <v>38</v>
      </c>
      <c r="C41" s="60">
        <v>8558</v>
      </c>
      <c r="D41" s="60">
        <v>6923</v>
      </c>
      <c r="E41" s="19" t="s">
        <v>56</v>
      </c>
      <c r="F41" s="60">
        <v>352</v>
      </c>
      <c r="H41" s="60">
        <v>3940</v>
      </c>
      <c r="I41" s="60">
        <v>79</v>
      </c>
      <c r="J41" s="19" t="s">
        <v>56</v>
      </c>
      <c r="K41" s="157">
        <v>19852</v>
      </c>
      <c r="L41" s="142" t="s">
        <v>56</v>
      </c>
      <c r="M41" s="37"/>
      <c r="N41"/>
      <c r="O41"/>
      <c r="P41"/>
      <c r="Q41"/>
      <c r="R41"/>
      <c r="S41"/>
      <c r="T41"/>
      <c r="U41"/>
    </row>
    <row r="42" spans="1:33" s="63" customFormat="1" ht="12.75" customHeight="1">
      <c r="A42" s="21"/>
      <c r="B42" s="21" t="s">
        <v>39</v>
      </c>
      <c r="C42" s="60">
        <v>9584</v>
      </c>
      <c r="D42" s="60">
        <v>8407</v>
      </c>
      <c r="E42" s="19" t="s">
        <v>56</v>
      </c>
      <c r="F42" s="60">
        <v>376</v>
      </c>
      <c r="H42" s="60">
        <v>6080</v>
      </c>
      <c r="I42" s="60">
        <v>187</v>
      </c>
      <c r="J42" s="19" t="s">
        <v>56</v>
      </c>
      <c r="K42" s="157">
        <v>24634</v>
      </c>
      <c r="L42" s="142" t="s">
        <v>56</v>
      </c>
      <c r="N42"/>
      <c r="O42"/>
      <c r="P42"/>
      <c r="Q42"/>
      <c r="R42"/>
      <c r="S42"/>
      <c r="T42"/>
      <c r="U42"/>
    </row>
    <row r="43" spans="1:33" s="86" customFormat="1" ht="12.75" customHeight="1">
      <c r="A43" s="21"/>
      <c r="B43" s="21" t="s">
        <v>40</v>
      </c>
      <c r="C43" s="60">
        <v>8668</v>
      </c>
      <c r="D43" s="85">
        <v>8275</v>
      </c>
      <c r="E43" s="143" t="s">
        <v>56</v>
      </c>
      <c r="F43" s="85">
        <v>307</v>
      </c>
      <c r="H43" s="85">
        <v>6431</v>
      </c>
      <c r="I43" s="85">
        <v>184</v>
      </c>
      <c r="J43" s="143">
        <v>1</v>
      </c>
      <c r="K43" s="158">
        <v>23866</v>
      </c>
      <c r="L43" s="142" t="s">
        <v>56</v>
      </c>
      <c r="N43"/>
      <c r="O43"/>
      <c r="P43"/>
      <c r="Q43"/>
      <c r="R43"/>
      <c r="S43"/>
      <c r="T43"/>
      <c r="U43"/>
    </row>
    <row r="44" spans="1:33" ht="12.75" customHeight="1">
      <c r="A44" s="21"/>
      <c r="B44" s="21" t="s">
        <v>41</v>
      </c>
      <c r="C44" s="60">
        <v>6736</v>
      </c>
      <c r="D44" s="60">
        <v>6504</v>
      </c>
      <c r="E44" s="19" t="s">
        <v>56</v>
      </c>
      <c r="F44" s="60">
        <v>279</v>
      </c>
      <c r="H44" s="60">
        <v>4565</v>
      </c>
      <c r="I44" s="60">
        <v>192</v>
      </c>
      <c r="J44" s="19" t="s">
        <v>56</v>
      </c>
      <c r="K44" s="157">
        <v>18276</v>
      </c>
      <c r="L44" s="142" t="s">
        <v>56</v>
      </c>
    </row>
    <row r="45" spans="1:33" ht="12.75" customHeight="1">
      <c r="A45" s="21"/>
      <c r="B45" s="21" t="s">
        <v>42</v>
      </c>
      <c r="C45" s="60">
        <v>6137</v>
      </c>
      <c r="D45" s="60">
        <v>6874</v>
      </c>
      <c r="E45" s="19" t="s">
        <v>56</v>
      </c>
      <c r="F45" s="60">
        <v>423</v>
      </c>
      <c r="H45" s="60">
        <v>4282</v>
      </c>
      <c r="I45" s="60">
        <v>205</v>
      </c>
      <c r="J45" s="19">
        <v>1</v>
      </c>
      <c r="K45" s="157">
        <v>17922</v>
      </c>
      <c r="L45" s="142" t="s">
        <v>56</v>
      </c>
    </row>
    <row r="46" spans="1:33" ht="12.75" customHeight="1">
      <c r="A46" s="21"/>
      <c r="B46" s="21"/>
      <c r="C46" s="60"/>
      <c r="D46" s="60"/>
      <c r="E46" s="19"/>
      <c r="F46" s="60"/>
      <c r="G46" s="60"/>
      <c r="H46" s="60"/>
      <c r="I46" s="60"/>
      <c r="J46" s="19"/>
      <c r="K46" s="157"/>
    </row>
    <row r="47" spans="1:33" ht="12.75" customHeight="1">
      <c r="A47" s="20">
        <v>2009</v>
      </c>
      <c r="B47" s="21" t="s">
        <v>31</v>
      </c>
      <c r="C47" s="60">
        <v>4872</v>
      </c>
      <c r="D47" s="60">
        <v>4852</v>
      </c>
      <c r="E47" s="19">
        <v>2</v>
      </c>
      <c r="F47" s="60">
        <v>148</v>
      </c>
      <c r="H47" s="60">
        <v>2378</v>
      </c>
      <c r="I47" s="60">
        <v>119</v>
      </c>
      <c r="J47" s="19" t="s">
        <v>56</v>
      </c>
      <c r="K47" s="157">
        <v>12371</v>
      </c>
      <c r="L47" s="142" t="s">
        <v>56</v>
      </c>
    </row>
    <row r="48" spans="1:33" ht="12.75" customHeight="1">
      <c r="A48" s="20"/>
      <c r="B48" s="21" t="s">
        <v>32</v>
      </c>
      <c r="C48" s="60">
        <v>6244</v>
      </c>
      <c r="D48" s="60">
        <v>5911</v>
      </c>
      <c r="E48" s="19">
        <v>2</v>
      </c>
      <c r="F48" s="60">
        <v>127</v>
      </c>
      <c r="H48" s="60">
        <v>3069</v>
      </c>
      <c r="I48" s="60">
        <v>154</v>
      </c>
      <c r="J48" s="19">
        <v>1</v>
      </c>
      <c r="K48" s="157">
        <v>15508</v>
      </c>
      <c r="L48" s="142" t="s">
        <v>56</v>
      </c>
    </row>
    <row r="49" spans="1:12" ht="12.75" customHeight="1">
      <c r="A49" s="20"/>
      <c r="B49" s="21" t="s">
        <v>33</v>
      </c>
      <c r="C49" s="60">
        <v>7636</v>
      </c>
      <c r="D49" s="60">
        <v>7125</v>
      </c>
      <c r="E49" s="19">
        <v>6</v>
      </c>
      <c r="F49" s="60">
        <v>143</v>
      </c>
      <c r="H49" s="60">
        <v>3997</v>
      </c>
      <c r="I49" s="60">
        <v>317</v>
      </c>
      <c r="J49" s="19">
        <v>1</v>
      </c>
      <c r="K49" s="157">
        <v>19225</v>
      </c>
      <c r="L49" s="142" t="s">
        <v>56</v>
      </c>
    </row>
    <row r="50" spans="1:12" ht="12.75" customHeight="1">
      <c r="A50" s="20"/>
      <c r="B50" s="21" t="s">
        <v>34</v>
      </c>
      <c r="C50" s="60">
        <v>7931</v>
      </c>
      <c r="D50" s="60">
        <v>7527</v>
      </c>
      <c r="E50" s="19" t="s">
        <v>56</v>
      </c>
      <c r="F50" s="60">
        <v>184</v>
      </c>
      <c r="H50" s="60">
        <v>3854</v>
      </c>
      <c r="I50" s="60">
        <v>486</v>
      </c>
      <c r="J50" s="19">
        <v>1</v>
      </c>
      <c r="K50" s="157">
        <v>19983</v>
      </c>
      <c r="L50" s="142" t="s">
        <v>56</v>
      </c>
    </row>
    <row r="51" spans="1:12" ht="12.75" customHeight="1">
      <c r="A51" s="20"/>
      <c r="B51" s="21" t="s">
        <v>35</v>
      </c>
      <c r="C51" s="60">
        <v>7646</v>
      </c>
      <c r="D51" s="60">
        <v>6748</v>
      </c>
      <c r="E51" s="19">
        <v>5</v>
      </c>
      <c r="F51" s="60">
        <v>155</v>
      </c>
      <c r="H51" s="60">
        <v>4663</v>
      </c>
      <c r="I51" s="60">
        <v>541</v>
      </c>
      <c r="J51" s="19">
        <v>2</v>
      </c>
      <c r="K51" s="157">
        <v>19760</v>
      </c>
      <c r="L51" s="142" t="s">
        <v>56</v>
      </c>
    </row>
    <row r="52" spans="1:12" ht="12.75" customHeight="1">
      <c r="A52" s="20"/>
      <c r="B52" s="21" t="s">
        <v>36</v>
      </c>
      <c r="C52" s="60">
        <v>9334</v>
      </c>
      <c r="D52" s="60">
        <v>9030</v>
      </c>
      <c r="E52" s="19">
        <v>3</v>
      </c>
      <c r="F52" s="60">
        <v>261</v>
      </c>
      <c r="H52" s="60">
        <v>4861</v>
      </c>
      <c r="I52" s="60">
        <v>651</v>
      </c>
      <c r="J52" s="19">
        <v>1</v>
      </c>
      <c r="K52" s="157">
        <v>24141</v>
      </c>
      <c r="L52" s="142" t="s">
        <v>56</v>
      </c>
    </row>
    <row r="53" spans="1:12" ht="12.75" customHeight="1">
      <c r="A53" s="20"/>
      <c r="B53" s="21" t="s">
        <v>37</v>
      </c>
      <c r="C53" s="60">
        <v>6459</v>
      </c>
      <c r="D53" s="60">
        <v>6340</v>
      </c>
      <c r="E53" s="19">
        <v>2</v>
      </c>
      <c r="F53" s="60">
        <v>148</v>
      </c>
      <c r="H53" s="60">
        <v>2341</v>
      </c>
      <c r="I53" s="60">
        <v>623</v>
      </c>
      <c r="J53" s="19" t="s">
        <v>56</v>
      </c>
      <c r="K53" s="157">
        <v>15913</v>
      </c>
      <c r="L53" s="142" t="s">
        <v>56</v>
      </c>
    </row>
    <row r="54" spans="1:12" ht="12.75" customHeight="1">
      <c r="A54" s="20"/>
      <c r="B54" s="21" t="s">
        <v>38</v>
      </c>
      <c r="C54" s="60">
        <v>6218</v>
      </c>
      <c r="D54" s="60">
        <v>6583</v>
      </c>
      <c r="E54" s="19">
        <v>3</v>
      </c>
      <c r="F54" s="60">
        <v>279</v>
      </c>
      <c r="H54" s="60">
        <v>2915</v>
      </c>
      <c r="I54" s="60">
        <v>725</v>
      </c>
      <c r="J54" s="19" t="s">
        <v>56</v>
      </c>
      <c r="K54" s="157">
        <v>16723</v>
      </c>
      <c r="L54" s="142" t="s">
        <v>56</v>
      </c>
    </row>
    <row r="55" spans="1:12" ht="12.75" customHeight="1">
      <c r="A55" s="20"/>
      <c r="B55" s="21" t="s">
        <v>39</v>
      </c>
      <c r="C55" s="60">
        <v>7703</v>
      </c>
      <c r="D55" s="60">
        <v>8603</v>
      </c>
      <c r="E55" s="19">
        <v>1</v>
      </c>
      <c r="F55" s="60">
        <v>514</v>
      </c>
      <c r="H55" s="60">
        <v>3220</v>
      </c>
      <c r="I55" s="60">
        <v>749</v>
      </c>
      <c r="J55" s="19">
        <v>3</v>
      </c>
      <c r="K55" s="157">
        <v>20793</v>
      </c>
      <c r="L55" s="142" t="s">
        <v>56</v>
      </c>
    </row>
    <row r="56" spans="1:12" ht="12.75" customHeight="1">
      <c r="A56" s="20"/>
      <c r="B56" s="21" t="s">
        <v>40</v>
      </c>
      <c r="C56" s="60">
        <v>8674</v>
      </c>
      <c r="D56" s="60">
        <v>9984</v>
      </c>
      <c r="E56" s="19">
        <v>2</v>
      </c>
      <c r="F56" s="60">
        <v>456</v>
      </c>
      <c r="H56" s="60">
        <v>3052</v>
      </c>
      <c r="I56" s="60">
        <v>642</v>
      </c>
      <c r="J56" s="19">
        <v>1</v>
      </c>
      <c r="K56" s="157">
        <v>22811</v>
      </c>
      <c r="L56" s="142" t="s">
        <v>56</v>
      </c>
    </row>
    <row r="57" spans="1:12" ht="12.75" customHeight="1">
      <c r="A57" s="20"/>
      <c r="B57" s="21" t="s">
        <v>41</v>
      </c>
      <c r="C57" s="60">
        <v>8235</v>
      </c>
      <c r="D57" s="60">
        <v>9021</v>
      </c>
      <c r="E57" s="19">
        <v>2</v>
      </c>
      <c r="F57" s="60">
        <v>358</v>
      </c>
      <c r="H57" s="60">
        <v>3063</v>
      </c>
      <c r="I57" s="60">
        <v>503</v>
      </c>
      <c r="J57" s="19">
        <v>3</v>
      </c>
      <c r="K57" s="157">
        <v>21185</v>
      </c>
      <c r="L57" s="142" t="s">
        <v>56</v>
      </c>
    </row>
    <row r="58" spans="1:12" ht="12.75" customHeight="1">
      <c r="A58" s="20"/>
      <c r="B58" s="21" t="s">
        <v>42</v>
      </c>
      <c r="C58" s="60">
        <v>6974</v>
      </c>
      <c r="D58" s="60">
        <v>9459</v>
      </c>
      <c r="E58" s="19">
        <v>1</v>
      </c>
      <c r="F58" s="60">
        <v>312</v>
      </c>
      <c r="H58" s="60">
        <v>2752</v>
      </c>
      <c r="I58" s="60">
        <v>615</v>
      </c>
      <c r="J58" s="19">
        <v>2</v>
      </c>
      <c r="K58" s="157">
        <v>20115</v>
      </c>
      <c r="L58" s="142" t="s">
        <v>56</v>
      </c>
    </row>
    <row r="59" spans="1:12" ht="12.75" customHeight="1">
      <c r="A59" s="21"/>
      <c r="B59" s="21"/>
      <c r="C59" s="60"/>
      <c r="D59" s="60"/>
      <c r="E59" s="19"/>
      <c r="F59" s="60"/>
      <c r="G59" s="60"/>
      <c r="H59" s="60"/>
      <c r="I59" s="60"/>
      <c r="J59" s="19"/>
      <c r="K59" s="157"/>
    </row>
    <row r="60" spans="1:12" ht="12.75" customHeight="1">
      <c r="A60" s="20">
        <v>2010</v>
      </c>
      <c r="B60" s="21" t="s">
        <v>31</v>
      </c>
      <c r="C60" s="60">
        <v>5876</v>
      </c>
      <c r="D60" s="60">
        <v>7270</v>
      </c>
      <c r="E60" s="19">
        <v>1</v>
      </c>
      <c r="F60" s="60">
        <v>281</v>
      </c>
      <c r="H60" s="60">
        <v>2359</v>
      </c>
      <c r="I60" s="60">
        <v>561</v>
      </c>
      <c r="J60" s="19">
        <v>4</v>
      </c>
      <c r="K60" s="157">
        <v>16352</v>
      </c>
      <c r="L60" s="142" t="s">
        <v>56</v>
      </c>
    </row>
    <row r="61" spans="1:12" ht="12.75" customHeight="1">
      <c r="A61" s="20"/>
      <c r="B61" s="21" t="s">
        <v>32</v>
      </c>
      <c r="C61" s="60">
        <v>6012</v>
      </c>
      <c r="D61" s="60">
        <v>9329</v>
      </c>
      <c r="E61" s="19" t="s">
        <v>56</v>
      </c>
      <c r="F61" s="60">
        <v>258</v>
      </c>
      <c r="H61" s="60">
        <v>2633</v>
      </c>
      <c r="I61" s="60">
        <v>670</v>
      </c>
      <c r="J61" s="19" t="s">
        <v>56</v>
      </c>
      <c r="K61" s="157">
        <v>18902</v>
      </c>
      <c r="L61" s="142" t="s">
        <v>56</v>
      </c>
    </row>
    <row r="62" spans="1:12" ht="12.75" customHeight="1">
      <c r="A62" s="20"/>
      <c r="B62" s="21" t="s">
        <v>33</v>
      </c>
      <c r="C62" s="60">
        <v>10201</v>
      </c>
      <c r="D62" s="60">
        <v>13018</v>
      </c>
      <c r="E62" s="19">
        <v>1</v>
      </c>
      <c r="F62" s="60">
        <v>438</v>
      </c>
      <c r="H62" s="60">
        <v>3053</v>
      </c>
      <c r="I62" s="60">
        <v>616</v>
      </c>
      <c r="J62" s="19">
        <v>4</v>
      </c>
      <c r="K62" s="157">
        <v>27331</v>
      </c>
      <c r="L62" s="142" t="s">
        <v>56</v>
      </c>
    </row>
    <row r="63" spans="1:12" ht="12.75" customHeight="1">
      <c r="A63" s="20"/>
      <c r="B63" s="21" t="s">
        <v>34</v>
      </c>
      <c r="C63" s="60">
        <v>10457</v>
      </c>
      <c r="D63" s="60">
        <v>13255</v>
      </c>
      <c r="E63" s="19">
        <v>1</v>
      </c>
      <c r="F63" s="60">
        <v>334</v>
      </c>
      <c r="H63" s="60">
        <v>3094</v>
      </c>
      <c r="I63" s="60">
        <v>630</v>
      </c>
      <c r="J63" s="19" t="s">
        <v>56</v>
      </c>
      <c r="K63" s="157">
        <v>27771</v>
      </c>
      <c r="L63" s="142" t="s">
        <v>56</v>
      </c>
    </row>
    <row r="64" spans="1:12" ht="12.75" customHeight="1">
      <c r="A64" s="20"/>
      <c r="B64" s="21" t="s">
        <v>35</v>
      </c>
      <c r="C64" s="60">
        <v>10489</v>
      </c>
      <c r="D64" s="60">
        <v>12561</v>
      </c>
      <c r="E64" s="19" t="s">
        <v>56</v>
      </c>
      <c r="F64" s="60">
        <v>325</v>
      </c>
      <c r="H64" s="60">
        <v>3297</v>
      </c>
      <c r="I64" s="60">
        <v>601</v>
      </c>
      <c r="J64" s="19">
        <v>2</v>
      </c>
      <c r="K64" s="157">
        <v>27275</v>
      </c>
      <c r="L64" s="142" t="s">
        <v>56</v>
      </c>
    </row>
    <row r="65" spans="1:12" ht="12.75" customHeight="1">
      <c r="A65" s="20"/>
      <c r="B65" s="21" t="s">
        <v>36</v>
      </c>
      <c r="C65" s="60">
        <v>11517</v>
      </c>
      <c r="D65" s="60">
        <v>15028</v>
      </c>
      <c r="E65" s="19">
        <v>1</v>
      </c>
      <c r="F65" s="60">
        <v>273</v>
      </c>
      <c r="H65" s="60">
        <v>3513</v>
      </c>
      <c r="I65" s="60">
        <v>705</v>
      </c>
      <c r="J65" s="19">
        <v>2</v>
      </c>
      <c r="K65" s="157">
        <v>31039</v>
      </c>
      <c r="L65" s="142" t="s">
        <v>56</v>
      </c>
    </row>
    <row r="66" spans="1:12" ht="12.75" customHeight="1">
      <c r="A66" s="20"/>
      <c r="B66" s="21" t="s">
        <v>37</v>
      </c>
      <c r="C66" s="60">
        <v>8342</v>
      </c>
      <c r="D66" s="60">
        <v>10887</v>
      </c>
      <c r="E66" s="19" t="s">
        <v>56</v>
      </c>
      <c r="F66" s="60">
        <v>152</v>
      </c>
      <c r="H66" s="60">
        <v>2050</v>
      </c>
      <c r="I66" s="60">
        <v>573</v>
      </c>
      <c r="J66" s="19">
        <v>1</v>
      </c>
      <c r="K66" s="157">
        <v>22005</v>
      </c>
      <c r="L66" s="142" t="s">
        <v>56</v>
      </c>
    </row>
    <row r="67" spans="1:12" ht="12.75" customHeight="1">
      <c r="A67" s="20"/>
      <c r="B67" s="21" t="s">
        <v>38</v>
      </c>
      <c r="C67" s="60">
        <v>9017</v>
      </c>
      <c r="D67" s="60">
        <v>11695</v>
      </c>
      <c r="E67" s="19">
        <v>1</v>
      </c>
      <c r="F67" s="60">
        <v>277</v>
      </c>
      <c r="H67" s="60">
        <v>2451</v>
      </c>
      <c r="I67" s="60">
        <v>629</v>
      </c>
      <c r="J67" s="19">
        <v>4</v>
      </c>
      <c r="K67" s="157">
        <v>24074</v>
      </c>
      <c r="L67" s="142" t="s">
        <v>56</v>
      </c>
    </row>
    <row r="68" spans="1:12" ht="12.75" customHeight="1">
      <c r="A68" s="20"/>
      <c r="B68" s="21" t="s">
        <v>39</v>
      </c>
      <c r="C68" s="60">
        <v>9704</v>
      </c>
      <c r="D68" s="60">
        <v>13998</v>
      </c>
      <c r="E68" s="19" t="s">
        <v>56</v>
      </c>
      <c r="F68" s="60">
        <v>363</v>
      </c>
      <c r="H68" s="60">
        <v>2961</v>
      </c>
      <c r="I68" s="60">
        <v>547</v>
      </c>
      <c r="J68" s="19" t="s">
        <v>56</v>
      </c>
      <c r="K68" s="157">
        <v>27573</v>
      </c>
      <c r="L68" s="142" t="s">
        <v>56</v>
      </c>
    </row>
    <row r="69" spans="1:12" ht="12.75" customHeight="1">
      <c r="A69" s="20"/>
      <c r="B69" s="21" t="s">
        <v>40</v>
      </c>
      <c r="C69" s="60">
        <v>8973</v>
      </c>
      <c r="D69" s="60">
        <v>14729</v>
      </c>
      <c r="E69" s="19">
        <v>3</v>
      </c>
      <c r="F69" s="60">
        <v>366</v>
      </c>
      <c r="H69" s="60">
        <v>3098</v>
      </c>
      <c r="I69" s="60">
        <v>555</v>
      </c>
      <c r="J69" s="19">
        <v>1</v>
      </c>
      <c r="K69" s="157">
        <v>27725</v>
      </c>
      <c r="L69" s="142" t="s">
        <v>56</v>
      </c>
    </row>
    <row r="70" spans="1:12" ht="12.75" customHeight="1">
      <c r="A70" s="20"/>
      <c r="B70" s="21" t="s">
        <v>41</v>
      </c>
      <c r="C70" s="60">
        <v>8888</v>
      </c>
      <c r="D70" s="60">
        <v>15027</v>
      </c>
      <c r="E70" s="19" t="s">
        <v>56</v>
      </c>
      <c r="F70" s="60">
        <v>353</v>
      </c>
      <c r="H70" s="60">
        <v>3330</v>
      </c>
      <c r="I70" s="60">
        <v>484</v>
      </c>
      <c r="J70" s="19">
        <v>1</v>
      </c>
      <c r="K70" s="157">
        <v>28083</v>
      </c>
      <c r="L70" s="142" t="s">
        <v>56</v>
      </c>
    </row>
    <row r="71" spans="1:12" ht="12.75" customHeight="1">
      <c r="A71" s="20"/>
      <c r="B71" s="21" t="s">
        <v>42</v>
      </c>
      <c r="C71" s="60">
        <v>8752</v>
      </c>
      <c r="D71" s="60">
        <v>17485</v>
      </c>
      <c r="E71" s="19">
        <v>3</v>
      </c>
      <c r="F71" s="60">
        <v>300</v>
      </c>
      <c r="H71" s="60">
        <v>3626</v>
      </c>
      <c r="I71" s="60">
        <v>434</v>
      </c>
      <c r="J71" s="19">
        <v>4</v>
      </c>
      <c r="K71" s="157">
        <v>30604</v>
      </c>
      <c r="L71" s="142" t="s">
        <v>56</v>
      </c>
    </row>
    <row r="72" spans="1:12" ht="12.75" customHeight="1">
      <c r="A72" s="20"/>
      <c r="B72" s="21"/>
      <c r="C72" s="60"/>
      <c r="D72" s="60"/>
      <c r="E72" s="19"/>
      <c r="F72" s="60"/>
      <c r="G72" s="60"/>
      <c r="H72" s="60"/>
      <c r="I72" s="60"/>
      <c r="J72" s="19"/>
      <c r="K72" s="157"/>
    </row>
    <row r="73" spans="1:12" ht="12.75" customHeight="1">
      <c r="A73" s="20">
        <v>2011</v>
      </c>
      <c r="B73" s="21" t="s">
        <v>31</v>
      </c>
      <c r="C73" s="60">
        <v>6835</v>
      </c>
      <c r="D73" s="60">
        <v>12281</v>
      </c>
      <c r="E73" s="19">
        <v>3</v>
      </c>
      <c r="F73" s="60">
        <v>238</v>
      </c>
      <c r="H73" s="60">
        <v>817</v>
      </c>
      <c r="I73" s="60">
        <v>275</v>
      </c>
      <c r="J73" s="19">
        <v>4</v>
      </c>
      <c r="K73" s="157">
        <v>20453</v>
      </c>
      <c r="L73" s="142" t="s">
        <v>56</v>
      </c>
    </row>
    <row r="74" spans="1:12" ht="12.75" customHeight="1">
      <c r="A74" s="20"/>
      <c r="B74" s="21" t="s">
        <v>32</v>
      </c>
      <c r="C74" s="60">
        <v>7128</v>
      </c>
      <c r="D74" s="60">
        <v>13524</v>
      </c>
      <c r="E74" s="19">
        <v>29</v>
      </c>
      <c r="F74" s="60">
        <v>250</v>
      </c>
      <c r="H74" s="60">
        <v>973</v>
      </c>
      <c r="I74" s="60">
        <v>308</v>
      </c>
      <c r="J74" s="19">
        <v>2</v>
      </c>
      <c r="K74" s="157">
        <v>22214</v>
      </c>
      <c r="L74" s="142" t="s">
        <v>56</v>
      </c>
    </row>
    <row r="75" spans="1:12" ht="12.75" customHeight="1">
      <c r="A75" s="20"/>
      <c r="B75" s="21" t="s">
        <v>33</v>
      </c>
      <c r="C75" s="60">
        <v>10963</v>
      </c>
      <c r="D75" s="60">
        <v>18311</v>
      </c>
      <c r="E75" s="19">
        <v>36</v>
      </c>
      <c r="F75" s="60">
        <v>374</v>
      </c>
      <c r="H75" s="60">
        <v>1387</v>
      </c>
      <c r="I75" s="60">
        <v>569</v>
      </c>
      <c r="J75" s="19">
        <v>2</v>
      </c>
      <c r="K75" s="157">
        <v>31642</v>
      </c>
      <c r="L75" s="142" t="s">
        <v>56</v>
      </c>
    </row>
    <row r="76" spans="1:12" ht="12.75" customHeight="1">
      <c r="A76" s="20"/>
      <c r="B76" s="21" t="s">
        <v>34</v>
      </c>
      <c r="C76" s="60">
        <v>10748</v>
      </c>
      <c r="D76" s="60">
        <v>17958</v>
      </c>
      <c r="E76" s="19">
        <v>23</v>
      </c>
      <c r="F76" s="60">
        <v>336</v>
      </c>
      <c r="H76" s="60">
        <v>1539</v>
      </c>
      <c r="I76" s="60">
        <v>525</v>
      </c>
      <c r="J76" s="19">
        <v>3</v>
      </c>
      <c r="K76" s="157">
        <v>31132</v>
      </c>
      <c r="L76" s="142" t="s">
        <v>56</v>
      </c>
    </row>
    <row r="77" spans="1:12" ht="12.75" customHeight="1">
      <c r="A77" s="20"/>
      <c r="B77" s="21" t="s">
        <v>35</v>
      </c>
      <c r="C77" s="60">
        <v>11277</v>
      </c>
      <c r="D77" s="60">
        <v>19373</v>
      </c>
      <c r="E77" s="19">
        <v>40</v>
      </c>
      <c r="F77" s="60">
        <v>300</v>
      </c>
      <c r="H77" s="60">
        <v>1709</v>
      </c>
      <c r="I77" s="60">
        <v>767</v>
      </c>
      <c r="J77" s="19" t="s">
        <v>56</v>
      </c>
      <c r="K77" s="157">
        <v>33466</v>
      </c>
      <c r="L77" s="142" t="s">
        <v>56</v>
      </c>
    </row>
    <row r="78" spans="1:12" ht="12.75" customHeight="1">
      <c r="A78" s="20"/>
      <c r="B78" s="21" t="s">
        <v>36</v>
      </c>
      <c r="C78" s="60">
        <v>9829</v>
      </c>
      <c r="D78" s="60">
        <v>17940</v>
      </c>
      <c r="E78" s="19">
        <v>11</v>
      </c>
      <c r="F78" s="60">
        <v>194</v>
      </c>
      <c r="H78" s="60">
        <v>1602</v>
      </c>
      <c r="I78" s="60">
        <v>470</v>
      </c>
      <c r="J78" s="19">
        <v>1</v>
      </c>
      <c r="K78" s="157">
        <v>30047</v>
      </c>
      <c r="L78" s="142" t="s">
        <v>56</v>
      </c>
    </row>
    <row r="79" spans="1:12" ht="12.75" customHeight="1">
      <c r="A79" s="20"/>
      <c r="B79" s="21" t="s">
        <v>37</v>
      </c>
      <c r="C79" s="60">
        <v>7294</v>
      </c>
      <c r="D79" s="60">
        <v>12922</v>
      </c>
      <c r="E79" s="19" t="s">
        <v>56</v>
      </c>
      <c r="F79" s="60">
        <v>121</v>
      </c>
      <c r="H79" s="60">
        <v>911</v>
      </c>
      <c r="I79" s="60">
        <v>335</v>
      </c>
      <c r="J79" s="19">
        <v>2</v>
      </c>
      <c r="K79" s="157">
        <v>21585</v>
      </c>
      <c r="L79" s="142" t="s">
        <v>56</v>
      </c>
    </row>
    <row r="80" spans="1:12" ht="12.75" customHeight="1">
      <c r="A80" s="20"/>
      <c r="B80" s="21" t="s">
        <v>38</v>
      </c>
      <c r="C80" s="60">
        <v>8674</v>
      </c>
      <c r="D80" s="60">
        <v>15410</v>
      </c>
      <c r="E80" s="19">
        <v>3</v>
      </c>
      <c r="F80" s="60">
        <v>257</v>
      </c>
      <c r="H80" s="60">
        <v>1387</v>
      </c>
      <c r="I80" s="60">
        <v>607</v>
      </c>
      <c r="J80" s="19">
        <v>4</v>
      </c>
      <c r="K80" s="157">
        <v>26342</v>
      </c>
      <c r="L80" s="142" t="s">
        <v>56</v>
      </c>
    </row>
    <row r="81" spans="1:28" ht="12.75" customHeight="1">
      <c r="A81" s="20"/>
      <c r="B81" s="21" t="s">
        <v>39</v>
      </c>
      <c r="C81" s="60">
        <v>9039</v>
      </c>
      <c r="D81" s="60">
        <v>17006</v>
      </c>
      <c r="E81" s="19">
        <v>3</v>
      </c>
      <c r="F81" s="60">
        <v>245</v>
      </c>
      <c r="H81" s="60">
        <v>1340</v>
      </c>
      <c r="I81" s="60">
        <v>872</v>
      </c>
      <c r="J81" s="19">
        <v>4</v>
      </c>
      <c r="K81" s="157">
        <v>28509</v>
      </c>
      <c r="L81" s="142" t="s">
        <v>56</v>
      </c>
    </row>
    <row r="82" spans="1:28" ht="12.75" customHeight="1">
      <c r="A82" s="20"/>
      <c r="B82" s="21" t="s">
        <v>40</v>
      </c>
      <c r="C82" s="60">
        <v>8222</v>
      </c>
      <c r="D82" s="60">
        <v>16285</v>
      </c>
      <c r="E82" s="19">
        <v>7</v>
      </c>
      <c r="F82" s="60">
        <v>177</v>
      </c>
      <c r="H82" s="60">
        <v>1221</v>
      </c>
      <c r="I82" s="60">
        <v>732</v>
      </c>
      <c r="J82" s="19">
        <v>2</v>
      </c>
      <c r="K82" s="157">
        <v>26646</v>
      </c>
      <c r="L82" s="142" t="s">
        <v>56</v>
      </c>
    </row>
    <row r="83" spans="1:28" ht="12.75" customHeight="1">
      <c r="A83" s="20"/>
      <c r="B83" s="21" t="s">
        <v>41</v>
      </c>
      <c r="C83" s="60">
        <v>8424</v>
      </c>
      <c r="D83" s="60">
        <v>17472</v>
      </c>
      <c r="E83" s="19">
        <v>15</v>
      </c>
      <c r="F83" s="60">
        <v>256</v>
      </c>
      <c r="H83" s="60">
        <v>1423</v>
      </c>
      <c r="I83" s="60">
        <v>664</v>
      </c>
      <c r="J83" s="19">
        <v>2</v>
      </c>
      <c r="K83" s="157">
        <v>28256</v>
      </c>
      <c r="L83" s="142" t="s">
        <v>56</v>
      </c>
    </row>
    <row r="84" spans="1:28" ht="12.75" customHeight="1">
      <c r="A84" s="20"/>
      <c r="B84" s="21" t="s">
        <v>42</v>
      </c>
      <c r="C84" s="60">
        <v>8019</v>
      </c>
      <c r="D84" s="60">
        <v>16671</v>
      </c>
      <c r="E84" s="19">
        <v>15</v>
      </c>
      <c r="F84" s="60">
        <v>179</v>
      </c>
      <c r="H84" s="60">
        <v>974</v>
      </c>
      <c r="I84" s="60">
        <v>494</v>
      </c>
      <c r="J84" s="19">
        <v>5</v>
      </c>
      <c r="K84" s="157">
        <v>26357</v>
      </c>
      <c r="L84" s="142" t="s">
        <v>56</v>
      </c>
    </row>
    <row r="85" spans="1:28" ht="12.75" customHeight="1">
      <c r="A85" s="20"/>
      <c r="B85" s="21"/>
      <c r="C85" s="60"/>
      <c r="D85" s="60"/>
      <c r="E85" s="19"/>
      <c r="F85" s="60"/>
      <c r="G85" s="60"/>
      <c r="H85" s="60"/>
      <c r="I85" s="60"/>
      <c r="J85" s="19"/>
      <c r="K85" s="157"/>
    </row>
    <row r="86" spans="1:28" ht="12.75" customHeight="1">
      <c r="A86" s="20">
        <v>2012</v>
      </c>
      <c r="B86" s="21" t="s">
        <v>31</v>
      </c>
      <c r="C86" s="19">
        <v>5398</v>
      </c>
      <c r="D86" s="23">
        <v>13223</v>
      </c>
      <c r="E86" s="23">
        <v>10</v>
      </c>
      <c r="F86" s="23">
        <v>109</v>
      </c>
      <c r="G86" s="23" t="s">
        <v>56</v>
      </c>
      <c r="H86" s="23">
        <v>645</v>
      </c>
      <c r="I86" s="23">
        <v>521</v>
      </c>
      <c r="J86" s="23">
        <v>3</v>
      </c>
      <c r="K86" s="154">
        <v>19909</v>
      </c>
      <c r="L86" s="142" t="s">
        <v>56</v>
      </c>
    </row>
    <row r="87" spans="1:28" ht="12.75" customHeight="1">
      <c r="A87" s="20"/>
      <c r="B87" s="21" t="s">
        <v>32</v>
      </c>
      <c r="C87" s="19">
        <v>5918</v>
      </c>
      <c r="D87" s="23">
        <v>14908</v>
      </c>
      <c r="E87" s="23">
        <v>14</v>
      </c>
      <c r="F87" s="23">
        <v>119</v>
      </c>
      <c r="G87" s="23" t="s">
        <v>56</v>
      </c>
      <c r="H87" s="23">
        <v>608</v>
      </c>
      <c r="I87" s="23">
        <v>450</v>
      </c>
      <c r="J87" s="23">
        <v>3</v>
      </c>
      <c r="K87" s="154">
        <v>22020</v>
      </c>
      <c r="L87" s="142" t="s">
        <v>56</v>
      </c>
    </row>
    <row r="88" spans="1:28" s="22" customFormat="1" ht="12.75" customHeight="1">
      <c r="A88" s="20"/>
      <c r="B88" s="21" t="s">
        <v>33</v>
      </c>
      <c r="C88" s="19">
        <v>9215</v>
      </c>
      <c r="D88" s="23">
        <v>19715</v>
      </c>
      <c r="E88" s="23">
        <v>33</v>
      </c>
      <c r="F88" s="23">
        <v>161</v>
      </c>
      <c r="G88" s="23">
        <v>3</v>
      </c>
      <c r="H88" s="23">
        <v>697</v>
      </c>
      <c r="I88" s="23">
        <v>607</v>
      </c>
      <c r="J88" s="23">
        <v>5</v>
      </c>
      <c r="K88" s="154">
        <v>30436</v>
      </c>
      <c r="L88" s="142" t="s">
        <v>56</v>
      </c>
      <c r="M88" s="23"/>
      <c r="N88"/>
      <c r="O88"/>
      <c r="P88"/>
      <c r="Q88"/>
      <c r="R88"/>
      <c r="S88"/>
      <c r="T88"/>
      <c r="U88"/>
      <c r="V88" s="23"/>
      <c r="W88" s="23"/>
      <c r="X88" s="23"/>
      <c r="Y88" s="23"/>
      <c r="Z88" s="23"/>
      <c r="AA88" s="23"/>
      <c r="AB88" s="23"/>
    </row>
    <row r="89" spans="1:28" s="22" customFormat="1" ht="12.75" customHeight="1">
      <c r="A89" s="20"/>
      <c r="B89" s="21" t="s">
        <v>34</v>
      </c>
      <c r="C89" s="19">
        <v>7832</v>
      </c>
      <c r="D89" s="23">
        <v>16400</v>
      </c>
      <c r="E89" s="23">
        <v>37</v>
      </c>
      <c r="F89" s="23">
        <v>110</v>
      </c>
      <c r="G89" s="23">
        <v>19</v>
      </c>
      <c r="H89" s="23">
        <v>551</v>
      </c>
      <c r="I89" s="23">
        <v>435</v>
      </c>
      <c r="J89" s="23">
        <v>7</v>
      </c>
      <c r="K89" s="154">
        <v>25391</v>
      </c>
      <c r="L89" s="142" t="s">
        <v>56</v>
      </c>
      <c r="M89" s="23"/>
      <c r="N89"/>
      <c r="O89"/>
      <c r="P89"/>
      <c r="Q89"/>
      <c r="R89"/>
      <c r="S89"/>
      <c r="T89"/>
      <c r="U89"/>
      <c r="V89" s="23"/>
      <c r="W89" s="23"/>
      <c r="X89" s="23"/>
      <c r="Y89" s="23"/>
      <c r="Z89" s="23"/>
      <c r="AA89" s="23"/>
      <c r="AB89" s="23"/>
    </row>
    <row r="90" spans="1:28" s="22" customFormat="1" ht="12.75" customHeight="1">
      <c r="A90" s="20"/>
      <c r="B90" s="21" t="s">
        <v>35</v>
      </c>
      <c r="C90" s="19">
        <v>8986</v>
      </c>
      <c r="D90" s="23">
        <v>18266</v>
      </c>
      <c r="E90" s="23">
        <v>20</v>
      </c>
      <c r="F90" s="23">
        <v>172</v>
      </c>
      <c r="G90" s="23">
        <v>18</v>
      </c>
      <c r="H90" s="23">
        <v>592</v>
      </c>
      <c r="I90" s="23">
        <v>439</v>
      </c>
      <c r="J90" s="23">
        <v>3</v>
      </c>
      <c r="K90" s="154">
        <v>28496</v>
      </c>
      <c r="L90" s="142" t="s">
        <v>56</v>
      </c>
      <c r="M90" s="23"/>
      <c r="N90"/>
      <c r="O90"/>
      <c r="P90"/>
      <c r="Q90"/>
      <c r="R90"/>
      <c r="S90"/>
      <c r="T90"/>
      <c r="U90"/>
      <c r="V90" s="23"/>
      <c r="W90" s="23"/>
      <c r="X90" s="23"/>
      <c r="Y90" s="23"/>
      <c r="Z90" s="23"/>
      <c r="AA90" s="23"/>
      <c r="AB90" s="23"/>
    </row>
    <row r="91" spans="1:28" s="22" customFormat="1" ht="12.75" customHeight="1">
      <c r="A91" s="20"/>
      <c r="B91" s="21" t="s">
        <v>36</v>
      </c>
      <c r="C91" s="19">
        <v>8816</v>
      </c>
      <c r="D91" s="23">
        <v>17755</v>
      </c>
      <c r="E91" s="23">
        <v>16</v>
      </c>
      <c r="F91" s="23">
        <v>261</v>
      </c>
      <c r="G91" s="23">
        <v>28</v>
      </c>
      <c r="H91" s="23">
        <v>517</v>
      </c>
      <c r="I91" s="23">
        <v>373</v>
      </c>
      <c r="J91" s="23" t="s">
        <v>56</v>
      </c>
      <c r="K91" s="154">
        <v>27766</v>
      </c>
      <c r="L91" s="142" t="s">
        <v>56</v>
      </c>
      <c r="M91" s="23"/>
      <c r="N91"/>
      <c r="O91"/>
      <c r="P91"/>
      <c r="Q91"/>
      <c r="R91"/>
      <c r="S91"/>
      <c r="T91"/>
      <c r="U91"/>
      <c r="V91" s="23"/>
      <c r="W91" s="23"/>
      <c r="X91" s="23"/>
      <c r="Y91" s="23"/>
      <c r="Z91" s="23"/>
      <c r="AA91" s="23"/>
      <c r="AB91" s="23"/>
    </row>
    <row r="92" spans="1:28" s="22" customFormat="1" ht="12.75" customHeight="1">
      <c r="A92" s="20"/>
      <c r="B92" s="21" t="s">
        <v>37</v>
      </c>
      <c r="C92" s="19">
        <v>6791</v>
      </c>
      <c r="D92" s="23">
        <v>12338</v>
      </c>
      <c r="E92" s="23">
        <v>11</v>
      </c>
      <c r="F92" s="23">
        <v>309</v>
      </c>
      <c r="G92" s="23">
        <v>91</v>
      </c>
      <c r="H92" s="23">
        <v>332</v>
      </c>
      <c r="I92" s="23">
        <v>406</v>
      </c>
      <c r="J92" s="23">
        <v>5</v>
      </c>
      <c r="K92" s="154">
        <v>20283</v>
      </c>
      <c r="L92" s="142" t="s">
        <v>56</v>
      </c>
      <c r="M92" s="23"/>
      <c r="N92"/>
      <c r="O92"/>
      <c r="P92"/>
      <c r="Q92"/>
      <c r="R92"/>
      <c r="S92"/>
      <c r="T92"/>
      <c r="U92"/>
      <c r="V92" s="23"/>
      <c r="W92" s="23"/>
      <c r="X92" s="23"/>
      <c r="Y92" s="23"/>
      <c r="Z92" s="23"/>
      <c r="AA92" s="23"/>
      <c r="AB92" s="23"/>
    </row>
    <row r="93" spans="1:28" s="22" customFormat="1" ht="12.75" customHeight="1">
      <c r="A93" s="20"/>
      <c r="B93" s="21" t="s">
        <v>38</v>
      </c>
      <c r="C93" s="19">
        <v>7371</v>
      </c>
      <c r="D93" s="23">
        <v>14458</v>
      </c>
      <c r="E93" s="23">
        <v>14</v>
      </c>
      <c r="F93" s="23">
        <v>262</v>
      </c>
      <c r="G93" s="23">
        <v>114</v>
      </c>
      <c r="H93" s="23">
        <v>361</v>
      </c>
      <c r="I93" s="23">
        <v>401</v>
      </c>
      <c r="J93" s="23">
        <v>3</v>
      </c>
      <c r="K93" s="154">
        <v>22984</v>
      </c>
      <c r="L93" s="142" t="s">
        <v>56</v>
      </c>
      <c r="M93" s="23"/>
      <c r="N93"/>
      <c r="O93"/>
      <c r="P93"/>
      <c r="Q93"/>
      <c r="R93"/>
      <c r="S93"/>
      <c r="T93"/>
      <c r="U93"/>
      <c r="V93" s="23"/>
      <c r="W93" s="23"/>
      <c r="X93" s="23"/>
      <c r="Y93" s="23"/>
      <c r="Z93" s="23"/>
      <c r="AA93" s="23"/>
      <c r="AB93" s="23"/>
    </row>
    <row r="94" spans="1:28" s="22" customFormat="1" ht="12.75" customHeight="1">
      <c r="A94" s="20"/>
      <c r="B94" s="21" t="s">
        <v>39</v>
      </c>
      <c r="C94" s="19">
        <v>6828</v>
      </c>
      <c r="D94" s="23">
        <v>15885</v>
      </c>
      <c r="E94" s="23">
        <v>37</v>
      </c>
      <c r="F94" s="23">
        <v>331</v>
      </c>
      <c r="G94" s="23">
        <v>138</v>
      </c>
      <c r="H94" s="23">
        <v>359</v>
      </c>
      <c r="I94" s="23">
        <v>432</v>
      </c>
      <c r="J94" s="23">
        <v>2</v>
      </c>
      <c r="K94" s="154">
        <v>24012</v>
      </c>
      <c r="L94" s="142" t="s">
        <v>56</v>
      </c>
      <c r="M94" s="23"/>
      <c r="N94"/>
      <c r="O94"/>
      <c r="P94"/>
      <c r="Q94"/>
      <c r="R94"/>
      <c r="S94"/>
      <c r="T94"/>
      <c r="U94"/>
      <c r="V94" s="23"/>
      <c r="W94" s="23"/>
      <c r="X94" s="23"/>
      <c r="Y94" s="23"/>
      <c r="Z94" s="23"/>
      <c r="AA94" s="23"/>
      <c r="AB94" s="23"/>
    </row>
    <row r="95" spans="1:28" ht="12.75" customHeight="1">
      <c r="A95" s="21"/>
      <c r="B95" s="21" t="s">
        <v>40</v>
      </c>
      <c r="C95" s="19">
        <v>7416</v>
      </c>
      <c r="D95" s="23">
        <v>16830</v>
      </c>
      <c r="E95" s="23">
        <v>18</v>
      </c>
      <c r="F95" s="23">
        <v>434</v>
      </c>
      <c r="G95" s="23">
        <v>102</v>
      </c>
      <c r="H95" s="23">
        <v>416</v>
      </c>
      <c r="I95" s="23">
        <v>578</v>
      </c>
      <c r="J95" s="23">
        <v>9</v>
      </c>
      <c r="K95" s="154">
        <v>25803</v>
      </c>
      <c r="L95" s="142" t="s">
        <v>56</v>
      </c>
    </row>
    <row r="96" spans="1:28" s="22" customFormat="1" ht="12.75" customHeight="1">
      <c r="A96" s="21"/>
      <c r="B96" s="21" t="s">
        <v>41</v>
      </c>
      <c r="C96" s="19">
        <v>8119</v>
      </c>
      <c r="D96" s="23">
        <v>17432</v>
      </c>
      <c r="E96" s="23">
        <v>26</v>
      </c>
      <c r="F96" s="23">
        <v>402</v>
      </c>
      <c r="G96" s="23">
        <v>77</v>
      </c>
      <c r="H96" s="23">
        <v>305</v>
      </c>
      <c r="I96" s="23">
        <v>385</v>
      </c>
      <c r="J96" s="23">
        <v>3</v>
      </c>
      <c r="K96" s="154">
        <v>26749</v>
      </c>
      <c r="L96" s="142" t="s">
        <v>56</v>
      </c>
      <c r="M96" s="23"/>
      <c r="N96"/>
      <c r="O96"/>
      <c r="P96"/>
      <c r="Q96"/>
      <c r="R96"/>
      <c r="S96"/>
      <c r="T96"/>
      <c r="U96"/>
      <c r="V96" s="23"/>
      <c r="W96" s="23"/>
      <c r="X96" s="23"/>
      <c r="Y96" s="23"/>
      <c r="Z96" s="23"/>
      <c r="AA96" s="23"/>
      <c r="AB96" s="23"/>
    </row>
    <row r="97" spans="1:28" s="22" customFormat="1" ht="12.75" customHeight="1">
      <c r="A97" s="21"/>
      <c r="B97" s="21" t="s">
        <v>42</v>
      </c>
      <c r="C97" s="19">
        <v>7875</v>
      </c>
      <c r="D97" s="23">
        <v>18209</v>
      </c>
      <c r="E97" s="23">
        <v>28</v>
      </c>
      <c r="F97" s="23">
        <v>372</v>
      </c>
      <c r="G97" s="23">
        <v>68</v>
      </c>
      <c r="H97" s="23">
        <v>521</v>
      </c>
      <c r="I97" s="23">
        <v>408</v>
      </c>
      <c r="J97" s="23">
        <v>5</v>
      </c>
      <c r="K97" s="154">
        <v>27486</v>
      </c>
      <c r="L97" s="142" t="s">
        <v>56</v>
      </c>
      <c r="M97" s="23"/>
      <c r="N97"/>
      <c r="O97"/>
      <c r="P97"/>
      <c r="Q97"/>
      <c r="R97"/>
      <c r="S97"/>
      <c r="T97"/>
      <c r="U97"/>
      <c r="V97" s="23"/>
      <c r="W97" s="23"/>
      <c r="X97" s="23"/>
      <c r="Y97" s="23"/>
      <c r="Z97" s="23"/>
      <c r="AA97" s="23"/>
      <c r="AB97" s="23"/>
    </row>
    <row r="98" spans="1:28" s="22" customFormat="1" ht="12.75" customHeight="1">
      <c r="A98" s="21"/>
      <c r="B98" s="21"/>
      <c r="C98" s="23"/>
      <c r="D98" s="23"/>
      <c r="E98" s="23"/>
      <c r="F98" s="23"/>
      <c r="H98" s="23"/>
      <c r="I98" s="23"/>
      <c r="J98" s="23"/>
      <c r="K98" s="154"/>
      <c r="L98" s="23"/>
      <c r="M98" s="23"/>
      <c r="N98"/>
      <c r="O98"/>
      <c r="P98"/>
      <c r="Q98"/>
      <c r="R98"/>
      <c r="S98"/>
      <c r="T98"/>
      <c r="U98"/>
      <c r="V98" s="23"/>
      <c r="W98" s="23"/>
      <c r="X98" s="23"/>
      <c r="Y98" s="23"/>
      <c r="Z98" s="23"/>
      <c r="AA98" s="23"/>
      <c r="AB98" s="23"/>
    </row>
    <row r="99" spans="1:28" s="22" customFormat="1" ht="12.75" customHeight="1">
      <c r="A99" s="20">
        <v>2013</v>
      </c>
      <c r="B99" s="21" t="s">
        <v>31</v>
      </c>
      <c r="C99" s="38">
        <v>5369</v>
      </c>
      <c r="D99" s="38">
        <v>11067</v>
      </c>
      <c r="E99" s="23">
        <v>43</v>
      </c>
      <c r="F99" s="38">
        <v>358</v>
      </c>
      <c r="G99" s="38">
        <v>111</v>
      </c>
      <c r="H99" s="38">
        <v>166</v>
      </c>
      <c r="I99" s="38">
        <v>365</v>
      </c>
      <c r="J99" s="23">
        <v>3</v>
      </c>
      <c r="K99" s="156">
        <v>17482</v>
      </c>
      <c r="L99" s="142" t="s">
        <v>56</v>
      </c>
      <c r="M99" s="23"/>
      <c r="N99"/>
      <c r="O99"/>
      <c r="P99"/>
      <c r="Q99"/>
      <c r="R99"/>
      <c r="S99"/>
      <c r="T99"/>
      <c r="U99"/>
      <c r="V99" s="23"/>
      <c r="W99" s="23"/>
      <c r="X99" s="23"/>
      <c r="Y99" s="23"/>
      <c r="Z99" s="23"/>
      <c r="AA99" s="23"/>
      <c r="AB99" s="23"/>
    </row>
    <row r="100" spans="1:28" s="22" customFormat="1" ht="12.75" customHeight="1">
      <c r="A100" s="20"/>
      <c r="B100" s="21" t="s">
        <v>32</v>
      </c>
      <c r="C100" s="38">
        <v>6046</v>
      </c>
      <c r="D100" s="38">
        <v>11928</v>
      </c>
      <c r="E100" s="23">
        <v>26</v>
      </c>
      <c r="F100" s="38">
        <v>342</v>
      </c>
      <c r="G100" s="38">
        <v>232</v>
      </c>
      <c r="H100" s="38">
        <v>163</v>
      </c>
      <c r="I100" s="38">
        <v>405</v>
      </c>
      <c r="J100" s="23">
        <v>1</v>
      </c>
      <c r="K100" s="156">
        <v>19143</v>
      </c>
      <c r="L100" s="142" t="s">
        <v>56</v>
      </c>
      <c r="M100" s="23"/>
      <c r="N100"/>
      <c r="O100"/>
      <c r="P100"/>
      <c r="Q100"/>
      <c r="R100"/>
      <c r="S100"/>
      <c r="T100"/>
      <c r="U100"/>
      <c r="V100" s="23"/>
      <c r="W100" s="23"/>
      <c r="X100" s="23"/>
      <c r="Y100" s="23"/>
      <c r="Z100" s="23"/>
      <c r="AA100" s="23"/>
      <c r="AB100" s="23"/>
    </row>
    <row r="101" spans="1:28" s="22" customFormat="1" ht="12.75" customHeight="1">
      <c r="A101" s="20"/>
      <c r="B101" s="21" t="s">
        <v>33</v>
      </c>
      <c r="C101" s="38">
        <v>8166</v>
      </c>
      <c r="D101" s="38">
        <v>14794</v>
      </c>
      <c r="E101" s="23">
        <v>29</v>
      </c>
      <c r="F101" s="38">
        <v>353</v>
      </c>
      <c r="G101" s="38">
        <v>144</v>
      </c>
      <c r="H101" s="38">
        <v>287</v>
      </c>
      <c r="I101" s="38">
        <v>354</v>
      </c>
      <c r="J101" s="23">
        <v>4</v>
      </c>
      <c r="K101" s="156">
        <v>24131</v>
      </c>
      <c r="L101" s="142" t="s">
        <v>56</v>
      </c>
      <c r="M101" s="23"/>
      <c r="N101"/>
      <c r="O101"/>
      <c r="P101"/>
      <c r="Q101"/>
      <c r="R101"/>
      <c r="S101"/>
      <c r="T101"/>
      <c r="U101"/>
      <c r="V101" s="23"/>
      <c r="W101" s="23"/>
      <c r="X101" s="23"/>
      <c r="Y101" s="23"/>
      <c r="Z101" s="23"/>
      <c r="AA101" s="23"/>
      <c r="AB101" s="23"/>
    </row>
    <row r="102" spans="1:28" s="22" customFormat="1" ht="12.75" customHeight="1">
      <c r="A102" s="20"/>
      <c r="B102" s="21" t="s">
        <v>34</v>
      </c>
      <c r="C102" s="38">
        <v>9079</v>
      </c>
      <c r="D102" s="38">
        <v>16610</v>
      </c>
      <c r="E102" s="23">
        <v>24</v>
      </c>
      <c r="F102" s="38">
        <v>365</v>
      </c>
      <c r="G102" s="38">
        <v>52</v>
      </c>
      <c r="H102" s="38">
        <v>151</v>
      </c>
      <c r="I102" s="38">
        <v>356</v>
      </c>
      <c r="J102" s="23">
        <v>5</v>
      </c>
      <c r="K102" s="156">
        <v>26642</v>
      </c>
      <c r="L102" s="142" t="s">
        <v>56</v>
      </c>
      <c r="M102" s="23"/>
      <c r="N102"/>
      <c r="O102"/>
      <c r="P102"/>
      <c r="Q102"/>
      <c r="R102"/>
      <c r="S102"/>
      <c r="T102"/>
      <c r="U102"/>
      <c r="V102" s="23"/>
      <c r="W102" s="23"/>
      <c r="X102" s="23"/>
      <c r="Y102" s="23"/>
      <c r="Z102" s="23"/>
      <c r="AA102" s="23"/>
      <c r="AB102" s="23"/>
    </row>
    <row r="103" spans="1:28" s="22" customFormat="1" ht="12.75" customHeight="1">
      <c r="A103" s="20"/>
      <c r="B103" s="21" t="s">
        <v>35</v>
      </c>
      <c r="C103" s="38">
        <v>10200</v>
      </c>
      <c r="D103" s="38">
        <v>17216</v>
      </c>
      <c r="E103" s="23">
        <v>24</v>
      </c>
      <c r="F103" s="38">
        <v>464</v>
      </c>
      <c r="G103" s="38">
        <v>51</v>
      </c>
      <c r="H103" s="38">
        <v>253</v>
      </c>
      <c r="I103" s="38">
        <v>365</v>
      </c>
      <c r="J103" s="23">
        <v>2</v>
      </c>
      <c r="K103" s="156">
        <v>28575</v>
      </c>
      <c r="L103" s="142" t="s">
        <v>56</v>
      </c>
      <c r="M103" s="23"/>
      <c r="N103"/>
      <c r="O103"/>
      <c r="P103"/>
      <c r="Q103"/>
      <c r="R103"/>
      <c r="S103"/>
      <c r="T103"/>
      <c r="U103"/>
      <c r="V103" s="23"/>
      <c r="W103" s="23"/>
      <c r="X103" s="23"/>
      <c r="Y103" s="23"/>
      <c r="Z103" s="23"/>
      <c r="AA103" s="23"/>
      <c r="AB103" s="23"/>
    </row>
    <row r="104" spans="1:28" s="22" customFormat="1" ht="12.75" customHeight="1">
      <c r="A104" s="20"/>
      <c r="B104" s="21" t="s">
        <v>36</v>
      </c>
      <c r="C104" s="38">
        <v>9101</v>
      </c>
      <c r="D104" s="38">
        <v>15160</v>
      </c>
      <c r="E104" s="23">
        <v>26</v>
      </c>
      <c r="F104" s="38">
        <v>362</v>
      </c>
      <c r="G104" s="38">
        <v>69</v>
      </c>
      <c r="H104" s="38">
        <v>278</v>
      </c>
      <c r="I104" s="38">
        <v>291</v>
      </c>
      <c r="J104" s="23">
        <v>2</v>
      </c>
      <c r="K104" s="156">
        <v>25289</v>
      </c>
      <c r="L104" s="142" t="s">
        <v>56</v>
      </c>
      <c r="M104" s="23"/>
      <c r="N104"/>
      <c r="O104"/>
      <c r="P104"/>
      <c r="Q104"/>
      <c r="R104"/>
      <c r="S104"/>
      <c r="T104"/>
      <c r="U104"/>
      <c r="V104" s="23"/>
      <c r="W104" s="23"/>
      <c r="X104" s="23"/>
      <c r="Y104" s="23"/>
      <c r="Z104" s="23"/>
      <c r="AA104" s="23"/>
      <c r="AB104" s="23"/>
    </row>
    <row r="105" spans="1:28" s="22" customFormat="1" ht="12.75" customHeight="1">
      <c r="A105" s="20"/>
      <c r="B105" s="21" t="s">
        <v>37</v>
      </c>
      <c r="C105" s="38">
        <v>8112</v>
      </c>
      <c r="D105" s="38">
        <v>11590</v>
      </c>
      <c r="E105" s="23">
        <v>5</v>
      </c>
      <c r="F105" s="38">
        <v>355</v>
      </c>
      <c r="G105" s="38">
        <v>73</v>
      </c>
      <c r="H105" s="38">
        <v>264</v>
      </c>
      <c r="I105" s="38">
        <v>198</v>
      </c>
      <c r="J105" s="23">
        <v>3</v>
      </c>
      <c r="K105" s="156">
        <v>20600</v>
      </c>
      <c r="L105" s="142" t="s">
        <v>56</v>
      </c>
      <c r="M105" s="23"/>
      <c r="N105"/>
      <c r="O105"/>
      <c r="P105"/>
      <c r="Q105"/>
      <c r="R105"/>
      <c r="S105"/>
      <c r="T105"/>
      <c r="U105"/>
      <c r="V105" s="23"/>
      <c r="W105" s="23"/>
      <c r="X105" s="23"/>
      <c r="Y105" s="23"/>
      <c r="Z105" s="23"/>
      <c r="AA105" s="23"/>
      <c r="AB105" s="23"/>
    </row>
    <row r="106" spans="1:28" s="22" customFormat="1" ht="12.75" customHeight="1">
      <c r="A106" s="20"/>
      <c r="B106" s="21" t="s">
        <v>38</v>
      </c>
      <c r="C106" s="38">
        <v>8954</v>
      </c>
      <c r="D106" s="38">
        <v>13489</v>
      </c>
      <c r="E106" s="23">
        <v>26</v>
      </c>
      <c r="F106" s="38">
        <v>553</v>
      </c>
      <c r="G106" s="38">
        <v>54</v>
      </c>
      <c r="H106" s="38">
        <v>414</v>
      </c>
      <c r="I106" s="38">
        <v>314</v>
      </c>
      <c r="J106" s="23">
        <v>3</v>
      </c>
      <c r="K106" s="156">
        <v>23807</v>
      </c>
      <c r="L106" s="142" t="s">
        <v>56</v>
      </c>
      <c r="M106" s="23"/>
      <c r="N106"/>
      <c r="O106"/>
      <c r="P106"/>
      <c r="Q106"/>
      <c r="R106"/>
      <c r="S106"/>
      <c r="T106"/>
      <c r="U106"/>
      <c r="V106" s="23"/>
      <c r="W106" s="23"/>
      <c r="X106" s="23"/>
      <c r="Y106" s="23"/>
      <c r="Z106" s="23"/>
      <c r="AA106" s="23"/>
      <c r="AB106" s="23"/>
    </row>
    <row r="107" spans="1:28" s="22" customFormat="1" ht="12.75" customHeight="1">
      <c r="A107" s="20"/>
      <c r="B107" s="21" t="s">
        <v>39</v>
      </c>
      <c r="C107" s="38">
        <v>9398</v>
      </c>
      <c r="D107" s="38">
        <v>15331</v>
      </c>
      <c r="E107" s="23">
        <v>44</v>
      </c>
      <c r="F107" s="38">
        <v>556</v>
      </c>
      <c r="G107" s="38">
        <v>51</v>
      </c>
      <c r="H107" s="38">
        <v>259</v>
      </c>
      <c r="I107" s="38">
        <v>287</v>
      </c>
      <c r="J107" s="23">
        <v>1</v>
      </c>
      <c r="K107" s="156">
        <v>25927</v>
      </c>
      <c r="L107" s="142" t="s">
        <v>56</v>
      </c>
      <c r="M107" s="23"/>
      <c r="N107"/>
      <c r="O107"/>
      <c r="P107"/>
      <c r="Q107"/>
      <c r="R107"/>
      <c r="S107"/>
      <c r="T107"/>
      <c r="U107"/>
      <c r="V107" s="23"/>
      <c r="W107" s="23"/>
      <c r="X107" s="23"/>
      <c r="Y107" s="23"/>
      <c r="Z107" s="23"/>
      <c r="AA107" s="23"/>
      <c r="AB107" s="23"/>
    </row>
    <row r="108" spans="1:28" s="22" customFormat="1" ht="12.75" customHeight="1">
      <c r="A108" s="20"/>
      <c r="B108" s="21" t="s">
        <v>40</v>
      </c>
      <c r="C108" s="38">
        <v>10143</v>
      </c>
      <c r="D108" s="38">
        <v>15604</v>
      </c>
      <c r="E108" s="23">
        <v>80</v>
      </c>
      <c r="F108" s="38">
        <v>549</v>
      </c>
      <c r="G108" s="38">
        <v>67</v>
      </c>
      <c r="H108" s="38">
        <v>350</v>
      </c>
      <c r="I108" s="38">
        <v>304</v>
      </c>
      <c r="J108" s="23">
        <v>4</v>
      </c>
      <c r="K108" s="156">
        <v>27101</v>
      </c>
      <c r="L108" s="142" t="s">
        <v>56</v>
      </c>
      <c r="M108" s="23"/>
      <c r="N108"/>
      <c r="O108"/>
      <c r="P108"/>
      <c r="Q108"/>
      <c r="R108"/>
      <c r="S108"/>
      <c r="T108"/>
      <c r="U108"/>
      <c r="V108" s="23"/>
      <c r="W108" s="23"/>
      <c r="X108" s="23"/>
      <c r="Y108" s="23"/>
      <c r="Z108" s="23"/>
      <c r="AA108" s="23"/>
      <c r="AB108" s="23"/>
    </row>
    <row r="109" spans="1:28" s="22" customFormat="1" ht="12.75" customHeight="1">
      <c r="A109" s="20"/>
      <c r="B109" s="21" t="s">
        <v>41</v>
      </c>
      <c r="C109" s="38">
        <v>9534</v>
      </c>
      <c r="D109" s="38">
        <v>15328</v>
      </c>
      <c r="E109" s="23">
        <v>56</v>
      </c>
      <c r="F109" s="38">
        <v>483</v>
      </c>
      <c r="G109" s="38">
        <v>102</v>
      </c>
      <c r="H109" s="38">
        <v>431</v>
      </c>
      <c r="I109" s="38">
        <v>292</v>
      </c>
      <c r="J109" s="23">
        <v>9</v>
      </c>
      <c r="K109" s="156">
        <v>26235</v>
      </c>
      <c r="L109" s="142" t="s">
        <v>56</v>
      </c>
      <c r="M109" s="23"/>
      <c r="N109"/>
      <c r="O109"/>
      <c r="P109"/>
      <c r="Q109"/>
      <c r="R109"/>
      <c r="S109"/>
      <c r="T109"/>
      <c r="U109"/>
      <c r="V109" s="23"/>
      <c r="W109" s="23"/>
      <c r="X109" s="23"/>
      <c r="Y109" s="23"/>
      <c r="Z109" s="23"/>
      <c r="AA109" s="23"/>
      <c r="AB109" s="23"/>
    </row>
    <row r="110" spans="1:28" s="22" customFormat="1" ht="12.75" customHeight="1">
      <c r="A110" s="20"/>
      <c r="B110" s="21" t="s">
        <v>42</v>
      </c>
      <c r="C110" s="38">
        <v>8749</v>
      </c>
      <c r="D110" s="38">
        <v>17321</v>
      </c>
      <c r="E110" s="23">
        <v>69</v>
      </c>
      <c r="F110" s="38">
        <v>430</v>
      </c>
      <c r="G110" s="38">
        <v>103</v>
      </c>
      <c r="H110" s="38">
        <v>227</v>
      </c>
      <c r="I110" s="38">
        <v>342</v>
      </c>
      <c r="J110" s="23">
        <v>5</v>
      </c>
      <c r="K110" s="156">
        <v>27246</v>
      </c>
      <c r="L110" s="142" t="s">
        <v>56</v>
      </c>
      <c r="M110" s="23"/>
      <c r="N110"/>
      <c r="O110"/>
      <c r="P110"/>
      <c r="Q110"/>
      <c r="R110"/>
      <c r="S110"/>
      <c r="T110"/>
      <c r="U110"/>
      <c r="V110" s="23"/>
      <c r="W110" s="23"/>
      <c r="X110" s="23"/>
      <c r="Y110" s="23"/>
      <c r="Z110" s="23"/>
      <c r="AA110" s="23"/>
      <c r="AB110" s="23"/>
    </row>
    <row r="111" spans="1:28" s="22" customFormat="1" ht="12.75" customHeight="1">
      <c r="A111" s="20"/>
      <c r="B111" s="21"/>
      <c r="C111" s="23"/>
      <c r="D111" s="23"/>
      <c r="E111" s="23"/>
      <c r="F111" s="23"/>
      <c r="G111" s="23"/>
      <c r="H111" s="23"/>
      <c r="I111" s="23"/>
      <c r="J111" s="23"/>
      <c r="K111" s="154"/>
      <c r="L111" s="23"/>
      <c r="M111" s="23"/>
      <c r="N111"/>
      <c r="O111"/>
      <c r="P111"/>
      <c r="Q111"/>
      <c r="R111"/>
      <c r="S111"/>
      <c r="T111"/>
      <c r="U111"/>
      <c r="V111" s="23"/>
      <c r="W111" s="23"/>
      <c r="X111" s="23"/>
      <c r="Y111" s="23"/>
      <c r="Z111" s="23"/>
      <c r="AA111" s="23"/>
    </row>
    <row r="112" spans="1:28" s="22" customFormat="1" ht="12.75" customHeight="1">
      <c r="A112" s="20">
        <v>2014</v>
      </c>
      <c r="B112" s="21" t="s">
        <v>31</v>
      </c>
      <c r="C112" s="38">
        <v>6793</v>
      </c>
      <c r="D112" s="38">
        <v>12357</v>
      </c>
      <c r="E112" s="23">
        <v>67</v>
      </c>
      <c r="F112" s="38">
        <v>492</v>
      </c>
      <c r="G112" s="38">
        <v>62</v>
      </c>
      <c r="H112" s="38">
        <v>186</v>
      </c>
      <c r="I112" s="38">
        <v>376</v>
      </c>
      <c r="J112" s="23">
        <v>1</v>
      </c>
      <c r="K112" s="154">
        <v>20334</v>
      </c>
      <c r="L112" s="142" t="s">
        <v>56</v>
      </c>
      <c r="M112" s="23"/>
      <c r="N112"/>
      <c r="O112"/>
      <c r="P112"/>
      <c r="Q112"/>
      <c r="R112"/>
      <c r="S112"/>
      <c r="T112"/>
      <c r="U112"/>
      <c r="V112" s="23"/>
      <c r="W112" s="23"/>
      <c r="X112" s="23"/>
      <c r="Y112" s="23"/>
      <c r="Z112" s="23"/>
      <c r="AA112" s="23"/>
    </row>
    <row r="113" spans="1:255" s="22" customFormat="1" ht="12.75" customHeight="1">
      <c r="A113" s="20"/>
      <c r="B113" s="21" t="s">
        <v>32</v>
      </c>
      <c r="C113" s="23">
        <v>7707</v>
      </c>
      <c r="D113" s="38">
        <v>13743</v>
      </c>
      <c r="E113" s="23">
        <v>59</v>
      </c>
      <c r="F113" s="38">
        <v>462</v>
      </c>
      <c r="G113" s="38">
        <v>138</v>
      </c>
      <c r="H113" s="38">
        <v>203</v>
      </c>
      <c r="I113" s="38">
        <v>337</v>
      </c>
      <c r="J113" s="23">
        <v>2</v>
      </c>
      <c r="K113" s="154">
        <v>22651</v>
      </c>
      <c r="L113" s="142" t="s">
        <v>56</v>
      </c>
      <c r="M113" s="23"/>
      <c r="N113"/>
      <c r="O113"/>
      <c r="P113"/>
      <c r="Q113"/>
      <c r="R113"/>
      <c r="S113"/>
      <c r="T113"/>
      <c r="U113"/>
      <c r="V113" s="23"/>
      <c r="W113" s="23"/>
      <c r="X113" s="23"/>
      <c r="Y113" s="23"/>
      <c r="Z113" s="23"/>
      <c r="AA113" s="23"/>
    </row>
    <row r="114" spans="1:255" s="22" customFormat="1" ht="12.75" customHeight="1">
      <c r="A114" s="20"/>
      <c r="B114" s="21" t="s">
        <v>33</v>
      </c>
      <c r="C114" s="23">
        <v>10773</v>
      </c>
      <c r="D114" s="23">
        <v>16948</v>
      </c>
      <c r="E114" s="23">
        <v>117</v>
      </c>
      <c r="F114" s="38">
        <v>627</v>
      </c>
      <c r="G114" s="38">
        <v>300</v>
      </c>
      <c r="H114" s="38">
        <v>372</v>
      </c>
      <c r="I114" s="38">
        <v>381</v>
      </c>
      <c r="J114" s="23">
        <v>2</v>
      </c>
      <c r="K114" s="154">
        <v>29520</v>
      </c>
      <c r="L114" s="142" t="s">
        <v>56</v>
      </c>
      <c r="M114" s="23"/>
      <c r="N114"/>
      <c r="O114"/>
      <c r="P114"/>
      <c r="Q114"/>
      <c r="R114"/>
      <c r="S114"/>
      <c r="T114"/>
      <c r="U114"/>
      <c r="V114" s="23"/>
      <c r="W114" s="23"/>
      <c r="X114" s="23"/>
      <c r="Y114" s="23"/>
      <c r="Z114" s="23"/>
      <c r="AA114" s="23"/>
    </row>
    <row r="115" spans="1:255" s="22" customFormat="1" ht="12.75" customHeight="1">
      <c r="A115" s="20"/>
      <c r="B115" s="21" t="s">
        <v>34</v>
      </c>
      <c r="C115" s="23">
        <v>10844</v>
      </c>
      <c r="D115" s="23">
        <v>17480</v>
      </c>
      <c r="E115" s="23">
        <v>65</v>
      </c>
      <c r="F115" s="38">
        <v>495</v>
      </c>
      <c r="G115" s="38">
        <v>390</v>
      </c>
      <c r="H115" s="38">
        <v>283</v>
      </c>
      <c r="I115" s="38">
        <v>356</v>
      </c>
      <c r="J115" s="23">
        <v>4</v>
      </c>
      <c r="K115" s="154">
        <v>29917</v>
      </c>
      <c r="L115" s="142" t="s">
        <v>56</v>
      </c>
      <c r="M115" s="23"/>
      <c r="N115"/>
      <c r="O115"/>
      <c r="P115"/>
      <c r="Q115"/>
      <c r="R115"/>
      <c r="S115"/>
      <c r="T115"/>
      <c r="U115"/>
      <c r="V115" s="23"/>
      <c r="W115" s="23"/>
      <c r="X115" s="23"/>
      <c r="Y115" s="23"/>
      <c r="Z115" s="23"/>
      <c r="AA115" s="23"/>
    </row>
    <row r="116" spans="1:255" s="22" customFormat="1" ht="12.75" customHeight="1">
      <c r="A116" s="20"/>
      <c r="B116" s="21" t="s">
        <v>35</v>
      </c>
      <c r="C116" s="23">
        <v>10840</v>
      </c>
      <c r="D116" s="23">
        <v>17617</v>
      </c>
      <c r="E116" s="23">
        <v>73</v>
      </c>
      <c r="F116" s="38">
        <v>520</v>
      </c>
      <c r="G116" s="38">
        <v>307</v>
      </c>
      <c r="H116" s="38">
        <v>187</v>
      </c>
      <c r="I116" s="38">
        <v>361</v>
      </c>
      <c r="J116" s="23">
        <v>2</v>
      </c>
      <c r="K116" s="154">
        <v>29907</v>
      </c>
      <c r="L116" s="142" t="s">
        <v>56</v>
      </c>
      <c r="M116" s="23"/>
      <c r="N116"/>
      <c r="O116"/>
      <c r="P116"/>
      <c r="Q116"/>
      <c r="R116"/>
      <c r="S116"/>
      <c r="T116"/>
      <c r="U116"/>
      <c r="V116" s="23"/>
      <c r="W116" s="23"/>
      <c r="X116" s="23"/>
      <c r="Y116" s="23"/>
      <c r="Z116" s="23"/>
      <c r="AA116" s="23"/>
    </row>
    <row r="117" spans="1:255" s="22" customFormat="1" ht="12.75" customHeight="1">
      <c r="A117" s="21"/>
      <c r="B117" s="21" t="s">
        <v>36</v>
      </c>
      <c r="C117" s="19">
        <v>10836</v>
      </c>
      <c r="D117" s="23">
        <v>18176</v>
      </c>
      <c r="E117" s="19">
        <v>91</v>
      </c>
      <c r="F117" s="19">
        <v>627</v>
      </c>
      <c r="G117" s="60">
        <v>500</v>
      </c>
      <c r="H117" s="60">
        <v>218</v>
      </c>
      <c r="I117" s="60">
        <v>394</v>
      </c>
      <c r="J117" s="19">
        <v>1</v>
      </c>
      <c r="K117" s="155">
        <v>30843</v>
      </c>
      <c r="L117" s="142" t="s">
        <v>56</v>
      </c>
      <c r="M117" s="21"/>
      <c r="N117"/>
      <c r="O117"/>
      <c r="P117"/>
      <c r="Q117"/>
      <c r="R117"/>
      <c r="S117"/>
      <c r="T117"/>
      <c r="U117"/>
      <c r="V117" s="21"/>
      <c r="W117" s="21"/>
      <c r="X117" s="21"/>
      <c r="Y117" s="21"/>
      <c r="Z117" s="21"/>
      <c r="AA117" s="21"/>
      <c r="AB117" s="21"/>
      <c r="AC117" s="21"/>
      <c r="AD117" s="21"/>
      <c r="AE117" s="21"/>
      <c r="AF117" s="21"/>
      <c r="AG117" s="21"/>
      <c r="AH117" s="21"/>
      <c r="AI117" s="21"/>
      <c r="AJ117" s="21"/>
      <c r="AK117" s="21"/>
      <c r="AL117" s="21"/>
      <c r="AM117" s="21"/>
      <c r="AN117" s="21"/>
      <c r="AO117" s="21"/>
      <c r="AP117" s="21"/>
      <c r="AQ117" s="21"/>
      <c r="AR117" s="21"/>
      <c r="AS117" s="21"/>
      <c r="AT117" s="21"/>
      <c r="AU117" s="21"/>
      <c r="AV117" s="21"/>
      <c r="AW117" s="21"/>
      <c r="AX117" s="21"/>
      <c r="AY117" s="21"/>
      <c r="AZ117" s="21"/>
      <c r="BA117" s="21"/>
      <c r="BB117" s="21"/>
      <c r="BC117" s="21"/>
      <c r="BD117" s="21"/>
      <c r="BE117" s="21"/>
      <c r="BF117" s="21"/>
      <c r="BG117" s="21"/>
      <c r="BH117" s="21"/>
      <c r="BI117" s="21"/>
      <c r="BJ117" s="21"/>
      <c r="BK117" s="21"/>
      <c r="BL117" s="21"/>
      <c r="BM117" s="21"/>
      <c r="BN117" s="21"/>
      <c r="BO117" s="21"/>
      <c r="BP117" s="21"/>
      <c r="BQ117" s="21"/>
      <c r="BR117" s="21"/>
      <c r="BS117" s="21"/>
      <c r="BT117" s="21"/>
      <c r="BU117" s="21"/>
      <c r="BV117" s="21"/>
      <c r="BW117" s="21"/>
      <c r="BX117" s="21"/>
      <c r="BY117" s="21"/>
      <c r="BZ117" s="21"/>
      <c r="CA117" s="21"/>
      <c r="CB117" s="21"/>
      <c r="CC117" s="21"/>
      <c r="CD117" s="21"/>
      <c r="CE117" s="21"/>
      <c r="CF117" s="21"/>
      <c r="CG117" s="21"/>
      <c r="CH117" s="21"/>
      <c r="CI117" s="21"/>
      <c r="CJ117" s="21"/>
      <c r="CK117" s="21"/>
      <c r="CL117" s="21"/>
      <c r="CM117" s="21"/>
      <c r="CN117" s="21"/>
      <c r="CO117" s="21"/>
      <c r="CP117" s="21"/>
      <c r="CQ117" s="21"/>
      <c r="CR117" s="21"/>
      <c r="CS117" s="21"/>
      <c r="CT117" s="21"/>
      <c r="CU117" s="21"/>
      <c r="CV117" s="21"/>
      <c r="CW117" s="21"/>
      <c r="CX117" s="21"/>
      <c r="CY117" s="21"/>
      <c r="CZ117" s="21"/>
      <c r="DA117" s="21"/>
      <c r="DB117" s="21"/>
      <c r="DC117" s="21"/>
      <c r="DD117" s="21"/>
      <c r="DE117" s="21"/>
      <c r="DF117" s="21"/>
      <c r="DG117" s="21"/>
      <c r="DH117" s="21"/>
      <c r="DI117" s="21"/>
      <c r="DJ117" s="21"/>
      <c r="DK117" s="21"/>
      <c r="DL117" s="21"/>
      <c r="DM117" s="21"/>
      <c r="DN117" s="21"/>
      <c r="DO117" s="21"/>
      <c r="DP117" s="21"/>
      <c r="DQ117" s="21"/>
      <c r="DR117" s="21"/>
      <c r="DS117" s="21"/>
      <c r="DT117" s="21"/>
      <c r="DU117" s="21"/>
      <c r="DV117" s="21"/>
      <c r="DW117" s="21"/>
      <c r="DX117" s="21"/>
      <c r="DY117" s="21"/>
      <c r="DZ117" s="21"/>
      <c r="EA117" s="21"/>
      <c r="EB117" s="21"/>
      <c r="EC117" s="21"/>
      <c r="ED117" s="21"/>
      <c r="EE117" s="21"/>
      <c r="EF117" s="21"/>
      <c r="EG117" s="21"/>
      <c r="EH117" s="21"/>
      <c r="EI117" s="21"/>
      <c r="EJ117" s="21"/>
      <c r="EK117" s="21"/>
      <c r="EL117" s="21"/>
      <c r="EM117" s="21"/>
      <c r="EN117" s="21"/>
      <c r="EO117" s="21"/>
      <c r="EP117" s="21"/>
      <c r="EQ117" s="21"/>
      <c r="ER117" s="21"/>
      <c r="ES117" s="21"/>
      <c r="ET117" s="21"/>
      <c r="EU117" s="21"/>
      <c r="EV117" s="21"/>
      <c r="EW117" s="21"/>
      <c r="EX117" s="21"/>
      <c r="EY117" s="21"/>
      <c r="EZ117" s="21"/>
      <c r="FA117" s="21"/>
      <c r="FB117" s="21"/>
      <c r="FC117" s="21"/>
      <c r="FD117" s="21"/>
      <c r="FE117" s="21"/>
      <c r="FF117" s="21"/>
      <c r="FG117" s="21"/>
      <c r="FH117" s="21"/>
      <c r="FI117" s="21"/>
      <c r="FJ117" s="21"/>
      <c r="FK117" s="21"/>
      <c r="FL117" s="21"/>
      <c r="FM117" s="21"/>
      <c r="FN117" s="21"/>
      <c r="FO117" s="21"/>
      <c r="FP117" s="21"/>
      <c r="FQ117" s="21"/>
      <c r="FR117" s="21"/>
      <c r="FS117" s="21"/>
      <c r="FT117" s="21"/>
      <c r="FU117" s="21"/>
      <c r="FV117" s="21"/>
      <c r="FW117" s="21"/>
      <c r="FX117" s="21"/>
      <c r="FY117" s="21"/>
      <c r="FZ117" s="21"/>
      <c r="GA117" s="21"/>
      <c r="GB117" s="21"/>
      <c r="GC117" s="21"/>
      <c r="GD117" s="21"/>
      <c r="GE117" s="21"/>
      <c r="GF117" s="21"/>
      <c r="GG117" s="21"/>
      <c r="GH117" s="21"/>
      <c r="GI117" s="21"/>
      <c r="GJ117" s="21"/>
      <c r="GK117" s="21"/>
      <c r="GL117" s="21"/>
      <c r="GM117" s="21"/>
      <c r="GN117" s="21"/>
      <c r="GO117" s="21"/>
      <c r="GP117" s="21"/>
      <c r="GQ117" s="21"/>
      <c r="GR117" s="21"/>
      <c r="GS117" s="21"/>
      <c r="GT117" s="21"/>
      <c r="GU117" s="21"/>
      <c r="GV117" s="21"/>
      <c r="GW117" s="21"/>
      <c r="GX117" s="21"/>
      <c r="GY117" s="21"/>
      <c r="GZ117" s="21"/>
      <c r="HA117" s="21"/>
      <c r="HB117" s="21"/>
      <c r="HC117" s="21"/>
      <c r="HD117" s="21"/>
      <c r="HE117" s="21"/>
      <c r="HF117" s="21"/>
      <c r="HG117" s="21"/>
      <c r="HH117" s="21"/>
      <c r="HI117" s="21"/>
      <c r="HJ117" s="21"/>
      <c r="HK117" s="21"/>
      <c r="HL117" s="21"/>
      <c r="HM117" s="21"/>
      <c r="HN117" s="21"/>
      <c r="HO117" s="21"/>
      <c r="HP117" s="21"/>
      <c r="HQ117" s="21"/>
      <c r="HR117" s="21"/>
      <c r="HS117" s="21"/>
      <c r="HT117" s="21"/>
      <c r="HU117" s="21"/>
      <c r="HV117" s="21"/>
      <c r="HW117" s="21"/>
      <c r="HX117" s="21"/>
      <c r="HY117" s="21"/>
      <c r="HZ117" s="21"/>
      <c r="IA117" s="21"/>
      <c r="IB117" s="21"/>
      <c r="IC117" s="21"/>
      <c r="ID117" s="21"/>
      <c r="IE117" s="21"/>
      <c r="IF117" s="21"/>
      <c r="IG117" s="21"/>
      <c r="IH117" s="21"/>
      <c r="II117" s="21"/>
      <c r="IJ117" s="21"/>
      <c r="IK117" s="21"/>
      <c r="IL117" s="21"/>
      <c r="IM117" s="21"/>
      <c r="IN117" s="21"/>
      <c r="IO117" s="21"/>
      <c r="IP117" s="21"/>
      <c r="IQ117" s="21"/>
      <c r="IR117" s="21"/>
      <c r="IS117" s="21"/>
      <c r="IT117" s="21"/>
      <c r="IU117" s="21"/>
    </row>
    <row r="118" spans="1:255" s="22" customFormat="1" ht="12.75" customHeight="1">
      <c r="A118" s="20"/>
      <c r="B118" s="21" t="s">
        <v>37</v>
      </c>
      <c r="C118" s="23">
        <v>8566</v>
      </c>
      <c r="D118" s="23">
        <v>12924</v>
      </c>
      <c r="E118" s="23">
        <v>144</v>
      </c>
      <c r="F118" s="23">
        <v>419</v>
      </c>
      <c r="G118" s="23">
        <v>246</v>
      </c>
      <c r="H118" s="23">
        <v>152</v>
      </c>
      <c r="I118" s="23">
        <v>332</v>
      </c>
      <c r="J118" s="23">
        <v>8</v>
      </c>
      <c r="K118" s="154">
        <v>22791</v>
      </c>
      <c r="L118" s="142" t="s">
        <v>56</v>
      </c>
      <c r="M118" s="23"/>
      <c r="N118"/>
      <c r="O118"/>
      <c r="P118"/>
      <c r="Q118"/>
      <c r="R118"/>
      <c r="S118"/>
      <c r="T118"/>
      <c r="U118"/>
      <c r="V118" s="23"/>
      <c r="W118" s="23"/>
      <c r="X118" s="23"/>
      <c r="Y118" s="23"/>
      <c r="Z118" s="23"/>
      <c r="AA118" s="23"/>
    </row>
    <row r="119" spans="1:255" s="22" customFormat="1" ht="12.75" customHeight="1">
      <c r="A119" s="20"/>
      <c r="B119" s="21" t="s">
        <v>38</v>
      </c>
      <c r="C119" s="23">
        <v>9482</v>
      </c>
      <c r="D119" s="23">
        <v>14178</v>
      </c>
      <c r="E119" s="23">
        <v>286</v>
      </c>
      <c r="F119" s="23">
        <v>609</v>
      </c>
      <c r="G119" s="23">
        <v>270</v>
      </c>
      <c r="H119" s="23">
        <v>250</v>
      </c>
      <c r="I119" s="23">
        <v>528</v>
      </c>
      <c r="J119" s="23">
        <v>2</v>
      </c>
      <c r="K119" s="154">
        <v>25605</v>
      </c>
      <c r="L119" s="142" t="s">
        <v>56</v>
      </c>
      <c r="M119" s="23"/>
      <c r="N119"/>
      <c r="O119"/>
      <c r="P119"/>
      <c r="Q119"/>
      <c r="R119"/>
      <c r="S119"/>
      <c r="T119"/>
      <c r="U119"/>
      <c r="V119" s="23"/>
      <c r="W119" s="23"/>
      <c r="X119" s="23"/>
      <c r="Y119" s="23"/>
      <c r="Z119" s="23"/>
      <c r="AA119" s="23"/>
    </row>
    <row r="120" spans="1:255" s="22" customFormat="1" ht="12.75" customHeight="1">
      <c r="A120" s="20"/>
      <c r="B120" s="21" t="s">
        <v>39</v>
      </c>
      <c r="C120" s="23">
        <v>10703</v>
      </c>
      <c r="D120" s="23">
        <v>15359</v>
      </c>
      <c r="E120" s="23">
        <v>78</v>
      </c>
      <c r="F120" s="23">
        <v>583</v>
      </c>
      <c r="G120" s="23">
        <v>266</v>
      </c>
      <c r="H120" s="23">
        <v>284</v>
      </c>
      <c r="I120" s="23">
        <v>504</v>
      </c>
      <c r="J120" s="23">
        <v>4</v>
      </c>
      <c r="K120" s="154">
        <v>27781</v>
      </c>
      <c r="L120" s="142" t="s">
        <v>56</v>
      </c>
      <c r="M120" s="23"/>
      <c r="N120"/>
      <c r="O120"/>
      <c r="P120"/>
      <c r="Q120"/>
      <c r="R120"/>
      <c r="S120"/>
      <c r="T120"/>
      <c r="U120"/>
      <c r="V120" s="23"/>
      <c r="W120" s="23"/>
      <c r="X120" s="23"/>
      <c r="Y120" s="23"/>
      <c r="Z120" s="23"/>
      <c r="AA120" s="23"/>
    </row>
    <row r="121" spans="1:255" s="8" customFormat="1" ht="12.75" customHeight="1">
      <c r="A121" s="20"/>
      <c r="B121" s="21" t="s">
        <v>40</v>
      </c>
      <c r="C121" s="23">
        <v>10712</v>
      </c>
      <c r="D121" s="23">
        <v>16940</v>
      </c>
      <c r="E121" s="23">
        <v>86</v>
      </c>
      <c r="F121" s="38">
        <v>702</v>
      </c>
      <c r="G121" s="38">
        <v>456</v>
      </c>
      <c r="H121" s="38">
        <v>171</v>
      </c>
      <c r="I121" s="38">
        <v>523</v>
      </c>
      <c r="J121" s="23">
        <v>4</v>
      </c>
      <c r="K121" s="154">
        <v>29594</v>
      </c>
      <c r="L121" s="142" t="s">
        <v>56</v>
      </c>
      <c r="N121"/>
      <c r="O121"/>
      <c r="P121"/>
      <c r="Q121"/>
      <c r="R121"/>
      <c r="S121"/>
      <c r="T121"/>
      <c r="U121"/>
    </row>
    <row r="122" spans="1:255" s="8" customFormat="1" ht="12.75" customHeight="1">
      <c r="A122" s="20"/>
      <c r="B122" s="21" t="s">
        <v>41</v>
      </c>
      <c r="C122" s="19">
        <v>9659</v>
      </c>
      <c r="D122" s="19">
        <v>15748</v>
      </c>
      <c r="E122" s="19">
        <v>63</v>
      </c>
      <c r="F122" s="60">
        <v>692</v>
      </c>
      <c r="G122" s="60">
        <v>204</v>
      </c>
      <c r="H122" s="60">
        <v>221</v>
      </c>
      <c r="I122" s="60">
        <v>418</v>
      </c>
      <c r="J122" s="19">
        <v>3</v>
      </c>
      <c r="K122" s="155">
        <v>27008</v>
      </c>
      <c r="L122" s="142" t="s">
        <v>56</v>
      </c>
      <c r="N122"/>
      <c r="O122"/>
      <c r="P122"/>
      <c r="Q122"/>
      <c r="R122"/>
      <c r="S122"/>
      <c r="T122"/>
      <c r="U122"/>
    </row>
    <row r="123" spans="1:255" s="8" customFormat="1" ht="12.75" customHeight="1">
      <c r="A123" s="20"/>
      <c r="B123" s="21" t="s">
        <v>42</v>
      </c>
      <c r="C123" s="19">
        <v>9610</v>
      </c>
      <c r="D123" s="19">
        <v>16564</v>
      </c>
      <c r="E123" s="19">
        <v>137</v>
      </c>
      <c r="F123" s="60">
        <v>826</v>
      </c>
      <c r="G123" s="60">
        <v>272</v>
      </c>
      <c r="H123" s="60">
        <v>164</v>
      </c>
      <c r="I123" s="60">
        <v>511</v>
      </c>
      <c r="J123" s="19">
        <v>2</v>
      </c>
      <c r="K123" s="155">
        <v>28086</v>
      </c>
      <c r="L123" s="142" t="s">
        <v>56</v>
      </c>
      <c r="M123" s="23"/>
      <c r="N123"/>
      <c r="O123"/>
      <c r="P123"/>
      <c r="Q123"/>
      <c r="R123"/>
      <c r="S123"/>
      <c r="T123"/>
      <c r="U123"/>
      <c r="V123" s="23"/>
      <c r="W123" s="23"/>
      <c r="X123" s="23"/>
    </row>
    <row r="124" spans="1:255" s="22" customFormat="1" ht="12.75" customHeight="1">
      <c r="A124" s="20"/>
      <c r="B124" s="21"/>
      <c r="C124" s="23"/>
      <c r="D124" s="23"/>
      <c r="E124" s="23"/>
      <c r="F124" s="23"/>
      <c r="G124" s="23"/>
      <c r="H124" s="23"/>
      <c r="I124" s="23"/>
      <c r="J124" s="23"/>
      <c r="K124" s="154"/>
      <c r="L124" s="23"/>
      <c r="M124" s="23"/>
      <c r="N124"/>
      <c r="O124"/>
      <c r="P124"/>
      <c r="Q124"/>
      <c r="R124"/>
      <c r="S124"/>
      <c r="T124"/>
      <c r="U124"/>
      <c r="V124" s="23"/>
      <c r="W124" s="23"/>
      <c r="X124" s="23"/>
      <c r="Y124" s="23"/>
      <c r="Z124" s="23"/>
      <c r="AA124" s="23"/>
    </row>
    <row r="125" spans="1:255" s="22" customFormat="1" ht="12.75" customHeight="1">
      <c r="A125" s="20">
        <v>2015</v>
      </c>
      <c r="B125" s="21" t="s">
        <v>31</v>
      </c>
      <c r="C125" s="23">
        <v>7418</v>
      </c>
      <c r="D125" s="23">
        <v>12547</v>
      </c>
      <c r="E125" s="23">
        <v>78</v>
      </c>
      <c r="F125" s="23">
        <v>579</v>
      </c>
      <c r="G125" s="23">
        <v>214</v>
      </c>
      <c r="H125" s="23">
        <v>125</v>
      </c>
      <c r="I125" s="23">
        <v>335</v>
      </c>
      <c r="J125" s="23">
        <v>3</v>
      </c>
      <c r="K125" s="154">
        <v>21299</v>
      </c>
      <c r="L125" s="142" t="s">
        <v>56</v>
      </c>
      <c r="M125" s="23"/>
      <c r="N125"/>
      <c r="O125"/>
      <c r="P125"/>
      <c r="Q125"/>
      <c r="R125"/>
      <c r="S125"/>
      <c r="T125"/>
      <c r="U125"/>
      <c r="V125" s="23"/>
      <c r="W125" s="23"/>
      <c r="X125" s="23"/>
      <c r="Y125" s="23"/>
      <c r="Z125" s="23"/>
      <c r="AA125" s="23"/>
    </row>
    <row r="126" spans="1:255" s="22" customFormat="1" ht="12.75" customHeight="1">
      <c r="A126" s="20"/>
      <c r="B126" s="21" t="s">
        <v>32</v>
      </c>
      <c r="C126" s="23">
        <v>8482</v>
      </c>
      <c r="D126" s="23">
        <v>14838</v>
      </c>
      <c r="E126" s="23">
        <v>101</v>
      </c>
      <c r="F126" s="23">
        <v>626</v>
      </c>
      <c r="G126" s="23">
        <v>203</v>
      </c>
      <c r="H126" s="23">
        <v>113</v>
      </c>
      <c r="I126" s="23">
        <v>483</v>
      </c>
      <c r="J126" s="23">
        <v>1</v>
      </c>
      <c r="K126" s="154">
        <v>24847</v>
      </c>
      <c r="L126" s="142" t="s">
        <v>56</v>
      </c>
      <c r="M126" s="23"/>
      <c r="N126"/>
      <c r="O126"/>
      <c r="P126"/>
      <c r="Q126"/>
      <c r="R126"/>
      <c r="S126"/>
      <c r="T126"/>
      <c r="U126"/>
      <c r="V126" s="23"/>
      <c r="W126" s="23"/>
      <c r="X126" s="23"/>
      <c r="Y126" s="23"/>
      <c r="Z126" s="23"/>
      <c r="AA126" s="23"/>
    </row>
    <row r="127" spans="1:255" s="22" customFormat="1" ht="12.75" customHeight="1">
      <c r="A127" s="20"/>
      <c r="B127" s="21" t="s">
        <v>33</v>
      </c>
      <c r="C127" s="23">
        <v>11885</v>
      </c>
      <c r="D127" s="23">
        <v>19333</v>
      </c>
      <c r="E127" s="23">
        <v>357</v>
      </c>
      <c r="F127" s="23">
        <v>943</v>
      </c>
      <c r="G127" s="23">
        <v>315</v>
      </c>
      <c r="H127" s="23">
        <v>144</v>
      </c>
      <c r="I127" s="23">
        <v>537</v>
      </c>
      <c r="J127" s="23">
        <v>4</v>
      </c>
      <c r="K127" s="154">
        <v>33518</v>
      </c>
      <c r="L127" s="142" t="s">
        <v>56</v>
      </c>
      <c r="M127" s="23"/>
      <c r="N127"/>
      <c r="O127"/>
      <c r="P127"/>
      <c r="Q127"/>
      <c r="R127"/>
      <c r="S127"/>
      <c r="T127"/>
      <c r="U127"/>
      <c r="V127" s="23"/>
      <c r="W127" s="23"/>
      <c r="X127" s="23"/>
      <c r="Y127" s="23"/>
      <c r="Z127" s="23"/>
      <c r="AA127" s="23"/>
    </row>
    <row r="128" spans="1:255" s="22" customFormat="1" ht="12.75" customHeight="1">
      <c r="A128" s="20"/>
      <c r="B128" s="21" t="s">
        <v>34</v>
      </c>
      <c r="C128" s="23">
        <v>11643</v>
      </c>
      <c r="D128" s="23">
        <v>18486</v>
      </c>
      <c r="E128" s="23">
        <v>286</v>
      </c>
      <c r="F128" s="23">
        <v>504</v>
      </c>
      <c r="G128" s="23">
        <v>355</v>
      </c>
      <c r="H128" s="23">
        <v>168</v>
      </c>
      <c r="I128" s="23">
        <v>600</v>
      </c>
      <c r="J128" s="23">
        <v>5</v>
      </c>
      <c r="K128" s="154">
        <v>32047</v>
      </c>
      <c r="L128" s="142" t="s">
        <v>56</v>
      </c>
      <c r="M128" s="23"/>
      <c r="N128"/>
      <c r="O128"/>
      <c r="P128"/>
      <c r="Q128"/>
      <c r="R128"/>
      <c r="S128"/>
      <c r="T128"/>
      <c r="U128"/>
      <c r="V128" s="23"/>
      <c r="W128" s="23"/>
      <c r="X128" s="23"/>
      <c r="Y128" s="23"/>
      <c r="Z128" s="23"/>
      <c r="AA128" s="23"/>
    </row>
    <row r="129" spans="1:27" s="22" customFormat="1" ht="12.75" customHeight="1">
      <c r="A129" s="20"/>
      <c r="B129" s="21" t="s">
        <v>35</v>
      </c>
      <c r="C129" s="23">
        <v>11545</v>
      </c>
      <c r="D129" s="23">
        <v>17953</v>
      </c>
      <c r="E129" s="23">
        <v>322</v>
      </c>
      <c r="F129" s="23">
        <v>584</v>
      </c>
      <c r="G129" s="23">
        <v>386</v>
      </c>
      <c r="H129" s="23">
        <v>95</v>
      </c>
      <c r="I129" s="23">
        <v>448</v>
      </c>
      <c r="J129" s="23">
        <v>2</v>
      </c>
      <c r="K129" s="154">
        <v>31335</v>
      </c>
      <c r="L129" s="142" t="s">
        <v>56</v>
      </c>
      <c r="M129" s="23"/>
      <c r="N129"/>
      <c r="O129"/>
      <c r="P129"/>
      <c r="Q129"/>
      <c r="R129"/>
      <c r="S129"/>
      <c r="T129"/>
      <c r="U129"/>
      <c r="V129" s="23"/>
      <c r="W129" s="23"/>
      <c r="X129" s="23"/>
      <c r="Y129" s="23"/>
      <c r="Z129" s="23"/>
      <c r="AA129" s="23"/>
    </row>
    <row r="130" spans="1:27" s="22" customFormat="1" ht="12.75" customHeight="1">
      <c r="A130" s="20"/>
      <c r="B130" s="21" t="s">
        <v>36</v>
      </c>
      <c r="C130" s="23">
        <v>12434</v>
      </c>
      <c r="D130" s="23">
        <v>19833</v>
      </c>
      <c r="E130" s="23">
        <v>328</v>
      </c>
      <c r="F130" s="23">
        <v>914</v>
      </c>
      <c r="G130" s="23">
        <v>479</v>
      </c>
      <c r="H130" s="23">
        <v>112</v>
      </c>
      <c r="I130" s="23">
        <v>311</v>
      </c>
      <c r="J130" s="23">
        <v>3</v>
      </c>
      <c r="K130" s="154">
        <v>34414</v>
      </c>
      <c r="L130" s="142" t="s">
        <v>56</v>
      </c>
      <c r="M130" s="23"/>
      <c r="N130"/>
      <c r="O130"/>
      <c r="P130"/>
      <c r="Q130"/>
      <c r="R130"/>
      <c r="S130"/>
      <c r="T130"/>
      <c r="U130"/>
      <c r="V130" s="23"/>
      <c r="W130" s="23"/>
      <c r="X130" s="23"/>
      <c r="Y130" s="23"/>
      <c r="Z130" s="23"/>
      <c r="AA130" s="23"/>
    </row>
    <row r="131" spans="1:27" s="22" customFormat="1" ht="12.75" customHeight="1">
      <c r="A131" s="20"/>
      <c r="B131" s="21" t="s">
        <v>37</v>
      </c>
      <c r="C131" s="23">
        <v>10236</v>
      </c>
      <c r="D131" s="23">
        <v>14472</v>
      </c>
      <c r="E131" s="23">
        <v>256</v>
      </c>
      <c r="F131" s="23">
        <v>596</v>
      </c>
      <c r="G131" s="23">
        <v>279</v>
      </c>
      <c r="H131" s="23">
        <v>77</v>
      </c>
      <c r="I131" s="23">
        <v>325</v>
      </c>
      <c r="J131" s="23">
        <v>1</v>
      </c>
      <c r="K131" s="154">
        <v>26242</v>
      </c>
      <c r="L131" s="142" t="s">
        <v>56</v>
      </c>
      <c r="M131" s="23"/>
      <c r="N131"/>
      <c r="O131"/>
      <c r="P131"/>
      <c r="Q131"/>
      <c r="R131"/>
      <c r="S131"/>
      <c r="T131"/>
      <c r="U131"/>
      <c r="V131" s="23"/>
      <c r="W131" s="23"/>
      <c r="X131" s="23"/>
      <c r="Y131" s="23"/>
      <c r="Z131" s="23"/>
      <c r="AA131" s="23"/>
    </row>
    <row r="132" spans="1:27" s="22" customFormat="1" ht="12.75" customHeight="1">
      <c r="A132" s="20"/>
      <c r="B132" s="21" t="s">
        <v>38</v>
      </c>
      <c r="C132" s="23">
        <v>10800</v>
      </c>
      <c r="D132" s="23">
        <v>15292</v>
      </c>
      <c r="E132" s="23">
        <v>260</v>
      </c>
      <c r="F132" s="23">
        <v>611</v>
      </c>
      <c r="G132" s="23">
        <v>308</v>
      </c>
      <c r="H132" s="23">
        <v>123</v>
      </c>
      <c r="I132" s="23">
        <v>427</v>
      </c>
      <c r="J132" s="23" t="s">
        <v>56</v>
      </c>
      <c r="K132" s="154">
        <v>27821</v>
      </c>
      <c r="L132" s="142" t="s">
        <v>56</v>
      </c>
      <c r="M132" s="23"/>
      <c r="N132"/>
      <c r="O132"/>
      <c r="P132"/>
      <c r="Q132"/>
      <c r="R132"/>
      <c r="S132"/>
      <c r="T132"/>
      <c r="U132"/>
      <c r="V132" s="23"/>
      <c r="W132" s="23"/>
      <c r="X132" s="23"/>
      <c r="Y132" s="23"/>
      <c r="Z132" s="23"/>
      <c r="AA132" s="23"/>
    </row>
    <row r="133" spans="1:27" s="22" customFormat="1" ht="12.75" customHeight="1">
      <c r="A133" s="20"/>
      <c r="B133" s="21" t="s">
        <v>39</v>
      </c>
      <c r="C133" s="23">
        <v>12128</v>
      </c>
      <c r="D133" s="23">
        <v>16795</v>
      </c>
      <c r="E133" s="23">
        <v>220</v>
      </c>
      <c r="F133" s="23">
        <v>850</v>
      </c>
      <c r="G133" s="23">
        <v>398</v>
      </c>
      <c r="H133" s="23">
        <v>133</v>
      </c>
      <c r="I133" s="23">
        <v>533</v>
      </c>
      <c r="J133" s="23">
        <v>4</v>
      </c>
      <c r="K133" s="154">
        <v>31061</v>
      </c>
      <c r="L133" s="142" t="s">
        <v>56</v>
      </c>
      <c r="M133" s="23"/>
      <c r="N133"/>
      <c r="O133"/>
      <c r="P133"/>
      <c r="Q133"/>
      <c r="R133"/>
      <c r="S133"/>
      <c r="T133"/>
      <c r="U133"/>
      <c r="V133" s="23"/>
      <c r="W133" s="23"/>
      <c r="X133" s="23"/>
      <c r="Y133" s="23"/>
      <c r="Z133" s="23"/>
      <c r="AA133" s="23"/>
    </row>
    <row r="134" spans="1:27" s="22" customFormat="1" ht="12.75" customHeight="1">
      <c r="A134" s="20"/>
      <c r="B134" s="21" t="s">
        <v>40</v>
      </c>
      <c r="C134" s="23">
        <v>12057</v>
      </c>
      <c r="D134" s="23">
        <v>18570</v>
      </c>
      <c r="E134" s="23">
        <v>202</v>
      </c>
      <c r="F134" s="23">
        <v>775</v>
      </c>
      <c r="G134" s="23">
        <v>504</v>
      </c>
      <c r="H134" s="23">
        <v>105</v>
      </c>
      <c r="I134" s="23">
        <v>457</v>
      </c>
      <c r="J134" s="23">
        <v>5</v>
      </c>
      <c r="K134" s="154">
        <v>32675</v>
      </c>
      <c r="L134" s="142" t="s">
        <v>56</v>
      </c>
      <c r="M134" s="23"/>
      <c r="N134"/>
      <c r="O134"/>
      <c r="P134"/>
      <c r="Q134"/>
      <c r="R134"/>
      <c r="S134"/>
      <c r="T134"/>
      <c r="U134"/>
      <c r="V134" s="23"/>
      <c r="W134" s="23"/>
      <c r="X134" s="23"/>
      <c r="Y134" s="23"/>
      <c r="Z134" s="23"/>
      <c r="AA134" s="23"/>
    </row>
    <row r="135" spans="1:27" s="22" customFormat="1" ht="12.75" customHeight="1">
      <c r="A135" s="20"/>
      <c r="B135" s="21" t="s">
        <v>41</v>
      </c>
      <c r="C135" s="23">
        <v>11660</v>
      </c>
      <c r="D135" s="23">
        <v>18781</v>
      </c>
      <c r="E135" s="23">
        <v>184</v>
      </c>
      <c r="F135" s="23">
        <v>766</v>
      </c>
      <c r="G135" s="23">
        <v>558</v>
      </c>
      <c r="H135" s="23">
        <v>99</v>
      </c>
      <c r="I135" s="23">
        <v>330</v>
      </c>
      <c r="J135" s="23">
        <v>2</v>
      </c>
      <c r="K135" s="154">
        <v>32380</v>
      </c>
      <c r="L135" s="142" t="s">
        <v>56</v>
      </c>
      <c r="M135" s="23"/>
      <c r="N135"/>
      <c r="O135"/>
      <c r="P135"/>
      <c r="Q135"/>
      <c r="R135"/>
      <c r="S135"/>
      <c r="T135"/>
      <c r="U135"/>
      <c r="V135" s="23"/>
      <c r="W135" s="23"/>
      <c r="X135" s="23"/>
      <c r="Y135" s="23"/>
      <c r="Z135" s="23"/>
      <c r="AA135" s="23"/>
    </row>
    <row r="136" spans="1:27" s="22" customFormat="1" ht="12.75" customHeight="1">
      <c r="A136" s="20"/>
      <c r="B136" s="21" t="s">
        <v>42</v>
      </c>
      <c r="C136" s="23">
        <v>11288</v>
      </c>
      <c r="D136" s="23">
        <v>19500</v>
      </c>
      <c r="E136" s="23">
        <v>322</v>
      </c>
      <c r="F136" s="23">
        <v>1021</v>
      </c>
      <c r="G136" s="23">
        <v>1753</v>
      </c>
      <c r="H136" s="23">
        <v>76</v>
      </c>
      <c r="I136" s="23">
        <v>332</v>
      </c>
      <c r="J136" s="23">
        <v>1</v>
      </c>
      <c r="K136" s="154">
        <v>34293</v>
      </c>
      <c r="L136" s="142" t="s">
        <v>56</v>
      </c>
      <c r="M136" s="23"/>
      <c r="N136"/>
      <c r="O136"/>
      <c r="P136"/>
      <c r="Q136"/>
      <c r="R136"/>
      <c r="S136"/>
      <c r="T136"/>
      <c r="U136"/>
      <c r="V136" s="23"/>
      <c r="W136" s="23"/>
      <c r="X136" s="23"/>
      <c r="Y136" s="23"/>
      <c r="Z136" s="23"/>
      <c r="AA136" s="23"/>
    </row>
    <row r="137" spans="1:27" s="22" customFormat="1" ht="12.75" customHeight="1">
      <c r="A137" s="20"/>
      <c r="B137" s="21"/>
      <c r="C137" s="23"/>
      <c r="D137" s="23"/>
      <c r="E137" s="23"/>
      <c r="F137" s="23"/>
      <c r="G137" s="23"/>
      <c r="H137" s="23"/>
      <c r="I137" s="23"/>
      <c r="J137" s="23"/>
      <c r="K137" s="154"/>
      <c r="L137" s="23"/>
      <c r="M137" s="23"/>
      <c r="N137"/>
      <c r="O137"/>
      <c r="P137"/>
      <c r="Q137"/>
      <c r="R137"/>
      <c r="S137"/>
      <c r="T137"/>
      <c r="U137"/>
      <c r="V137" s="23"/>
      <c r="W137" s="23"/>
      <c r="X137" s="23"/>
      <c r="Y137" s="23"/>
      <c r="Z137" s="23"/>
      <c r="AA137" s="23"/>
    </row>
    <row r="138" spans="1:27" s="22" customFormat="1" ht="12.75" customHeight="1">
      <c r="A138" s="20">
        <v>2016</v>
      </c>
      <c r="B138" s="21" t="s">
        <v>31</v>
      </c>
      <c r="C138" s="23">
        <v>8357</v>
      </c>
      <c r="D138" s="23">
        <v>12599</v>
      </c>
      <c r="E138" s="23">
        <v>133</v>
      </c>
      <c r="F138" s="23">
        <v>833</v>
      </c>
      <c r="G138" s="23">
        <v>145</v>
      </c>
      <c r="H138" s="23">
        <v>48</v>
      </c>
      <c r="I138" s="23">
        <v>266</v>
      </c>
      <c r="J138" s="23">
        <v>2</v>
      </c>
      <c r="K138" s="154">
        <v>22383</v>
      </c>
      <c r="L138" s="142" t="s">
        <v>56</v>
      </c>
      <c r="M138" s="23"/>
      <c r="N138"/>
      <c r="O138"/>
      <c r="P138"/>
      <c r="Q138"/>
      <c r="R138"/>
      <c r="S138"/>
      <c r="T138"/>
      <c r="U138"/>
      <c r="V138" s="23"/>
      <c r="W138" s="23"/>
      <c r="X138" s="23"/>
      <c r="Y138" s="23"/>
      <c r="Z138" s="23"/>
      <c r="AA138" s="23"/>
    </row>
    <row r="139" spans="1:27" s="22" customFormat="1" ht="12.75" customHeight="1">
      <c r="A139" s="20"/>
      <c r="B139" s="21" t="s">
        <v>32</v>
      </c>
      <c r="C139" s="23">
        <v>10426</v>
      </c>
      <c r="D139" s="23">
        <v>15453</v>
      </c>
      <c r="E139" s="23">
        <v>157</v>
      </c>
      <c r="F139" s="23">
        <v>1107</v>
      </c>
      <c r="G139" s="23">
        <v>470</v>
      </c>
      <c r="H139" s="23">
        <v>73</v>
      </c>
      <c r="I139" s="23">
        <v>318</v>
      </c>
      <c r="J139" s="23">
        <v>2</v>
      </c>
      <c r="K139" s="154">
        <v>28006</v>
      </c>
      <c r="L139" s="142" t="s">
        <v>56</v>
      </c>
      <c r="M139" s="23"/>
      <c r="N139"/>
      <c r="O139"/>
      <c r="P139"/>
      <c r="Q139"/>
      <c r="R139"/>
      <c r="S139"/>
      <c r="T139"/>
      <c r="U139"/>
      <c r="V139" s="23"/>
      <c r="W139" s="23"/>
      <c r="X139" s="23"/>
      <c r="Y139" s="23"/>
      <c r="Z139" s="23"/>
      <c r="AA139" s="23"/>
    </row>
    <row r="140" spans="1:27" s="22" customFormat="1" ht="12.75" customHeight="1">
      <c r="A140" s="20"/>
      <c r="B140" s="21" t="s">
        <v>33</v>
      </c>
      <c r="C140" s="23">
        <v>14243</v>
      </c>
      <c r="D140" s="23">
        <v>18776</v>
      </c>
      <c r="E140" s="23">
        <v>407</v>
      </c>
      <c r="F140" s="23">
        <v>1336</v>
      </c>
      <c r="G140" s="23">
        <v>854</v>
      </c>
      <c r="H140" s="23">
        <v>67</v>
      </c>
      <c r="I140" s="23">
        <v>373</v>
      </c>
      <c r="J140" s="23">
        <v>1</v>
      </c>
      <c r="K140" s="154">
        <v>36057</v>
      </c>
      <c r="L140" s="142" t="s">
        <v>56</v>
      </c>
      <c r="M140" s="23"/>
      <c r="N140"/>
      <c r="O140"/>
      <c r="P140"/>
      <c r="Q140"/>
      <c r="R140"/>
      <c r="S140"/>
      <c r="T140"/>
      <c r="U140"/>
      <c r="V140" s="23"/>
      <c r="W140" s="23"/>
      <c r="X140" s="23"/>
      <c r="Y140" s="23"/>
      <c r="Z140" s="23"/>
      <c r="AA140" s="23"/>
    </row>
    <row r="141" spans="1:27" s="22" customFormat="1" ht="12.75" customHeight="1">
      <c r="A141" s="20"/>
      <c r="B141" s="21" t="s">
        <v>34</v>
      </c>
      <c r="C141" s="23">
        <v>13471</v>
      </c>
      <c r="D141" s="23">
        <v>19140</v>
      </c>
      <c r="E141" s="23">
        <v>294</v>
      </c>
      <c r="F141" s="23">
        <v>1013</v>
      </c>
      <c r="G141" s="23">
        <v>920</v>
      </c>
      <c r="H141" s="23">
        <v>61</v>
      </c>
      <c r="I141" s="23">
        <v>338</v>
      </c>
      <c r="J141" s="23">
        <v>8</v>
      </c>
      <c r="K141" s="154">
        <v>35245</v>
      </c>
      <c r="L141" s="142" t="s">
        <v>56</v>
      </c>
      <c r="M141" s="23"/>
      <c r="N141"/>
      <c r="O141"/>
      <c r="P141"/>
      <c r="Q141"/>
      <c r="R141"/>
      <c r="S141"/>
      <c r="T141"/>
      <c r="U141"/>
      <c r="V141" s="23"/>
      <c r="W141" s="23"/>
      <c r="X141" s="23"/>
      <c r="Y141" s="23"/>
      <c r="Z141" s="23"/>
      <c r="AA141" s="23"/>
    </row>
    <row r="142" spans="1:27" s="22" customFormat="1" ht="12.75" customHeight="1">
      <c r="A142" s="20"/>
      <c r="B142" s="21" t="s">
        <v>35</v>
      </c>
      <c r="C142" s="23">
        <v>14962</v>
      </c>
      <c r="D142" s="23">
        <v>18971</v>
      </c>
      <c r="E142" s="23">
        <v>191</v>
      </c>
      <c r="F142" s="23">
        <v>1087</v>
      </c>
      <c r="G142" s="23">
        <v>994</v>
      </c>
      <c r="H142" s="23">
        <v>82</v>
      </c>
      <c r="I142" s="23">
        <v>319</v>
      </c>
      <c r="J142" s="23">
        <v>4</v>
      </c>
      <c r="K142" s="154">
        <v>36610</v>
      </c>
      <c r="L142" s="142" t="s">
        <v>56</v>
      </c>
      <c r="M142" s="23"/>
      <c r="N142"/>
      <c r="O142"/>
      <c r="P142"/>
      <c r="Q142"/>
      <c r="R142"/>
      <c r="S142"/>
      <c r="T142"/>
      <c r="U142"/>
      <c r="V142" s="23"/>
      <c r="W142" s="23"/>
      <c r="X142" s="23"/>
      <c r="Y142" s="23"/>
      <c r="Z142" s="23"/>
      <c r="AA142" s="23"/>
    </row>
    <row r="143" spans="1:27" s="22" customFormat="1" ht="12.75" customHeight="1">
      <c r="A143" s="20"/>
      <c r="B143" s="21" t="s">
        <v>36</v>
      </c>
      <c r="C143" s="23">
        <v>15179</v>
      </c>
      <c r="D143" s="23">
        <v>20206</v>
      </c>
      <c r="E143" s="23">
        <v>219</v>
      </c>
      <c r="F143" s="23">
        <v>967</v>
      </c>
      <c r="G143" s="23">
        <v>1137</v>
      </c>
      <c r="H143" s="23">
        <v>106</v>
      </c>
      <c r="I143" s="23">
        <v>417</v>
      </c>
      <c r="J143" s="23">
        <v>6</v>
      </c>
      <c r="K143" s="154">
        <v>38237</v>
      </c>
      <c r="L143" s="142" t="s">
        <v>56</v>
      </c>
      <c r="M143" s="23"/>
      <c r="N143"/>
      <c r="O143"/>
      <c r="P143"/>
      <c r="Q143"/>
      <c r="R143"/>
      <c r="S143"/>
      <c r="T143"/>
      <c r="U143"/>
      <c r="V143" s="23"/>
      <c r="W143" s="23"/>
      <c r="X143" s="23"/>
      <c r="Y143" s="23"/>
      <c r="Z143" s="23"/>
      <c r="AA143" s="23"/>
    </row>
    <row r="144" spans="1:27" s="22" customFormat="1" ht="12.75" customHeight="1">
      <c r="A144" s="20"/>
      <c r="B144" s="21" t="s">
        <v>37</v>
      </c>
      <c r="C144" s="23">
        <v>10818</v>
      </c>
      <c r="D144" s="23">
        <v>12890</v>
      </c>
      <c r="E144" s="23">
        <v>107</v>
      </c>
      <c r="F144" s="23">
        <v>810</v>
      </c>
      <c r="G144" s="23">
        <v>859</v>
      </c>
      <c r="H144" s="23">
        <v>24</v>
      </c>
      <c r="I144" s="23">
        <v>140</v>
      </c>
      <c r="J144" s="23">
        <v>2</v>
      </c>
      <c r="K144" s="154">
        <v>25650</v>
      </c>
      <c r="L144" s="142" t="s">
        <v>56</v>
      </c>
      <c r="M144" s="23"/>
      <c r="N144"/>
      <c r="O144"/>
      <c r="P144"/>
      <c r="Q144"/>
      <c r="R144"/>
      <c r="S144"/>
      <c r="T144"/>
      <c r="U144"/>
      <c r="V144" s="23"/>
      <c r="W144" s="23"/>
      <c r="X144" s="23"/>
      <c r="Y144" s="23"/>
      <c r="Z144" s="23"/>
      <c r="AA144" s="23"/>
    </row>
    <row r="145" spans="1:33" s="22" customFormat="1" ht="12.75" customHeight="1">
      <c r="A145" s="20"/>
      <c r="B145" s="21" t="s">
        <v>38</v>
      </c>
      <c r="C145" s="23">
        <v>12561</v>
      </c>
      <c r="D145" s="23">
        <v>13721</v>
      </c>
      <c r="E145" s="23">
        <v>153</v>
      </c>
      <c r="F145" s="23">
        <v>1221</v>
      </c>
      <c r="G145" s="23">
        <v>787</v>
      </c>
      <c r="H145" s="23">
        <v>102</v>
      </c>
      <c r="I145" s="23">
        <v>261</v>
      </c>
      <c r="J145" s="23">
        <v>5</v>
      </c>
      <c r="K145" s="154">
        <v>28811</v>
      </c>
      <c r="L145" s="142" t="s">
        <v>56</v>
      </c>
      <c r="M145" s="23"/>
      <c r="N145"/>
      <c r="O145"/>
      <c r="P145"/>
      <c r="Q145"/>
      <c r="R145"/>
      <c r="S145"/>
      <c r="T145"/>
      <c r="U145"/>
      <c r="V145" s="23"/>
      <c r="W145" s="23"/>
      <c r="X145" s="23"/>
      <c r="Y145" s="23"/>
      <c r="Z145" s="23"/>
      <c r="AA145" s="23"/>
    </row>
    <row r="146" spans="1:33" s="22" customFormat="1" ht="12.75" customHeight="1">
      <c r="A146" s="20"/>
      <c r="B146" s="21" t="s">
        <v>39</v>
      </c>
      <c r="C146" s="23">
        <v>13602</v>
      </c>
      <c r="D146" s="23">
        <v>16291</v>
      </c>
      <c r="E146" s="23">
        <v>419</v>
      </c>
      <c r="F146" s="23">
        <v>1613</v>
      </c>
      <c r="G146" s="23">
        <v>1162</v>
      </c>
      <c r="H146" s="23">
        <v>99</v>
      </c>
      <c r="I146" s="23">
        <v>381</v>
      </c>
      <c r="J146" s="23">
        <v>3</v>
      </c>
      <c r="K146" s="154">
        <v>33570</v>
      </c>
      <c r="L146" s="142" t="s">
        <v>56</v>
      </c>
      <c r="M146" s="23"/>
      <c r="N146"/>
      <c r="O146"/>
      <c r="P146"/>
      <c r="Q146"/>
      <c r="R146"/>
      <c r="S146"/>
      <c r="T146"/>
      <c r="U146"/>
      <c r="V146" s="23"/>
      <c r="W146" s="23"/>
      <c r="X146" s="23"/>
      <c r="Y146" s="23"/>
      <c r="Z146" s="23"/>
      <c r="AA146" s="23"/>
    </row>
    <row r="147" spans="1:33" s="22" customFormat="1" ht="12.75" customHeight="1">
      <c r="A147" s="20"/>
      <c r="B147" s="21" t="s">
        <v>40</v>
      </c>
      <c r="C147" s="23">
        <v>13443</v>
      </c>
      <c r="D147" s="23">
        <v>17016</v>
      </c>
      <c r="E147" s="23">
        <v>212</v>
      </c>
      <c r="F147" s="23">
        <v>1168</v>
      </c>
      <c r="G147" s="23">
        <v>1023</v>
      </c>
      <c r="H147" s="23">
        <v>35</v>
      </c>
      <c r="I147" s="23">
        <v>291</v>
      </c>
      <c r="J147" s="23">
        <v>10</v>
      </c>
      <c r="K147" s="154">
        <v>33198</v>
      </c>
      <c r="L147" s="142" t="s">
        <v>56</v>
      </c>
      <c r="M147" s="23"/>
      <c r="N147"/>
      <c r="O147"/>
      <c r="P147"/>
      <c r="Q147"/>
      <c r="R147"/>
      <c r="S147"/>
      <c r="T147"/>
      <c r="U147"/>
      <c r="V147" s="23"/>
      <c r="W147" s="23"/>
      <c r="X147" s="23"/>
      <c r="Y147" s="23"/>
      <c r="Z147" s="23"/>
      <c r="AA147" s="23"/>
    </row>
    <row r="148" spans="1:33" s="22" customFormat="1" ht="12.75" customHeight="1">
      <c r="A148" s="20"/>
      <c r="B148" s="21" t="s">
        <v>41</v>
      </c>
      <c r="C148" s="23">
        <v>13136</v>
      </c>
      <c r="D148" s="23">
        <v>16472</v>
      </c>
      <c r="E148" s="23">
        <v>248</v>
      </c>
      <c r="F148" s="23">
        <v>1128</v>
      </c>
      <c r="G148" s="23">
        <v>1024</v>
      </c>
      <c r="H148" s="23">
        <v>67</v>
      </c>
      <c r="I148" s="23">
        <v>317</v>
      </c>
      <c r="J148" s="23">
        <v>4</v>
      </c>
      <c r="K148" s="154">
        <v>32396</v>
      </c>
      <c r="L148" s="142" t="s">
        <v>56</v>
      </c>
      <c r="M148" s="23"/>
      <c r="N148"/>
      <c r="O148"/>
      <c r="P148"/>
      <c r="Q148"/>
      <c r="R148"/>
      <c r="S148"/>
      <c r="T148"/>
      <c r="U148"/>
      <c r="V148" s="23"/>
      <c r="W148" s="23"/>
      <c r="X148" s="23"/>
      <c r="Y148" s="23"/>
      <c r="Z148" s="23"/>
      <c r="AA148" s="23"/>
    </row>
    <row r="149" spans="1:33" s="22" customFormat="1" ht="12.75" customHeight="1">
      <c r="A149" s="20"/>
      <c r="B149" s="21" t="s">
        <v>42</v>
      </c>
      <c r="C149" s="23">
        <v>15122</v>
      </c>
      <c r="D149" s="23">
        <v>19522</v>
      </c>
      <c r="E149" s="23">
        <v>453</v>
      </c>
      <c r="F149" s="23">
        <v>1353</v>
      </c>
      <c r="G149" s="23">
        <v>915</v>
      </c>
      <c r="H149" s="23">
        <v>92</v>
      </c>
      <c r="I149" s="23">
        <v>389</v>
      </c>
      <c r="J149" s="23">
        <v>5</v>
      </c>
      <c r="K149" s="154">
        <v>37851</v>
      </c>
      <c r="L149" s="142" t="s">
        <v>56</v>
      </c>
      <c r="M149" s="23"/>
      <c r="N149"/>
      <c r="O149"/>
      <c r="P149"/>
      <c r="Q149"/>
      <c r="R149"/>
      <c r="S149"/>
      <c r="T149"/>
      <c r="U149"/>
      <c r="V149" s="23"/>
      <c r="W149" s="23"/>
      <c r="X149" s="23"/>
      <c r="Y149" s="23"/>
      <c r="Z149" s="23"/>
      <c r="AA149" s="23"/>
    </row>
    <row r="150" spans="1:33" s="22" customFormat="1" ht="12.75" customHeight="1">
      <c r="A150" s="20"/>
      <c r="B150" s="21"/>
      <c r="C150" s="23"/>
      <c r="D150" s="23"/>
      <c r="E150" s="23"/>
      <c r="F150" s="23"/>
      <c r="G150" s="23"/>
      <c r="H150" s="23"/>
      <c r="I150" s="23"/>
      <c r="J150" s="23"/>
      <c r="K150" s="154"/>
      <c r="L150" s="23"/>
      <c r="M150" s="23"/>
      <c r="N150"/>
      <c r="O150"/>
      <c r="P150"/>
      <c r="Q150"/>
      <c r="R150"/>
      <c r="S150"/>
      <c r="T150"/>
      <c r="U150"/>
      <c r="V150" s="23"/>
      <c r="W150" s="23"/>
      <c r="X150" s="23"/>
      <c r="Y150" s="23"/>
      <c r="Z150" s="23"/>
      <c r="AA150" s="23"/>
    </row>
    <row r="151" spans="1:33" s="22" customFormat="1" ht="12.75" customHeight="1">
      <c r="A151" s="20">
        <v>2017</v>
      </c>
      <c r="B151" s="21" t="s">
        <v>31</v>
      </c>
      <c r="C151" s="23">
        <v>8368</v>
      </c>
      <c r="D151" s="23">
        <v>12922</v>
      </c>
      <c r="E151" s="23">
        <v>260</v>
      </c>
      <c r="F151" s="23">
        <v>1050</v>
      </c>
      <c r="G151" s="23">
        <v>997</v>
      </c>
      <c r="H151" s="23">
        <v>93</v>
      </c>
      <c r="I151" s="23">
        <v>345</v>
      </c>
      <c r="J151" s="23">
        <v>4</v>
      </c>
      <c r="K151" s="154">
        <v>24039</v>
      </c>
      <c r="L151" s="142" t="s">
        <v>56</v>
      </c>
      <c r="M151" s="23"/>
      <c r="N151"/>
      <c r="O151"/>
      <c r="P151"/>
      <c r="Q151"/>
      <c r="R151"/>
      <c r="S151"/>
      <c r="T151"/>
      <c r="U151"/>
      <c r="V151" s="23"/>
      <c r="W151" s="23"/>
      <c r="X151" s="23"/>
      <c r="Y151" s="23"/>
      <c r="Z151" s="23"/>
      <c r="AA151" s="23"/>
    </row>
    <row r="152" spans="1:33" s="22" customFormat="1" ht="12.75" customHeight="1">
      <c r="A152" s="20"/>
      <c r="B152" s="21" t="s">
        <v>32</v>
      </c>
      <c r="C152" s="23">
        <v>10385</v>
      </c>
      <c r="D152" s="23">
        <v>15169</v>
      </c>
      <c r="E152" s="23">
        <v>228</v>
      </c>
      <c r="F152" s="23">
        <v>1437</v>
      </c>
      <c r="G152" s="23">
        <v>932</v>
      </c>
      <c r="H152" s="23">
        <v>81</v>
      </c>
      <c r="I152" s="23">
        <v>248</v>
      </c>
      <c r="J152" s="23">
        <v>4</v>
      </c>
      <c r="K152" s="154">
        <v>28484</v>
      </c>
      <c r="L152" s="142" t="s">
        <v>56</v>
      </c>
      <c r="M152" s="23"/>
      <c r="N152"/>
      <c r="O152"/>
      <c r="P152"/>
      <c r="Q152"/>
      <c r="R152"/>
      <c r="S152"/>
      <c r="T152"/>
      <c r="U152"/>
      <c r="V152" s="23"/>
      <c r="W152" s="23"/>
      <c r="X152" s="23"/>
      <c r="Y152" s="23"/>
      <c r="Z152" s="30"/>
      <c r="AA152" s="30"/>
      <c r="AB152" s="30"/>
      <c r="AC152" s="30"/>
      <c r="AD152" s="30"/>
      <c r="AE152" s="30"/>
      <c r="AF152" s="30"/>
      <c r="AG152" s="30"/>
    </row>
    <row r="153" spans="1:33" s="22" customFormat="1" ht="12.75" customHeight="1">
      <c r="A153" s="20"/>
      <c r="B153" s="21" t="s">
        <v>33</v>
      </c>
      <c r="C153" s="23">
        <v>15657</v>
      </c>
      <c r="D153" s="23">
        <v>19984</v>
      </c>
      <c r="E153" s="23">
        <v>579</v>
      </c>
      <c r="F153" s="23">
        <v>2086</v>
      </c>
      <c r="G153" s="23">
        <v>851</v>
      </c>
      <c r="H153" s="23">
        <v>98</v>
      </c>
      <c r="I153" s="23">
        <v>216</v>
      </c>
      <c r="J153" s="23">
        <v>5</v>
      </c>
      <c r="K153" s="154">
        <v>39476</v>
      </c>
      <c r="L153" s="142" t="s">
        <v>56</v>
      </c>
      <c r="M153" s="23"/>
      <c r="N153"/>
      <c r="O153"/>
      <c r="P153"/>
      <c r="Q153"/>
      <c r="R153"/>
      <c r="S153"/>
      <c r="T153"/>
      <c r="U153"/>
      <c r="V153" s="23"/>
      <c r="W153" s="23"/>
      <c r="X153" s="23"/>
      <c r="Y153" s="23"/>
      <c r="Z153" s="30"/>
      <c r="AA153" s="30"/>
      <c r="AB153" s="30"/>
      <c r="AC153" s="30"/>
      <c r="AD153" s="30"/>
      <c r="AE153" s="30"/>
      <c r="AF153" s="30"/>
      <c r="AG153" s="30"/>
    </row>
    <row r="154" spans="1:33" s="22" customFormat="1" ht="12.75" customHeight="1">
      <c r="A154" s="20"/>
      <c r="B154" s="21" t="s">
        <v>34</v>
      </c>
      <c r="C154" s="23">
        <v>12540</v>
      </c>
      <c r="D154" s="23">
        <v>16570</v>
      </c>
      <c r="E154" s="23">
        <v>396</v>
      </c>
      <c r="F154" s="23">
        <v>1248</v>
      </c>
      <c r="G154" s="23">
        <v>818</v>
      </c>
      <c r="H154" s="23">
        <v>86</v>
      </c>
      <c r="I154" s="23">
        <v>179</v>
      </c>
      <c r="J154" s="23">
        <v>4</v>
      </c>
      <c r="K154" s="154">
        <v>31841</v>
      </c>
      <c r="L154" s="142" t="s">
        <v>56</v>
      </c>
      <c r="M154" s="23"/>
      <c r="N154"/>
      <c r="O154"/>
      <c r="P154"/>
      <c r="Q154"/>
      <c r="R154"/>
      <c r="S154"/>
      <c r="T154"/>
      <c r="U154"/>
      <c r="V154" s="23"/>
      <c r="W154" s="23"/>
      <c r="X154" s="23"/>
      <c r="Y154" s="23"/>
      <c r="Z154" s="30"/>
      <c r="AA154" s="30"/>
      <c r="AB154" s="30"/>
      <c r="AC154" s="30"/>
      <c r="AD154" s="30"/>
      <c r="AE154" s="30"/>
      <c r="AF154" s="30"/>
      <c r="AG154" s="30"/>
    </row>
    <row r="155" spans="1:33" s="22" customFormat="1" ht="12.75" customHeight="1">
      <c r="A155" s="20"/>
      <c r="B155" s="21" t="s">
        <v>35</v>
      </c>
      <c r="C155" s="23">
        <v>15112</v>
      </c>
      <c r="D155" s="23">
        <v>18678</v>
      </c>
      <c r="E155" s="23">
        <v>400</v>
      </c>
      <c r="F155" s="23">
        <v>1483</v>
      </c>
      <c r="G155" s="23">
        <v>1172</v>
      </c>
      <c r="H155" s="23">
        <v>95</v>
      </c>
      <c r="I155" s="23">
        <v>207</v>
      </c>
      <c r="J155" s="23">
        <v>4</v>
      </c>
      <c r="K155" s="154">
        <v>37151</v>
      </c>
      <c r="L155" s="142" t="s">
        <v>56</v>
      </c>
      <c r="M155" s="23"/>
      <c r="N155"/>
      <c r="O155"/>
      <c r="P155"/>
      <c r="Q155"/>
      <c r="R155"/>
      <c r="S155"/>
      <c r="T155"/>
      <c r="U155"/>
      <c r="V155" s="23"/>
      <c r="W155" s="23"/>
      <c r="X155" s="23"/>
      <c r="Y155" s="23"/>
      <c r="Z155" s="30"/>
      <c r="AA155" s="30"/>
      <c r="AB155" s="30"/>
      <c r="AC155" s="30"/>
      <c r="AD155" s="30"/>
      <c r="AE155" s="30"/>
      <c r="AF155" s="30"/>
      <c r="AG155" s="30"/>
    </row>
    <row r="156" spans="1:33" s="22" customFormat="1" ht="12.75" customHeight="1">
      <c r="A156" s="20"/>
      <c r="B156" s="21" t="s">
        <v>36</v>
      </c>
      <c r="C156" s="23">
        <v>16237</v>
      </c>
      <c r="D156" s="23">
        <v>20206</v>
      </c>
      <c r="E156" s="23">
        <v>429</v>
      </c>
      <c r="F156" s="23">
        <v>1574</v>
      </c>
      <c r="G156" s="23">
        <v>1185</v>
      </c>
      <c r="H156" s="23">
        <v>77</v>
      </c>
      <c r="I156" s="23">
        <v>170</v>
      </c>
      <c r="J156" s="23">
        <v>3</v>
      </c>
      <c r="K156" s="154">
        <v>39881</v>
      </c>
      <c r="L156" s="142" t="s">
        <v>56</v>
      </c>
      <c r="M156" s="23"/>
      <c r="N156"/>
      <c r="O156"/>
      <c r="P156"/>
      <c r="Q156"/>
      <c r="R156"/>
      <c r="S156"/>
      <c r="T156"/>
      <c r="U156"/>
      <c r="V156" s="23"/>
      <c r="W156" s="23"/>
      <c r="X156" s="23"/>
      <c r="Y156" s="23"/>
      <c r="Z156" s="30"/>
      <c r="AA156" s="30"/>
      <c r="AB156" s="30"/>
      <c r="AC156" s="30"/>
      <c r="AD156" s="30"/>
      <c r="AE156" s="30"/>
      <c r="AF156" s="30"/>
      <c r="AG156" s="30"/>
    </row>
    <row r="157" spans="1:33" s="22" customFormat="1" ht="12.75" customHeight="1">
      <c r="A157" s="20"/>
      <c r="B157" s="21" t="s">
        <v>37</v>
      </c>
      <c r="C157" s="23">
        <v>11138</v>
      </c>
      <c r="D157" s="23">
        <v>12384</v>
      </c>
      <c r="E157" s="23">
        <v>220</v>
      </c>
      <c r="F157" s="23">
        <v>1230</v>
      </c>
      <c r="G157" s="23">
        <v>996</v>
      </c>
      <c r="H157" s="23">
        <v>33</v>
      </c>
      <c r="I157" s="23">
        <v>158</v>
      </c>
      <c r="J157" s="23">
        <v>5</v>
      </c>
      <c r="K157" s="154">
        <v>26164</v>
      </c>
      <c r="L157" s="142" t="s">
        <v>56</v>
      </c>
      <c r="M157" s="23"/>
      <c r="N157"/>
      <c r="O157"/>
      <c r="P157"/>
      <c r="Q157"/>
      <c r="R157"/>
      <c r="S157"/>
      <c r="T157"/>
      <c r="U157"/>
      <c r="V157" s="23"/>
      <c r="W157" s="23"/>
      <c r="X157" s="23"/>
      <c r="Y157" s="23"/>
      <c r="Z157" s="30"/>
      <c r="AA157" s="30"/>
      <c r="AB157" s="30"/>
      <c r="AC157" s="30"/>
      <c r="AD157" s="30"/>
      <c r="AE157" s="30"/>
      <c r="AF157" s="30"/>
      <c r="AG157" s="30"/>
    </row>
    <row r="158" spans="1:33" s="22" customFormat="1" ht="12.75" customHeight="1">
      <c r="A158" s="20"/>
      <c r="B158" s="21" t="s">
        <v>38</v>
      </c>
      <c r="C158" s="23">
        <v>12450</v>
      </c>
      <c r="D158" s="23">
        <v>14618</v>
      </c>
      <c r="E158" s="23">
        <v>413</v>
      </c>
      <c r="F158" s="23">
        <v>1691</v>
      </c>
      <c r="G158" s="23">
        <v>1561</v>
      </c>
      <c r="H158" s="23">
        <v>165</v>
      </c>
      <c r="I158" s="23">
        <v>468</v>
      </c>
      <c r="J158" s="23">
        <v>7</v>
      </c>
      <c r="K158" s="154">
        <v>31373</v>
      </c>
      <c r="L158" s="142" t="s">
        <v>56</v>
      </c>
      <c r="M158" s="23"/>
      <c r="N158"/>
      <c r="O158"/>
      <c r="P158"/>
      <c r="Q158"/>
      <c r="R158"/>
      <c r="S158"/>
      <c r="T158"/>
      <c r="U158"/>
      <c r="V158" s="23"/>
      <c r="W158" s="23"/>
      <c r="X158" s="23"/>
      <c r="Y158" s="23"/>
      <c r="Z158" s="30"/>
      <c r="AA158" s="30"/>
      <c r="AB158" s="30"/>
      <c r="AC158" s="30"/>
      <c r="AD158" s="30"/>
      <c r="AE158" s="30"/>
      <c r="AF158" s="30"/>
      <c r="AG158" s="30"/>
    </row>
    <row r="159" spans="1:33" s="22" customFormat="1" ht="12.75" customHeight="1">
      <c r="A159" s="20"/>
      <c r="B159" s="21" t="s">
        <v>39</v>
      </c>
      <c r="C159" s="23">
        <v>12956</v>
      </c>
      <c r="D159" s="23">
        <v>15340</v>
      </c>
      <c r="E159" s="23">
        <v>491</v>
      </c>
      <c r="F159" s="23">
        <v>1554</v>
      </c>
      <c r="G159" s="23">
        <v>1530</v>
      </c>
      <c r="H159" s="23">
        <v>91</v>
      </c>
      <c r="I159" s="23">
        <v>576</v>
      </c>
      <c r="J159" s="23">
        <v>5</v>
      </c>
      <c r="K159" s="154">
        <v>32543</v>
      </c>
      <c r="L159" s="19" t="s">
        <v>56</v>
      </c>
      <c r="M159" s="23"/>
      <c r="N159"/>
      <c r="O159"/>
      <c r="P159"/>
      <c r="Q159"/>
      <c r="R159"/>
      <c r="S159"/>
      <c r="T159"/>
      <c r="U159"/>
      <c r="V159" s="23"/>
      <c r="W159" s="23"/>
      <c r="X159" s="23"/>
      <c r="Y159" s="23"/>
      <c r="Z159" s="30"/>
      <c r="AA159" s="30"/>
      <c r="AB159" s="30"/>
      <c r="AC159" s="30"/>
      <c r="AD159" s="30"/>
      <c r="AE159" s="30"/>
      <c r="AF159" s="30"/>
      <c r="AG159" s="30"/>
    </row>
    <row r="160" spans="1:33" s="22" customFormat="1" ht="12.75" customHeight="1">
      <c r="A160" s="20"/>
      <c r="B160" s="21" t="s">
        <v>40</v>
      </c>
      <c r="C160" s="23">
        <v>13524</v>
      </c>
      <c r="D160" s="23">
        <v>15122</v>
      </c>
      <c r="E160" s="23">
        <v>382</v>
      </c>
      <c r="F160" s="23">
        <v>1645</v>
      </c>
      <c r="G160" s="23">
        <v>1937</v>
      </c>
      <c r="H160" s="23">
        <v>122</v>
      </c>
      <c r="I160" s="23">
        <v>492</v>
      </c>
      <c r="J160" s="23">
        <v>2</v>
      </c>
      <c r="K160" s="154">
        <v>33226</v>
      </c>
      <c r="L160" s="19" t="s">
        <v>56</v>
      </c>
      <c r="M160" s="23"/>
      <c r="N160"/>
      <c r="O160"/>
      <c r="P160"/>
      <c r="Q160"/>
      <c r="R160"/>
      <c r="S160"/>
      <c r="T160"/>
      <c r="U160"/>
      <c r="V160" s="23"/>
      <c r="W160" s="23"/>
      <c r="X160" s="23"/>
      <c r="Y160" s="23"/>
      <c r="Z160" s="30"/>
      <c r="AA160" s="30"/>
      <c r="AB160" s="30"/>
      <c r="AC160" s="30"/>
      <c r="AD160" s="30"/>
      <c r="AE160" s="30"/>
      <c r="AF160" s="30"/>
      <c r="AG160" s="30"/>
    </row>
    <row r="161" spans="1:36" s="22" customFormat="1" ht="12.75" customHeight="1">
      <c r="A161" s="20"/>
      <c r="B161" s="21" t="s">
        <v>41</v>
      </c>
      <c r="C161" s="23">
        <v>14354</v>
      </c>
      <c r="D161" s="23">
        <v>14226</v>
      </c>
      <c r="E161" s="23">
        <v>268</v>
      </c>
      <c r="F161" s="23">
        <v>1628</v>
      </c>
      <c r="G161" s="23">
        <v>2076</v>
      </c>
      <c r="H161" s="23">
        <v>76</v>
      </c>
      <c r="I161" s="23">
        <v>560</v>
      </c>
      <c r="J161" s="23">
        <v>5</v>
      </c>
      <c r="K161" s="154">
        <v>33193</v>
      </c>
      <c r="L161" s="19" t="s">
        <v>56</v>
      </c>
      <c r="M161" s="23"/>
      <c r="N161"/>
      <c r="O161"/>
      <c r="P161"/>
      <c r="Q161"/>
      <c r="R161"/>
      <c r="S161"/>
      <c r="T161"/>
      <c r="U161"/>
      <c r="V161" s="23"/>
      <c r="W161" s="23"/>
      <c r="X161" s="23"/>
      <c r="Y161" s="23"/>
      <c r="Z161" s="30"/>
      <c r="AA161" s="30"/>
      <c r="AB161" s="30"/>
      <c r="AC161" s="30"/>
      <c r="AD161" s="30"/>
      <c r="AE161" s="30"/>
      <c r="AF161" s="30"/>
      <c r="AG161" s="30"/>
    </row>
    <row r="162" spans="1:36" s="22" customFormat="1" ht="12.75" customHeight="1">
      <c r="A162" s="20"/>
      <c r="B162" s="21" t="s">
        <v>42</v>
      </c>
      <c r="C162" s="23">
        <v>14834</v>
      </c>
      <c r="D162" s="23">
        <v>15848</v>
      </c>
      <c r="E162" s="23">
        <v>293</v>
      </c>
      <c r="F162" s="23">
        <v>2013</v>
      </c>
      <c r="G162" s="23">
        <v>1934</v>
      </c>
      <c r="H162" s="23">
        <v>73</v>
      </c>
      <c r="I162" s="23">
        <v>352</v>
      </c>
      <c r="J162" s="23">
        <v>10</v>
      </c>
      <c r="K162" s="154">
        <v>35357</v>
      </c>
      <c r="L162" s="19" t="s">
        <v>56</v>
      </c>
      <c r="M162" s="23"/>
      <c r="N162"/>
      <c r="O162"/>
      <c r="P162"/>
      <c r="Q162"/>
      <c r="R162"/>
      <c r="S162"/>
      <c r="T162"/>
      <c r="U162"/>
      <c r="V162" s="23"/>
      <c r="W162" s="23"/>
      <c r="X162" s="23"/>
      <c r="Y162" s="23"/>
      <c r="Z162" s="30"/>
      <c r="AA162" s="30"/>
      <c r="AB162" s="30"/>
      <c r="AC162" s="30"/>
      <c r="AD162" s="30"/>
      <c r="AE162" s="30"/>
      <c r="AF162" s="30"/>
      <c r="AG162" s="30"/>
    </row>
    <row r="163" spans="1:36" s="22" customFormat="1" ht="12.75" customHeight="1">
      <c r="A163" s="20"/>
      <c r="B163" s="21"/>
      <c r="C163" s="23"/>
      <c r="D163" s="23"/>
      <c r="E163" s="23"/>
      <c r="F163" s="23"/>
      <c r="G163" s="23"/>
      <c r="H163" s="23"/>
      <c r="I163" s="23"/>
      <c r="J163" s="23"/>
      <c r="K163" s="154"/>
      <c r="L163" s="154"/>
      <c r="M163" s="23"/>
      <c r="N163"/>
      <c r="O163"/>
      <c r="P163"/>
      <c r="Q163"/>
      <c r="R163"/>
      <c r="S163"/>
      <c r="T163"/>
      <c r="U163"/>
      <c r="V163" s="23"/>
      <c r="W163" s="23"/>
      <c r="X163" s="23"/>
      <c r="Y163" s="23"/>
      <c r="Z163" s="30"/>
      <c r="AA163" s="30"/>
      <c r="AB163" s="30"/>
      <c r="AC163" s="30"/>
      <c r="AD163" s="30"/>
      <c r="AE163" s="30"/>
      <c r="AF163" s="30"/>
      <c r="AG163" s="30"/>
    </row>
    <row r="164" spans="1:36" s="22" customFormat="1" ht="12.75" customHeight="1">
      <c r="A164" s="20">
        <v>2018</v>
      </c>
      <c r="B164" s="21" t="s">
        <v>31</v>
      </c>
      <c r="C164" s="23">
        <v>10493</v>
      </c>
      <c r="D164" s="23">
        <v>9788</v>
      </c>
      <c r="E164" s="23">
        <v>191</v>
      </c>
      <c r="F164" s="23">
        <v>1417</v>
      </c>
      <c r="G164" s="23">
        <v>1576</v>
      </c>
      <c r="H164" s="23">
        <v>59</v>
      </c>
      <c r="I164" s="23">
        <v>289</v>
      </c>
      <c r="J164" s="23">
        <v>2</v>
      </c>
      <c r="K164" s="154">
        <v>23815</v>
      </c>
      <c r="L164" s="19" t="s">
        <v>56</v>
      </c>
      <c r="M164" s="23"/>
      <c r="N164"/>
      <c r="O164"/>
      <c r="P164"/>
      <c r="Q164"/>
      <c r="R164"/>
      <c r="S164"/>
      <c r="T164"/>
      <c r="U164"/>
      <c r="V164" s="23"/>
      <c r="W164" s="23"/>
      <c r="X164" s="23"/>
      <c r="Y164" s="23"/>
      <c r="Z164" s="23"/>
      <c r="AA164" s="23"/>
    </row>
    <row r="165" spans="1:36" s="22" customFormat="1" ht="12.75" customHeight="1">
      <c r="A165" s="20"/>
      <c r="B165" s="21" t="s">
        <v>32</v>
      </c>
      <c r="C165" s="23">
        <v>12305</v>
      </c>
      <c r="D165" s="23">
        <v>12143</v>
      </c>
      <c r="E165" s="23">
        <v>324</v>
      </c>
      <c r="F165" s="23">
        <v>1177</v>
      </c>
      <c r="G165" s="23">
        <v>1548</v>
      </c>
      <c r="H165" s="23">
        <v>84</v>
      </c>
      <c r="I165" s="23">
        <v>233</v>
      </c>
      <c r="J165" s="23">
        <v>1</v>
      </c>
      <c r="K165" s="154">
        <v>27815</v>
      </c>
      <c r="L165" s="19" t="s">
        <v>56</v>
      </c>
      <c r="M165" s="23"/>
      <c r="N165"/>
      <c r="O165"/>
      <c r="P165"/>
      <c r="Q165"/>
      <c r="R165"/>
      <c r="S165"/>
      <c r="T165"/>
      <c r="U165"/>
      <c r="V165" s="23"/>
      <c r="W165" s="23"/>
      <c r="X165" s="23"/>
      <c r="Y165" s="23"/>
      <c r="Z165" s="23"/>
      <c r="AA165" s="30"/>
      <c r="AB165" s="30"/>
      <c r="AC165" s="30"/>
      <c r="AD165" s="30"/>
      <c r="AE165" s="30"/>
      <c r="AF165" s="30"/>
      <c r="AG165" s="30"/>
      <c r="AH165" s="30"/>
      <c r="AI165" s="30"/>
    </row>
    <row r="166" spans="1:36" s="22" customFormat="1" ht="12.75" customHeight="1">
      <c r="A166" s="20"/>
      <c r="B166" s="21" t="s">
        <v>33</v>
      </c>
      <c r="C166" s="23">
        <v>17139</v>
      </c>
      <c r="D166" s="23">
        <v>15538</v>
      </c>
      <c r="E166" s="23">
        <v>749</v>
      </c>
      <c r="F166" s="23">
        <v>2183</v>
      </c>
      <c r="G166" s="23">
        <v>1920</v>
      </c>
      <c r="H166" s="23">
        <v>75</v>
      </c>
      <c r="I166" s="23">
        <v>350</v>
      </c>
      <c r="J166" s="23">
        <v>3</v>
      </c>
      <c r="K166" s="154">
        <v>37957</v>
      </c>
      <c r="L166" s="19" t="s">
        <v>56</v>
      </c>
      <c r="M166" s="23"/>
      <c r="N166"/>
      <c r="O166"/>
      <c r="P166"/>
      <c r="Q166"/>
      <c r="R166"/>
      <c r="S166"/>
      <c r="T166"/>
      <c r="U166"/>
      <c r="V166" s="23"/>
      <c r="W166" s="23"/>
      <c r="X166" s="23"/>
      <c r="Y166" s="23"/>
      <c r="Z166" s="23"/>
      <c r="AA166" s="30"/>
      <c r="AB166" s="30"/>
      <c r="AC166" s="30"/>
      <c r="AD166" s="30"/>
      <c r="AE166" s="30"/>
      <c r="AF166" s="30"/>
      <c r="AG166" s="30"/>
      <c r="AH166" s="30"/>
      <c r="AI166" s="30"/>
    </row>
    <row r="167" spans="1:36" s="22" customFormat="1" ht="12.75" customHeight="1">
      <c r="A167" s="20"/>
      <c r="B167" s="21" t="s">
        <v>34</v>
      </c>
      <c r="C167" s="23">
        <v>17310</v>
      </c>
      <c r="D167" s="23">
        <v>13802</v>
      </c>
      <c r="E167" s="23">
        <v>377</v>
      </c>
      <c r="F167" s="23">
        <v>1875</v>
      </c>
      <c r="G167" s="23">
        <v>1789</v>
      </c>
      <c r="H167" s="23">
        <v>69</v>
      </c>
      <c r="I167" s="23">
        <v>376</v>
      </c>
      <c r="J167" s="23">
        <v>3</v>
      </c>
      <c r="K167" s="154">
        <v>35601</v>
      </c>
      <c r="L167" s="19" t="s">
        <v>56</v>
      </c>
      <c r="M167" s="23"/>
      <c r="N167"/>
      <c r="O167"/>
      <c r="P167"/>
      <c r="Q167"/>
      <c r="R167"/>
      <c r="S167"/>
      <c r="T167"/>
      <c r="U167"/>
      <c r="V167" s="23"/>
      <c r="W167" s="23"/>
      <c r="X167" s="23"/>
      <c r="Y167" s="23"/>
      <c r="Z167" s="23"/>
      <c r="AA167" s="30"/>
      <c r="AB167" s="30"/>
      <c r="AC167" s="30"/>
      <c r="AD167" s="30"/>
      <c r="AE167" s="30"/>
      <c r="AF167" s="30"/>
      <c r="AG167" s="30"/>
      <c r="AH167" s="30"/>
      <c r="AI167" s="30"/>
    </row>
    <row r="168" spans="1:36" s="22" customFormat="1" ht="12.75" customHeight="1">
      <c r="A168" s="20"/>
      <c r="B168" s="21" t="s">
        <v>35</v>
      </c>
      <c r="C168" s="23">
        <v>19867</v>
      </c>
      <c r="D168" s="23">
        <v>14988</v>
      </c>
      <c r="E168" s="23">
        <v>293</v>
      </c>
      <c r="F168" s="23">
        <v>2179</v>
      </c>
      <c r="G168" s="23">
        <v>1711</v>
      </c>
      <c r="H168" s="23">
        <v>57</v>
      </c>
      <c r="I168" s="23">
        <v>348</v>
      </c>
      <c r="J168" s="23">
        <v>3</v>
      </c>
      <c r="K168" s="154">
        <v>39446</v>
      </c>
      <c r="L168" s="19" t="s">
        <v>56</v>
      </c>
      <c r="M168" s="23"/>
      <c r="N168"/>
      <c r="O168"/>
      <c r="P168"/>
      <c r="Q168"/>
      <c r="R168"/>
      <c r="S168"/>
      <c r="T168"/>
      <c r="U168"/>
      <c r="V168" s="23"/>
      <c r="W168" s="23"/>
      <c r="X168" s="23"/>
      <c r="Y168" s="23"/>
      <c r="Z168" s="23"/>
      <c r="AA168" s="30"/>
      <c r="AB168" s="30"/>
      <c r="AC168" s="30"/>
      <c r="AD168" s="30"/>
      <c r="AE168" s="30"/>
      <c r="AF168" s="30"/>
      <c r="AG168" s="30"/>
      <c r="AH168" s="30"/>
      <c r="AI168" s="30"/>
    </row>
    <row r="169" spans="1:36" s="22" customFormat="1" ht="12.75" customHeight="1">
      <c r="A169" s="20"/>
      <c r="B169" s="21" t="s">
        <v>36</v>
      </c>
      <c r="C169" s="23">
        <v>32231</v>
      </c>
      <c r="D169" s="23">
        <v>29301</v>
      </c>
      <c r="E169" s="23">
        <v>337</v>
      </c>
      <c r="F169" s="23">
        <v>2842</v>
      </c>
      <c r="G169" s="23">
        <v>2381</v>
      </c>
      <c r="H169" s="23">
        <v>130</v>
      </c>
      <c r="I169" s="23">
        <v>328</v>
      </c>
      <c r="J169" s="23">
        <v>3</v>
      </c>
      <c r="K169" s="154">
        <v>67553</v>
      </c>
      <c r="L169" s="19" t="s">
        <v>56</v>
      </c>
      <c r="M169" s="23"/>
      <c r="N169"/>
      <c r="O169"/>
      <c r="P169"/>
      <c r="Q169"/>
      <c r="R169"/>
      <c r="S169"/>
      <c r="T169"/>
      <c r="U169"/>
      <c r="V169" s="23"/>
      <c r="W169" s="23"/>
      <c r="X169" s="23"/>
      <c r="Y169" s="23"/>
      <c r="Z169" s="23"/>
      <c r="AA169" s="23"/>
      <c r="AB169" s="30"/>
      <c r="AC169" s="30"/>
      <c r="AD169" s="30"/>
      <c r="AE169" s="30"/>
      <c r="AF169" s="30"/>
      <c r="AG169" s="30"/>
      <c r="AH169" s="30"/>
      <c r="AI169" s="30"/>
      <c r="AJ169" s="30"/>
    </row>
    <row r="170" spans="1:36" s="22" customFormat="1" ht="12.75" customHeight="1">
      <c r="A170" s="20"/>
      <c r="B170" s="21" t="s">
        <v>37</v>
      </c>
      <c r="C170" s="23">
        <v>6937</v>
      </c>
      <c r="D170" s="23">
        <v>3155</v>
      </c>
      <c r="E170" s="23">
        <v>533</v>
      </c>
      <c r="F170" s="23">
        <v>944</v>
      </c>
      <c r="G170" s="23">
        <v>1909</v>
      </c>
      <c r="H170" s="23">
        <v>30</v>
      </c>
      <c r="I170" s="23">
        <v>290</v>
      </c>
      <c r="J170" s="23" t="s">
        <v>56</v>
      </c>
      <c r="K170" s="154">
        <v>13798</v>
      </c>
      <c r="L170" s="23">
        <v>2652</v>
      </c>
      <c r="M170" s="23"/>
      <c r="N170"/>
      <c r="O170"/>
      <c r="P170"/>
      <c r="Q170"/>
      <c r="R170"/>
      <c r="S170"/>
      <c r="T170"/>
      <c r="U170"/>
      <c r="V170" s="23"/>
      <c r="W170" s="23"/>
      <c r="X170" s="23"/>
      <c r="Y170" s="23"/>
      <c r="Z170" s="23"/>
      <c r="AA170" s="30"/>
      <c r="AB170" s="30"/>
      <c r="AC170" s="30"/>
      <c r="AD170" s="30"/>
      <c r="AE170" s="30"/>
      <c r="AF170" s="30"/>
      <c r="AG170" s="30"/>
      <c r="AH170" s="30"/>
      <c r="AI170" s="30"/>
    </row>
    <row r="171" spans="1:36" s="22" customFormat="1" ht="12.75" customHeight="1">
      <c r="A171" s="20"/>
      <c r="B171" s="21" t="s">
        <v>38</v>
      </c>
      <c r="C171" s="23">
        <v>12888</v>
      </c>
      <c r="D171" s="23">
        <v>7737</v>
      </c>
      <c r="E171" s="23">
        <v>565</v>
      </c>
      <c r="F171" s="23">
        <v>1697</v>
      </c>
      <c r="G171" s="23">
        <v>1989</v>
      </c>
      <c r="H171" s="23">
        <v>384</v>
      </c>
      <c r="I171" s="23">
        <v>504</v>
      </c>
      <c r="J171" s="23">
        <v>1</v>
      </c>
      <c r="K171" s="154">
        <v>25765</v>
      </c>
      <c r="L171" s="23">
        <v>2910</v>
      </c>
      <c r="M171" s="23"/>
      <c r="N171"/>
      <c r="O171"/>
      <c r="P171"/>
      <c r="Q171"/>
      <c r="R171"/>
      <c r="S171"/>
      <c r="T171"/>
      <c r="U171"/>
      <c r="V171" s="23"/>
      <c r="W171" s="23"/>
      <c r="X171" s="23"/>
      <c r="Y171" s="23"/>
      <c r="Z171" s="23"/>
      <c r="AA171" s="30"/>
      <c r="AB171" s="30"/>
      <c r="AC171" s="30"/>
      <c r="AD171" s="30"/>
      <c r="AE171" s="30"/>
      <c r="AF171" s="30"/>
      <c r="AG171" s="30"/>
      <c r="AH171" s="30"/>
      <c r="AI171" s="30"/>
    </row>
    <row r="172" spans="1:36" s="22" customFormat="1" ht="12.75" customHeight="1">
      <c r="A172" s="20"/>
      <c r="B172" s="21" t="s">
        <v>39</v>
      </c>
      <c r="C172" s="23">
        <v>9524</v>
      </c>
      <c r="D172" s="23">
        <v>6082</v>
      </c>
      <c r="E172" s="23">
        <v>667</v>
      </c>
      <c r="F172" s="23">
        <v>1655</v>
      </c>
      <c r="G172" s="23">
        <v>1725</v>
      </c>
      <c r="H172" s="23">
        <v>27</v>
      </c>
      <c r="I172" s="23">
        <v>205</v>
      </c>
      <c r="J172" s="23">
        <v>1</v>
      </c>
      <c r="K172" s="154">
        <v>19886</v>
      </c>
      <c r="L172" s="23">
        <v>2522</v>
      </c>
      <c r="M172" s="23"/>
      <c r="N172"/>
      <c r="O172"/>
      <c r="P172"/>
      <c r="Q172"/>
      <c r="R172"/>
      <c r="S172"/>
      <c r="T172"/>
      <c r="U172"/>
      <c r="V172" s="23"/>
      <c r="W172" s="23"/>
      <c r="X172" s="23"/>
      <c r="Y172" s="23"/>
      <c r="Z172" s="23"/>
      <c r="AA172" s="30"/>
      <c r="AB172" s="30"/>
      <c r="AC172" s="30"/>
      <c r="AD172" s="30"/>
      <c r="AE172" s="30"/>
      <c r="AF172" s="30"/>
      <c r="AG172" s="30"/>
      <c r="AH172" s="30"/>
      <c r="AI172" s="30"/>
    </row>
    <row r="173" spans="1:36" s="22" customFormat="1" ht="12.75" customHeight="1">
      <c r="A173" s="20"/>
      <c r="B173" s="21" t="s">
        <v>40</v>
      </c>
      <c r="C173" s="23">
        <v>11702</v>
      </c>
      <c r="D173" s="23">
        <v>7753</v>
      </c>
      <c r="E173" s="23">
        <v>806</v>
      </c>
      <c r="F173" s="23">
        <v>1836</v>
      </c>
      <c r="G173" s="23">
        <v>1874</v>
      </c>
      <c r="H173" s="23">
        <v>32</v>
      </c>
      <c r="I173" s="23">
        <v>120</v>
      </c>
      <c r="J173" s="23">
        <v>5</v>
      </c>
      <c r="K173" s="154">
        <v>24128</v>
      </c>
      <c r="L173" s="23">
        <v>2747</v>
      </c>
      <c r="M173" s="23"/>
      <c r="N173"/>
      <c r="O173"/>
      <c r="P173"/>
      <c r="Q173"/>
      <c r="R173"/>
      <c r="S173"/>
      <c r="T173"/>
      <c r="U173"/>
      <c r="V173" s="23"/>
      <c r="W173" s="23"/>
      <c r="X173" s="23"/>
      <c r="Y173" s="23"/>
      <c r="Z173" s="23"/>
      <c r="AA173" s="30"/>
      <c r="AB173" s="30"/>
      <c r="AC173" s="30"/>
      <c r="AD173" s="30"/>
      <c r="AE173" s="30"/>
      <c r="AF173" s="30"/>
      <c r="AG173" s="30"/>
      <c r="AH173" s="30"/>
      <c r="AI173" s="30"/>
    </row>
    <row r="174" spans="1:36" s="22" customFormat="1" ht="12.75" customHeight="1">
      <c r="A174" s="20"/>
      <c r="B174" s="21" t="s">
        <v>41</v>
      </c>
      <c r="C174" s="23">
        <v>12432</v>
      </c>
      <c r="D174" s="23">
        <v>8945</v>
      </c>
      <c r="E174" s="23">
        <v>1211</v>
      </c>
      <c r="F174" s="23">
        <v>1835</v>
      </c>
      <c r="G174" s="23">
        <v>1792</v>
      </c>
      <c r="H174" s="23">
        <v>36</v>
      </c>
      <c r="I174" s="23">
        <v>100</v>
      </c>
      <c r="J174" s="23">
        <v>6</v>
      </c>
      <c r="K174" s="154">
        <v>26357</v>
      </c>
      <c r="L174" s="23">
        <v>3067</v>
      </c>
      <c r="M174" s="23"/>
      <c r="N174"/>
      <c r="O174"/>
      <c r="P174"/>
      <c r="Q174"/>
      <c r="R174"/>
      <c r="S174"/>
      <c r="T174"/>
      <c r="U174"/>
      <c r="V174" s="23"/>
      <c r="W174" s="23"/>
      <c r="X174" s="23"/>
      <c r="Y174" s="23"/>
      <c r="Z174" s="23"/>
      <c r="AA174" s="30"/>
      <c r="AB174" s="30"/>
      <c r="AC174" s="30"/>
      <c r="AD174" s="30"/>
      <c r="AE174" s="30"/>
      <c r="AF174" s="30"/>
      <c r="AG174" s="30"/>
      <c r="AH174" s="30"/>
      <c r="AI174" s="30"/>
    </row>
    <row r="175" spans="1:36" s="22" customFormat="1" ht="12.75" customHeight="1">
      <c r="A175" s="20"/>
      <c r="B175" s="21" t="s">
        <v>42</v>
      </c>
      <c r="C175" s="23">
        <v>10980</v>
      </c>
      <c r="D175" s="23">
        <v>8177</v>
      </c>
      <c r="E175" s="23">
        <v>1094</v>
      </c>
      <c r="F175" s="23">
        <v>1380</v>
      </c>
      <c r="G175" s="23">
        <v>1597</v>
      </c>
      <c r="H175" s="23">
        <v>37</v>
      </c>
      <c r="I175" s="23">
        <v>145</v>
      </c>
      <c r="J175" s="23">
        <v>4</v>
      </c>
      <c r="K175" s="154">
        <v>23414</v>
      </c>
      <c r="L175" s="23">
        <v>2816</v>
      </c>
      <c r="M175" s="23"/>
      <c r="N175"/>
      <c r="O175"/>
      <c r="P175"/>
      <c r="Q175"/>
      <c r="R175"/>
      <c r="S175"/>
      <c r="T175"/>
      <c r="U175"/>
      <c r="V175" s="23"/>
      <c r="W175" s="23"/>
      <c r="X175" s="23"/>
      <c r="Y175" s="23"/>
      <c r="Z175" s="23"/>
      <c r="AA175" s="30"/>
      <c r="AB175" s="30"/>
      <c r="AC175" s="30"/>
      <c r="AD175" s="30"/>
      <c r="AE175" s="30"/>
      <c r="AF175" s="30"/>
      <c r="AG175" s="30"/>
      <c r="AH175" s="30"/>
      <c r="AI175" s="30"/>
    </row>
    <row r="176" spans="1:36" s="22" customFormat="1" ht="12.75" customHeight="1">
      <c r="A176" s="20"/>
      <c r="B176" s="21"/>
      <c r="C176" s="23"/>
      <c r="D176" s="23"/>
      <c r="E176" s="23"/>
      <c r="F176" s="23"/>
      <c r="G176" s="23"/>
      <c r="H176" s="23"/>
      <c r="I176" s="23"/>
      <c r="J176" s="23"/>
      <c r="K176" s="154"/>
      <c r="L176" s="23"/>
      <c r="M176" s="23"/>
      <c r="N176"/>
      <c r="O176"/>
      <c r="P176"/>
      <c r="Q176"/>
      <c r="R176"/>
      <c r="S176"/>
      <c r="T176"/>
      <c r="U176"/>
      <c r="V176" s="23"/>
      <c r="W176" s="23"/>
      <c r="X176" s="23"/>
      <c r="Y176" s="23"/>
      <c r="Z176" s="23"/>
      <c r="AA176" s="30"/>
      <c r="AB176" s="30"/>
      <c r="AC176" s="30"/>
      <c r="AD176" s="30"/>
      <c r="AE176" s="30"/>
      <c r="AF176" s="30"/>
      <c r="AG176" s="30"/>
      <c r="AH176" s="30"/>
      <c r="AI176" s="30"/>
    </row>
    <row r="177" spans="1:35" s="22" customFormat="1" ht="12.75" customHeight="1">
      <c r="A177" s="20">
        <v>2019</v>
      </c>
      <c r="B177" s="21" t="s">
        <v>31</v>
      </c>
      <c r="C177" s="23">
        <v>8835</v>
      </c>
      <c r="D177" s="23">
        <v>8113</v>
      </c>
      <c r="E177" s="23">
        <v>1103</v>
      </c>
      <c r="F177" s="23">
        <v>1367</v>
      </c>
      <c r="G177" s="23">
        <v>1577</v>
      </c>
      <c r="H177" s="23">
        <v>17</v>
      </c>
      <c r="I177" s="23">
        <v>104</v>
      </c>
      <c r="J177" s="23">
        <v>1</v>
      </c>
      <c r="K177" s="154">
        <f>SUM(C177:J177)</f>
        <v>21117</v>
      </c>
      <c r="L177" s="23">
        <v>2762</v>
      </c>
      <c r="M177" s="23"/>
      <c r="N177"/>
      <c r="O177"/>
      <c r="P177"/>
      <c r="Q177"/>
      <c r="R177"/>
      <c r="S177"/>
      <c r="T177"/>
      <c r="U177"/>
      <c r="V177" s="23"/>
      <c r="W177" s="23"/>
      <c r="X177" s="23"/>
      <c r="Y177" s="23"/>
      <c r="Z177" s="23"/>
      <c r="AA177" s="30"/>
      <c r="AB177" s="30"/>
      <c r="AC177" s="30"/>
      <c r="AD177" s="30"/>
      <c r="AE177" s="30"/>
      <c r="AF177" s="30"/>
      <c r="AG177" s="30"/>
      <c r="AH177" s="30"/>
      <c r="AI177" s="30"/>
    </row>
    <row r="178" spans="1:35" s="22" customFormat="1" ht="12.75" customHeight="1">
      <c r="A178" s="20"/>
      <c r="B178" s="21" t="s">
        <v>32</v>
      </c>
      <c r="C178" s="23">
        <v>10830</v>
      </c>
      <c r="D178" s="23">
        <v>8827</v>
      </c>
      <c r="E178" s="23">
        <v>902</v>
      </c>
      <c r="F178" s="23">
        <v>1226</v>
      </c>
      <c r="G178" s="23">
        <v>1900</v>
      </c>
      <c r="H178" s="23">
        <v>8</v>
      </c>
      <c r="I178" s="23">
        <v>96</v>
      </c>
      <c r="J178" s="23" t="s">
        <v>56</v>
      </c>
      <c r="K178" s="154">
        <f t="shared" ref="K178:K188" si="0">SUM(C178:J178)</f>
        <v>23789</v>
      </c>
      <c r="L178" s="23">
        <v>2863</v>
      </c>
      <c r="M178" s="23"/>
      <c r="N178"/>
      <c r="O178"/>
      <c r="P178"/>
      <c r="Q178"/>
      <c r="R178"/>
      <c r="S178"/>
      <c r="T178"/>
      <c r="U178"/>
      <c r="V178" s="23"/>
      <c r="W178" s="23"/>
      <c r="X178" s="23"/>
      <c r="Y178" s="23"/>
      <c r="Z178" s="23"/>
      <c r="AA178" s="30"/>
      <c r="AB178" s="30"/>
      <c r="AC178" s="30"/>
      <c r="AD178" s="30"/>
      <c r="AE178" s="30"/>
      <c r="AF178" s="30"/>
      <c r="AG178" s="30"/>
      <c r="AH178" s="30"/>
      <c r="AI178" s="30"/>
    </row>
    <row r="179" spans="1:35" s="22" customFormat="1" ht="12.75" customHeight="1">
      <c r="A179" s="20"/>
      <c r="B179" s="21" t="s">
        <v>33</v>
      </c>
      <c r="C179" s="38">
        <v>13912</v>
      </c>
      <c r="D179" s="23">
        <v>10770</v>
      </c>
      <c r="E179" s="23">
        <v>2107</v>
      </c>
      <c r="F179" s="23">
        <v>1783</v>
      </c>
      <c r="G179" s="23">
        <v>2292</v>
      </c>
      <c r="H179" s="23">
        <v>12</v>
      </c>
      <c r="I179" s="23">
        <v>202</v>
      </c>
      <c r="J179" s="23">
        <v>1</v>
      </c>
      <c r="K179" s="154">
        <f t="shared" si="0"/>
        <v>31079</v>
      </c>
      <c r="L179" s="23">
        <v>4548</v>
      </c>
      <c r="M179" s="38"/>
      <c r="N179"/>
      <c r="O179"/>
      <c r="P179"/>
      <c r="Q179"/>
      <c r="R179"/>
      <c r="S179"/>
      <c r="T179"/>
      <c r="U179"/>
      <c r="V179" s="23"/>
      <c r="W179" s="23"/>
      <c r="X179" s="23"/>
      <c r="Y179" s="23"/>
      <c r="Z179" s="23"/>
      <c r="AA179" s="30"/>
      <c r="AB179" s="30"/>
      <c r="AC179" s="30"/>
      <c r="AD179" s="30"/>
      <c r="AE179" s="30"/>
      <c r="AF179" s="30"/>
      <c r="AG179" s="30"/>
      <c r="AH179" s="30"/>
      <c r="AI179" s="30"/>
    </row>
    <row r="180" spans="1:35" s="22" customFormat="1" ht="12.75" customHeight="1">
      <c r="A180" s="20"/>
      <c r="B180" s="21" t="s">
        <v>34</v>
      </c>
      <c r="C180" s="38">
        <v>13946</v>
      </c>
      <c r="D180" s="38">
        <v>11981</v>
      </c>
      <c r="E180" s="23">
        <v>1377</v>
      </c>
      <c r="F180" s="23">
        <v>2144</v>
      </c>
      <c r="G180" s="23">
        <v>1711</v>
      </c>
      <c r="H180" s="23">
        <v>7</v>
      </c>
      <c r="I180" s="23">
        <v>281</v>
      </c>
      <c r="J180" s="23">
        <v>4</v>
      </c>
      <c r="K180" s="154">
        <f t="shared" si="0"/>
        <v>31451</v>
      </c>
      <c r="L180" s="23">
        <v>3311</v>
      </c>
      <c r="M180" s="38"/>
      <c r="N180"/>
      <c r="O180"/>
      <c r="P180"/>
      <c r="Q180"/>
      <c r="R180"/>
      <c r="S180"/>
      <c r="T180"/>
      <c r="U180"/>
      <c r="V180" s="23"/>
      <c r="W180" s="23"/>
      <c r="X180" s="23"/>
      <c r="Y180" s="23"/>
      <c r="Z180" s="23"/>
      <c r="AA180" s="30"/>
      <c r="AB180" s="30"/>
      <c r="AC180" s="30"/>
      <c r="AD180" s="30"/>
      <c r="AE180" s="30"/>
      <c r="AF180" s="30"/>
      <c r="AG180" s="30"/>
      <c r="AH180" s="30"/>
      <c r="AI180" s="30"/>
    </row>
    <row r="181" spans="1:35" s="22" customFormat="1" ht="12.75" customHeight="1">
      <c r="A181" s="20"/>
      <c r="B181" s="21" t="s">
        <v>35</v>
      </c>
      <c r="C181" s="38">
        <v>15588</v>
      </c>
      <c r="D181" s="38">
        <v>11673</v>
      </c>
      <c r="E181" s="23">
        <v>1255</v>
      </c>
      <c r="F181" s="23">
        <v>2614</v>
      </c>
      <c r="G181" s="23">
        <v>1655</v>
      </c>
      <c r="H181" s="23">
        <v>15</v>
      </c>
      <c r="I181" s="23">
        <v>447</v>
      </c>
      <c r="J181" s="23">
        <v>3</v>
      </c>
      <c r="K181" s="154">
        <f t="shared" si="0"/>
        <v>33250</v>
      </c>
      <c r="L181" s="23">
        <v>3283</v>
      </c>
      <c r="M181" s="38"/>
      <c r="N181"/>
      <c r="O181"/>
      <c r="P181"/>
      <c r="Q181"/>
      <c r="R181"/>
      <c r="S181"/>
      <c r="T181"/>
      <c r="U181"/>
      <c r="V181" s="23"/>
      <c r="W181" s="23"/>
      <c r="X181" s="23"/>
      <c r="Y181" s="23"/>
      <c r="Z181" s="23"/>
      <c r="AA181" s="30"/>
      <c r="AB181" s="30"/>
      <c r="AC181" s="30"/>
      <c r="AD181" s="30"/>
      <c r="AE181" s="30"/>
      <c r="AF181" s="30"/>
      <c r="AG181" s="30"/>
      <c r="AH181" s="30"/>
      <c r="AI181" s="30"/>
    </row>
    <row r="182" spans="1:35" s="22" customFormat="1" ht="12.75" customHeight="1">
      <c r="A182" s="20"/>
      <c r="B182" s="21" t="s">
        <v>36</v>
      </c>
      <c r="C182" s="38">
        <v>15827</v>
      </c>
      <c r="D182" s="38">
        <v>10813</v>
      </c>
      <c r="E182" s="23">
        <v>1692</v>
      </c>
      <c r="F182" s="23">
        <v>2418</v>
      </c>
      <c r="G182" s="23">
        <v>1748</v>
      </c>
      <c r="H182" s="23">
        <v>6</v>
      </c>
      <c r="I182" s="23">
        <v>610</v>
      </c>
      <c r="J182" s="23">
        <v>5</v>
      </c>
      <c r="K182" s="154">
        <f t="shared" si="0"/>
        <v>33119</v>
      </c>
      <c r="L182" s="23">
        <v>4007</v>
      </c>
      <c r="M182" s="38"/>
      <c r="N182"/>
      <c r="O182"/>
      <c r="P182"/>
      <c r="Q182"/>
      <c r="R182"/>
      <c r="S182"/>
      <c r="T182"/>
      <c r="U182"/>
      <c r="V182" s="23"/>
      <c r="W182" s="23"/>
      <c r="X182" s="23"/>
      <c r="Y182" s="23"/>
      <c r="Z182" s="23"/>
      <c r="AA182" s="30"/>
      <c r="AB182" s="30"/>
      <c r="AC182" s="30"/>
      <c r="AD182" s="30"/>
      <c r="AE182" s="30"/>
      <c r="AF182" s="30"/>
      <c r="AG182" s="30"/>
      <c r="AH182" s="30"/>
      <c r="AI182" s="30"/>
    </row>
    <row r="183" spans="1:35" s="22" customFormat="1" ht="12.75" customHeight="1">
      <c r="A183" s="20"/>
      <c r="B183" s="21" t="s">
        <v>37</v>
      </c>
      <c r="C183" s="38">
        <v>12311</v>
      </c>
      <c r="D183" s="38">
        <v>7959</v>
      </c>
      <c r="E183" s="23">
        <v>1083</v>
      </c>
      <c r="F183" s="23">
        <v>1934</v>
      </c>
      <c r="G183" s="23">
        <v>1307</v>
      </c>
      <c r="H183" s="23">
        <v>4</v>
      </c>
      <c r="I183" s="23">
        <v>351</v>
      </c>
      <c r="J183" s="23">
        <v>2</v>
      </c>
      <c r="K183" s="154">
        <f t="shared" si="0"/>
        <v>24951</v>
      </c>
      <c r="L183" s="23">
        <v>2705</v>
      </c>
      <c r="M183" s="38"/>
      <c r="N183"/>
      <c r="O183"/>
      <c r="P183"/>
      <c r="Q183"/>
      <c r="R183"/>
      <c r="S183"/>
      <c r="T183"/>
      <c r="U183"/>
      <c r="V183" s="23"/>
      <c r="W183" s="23"/>
      <c r="X183" s="23"/>
      <c r="Y183" s="23"/>
      <c r="Z183" s="23"/>
      <c r="AA183" s="30"/>
      <c r="AB183" s="30"/>
      <c r="AC183" s="30"/>
      <c r="AD183" s="30"/>
      <c r="AE183" s="30"/>
      <c r="AF183" s="30"/>
      <c r="AG183" s="30"/>
      <c r="AH183" s="30"/>
      <c r="AI183" s="30"/>
    </row>
    <row r="184" spans="1:35" s="22" customFormat="1" ht="12.75" customHeight="1">
      <c r="A184" s="20"/>
      <c r="B184" s="21" t="s">
        <v>38</v>
      </c>
      <c r="C184" s="23">
        <v>14958</v>
      </c>
      <c r="D184" s="23">
        <v>9274</v>
      </c>
      <c r="E184" s="23">
        <v>971</v>
      </c>
      <c r="F184" s="23">
        <v>2460</v>
      </c>
      <c r="G184" s="23">
        <v>1668</v>
      </c>
      <c r="H184" s="23">
        <v>207</v>
      </c>
      <c r="I184" s="23">
        <v>953</v>
      </c>
      <c r="J184" s="23">
        <v>2</v>
      </c>
      <c r="K184" s="154">
        <f t="shared" si="0"/>
        <v>30493</v>
      </c>
      <c r="L184" s="23">
        <v>3541</v>
      </c>
      <c r="M184" s="23"/>
      <c r="N184"/>
      <c r="O184"/>
      <c r="P184"/>
      <c r="Q184"/>
      <c r="R184"/>
      <c r="S184"/>
      <c r="T184"/>
      <c r="U184"/>
      <c r="V184" s="23"/>
      <c r="W184" s="23"/>
      <c r="X184" s="23"/>
      <c r="Y184" s="23"/>
      <c r="Z184" s="23"/>
      <c r="AA184" s="23"/>
    </row>
    <row r="185" spans="1:35" s="22" customFormat="1" ht="12.75" customHeight="1">
      <c r="A185" s="20"/>
      <c r="B185" s="21" t="s">
        <v>39</v>
      </c>
      <c r="C185" s="23">
        <v>13196</v>
      </c>
      <c r="D185" s="23">
        <v>7891</v>
      </c>
      <c r="E185" s="23">
        <v>1764</v>
      </c>
      <c r="F185" s="23">
        <v>2170</v>
      </c>
      <c r="G185" s="23">
        <v>1874</v>
      </c>
      <c r="H185" s="23">
        <v>181</v>
      </c>
      <c r="I185" s="23">
        <v>649</v>
      </c>
      <c r="J185" s="23">
        <v>3</v>
      </c>
      <c r="K185" s="154">
        <f t="shared" si="0"/>
        <v>27728</v>
      </c>
      <c r="L185" s="23">
        <v>4219</v>
      </c>
      <c r="M185" s="23"/>
      <c r="N185"/>
      <c r="O185"/>
      <c r="P185"/>
      <c r="Q185"/>
      <c r="R185"/>
      <c r="S185"/>
      <c r="T185"/>
      <c r="U185"/>
      <c r="V185" s="23"/>
      <c r="W185" s="23"/>
      <c r="X185" s="23"/>
      <c r="Y185" s="23"/>
      <c r="Z185" s="23"/>
      <c r="AA185" s="23"/>
    </row>
    <row r="186" spans="1:35" s="22" customFormat="1" ht="12.75" customHeight="1">
      <c r="A186" s="20"/>
      <c r="B186" s="21" t="s">
        <v>40</v>
      </c>
      <c r="C186" s="23">
        <v>14070</v>
      </c>
      <c r="D186" s="23">
        <v>9764</v>
      </c>
      <c r="E186" s="23">
        <v>848</v>
      </c>
      <c r="F186" s="23">
        <v>2457</v>
      </c>
      <c r="G186" s="23">
        <v>2696</v>
      </c>
      <c r="H186" s="23">
        <v>126</v>
      </c>
      <c r="I186" s="23">
        <v>532</v>
      </c>
      <c r="J186" s="23" t="s">
        <v>56</v>
      </c>
      <c r="K186" s="154">
        <f t="shared" si="0"/>
        <v>30493</v>
      </c>
      <c r="L186" s="23">
        <v>3904</v>
      </c>
      <c r="M186" s="23"/>
      <c r="N186"/>
      <c r="O186"/>
      <c r="P186"/>
      <c r="Q186"/>
      <c r="R186"/>
      <c r="S186"/>
      <c r="T186"/>
      <c r="U186"/>
      <c r="V186" s="23"/>
      <c r="W186" s="23"/>
      <c r="X186" s="23"/>
      <c r="Y186" s="23"/>
      <c r="Z186" s="23"/>
      <c r="AA186" s="23"/>
    </row>
    <row r="187" spans="1:35" s="22" customFormat="1" ht="12.75" customHeight="1">
      <c r="A187" s="20"/>
      <c r="B187" s="21" t="s">
        <v>41</v>
      </c>
      <c r="C187" s="23">
        <v>14133</v>
      </c>
      <c r="D187" s="23">
        <v>9692</v>
      </c>
      <c r="E187" s="23">
        <v>1061</v>
      </c>
      <c r="F187" s="23">
        <v>2436</v>
      </c>
      <c r="G187" s="23">
        <v>3256</v>
      </c>
      <c r="H187" s="23">
        <v>182</v>
      </c>
      <c r="I187" s="23">
        <v>364</v>
      </c>
      <c r="J187" s="23">
        <v>2</v>
      </c>
      <c r="K187" s="154">
        <f t="shared" si="0"/>
        <v>31126</v>
      </c>
      <c r="L187" s="23">
        <v>4530</v>
      </c>
      <c r="M187" s="23"/>
      <c r="N187"/>
      <c r="O187"/>
      <c r="P187"/>
      <c r="Q187"/>
      <c r="R187"/>
      <c r="S187"/>
      <c r="T187"/>
      <c r="U187"/>
      <c r="V187" s="23"/>
      <c r="W187" s="23"/>
      <c r="X187" s="23"/>
      <c r="Y187" s="23"/>
      <c r="Z187" s="23"/>
      <c r="AA187" s="23"/>
    </row>
    <row r="188" spans="1:35" s="22" customFormat="1" ht="12.75" customHeight="1">
      <c r="A188" s="20"/>
      <c r="B188" s="21" t="s">
        <v>42</v>
      </c>
      <c r="C188" s="23">
        <v>24299</v>
      </c>
      <c r="D188" s="23">
        <v>15982</v>
      </c>
      <c r="E188" s="23">
        <v>1628</v>
      </c>
      <c r="F188" s="23">
        <v>2447</v>
      </c>
      <c r="G188" s="23">
        <v>3223</v>
      </c>
      <c r="H188" s="23">
        <v>402</v>
      </c>
      <c r="I188" s="23">
        <v>382</v>
      </c>
      <c r="J188" s="23">
        <v>2</v>
      </c>
      <c r="K188" s="154">
        <f t="shared" si="0"/>
        <v>48365</v>
      </c>
      <c r="L188" s="23">
        <v>5105</v>
      </c>
      <c r="M188" s="23"/>
      <c r="N188"/>
      <c r="O188"/>
      <c r="P188"/>
      <c r="Q188"/>
      <c r="R188"/>
      <c r="S188"/>
      <c r="T188"/>
      <c r="U188"/>
      <c r="V188" s="23"/>
      <c r="W188" s="23"/>
      <c r="X188" s="23"/>
      <c r="Y188" s="23"/>
      <c r="Z188" s="23"/>
      <c r="AA188" s="23"/>
    </row>
    <row r="189" spans="1:35" ht="12.75" customHeight="1">
      <c r="G189" s="63"/>
      <c r="L189" s="63"/>
      <c r="M189" s="63"/>
      <c r="V189" s="63"/>
    </row>
    <row r="190" spans="1:35" ht="12.75" customHeight="1">
      <c r="A190" s="20" t="s">
        <v>103</v>
      </c>
      <c r="B190" s="21" t="s">
        <v>31</v>
      </c>
      <c r="C190" s="23">
        <v>6732</v>
      </c>
      <c r="D190" s="23">
        <v>4088</v>
      </c>
      <c r="E190" s="23">
        <v>1269</v>
      </c>
      <c r="F190" s="23">
        <v>1139</v>
      </c>
      <c r="G190" s="23">
        <v>4113</v>
      </c>
      <c r="H190" s="23">
        <v>5</v>
      </c>
      <c r="I190" s="23">
        <v>443</v>
      </c>
      <c r="J190" s="23">
        <v>1</v>
      </c>
      <c r="K190" s="154">
        <v>17790</v>
      </c>
      <c r="L190" s="23">
        <v>5630</v>
      </c>
      <c r="V190" s="63"/>
    </row>
    <row r="191" spans="1:35" ht="12.75" customHeight="1">
      <c r="A191" s="20"/>
      <c r="B191" s="21" t="s">
        <v>32</v>
      </c>
      <c r="C191" s="23">
        <v>8927</v>
      </c>
      <c r="D191" s="23">
        <v>6084</v>
      </c>
      <c r="E191" s="23">
        <v>1430</v>
      </c>
      <c r="F191" s="23">
        <v>1657</v>
      </c>
      <c r="G191" s="23">
        <v>4027</v>
      </c>
      <c r="H191" s="23">
        <v>7</v>
      </c>
      <c r="I191" s="23">
        <v>355</v>
      </c>
      <c r="J191" s="23">
        <v>2</v>
      </c>
      <c r="K191" s="154">
        <v>22489</v>
      </c>
      <c r="L191" s="23">
        <v>5671</v>
      </c>
      <c r="V191" s="63"/>
    </row>
    <row r="192" spans="1:35" ht="12.75" customHeight="1">
      <c r="A192" s="20"/>
      <c r="B192" s="21" t="s">
        <v>33</v>
      </c>
      <c r="C192" s="23">
        <v>11431</v>
      </c>
      <c r="D192" s="23">
        <v>7284</v>
      </c>
      <c r="E192" s="23">
        <v>3015</v>
      </c>
      <c r="F192" s="23">
        <v>1710</v>
      </c>
      <c r="G192" s="23">
        <v>4753</v>
      </c>
      <c r="H192" s="23">
        <v>7</v>
      </c>
      <c r="I192" s="23">
        <v>330</v>
      </c>
      <c r="J192" s="23">
        <v>5</v>
      </c>
      <c r="K192" s="154">
        <v>28535</v>
      </c>
      <c r="L192" s="23">
        <v>7935</v>
      </c>
      <c r="V192" s="63"/>
    </row>
    <row r="193" spans="1:35" s="22" customFormat="1" ht="12.75" customHeight="1">
      <c r="A193" s="20"/>
      <c r="B193" s="21" t="s">
        <v>34</v>
      </c>
      <c r="C193" s="38">
        <v>8730</v>
      </c>
      <c r="D193" s="38">
        <v>5223</v>
      </c>
      <c r="E193" s="23">
        <v>1049</v>
      </c>
      <c r="F193" s="38">
        <v>1341</v>
      </c>
      <c r="G193" s="23">
        <v>3233</v>
      </c>
      <c r="H193" s="23">
        <v>5</v>
      </c>
      <c r="I193" s="23">
        <v>247</v>
      </c>
      <c r="J193" s="23">
        <v>3</v>
      </c>
      <c r="K193" s="154">
        <v>19831</v>
      </c>
      <c r="L193" s="23">
        <v>4422</v>
      </c>
      <c r="M193" s="23"/>
      <c r="N193"/>
      <c r="O193"/>
      <c r="P193"/>
      <c r="Q193"/>
      <c r="R193"/>
      <c r="S193"/>
      <c r="T193"/>
      <c r="U193"/>
      <c r="V193" s="23"/>
      <c r="W193" s="23"/>
      <c r="X193" s="23"/>
      <c r="Y193" s="23"/>
      <c r="Z193" s="23"/>
      <c r="AA193" s="103"/>
      <c r="AB193" s="30"/>
      <c r="AC193" s="30"/>
      <c r="AD193" s="30"/>
      <c r="AE193" s="30"/>
      <c r="AF193" s="30"/>
      <c r="AG193" s="30"/>
      <c r="AH193" s="30"/>
      <c r="AI193" s="30"/>
    </row>
    <row r="194" spans="1:35" s="22" customFormat="1" ht="12.75" customHeight="1">
      <c r="A194" s="20"/>
      <c r="B194" s="21" t="s">
        <v>35</v>
      </c>
      <c r="C194" s="38">
        <v>7628</v>
      </c>
      <c r="D194" s="38">
        <v>4445</v>
      </c>
      <c r="E194" s="23">
        <v>841</v>
      </c>
      <c r="F194" s="38">
        <v>1263</v>
      </c>
      <c r="G194" s="23">
        <v>2591</v>
      </c>
      <c r="H194" s="23">
        <v>5</v>
      </c>
      <c r="I194" s="23">
        <v>126</v>
      </c>
      <c r="J194" s="23" t="s">
        <v>56</v>
      </c>
      <c r="K194" s="154">
        <v>16899</v>
      </c>
      <c r="L194" s="23">
        <v>3451</v>
      </c>
      <c r="M194" s="23"/>
      <c r="N194"/>
      <c r="O194"/>
      <c r="P194"/>
      <c r="Q194"/>
      <c r="R194"/>
      <c r="S194"/>
      <c r="T194"/>
      <c r="U194"/>
      <c r="V194" s="23"/>
      <c r="W194" s="23"/>
      <c r="X194" s="23"/>
      <c r="Y194" s="23"/>
      <c r="Z194" s="23"/>
      <c r="AA194" s="103"/>
      <c r="AB194" s="30"/>
      <c r="AC194" s="30"/>
      <c r="AD194" s="30"/>
      <c r="AE194" s="30"/>
      <c r="AF194" s="30"/>
      <c r="AG194" s="30"/>
      <c r="AH194" s="30"/>
      <c r="AI194" s="30"/>
    </row>
    <row r="195" spans="1:35" s="22" customFormat="1" ht="12.75" customHeight="1">
      <c r="B195" s="21" t="s">
        <v>36</v>
      </c>
      <c r="C195" s="38">
        <v>11255</v>
      </c>
      <c r="D195" s="38">
        <v>7082</v>
      </c>
      <c r="E195" s="23">
        <v>1706</v>
      </c>
      <c r="F195" s="38">
        <v>1152</v>
      </c>
      <c r="G195" s="23">
        <v>4696</v>
      </c>
      <c r="H195" s="23">
        <v>4</v>
      </c>
      <c r="I195" s="23">
        <v>159</v>
      </c>
      <c r="J195" s="23">
        <v>4</v>
      </c>
      <c r="K195" s="154">
        <v>26058</v>
      </c>
      <c r="L195" s="23">
        <v>6321</v>
      </c>
      <c r="M195" s="23"/>
      <c r="N195"/>
      <c r="O195"/>
      <c r="P195"/>
      <c r="Q195"/>
      <c r="R195"/>
      <c r="S195"/>
      <c r="T195"/>
      <c r="U195"/>
      <c r="V195" s="23"/>
      <c r="W195" s="23"/>
      <c r="X195" s="23"/>
      <c r="Y195" s="23"/>
      <c r="Z195" s="23"/>
      <c r="AA195" s="103"/>
      <c r="AB195" s="30"/>
      <c r="AC195" s="30"/>
      <c r="AD195" s="30"/>
      <c r="AE195" s="30"/>
      <c r="AF195" s="30"/>
      <c r="AG195" s="30"/>
      <c r="AH195" s="30"/>
      <c r="AI195" s="30"/>
    </row>
    <row r="196" spans="1:35" s="22" customFormat="1" ht="12.75" customHeight="1">
      <c r="B196" s="21" t="s">
        <v>37</v>
      </c>
      <c r="C196" s="38">
        <v>9769</v>
      </c>
      <c r="D196" s="38">
        <v>5685</v>
      </c>
      <c r="E196" s="23">
        <v>1307</v>
      </c>
      <c r="F196" s="38">
        <v>1529</v>
      </c>
      <c r="G196" s="23">
        <v>5414</v>
      </c>
      <c r="H196" s="23">
        <v>7</v>
      </c>
      <c r="I196" s="23">
        <v>90</v>
      </c>
      <c r="J196" s="23">
        <v>3</v>
      </c>
      <c r="K196" s="154">
        <v>23804</v>
      </c>
      <c r="L196" s="23">
        <v>6656</v>
      </c>
      <c r="M196" s="23"/>
      <c r="N196"/>
      <c r="O196"/>
      <c r="P196"/>
      <c r="Q196"/>
      <c r="R196"/>
      <c r="S196"/>
      <c r="T196"/>
      <c r="U196"/>
      <c r="V196" s="23"/>
      <c r="W196" s="23"/>
      <c r="X196" s="23"/>
      <c r="Y196" s="23"/>
      <c r="Z196" s="23"/>
      <c r="AA196" s="103"/>
      <c r="AB196" s="30"/>
      <c r="AC196" s="30"/>
      <c r="AD196" s="30"/>
      <c r="AE196" s="30"/>
      <c r="AF196" s="30"/>
      <c r="AG196" s="30"/>
      <c r="AH196" s="30"/>
      <c r="AI196" s="30"/>
    </row>
    <row r="197" spans="1:35" s="22" customFormat="1" ht="12.75" customHeight="1">
      <c r="B197" s="21" t="s">
        <v>38</v>
      </c>
      <c r="C197" s="38">
        <v>10416</v>
      </c>
      <c r="D197" s="38">
        <v>5558</v>
      </c>
      <c r="E197" s="23">
        <v>2120</v>
      </c>
      <c r="F197" s="38">
        <v>2624</v>
      </c>
      <c r="G197" s="23">
        <v>5301</v>
      </c>
      <c r="H197" s="23">
        <v>13</v>
      </c>
      <c r="I197" s="23">
        <v>513</v>
      </c>
      <c r="J197" s="23" t="s">
        <v>56</v>
      </c>
      <c r="K197" s="154">
        <v>26545</v>
      </c>
      <c r="L197" s="23">
        <v>7799</v>
      </c>
      <c r="M197" s="23"/>
      <c r="N197"/>
      <c r="O197"/>
      <c r="P197"/>
      <c r="Q197"/>
      <c r="R197"/>
      <c r="S197"/>
      <c r="T197"/>
      <c r="U197"/>
      <c r="V197" s="23"/>
      <c r="W197" s="23"/>
      <c r="X197" s="23"/>
      <c r="Y197" s="23"/>
      <c r="Z197" s="23"/>
      <c r="AA197" s="104"/>
      <c r="AB197" s="104"/>
      <c r="AC197" s="30"/>
      <c r="AD197" s="30"/>
      <c r="AE197" s="30"/>
      <c r="AF197" s="30"/>
      <c r="AG197" s="30"/>
      <c r="AH197" s="30"/>
      <c r="AI197" s="30"/>
    </row>
    <row r="198" spans="1:35" s="22" customFormat="1" ht="12.75" customHeight="1">
      <c r="B198" s="21" t="s">
        <v>39</v>
      </c>
      <c r="C198" s="38">
        <v>10792</v>
      </c>
      <c r="D198" s="38">
        <v>5716</v>
      </c>
      <c r="E198" s="23">
        <v>3678</v>
      </c>
      <c r="F198" s="38">
        <v>2960</v>
      </c>
      <c r="G198" s="23">
        <v>6233</v>
      </c>
      <c r="H198" s="23">
        <v>7</v>
      </c>
      <c r="I198" s="23">
        <v>401</v>
      </c>
      <c r="J198" s="23">
        <v>4</v>
      </c>
      <c r="K198" s="154">
        <v>29791</v>
      </c>
      <c r="L198" s="23">
        <v>10106</v>
      </c>
      <c r="M198" s="23"/>
      <c r="N198"/>
      <c r="O198"/>
      <c r="P198"/>
      <c r="Q198"/>
      <c r="R198"/>
      <c r="S198"/>
      <c r="T198"/>
      <c r="U198"/>
      <c r="V198" s="23"/>
      <c r="W198" s="23"/>
      <c r="X198" s="23"/>
      <c r="Y198" s="23"/>
      <c r="Z198" s="23"/>
      <c r="AA198" s="104"/>
      <c r="AB198" s="104"/>
      <c r="AC198" s="30"/>
      <c r="AD198" s="30"/>
      <c r="AE198" s="30"/>
      <c r="AF198" s="30"/>
      <c r="AG198" s="30"/>
      <c r="AH198" s="30"/>
      <c r="AI198" s="30"/>
    </row>
    <row r="199" spans="1:35" s="22" customFormat="1" ht="12.75" customHeight="1">
      <c r="B199" s="21" t="s">
        <v>40</v>
      </c>
      <c r="C199" s="38">
        <v>10467</v>
      </c>
      <c r="D199" s="38">
        <v>5356</v>
      </c>
      <c r="E199" s="23">
        <v>2345</v>
      </c>
      <c r="F199" s="38">
        <v>2623</v>
      </c>
      <c r="G199" s="23">
        <v>7849</v>
      </c>
      <c r="H199" s="23">
        <v>6</v>
      </c>
      <c r="I199" s="23">
        <v>389</v>
      </c>
      <c r="J199" s="23">
        <v>2</v>
      </c>
      <c r="K199" s="154">
        <v>29037</v>
      </c>
      <c r="L199" s="23">
        <v>10376</v>
      </c>
      <c r="M199" s="23"/>
      <c r="N199"/>
      <c r="O199"/>
      <c r="P199"/>
      <c r="Q199"/>
      <c r="R199"/>
      <c r="S199"/>
      <c r="T199"/>
      <c r="U199"/>
      <c r="V199" s="23"/>
      <c r="W199" s="23"/>
      <c r="X199" s="23"/>
      <c r="Y199" s="23"/>
      <c r="Z199" s="23"/>
      <c r="AA199" s="105"/>
      <c r="AB199" s="104"/>
      <c r="AC199" s="30"/>
      <c r="AD199" s="30"/>
      <c r="AE199" s="30"/>
      <c r="AF199" s="30"/>
      <c r="AG199" s="30"/>
      <c r="AH199" s="30"/>
      <c r="AI199" s="30"/>
    </row>
    <row r="200" spans="1:35" s="22" customFormat="1" ht="12.75" customHeight="1">
      <c r="B200" s="21" t="s">
        <v>41</v>
      </c>
      <c r="C200" s="38">
        <v>9457</v>
      </c>
      <c r="D200" s="38">
        <v>4974</v>
      </c>
      <c r="E200" s="23">
        <v>2729</v>
      </c>
      <c r="F200" s="38">
        <v>2452</v>
      </c>
      <c r="G200" s="23">
        <v>7590</v>
      </c>
      <c r="H200" s="23">
        <v>1</v>
      </c>
      <c r="I200" s="23">
        <v>240</v>
      </c>
      <c r="J200" s="23" t="s">
        <v>56</v>
      </c>
      <c r="K200" s="154">
        <v>27443</v>
      </c>
      <c r="L200" s="23">
        <v>10234</v>
      </c>
      <c r="M200" s="23"/>
      <c r="N200"/>
      <c r="O200"/>
      <c r="P200"/>
      <c r="Q200"/>
      <c r="R200"/>
      <c r="S200"/>
      <c r="T200"/>
      <c r="U200"/>
      <c r="V200" s="23"/>
      <c r="W200" s="23"/>
      <c r="X200" s="23"/>
      <c r="Y200" s="23"/>
      <c r="Z200" s="23"/>
      <c r="AA200" s="105"/>
      <c r="AB200" s="104"/>
      <c r="AC200" s="30"/>
      <c r="AD200" s="30"/>
      <c r="AE200" s="30"/>
      <c r="AF200" s="30"/>
      <c r="AG200" s="30"/>
      <c r="AH200" s="30"/>
      <c r="AI200" s="30"/>
    </row>
    <row r="201" spans="1:35" s="22" customFormat="1" ht="12.75" customHeight="1">
      <c r="B201" s="21" t="s">
        <v>42</v>
      </c>
      <c r="C201" s="38">
        <v>9036</v>
      </c>
      <c r="D201" s="38">
        <v>6578</v>
      </c>
      <c r="E201" s="23">
        <v>6609</v>
      </c>
      <c r="F201" s="38">
        <v>2180</v>
      </c>
      <c r="G201" s="23">
        <v>10334</v>
      </c>
      <c r="H201" s="23">
        <v>3</v>
      </c>
      <c r="I201" s="23">
        <v>232</v>
      </c>
      <c r="J201" s="23">
        <v>2</v>
      </c>
      <c r="K201" s="154">
        <v>34974</v>
      </c>
      <c r="L201" s="23">
        <v>16941</v>
      </c>
      <c r="M201" s="23"/>
      <c r="N201"/>
      <c r="O201"/>
      <c r="P201"/>
      <c r="Q201"/>
      <c r="R201"/>
      <c r="S201"/>
      <c r="T201"/>
      <c r="U201"/>
      <c r="V201" s="23"/>
      <c r="W201" s="23"/>
      <c r="X201" s="23"/>
      <c r="Y201" s="23"/>
      <c r="Z201" s="23"/>
      <c r="AA201" s="105"/>
      <c r="AB201" s="104"/>
      <c r="AC201" s="30"/>
      <c r="AD201" s="30"/>
      <c r="AE201" s="30"/>
      <c r="AF201" s="30"/>
      <c r="AG201" s="30"/>
      <c r="AH201" s="30"/>
      <c r="AI201" s="30"/>
    </row>
    <row r="202" spans="1:35" s="22" customFormat="1" ht="12.75" customHeight="1">
      <c r="B202" s="21"/>
      <c r="C202"/>
      <c r="D202"/>
      <c r="E202" s="28"/>
      <c r="F202"/>
      <c r="G202"/>
      <c r="H202"/>
      <c r="I202"/>
      <c r="J202" s="28"/>
      <c r="K202" s="29"/>
      <c r="L202" s="30"/>
      <c r="M202"/>
      <c r="N202"/>
      <c r="O202"/>
      <c r="P202"/>
      <c r="Q202"/>
      <c r="R202"/>
      <c r="S202"/>
      <c r="T202" s="23"/>
      <c r="U202" s="23"/>
      <c r="V202" s="23"/>
      <c r="W202" s="23"/>
      <c r="X202" s="23"/>
      <c r="Y202" s="105"/>
      <c r="Z202" s="104"/>
      <c r="AA202" s="30"/>
      <c r="AB202" s="30"/>
      <c r="AC202" s="30"/>
      <c r="AD202" s="30"/>
      <c r="AE202" s="30"/>
      <c r="AF202" s="30"/>
      <c r="AG202" s="30"/>
    </row>
    <row r="203" spans="1:35" s="22" customFormat="1" ht="12.75" customHeight="1">
      <c r="A203" s="20">
        <v>2021</v>
      </c>
      <c r="B203" s="21" t="s">
        <v>31</v>
      </c>
      <c r="C203" s="38">
        <v>7718</v>
      </c>
      <c r="D203" s="38">
        <v>4947</v>
      </c>
      <c r="E203" s="23">
        <v>1161</v>
      </c>
      <c r="F203" s="38">
        <v>1635</v>
      </c>
      <c r="G203" s="23">
        <v>5898</v>
      </c>
      <c r="H203" s="23">
        <v>5</v>
      </c>
      <c r="I203" s="23">
        <v>111</v>
      </c>
      <c r="J203" s="23">
        <v>1</v>
      </c>
      <c r="K203" s="154">
        <v>21476</v>
      </c>
      <c r="L203" s="23">
        <v>7029</v>
      </c>
      <c r="M203"/>
      <c r="N203"/>
      <c r="O203"/>
      <c r="P203"/>
      <c r="Q203"/>
      <c r="R203"/>
      <c r="S203"/>
      <c r="T203" s="23"/>
      <c r="U203" s="23"/>
      <c r="V203" s="23"/>
      <c r="W203" s="23"/>
      <c r="X203" s="23"/>
      <c r="Y203" s="105"/>
      <c r="Z203" s="30"/>
      <c r="AA203" s="30"/>
      <c r="AB203" s="30"/>
      <c r="AC203" s="30"/>
      <c r="AD203" s="30"/>
      <c r="AE203" s="30"/>
      <c r="AF203" s="30"/>
      <c r="AG203" s="30"/>
    </row>
    <row r="204" spans="1:35" s="22" customFormat="1" ht="12.75" customHeight="1">
      <c r="A204" s="20"/>
      <c r="B204" s="21" t="s">
        <v>32</v>
      </c>
      <c r="C204" s="74">
        <v>8799</v>
      </c>
      <c r="D204" s="74">
        <v>4961</v>
      </c>
      <c r="E204" s="124">
        <v>1416</v>
      </c>
      <c r="F204" s="74">
        <v>1643</v>
      </c>
      <c r="G204" s="23">
        <v>6598</v>
      </c>
      <c r="H204" s="23">
        <v>3</v>
      </c>
      <c r="I204" s="23">
        <v>163</v>
      </c>
      <c r="J204" s="23">
        <v>3</v>
      </c>
      <c r="K204" s="154">
        <v>23586</v>
      </c>
      <c r="L204" s="23">
        <v>7890</v>
      </c>
      <c r="M204" s="23"/>
      <c r="N204" s="23"/>
      <c r="O204" s="23"/>
      <c r="P204" s="23"/>
      <c r="Q204" s="23"/>
      <c r="R204" s="23"/>
      <c r="S204" s="23"/>
      <c r="T204" s="23"/>
      <c r="U204" s="23"/>
      <c r="V204" s="23"/>
      <c r="W204" s="23"/>
      <c r="X204" s="23"/>
      <c r="Y204" s="102"/>
      <c r="Z204"/>
      <c r="AA204"/>
      <c r="AB204"/>
      <c r="AC204"/>
      <c r="AD204"/>
      <c r="AE204"/>
      <c r="AF204"/>
      <c r="AG204"/>
    </row>
    <row r="205" spans="1:35" s="22" customFormat="1" ht="12.75" customHeight="1">
      <c r="A205" s="20"/>
      <c r="B205" s="21" t="s">
        <v>33</v>
      </c>
      <c r="C205" s="74">
        <v>16807</v>
      </c>
      <c r="D205" s="74">
        <v>10875</v>
      </c>
      <c r="E205" s="124">
        <v>2625</v>
      </c>
      <c r="F205" s="74">
        <v>3301</v>
      </c>
      <c r="G205" s="23">
        <v>14963</v>
      </c>
      <c r="H205" s="23">
        <v>8</v>
      </c>
      <c r="I205" s="23">
        <v>142</v>
      </c>
      <c r="J205" s="23">
        <v>2</v>
      </c>
      <c r="K205" s="154">
        <v>48723</v>
      </c>
      <c r="L205" s="23">
        <v>17402</v>
      </c>
      <c r="M205" s="23"/>
      <c r="N205" s="23"/>
      <c r="O205" s="23"/>
      <c r="P205" s="23"/>
      <c r="Q205" s="23"/>
      <c r="R205" s="23"/>
      <c r="S205" s="23"/>
      <c r="T205" s="23"/>
      <c r="U205" s="23"/>
      <c r="V205" s="23"/>
      <c r="W205" s="23"/>
      <c r="X205" s="23"/>
      <c r="Y205" s="102"/>
      <c r="Z205"/>
      <c r="AA205"/>
      <c r="AB205"/>
      <c r="AC205"/>
      <c r="AD205"/>
      <c r="AE205"/>
      <c r="AF205"/>
      <c r="AG205"/>
    </row>
    <row r="206" spans="1:35" s="22" customFormat="1" ht="12.75" customHeight="1">
      <c r="A206" s="20"/>
      <c r="B206" s="21" t="s">
        <v>34</v>
      </c>
      <c r="C206" s="74">
        <v>7758</v>
      </c>
      <c r="D206" s="74">
        <v>3729</v>
      </c>
      <c r="E206" s="124">
        <v>4888</v>
      </c>
      <c r="F206" s="74">
        <v>1992</v>
      </c>
      <c r="G206" s="23">
        <v>4578</v>
      </c>
      <c r="H206" s="23">
        <v>51</v>
      </c>
      <c r="I206" s="23">
        <v>135</v>
      </c>
      <c r="J206" s="23">
        <v>2</v>
      </c>
      <c r="K206" s="154">
        <v>23133</v>
      </c>
      <c r="L206" s="23">
        <v>9342</v>
      </c>
      <c r="M206" s="23"/>
      <c r="N206" s="23"/>
      <c r="O206" s="23"/>
      <c r="P206" s="23"/>
      <c r="Q206" s="23"/>
      <c r="R206" s="23"/>
      <c r="S206" s="23"/>
      <c r="T206" s="23"/>
      <c r="U206" s="23"/>
      <c r="V206" s="23"/>
      <c r="W206" s="23"/>
      <c r="X206" s="23"/>
      <c r="Y206" s="102"/>
      <c r="Z206"/>
      <c r="AA206"/>
      <c r="AB206"/>
      <c r="AC206"/>
      <c r="AD206"/>
      <c r="AE206"/>
      <c r="AF206"/>
      <c r="AG206"/>
    </row>
    <row r="207" spans="1:35" s="22" customFormat="1" ht="12.75" customHeight="1">
      <c r="A207" s="20"/>
      <c r="B207" s="21" t="s">
        <v>35</v>
      </c>
      <c r="C207" s="74">
        <v>8971</v>
      </c>
      <c r="D207" s="74">
        <v>4561</v>
      </c>
      <c r="E207" s="124">
        <v>3972</v>
      </c>
      <c r="F207" s="74">
        <v>2404</v>
      </c>
      <c r="G207" s="23">
        <v>5558</v>
      </c>
      <c r="H207" s="23">
        <v>94</v>
      </c>
      <c r="I207" s="23">
        <v>146</v>
      </c>
      <c r="J207" s="23">
        <v>7</v>
      </c>
      <c r="K207" s="154">
        <v>25713</v>
      </c>
      <c r="L207" s="23">
        <v>9396</v>
      </c>
      <c r="M207" s="23"/>
      <c r="N207" s="23"/>
      <c r="O207" s="23"/>
      <c r="P207" s="23"/>
      <c r="Q207" s="23"/>
      <c r="R207" s="23"/>
      <c r="S207" s="23"/>
      <c r="T207" s="23"/>
      <c r="U207" s="23"/>
      <c r="V207" s="23"/>
      <c r="W207" s="23"/>
      <c r="X207" s="23"/>
      <c r="Y207" s="102"/>
      <c r="Z207"/>
      <c r="AA207"/>
      <c r="AB207"/>
      <c r="AC207"/>
      <c r="AD207"/>
      <c r="AE207"/>
      <c r="AF207"/>
      <c r="AG207"/>
    </row>
    <row r="208" spans="1:35" s="22" customFormat="1" ht="12.75" customHeight="1">
      <c r="A208" s="20"/>
      <c r="B208" s="21" t="s">
        <v>36</v>
      </c>
      <c r="C208" s="74">
        <v>10343</v>
      </c>
      <c r="D208" s="74">
        <v>6173</v>
      </c>
      <c r="E208" s="124">
        <v>8706</v>
      </c>
      <c r="F208" s="74">
        <v>2922</v>
      </c>
      <c r="G208" s="23">
        <v>9146</v>
      </c>
      <c r="H208" s="23">
        <v>177</v>
      </c>
      <c r="I208" s="23">
        <v>166</v>
      </c>
      <c r="J208" s="23">
        <v>5</v>
      </c>
      <c r="K208" s="154">
        <v>37638</v>
      </c>
      <c r="L208" s="23">
        <v>17591</v>
      </c>
      <c r="M208" s="23"/>
      <c r="N208" s="23"/>
      <c r="O208" s="23"/>
      <c r="P208" s="23"/>
      <c r="Q208" s="23"/>
      <c r="R208" s="23"/>
      <c r="S208" s="23"/>
      <c r="T208" s="23"/>
      <c r="U208" s="23"/>
      <c r="V208" s="23"/>
      <c r="W208" s="23"/>
      <c r="X208" s="23"/>
      <c r="Y208" s="102"/>
      <c r="Z208"/>
      <c r="AA208"/>
      <c r="AB208"/>
      <c r="AC208"/>
      <c r="AD208"/>
      <c r="AE208"/>
      <c r="AF208"/>
      <c r="AG208"/>
    </row>
    <row r="209" spans="1:33" s="22" customFormat="1" ht="12.75" customHeight="1">
      <c r="A209" s="20"/>
      <c r="B209" s="21" t="s">
        <v>37</v>
      </c>
      <c r="C209" s="74">
        <v>6589</v>
      </c>
      <c r="D209" s="74">
        <v>3122</v>
      </c>
      <c r="E209" s="124">
        <v>2556</v>
      </c>
      <c r="F209" s="74">
        <v>1730</v>
      </c>
      <c r="G209" s="23">
        <v>3808</v>
      </c>
      <c r="H209" s="23">
        <v>208</v>
      </c>
      <c r="I209" s="23">
        <v>89</v>
      </c>
      <c r="J209" s="23">
        <v>8</v>
      </c>
      <c r="K209" s="154">
        <v>18110</v>
      </c>
      <c r="L209" s="23">
        <v>6142</v>
      </c>
      <c r="M209" s="23"/>
      <c r="N209" s="23"/>
      <c r="Y209" s="102"/>
      <c r="Z209"/>
      <c r="AA209"/>
      <c r="AB209"/>
      <c r="AC209"/>
      <c r="AD209"/>
      <c r="AE209"/>
      <c r="AF209"/>
      <c r="AG209"/>
    </row>
    <row r="210" spans="1:33" s="22" customFormat="1" ht="12.75" customHeight="1">
      <c r="A210" s="20"/>
      <c r="B210" s="21" t="s">
        <v>38</v>
      </c>
      <c r="C210" s="23">
        <v>6340</v>
      </c>
      <c r="D210" s="23">
        <v>3059</v>
      </c>
      <c r="E210" s="23">
        <v>4806</v>
      </c>
      <c r="F210" s="23">
        <v>1865</v>
      </c>
      <c r="G210" s="23">
        <v>4561</v>
      </c>
      <c r="H210" s="23">
        <v>127</v>
      </c>
      <c r="I210" s="23">
        <v>162</v>
      </c>
      <c r="J210" s="23">
        <v>5</v>
      </c>
      <c r="K210" s="154">
        <v>20925</v>
      </c>
      <c r="L210" s="23">
        <v>9260</v>
      </c>
      <c r="M210" s="23"/>
      <c r="N210" s="23"/>
      <c r="Y210" s="102"/>
      <c r="Z210"/>
      <c r="AA210"/>
      <c r="AB210"/>
      <c r="AC210"/>
      <c r="AD210"/>
      <c r="AE210"/>
      <c r="AF210"/>
      <c r="AG210"/>
    </row>
    <row r="211" spans="1:33" s="22" customFormat="1" ht="12.75" customHeight="1">
      <c r="A211" s="20"/>
      <c r="B211" s="21" t="s">
        <v>39</v>
      </c>
      <c r="C211" s="74">
        <v>6415</v>
      </c>
      <c r="D211" s="74">
        <v>3016</v>
      </c>
      <c r="E211" s="124">
        <v>7486</v>
      </c>
      <c r="F211" s="74">
        <v>1742</v>
      </c>
      <c r="G211" s="74">
        <v>4778</v>
      </c>
      <c r="H211" s="74">
        <v>167</v>
      </c>
      <c r="I211" s="74">
        <v>140</v>
      </c>
      <c r="J211" s="124">
        <v>1</v>
      </c>
      <c r="K211" s="153">
        <v>23745</v>
      </c>
      <c r="L211" s="23">
        <v>12163</v>
      </c>
      <c r="M211" s="23"/>
      <c r="N211" s="23"/>
      <c r="O211" s="23"/>
      <c r="P211" s="23"/>
      <c r="Q211" s="23"/>
      <c r="R211" s="23"/>
      <c r="S211" s="23"/>
      <c r="T211" s="23"/>
      <c r="U211" s="23"/>
      <c r="V211" s="23"/>
      <c r="W211" s="23"/>
      <c r="X211" s="23"/>
      <c r="Y211" s="102"/>
      <c r="Z211"/>
      <c r="AA211"/>
      <c r="AB211"/>
      <c r="AC211"/>
      <c r="AD211"/>
      <c r="AE211"/>
      <c r="AF211"/>
      <c r="AG211"/>
    </row>
    <row r="212" spans="1:33" s="22" customFormat="1" ht="12.75" customHeight="1">
      <c r="A212" s="20"/>
      <c r="B212" s="21" t="s">
        <v>40</v>
      </c>
      <c r="C212" s="74">
        <v>6077</v>
      </c>
      <c r="D212" s="74">
        <v>2790</v>
      </c>
      <c r="E212" s="124">
        <v>4634</v>
      </c>
      <c r="F212" s="74">
        <v>1491</v>
      </c>
      <c r="G212" s="23">
        <v>5634</v>
      </c>
      <c r="H212" s="74">
        <v>182</v>
      </c>
      <c r="I212" s="23">
        <v>106</v>
      </c>
      <c r="J212" s="23">
        <v>2</v>
      </c>
      <c r="K212" s="154">
        <v>20916</v>
      </c>
      <c r="L212" s="23">
        <v>10086</v>
      </c>
      <c r="M212" s="23"/>
      <c r="N212" s="23"/>
      <c r="O212" s="23"/>
      <c r="P212" s="23"/>
      <c r="Q212" s="23"/>
      <c r="R212" s="23"/>
      <c r="S212" s="23"/>
      <c r="T212" s="23"/>
      <c r="U212" s="23"/>
      <c r="V212" s="23"/>
      <c r="W212" s="23"/>
      <c r="X212" s="23"/>
      <c r="Y212" s="102"/>
      <c r="Z212"/>
      <c r="AA212"/>
      <c r="AB212"/>
      <c r="AC212"/>
      <c r="AD212"/>
      <c r="AE212"/>
      <c r="AF212"/>
      <c r="AG212"/>
    </row>
    <row r="213" spans="1:33" s="22" customFormat="1" ht="12.75" customHeight="1">
      <c r="A213" s="20"/>
      <c r="B213" s="21" t="s">
        <v>41</v>
      </c>
      <c r="C213" s="74">
        <v>5789</v>
      </c>
      <c r="D213" s="74">
        <v>3089</v>
      </c>
      <c r="E213" s="124">
        <v>5549</v>
      </c>
      <c r="F213" s="74">
        <v>1518</v>
      </c>
      <c r="G213" s="23">
        <v>5979</v>
      </c>
      <c r="H213" s="74">
        <v>112</v>
      </c>
      <c r="I213" s="23">
        <v>56</v>
      </c>
      <c r="J213" s="23">
        <v>1</v>
      </c>
      <c r="K213" s="154">
        <v>22093</v>
      </c>
      <c r="L213" s="23">
        <v>11208</v>
      </c>
      <c r="M213" s="23"/>
      <c r="N213" s="23"/>
      <c r="O213" s="23"/>
      <c r="P213" s="23"/>
      <c r="Q213" s="23"/>
      <c r="R213" s="23"/>
      <c r="S213" s="23"/>
      <c r="T213" s="23"/>
      <c r="U213" s="23"/>
      <c r="V213" s="23"/>
      <c r="W213" s="23"/>
      <c r="X213" s="23"/>
      <c r="Y213" s="102"/>
      <c r="Z213"/>
      <c r="AA213"/>
      <c r="AB213"/>
      <c r="AC213"/>
      <c r="AD213"/>
      <c r="AE213"/>
      <c r="AF213"/>
      <c r="AG213"/>
    </row>
    <row r="214" spans="1:33" customFormat="1" ht="12.75" customHeight="1">
      <c r="B214" s="21" t="s">
        <v>42</v>
      </c>
      <c r="C214" s="74">
        <v>5865</v>
      </c>
      <c r="D214" s="74">
        <v>3412</v>
      </c>
      <c r="E214" s="124">
        <v>10082</v>
      </c>
      <c r="F214" s="74">
        <v>1894</v>
      </c>
      <c r="G214" s="23">
        <v>6699</v>
      </c>
      <c r="H214" s="23">
        <v>165</v>
      </c>
      <c r="I214" s="23">
        <v>132</v>
      </c>
      <c r="J214" s="23">
        <v>6</v>
      </c>
      <c r="K214" s="154">
        <v>28255</v>
      </c>
      <c r="L214" s="23">
        <v>16530</v>
      </c>
      <c r="M214" s="23"/>
      <c r="O214" s="23"/>
      <c r="Q214" s="23"/>
      <c r="S214" s="23"/>
      <c r="U214" s="23"/>
      <c r="W214" s="23"/>
      <c r="Y214" s="23"/>
    </row>
    <row r="215" spans="1:33" customFormat="1" ht="12.75" customHeight="1">
      <c r="B215" s="21"/>
      <c r="C215" s="74"/>
      <c r="D215" s="74"/>
      <c r="E215" s="124"/>
      <c r="F215" s="74"/>
      <c r="G215" s="23"/>
      <c r="H215" s="23"/>
      <c r="I215" s="23"/>
      <c r="J215" s="23"/>
      <c r="K215" s="154"/>
      <c r="L215" s="23"/>
      <c r="M215" s="23"/>
      <c r="O215" s="23"/>
      <c r="Q215" s="23"/>
      <c r="S215" s="23"/>
      <c r="U215" s="23"/>
      <c r="W215" s="23"/>
      <c r="Y215" s="23"/>
    </row>
    <row r="216" spans="1:33" customFormat="1" ht="12.75" customHeight="1">
      <c r="A216" s="20">
        <v>2022</v>
      </c>
      <c r="B216" s="21" t="s">
        <v>31</v>
      </c>
      <c r="C216" s="23">
        <v>5104</v>
      </c>
      <c r="D216" s="23">
        <v>2809</v>
      </c>
      <c r="E216" s="23">
        <v>5221</v>
      </c>
      <c r="F216" s="23">
        <v>1790</v>
      </c>
      <c r="G216" s="23">
        <v>5378</v>
      </c>
      <c r="H216" s="23">
        <v>87</v>
      </c>
      <c r="I216" s="23">
        <v>135</v>
      </c>
      <c r="J216" s="23">
        <v>3</v>
      </c>
      <c r="K216" s="154">
        <v>20527</v>
      </c>
      <c r="L216" s="23">
        <v>10550</v>
      </c>
      <c r="M216" s="23"/>
      <c r="O216" s="23"/>
      <c r="Q216" s="23"/>
      <c r="S216" s="23"/>
      <c r="U216" s="23"/>
      <c r="W216" s="23"/>
      <c r="Y216" s="23"/>
    </row>
    <row r="217" spans="1:33" customFormat="1" ht="12.75" customHeight="1">
      <c r="A217" s="20"/>
      <c r="B217" s="21" t="s">
        <v>32</v>
      </c>
      <c r="C217" s="23">
        <v>5368</v>
      </c>
      <c r="D217" s="23">
        <v>3135</v>
      </c>
      <c r="E217" s="23">
        <v>5491</v>
      </c>
      <c r="F217" s="23">
        <v>2046</v>
      </c>
      <c r="G217" s="23">
        <v>5509</v>
      </c>
      <c r="H217" s="23">
        <v>246</v>
      </c>
      <c r="I217" s="23">
        <v>122</v>
      </c>
      <c r="J217" s="23" t="s">
        <v>56</v>
      </c>
      <c r="K217" s="154">
        <v>21917</v>
      </c>
      <c r="L217" s="23">
        <v>10885</v>
      </c>
      <c r="M217" s="23"/>
      <c r="O217" s="23"/>
      <c r="Q217" s="23"/>
      <c r="S217" s="23"/>
      <c r="U217" s="23"/>
      <c r="W217" s="23"/>
      <c r="Y217" s="23"/>
    </row>
    <row r="218" spans="1:33" customFormat="1" ht="12.75" customHeight="1">
      <c r="A218" s="20"/>
      <c r="B218" s="21" t="s">
        <v>33</v>
      </c>
      <c r="C218" s="23">
        <v>6737</v>
      </c>
      <c r="D218" s="23">
        <v>3913</v>
      </c>
      <c r="E218" s="23">
        <v>9254</v>
      </c>
      <c r="F218" s="23">
        <v>2786</v>
      </c>
      <c r="G218" s="23">
        <v>6826</v>
      </c>
      <c r="H218" s="23">
        <v>266</v>
      </c>
      <c r="I218" s="23">
        <v>109</v>
      </c>
      <c r="J218" s="23">
        <v>2</v>
      </c>
      <c r="K218" s="154">
        <v>29893</v>
      </c>
      <c r="L218" s="23">
        <v>15887</v>
      </c>
      <c r="M218" s="23"/>
      <c r="O218" s="23"/>
      <c r="Q218" s="23"/>
      <c r="S218" s="23"/>
      <c r="U218" s="23"/>
      <c r="W218" s="23"/>
      <c r="Y218" s="23"/>
    </row>
    <row r="219" spans="1:33" customFormat="1" ht="12.75" customHeight="1">
      <c r="A219" s="20"/>
      <c r="B219" s="21" t="s">
        <v>34</v>
      </c>
      <c r="C219" s="74">
        <v>5968</v>
      </c>
      <c r="D219" s="74">
        <v>3492</v>
      </c>
      <c r="E219" s="23">
        <v>5500</v>
      </c>
      <c r="F219" s="23">
        <v>2736</v>
      </c>
      <c r="G219" s="23">
        <v>5154</v>
      </c>
      <c r="H219" s="23">
        <v>142</v>
      </c>
      <c r="I219" s="23">
        <v>51</v>
      </c>
      <c r="J219" s="23">
        <v>7</v>
      </c>
      <c r="K219" s="154">
        <v>23050</v>
      </c>
      <c r="L219" s="23">
        <v>10539</v>
      </c>
      <c r="M219" s="23"/>
      <c r="O219" s="23"/>
      <c r="Q219" s="23"/>
      <c r="S219" s="23"/>
      <c r="U219" s="23"/>
      <c r="W219" s="23"/>
      <c r="Y219" s="23"/>
    </row>
    <row r="220" spans="1:33" customFormat="1" ht="12.75" customHeight="1">
      <c r="A220" s="20"/>
      <c r="B220" s="21" t="s">
        <v>35</v>
      </c>
      <c r="C220" s="74">
        <v>7786</v>
      </c>
      <c r="D220" s="74">
        <v>4369</v>
      </c>
      <c r="E220" s="23">
        <v>6529</v>
      </c>
      <c r="F220" s="23">
        <v>2600</v>
      </c>
      <c r="G220" s="23">
        <v>6146</v>
      </c>
      <c r="H220" s="23">
        <v>220</v>
      </c>
      <c r="I220" s="23">
        <v>86</v>
      </c>
      <c r="J220" s="23" t="s">
        <v>56</v>
      </c>
      <c r="K220" s="154">
        <v>27736</v>
      </c>
      <c r="L220" s="23">
        <v>12531</v>
      </c>
      <c r="M220" s="23"/>
      <c r="O220" s="23"/>
      <c r="Q220" s="23"/>
      <c r="S220" s="23"/>
      <c r="U220" s="23"/>
      <c r="W220" s="23"/>
      <c r="Y220" s="23"/>
    </row>
    <row r="221" spans="1:33" customFormat="1" ht="12.75" customHeight="1">
      <c r="A221" s="20"/>
      <c r="B221" s="21" t="s">
        <v>36</v>
      </c>
      <c r="C221" s="74">
        <v>6490</v>
      </c>
      <c r="D221" s="74">
        <v>3998</v>
      </c>
      <c r="E221" s="74">
        <v>8365</v>
      </c>
      <c r="F221" s="23">
        <v>2067</v>
      </c>
      <c r="G221" s="23">
        <v>6159</v>
      </c>
      <c r="H221" s="23">
        <v>137</v>
      </c>
      <c r="I221" s="23">
        <v>155</v>
      </c>
      <c r="J221" s="23">
        <v>3</v>
      </c>
      <c r="K221" s="154">
        <v>27374</v>
      </c>
      <c r="L221" s="23">
        <v>14329</v>
      </c>
      <c r="M221" s="23"/>
      <c r="O221" s="23"/>
      <c r="Q221" s="23"/>
      <c r="S221" s="23"/>
      <c r="U221" s="23"/>
      <c r="W221" s="23"/>
      <c r="Y221" s="23"/>
      <c r="AA221" s="98"/>
    </row>
    <row r="222" spans="1:33" customFormat="1" ht="12.75" customHeight="1">
      <c r="A222" s="20"/>
      <c r="B222" s="21" t="s">
        <v>37</v>
      </c>
      <c r="C222" s="74">
        <v>5672</v>
      </c>
      <c r="D222" s="74">
        <v>2249</v>
      </c>
      <c r="E222" s="74">
        <v>4792</v>
      </c>
      <c r="F222" s="23">
        <v>1636</v>
      </c>
      <c r="G222" s="23">
        <v>4259</v>
      </c>
      <c r="H222" s="23">
        <v>139</v>
      </c>
      <c r="I222" s="23">
        <v>39</v>
      </c>
      <c r="J222" s="23">
        <v>3</v>
      </c>
      <c r="K222" s="154">
        <v>18789</v>
      </c>
      <c r="L222" s="23">
        <v>8821</v>
      </c>
      <c r="M222" s="23"/>
      <c r="O222" s="23"/>
      <c r="Q222" s="23"/>
      <c r="S222" s="23"/>
      <c r="U222" s="23"/>
      <c r="W222" s="23"/>
      <c r="Y222" s="23"/>
      <c r="AA222" s="98"/>
    </row>
    <row r="223" spans="1:33" customFormat="1" ht="12.75" customHeight="1">
      <c r="A223" s="20"/>
      <c r="B223" s="21" t="s">
        <v>38</v>
      </c>
      <c r="C223" s="74">
        <v>5975</v>
      </c>
      <c r="D223" s="74">
        <v>2578</v>
      </c>
      <c r="E223" s="74">
        <v>5927</v>
      </c>
      <c r="F223" s="23">
        <v>2796</v>
      </c>
      <c r="G223" s="23">
        <v>3668</v>
      </c>
      <c r="H223" s="23">
        <v>199</v>
      </c>
      <c r="I223" s="23">
        <v>346</v>
      </c>
      <c r="J223" s="23">
        <v>4</v>
      </c>
      <c r="K223" s="154">
        <v>21493</v>
      </c>
      <c r="L223" s="23">
        <v>9618</v>
      </c>
      <c r="M223" s="23"/>
      <c r="O223" s="23"/>
      <c r="Q223" s="23"/>
      <c r="S223" s="23"/>
      <c r="U223" s="23"/>
      <c r="W223" s="23"/>
      <c r="Y223" s="23"/>
      <c r="AA223" s="98"/>
    </row>
    <row r="224" spans="1:33" customFormat="1" ht="12.75" customHeight="1">
      <c r="A224" s="20"/>
      <c r="B224" s="21" t="s">
        <v>39</v>
      </c>
      <c r="C224" s="74">
        <v>5016</v>
      </c>
      <c r="D224" s="74">
        <v>2698</v>
      </c>
      <c r="E224" s="74">
        <v>7871</v>
      </c>
      <c r="F224" s="23">
        <v>2608</v>
      </c>
      <c r="G224" s="23">
        <v>4387</v>
      </c>
      <c r="H224" s="23">
        <v>176</v>
      </c>
      <c r="I224" s="23">
        <v>286</v>
      </c>
      <c r="J224" s="23">
        <v>5</v>
      </c>
      <c r="K224" s="154">
        <v>23047</v>
      </c>
      <c r="L224" s="23">
        <v>12239</v>
      </c>
      <c r="M224" s="23"/>
      <c r="O224" s="23"/>
      <c r="Q224" s="23"/>
      <c r="S224" s="23"/>
      <c r="U224" s="23"/>
      <c r="W224" s="23"/>
      <c r="Y224" s="23"/>
      <c r="AA224" s="98"/>
    </row>
    <row r="225" spans="1:27" customFormat="1" ht="12.75" customHeight="1">
      <c r="A225" s="20"/>
      <c r="B225" s="166" t="s">
        <v>40</v>
      </c>
      <c r="C225" s="168">
        <v>4523</v>
      </c>
      <c r="D225" s="168">
        <v>2471</v>
      </c>
      <c r="E225" s="168">
        <v>8036</v>
      </c>
      <c r="F225" s="168">
        <v>2393</v>
      </c>
      <c r="G225" s="168">
        <v>5381</v>
      </c>
      <c r="H225" s="165">
        <v>106</v>
      </c>
      <c r="I225" s="165">
        <v>306</v>
      </c>
      <c r="J225" s="165">
        <v>4</v>
      </c>
      <c r="K225" s="201">
        <v>23220</v>
      </c>
      <c r="L225" s="165">
        <v>13429</v>
      </c>
      <c r="M225" s="23"/>
      <c r="O225" s="23"/>
      <c r="Q225" s="23"/>
      <c r="S225" s="23"/>
      <c r="U225" s="23"/>
      <c r="W225" s="23"/>
      <c r="Y225" s="23"/>
      <c r="AA225" s="98"/>
    </row>
    <row r="226" spans="1:27" customFormat="1" ht="12.75" customHeight="1">
      <c r="A226" s="20"/>
      <c r="B226" s="21" t="s">
        <v>41</v>
      </c>
      <c r="C226" s="74">
        <v>4238</v>
      </c>
      <c r="D226" s="74">
        <v>2530</v>
      </c>
      <c r="E226" s="74">
        <v>10970</v>
      </c>
      <c r="F226" s="74">
        <v>2626</v>
      </c>
      <c r="G226" s="74">
        <v>5660</v>
      </c>
      <c r="H226" s="23">
        <v>117</v>
      </c>
      <c r="I226" s="23">
        <v>149</v>
      </c>
      <c r="J226" s="23">
        <v>5</v>
      </c>
      <c r="K226" s="154">
        <f>SUM(C226:J226)</f>
        <v>26295</v>
      </c>
      <c r="L226" s="23">
        <v>16496</v>
      </c>
      <c r="M226" s="23"/>
      <c r="O226" s="23"/>
      <c r="Q226" s="23"/>
      <c r="S226" s="23"/>
      <c r="U226" s="23"/>
      <c r="W226" s="23"/>
      <c r="Y226" s="23"/>
      <c r="AA226" s="98"/>
    </row>
    <row r="227" spans="1:27" customFormat="1" ht="12.75" customHeight="1">
      <c r="A227" s="20"/>
      <c r="B227" s="21" t="s">
        <v>42</v>
      </c>
      <c r="C227" s="74">
        <v>4370</v>
      </c>
      <c r="D227" s="74">
        <v>2546</v>
      </c>
      <c r="E227" s="74">
        <v>18207</v>
      </c>
      <c r="F227" s="74">
        <v>2271</v>
      </c>
      <c r="G227" s="74">
        <v>8248</v>
      </c>
      <c r="H227" s="23">
        <v>102</v>
      </c>
      <c r="I227" s="23">
        <v>135</v>
      </c>
      <c r="J227" s="23" t="s">
        <v>56</v>
      </c>
      <c r="K227" s="154">
        <f>SUM(C227:J227)</f>
        <v>35879</v>
      </c>
      <c r="L227" s="23">
        <v>26250</v>
      </c>
      <c r="M227" s="23"/>
      <c r="N227" s="23"/>
      <c r="O227" s="23"/>
      <c r="P227" s="23"/>
      <c r="Q227" s="23"/>
      <c r="R227" s="23"/>
      <c r="S227" s="23"/>
      <c r="T227" s="23"/>
      <c r="U227" s="23"/>
      <c r="V227" s="23"/>
      <c r="W227" s="23"/>
      <c r="X227" s="23"/>
      <c r="Y227" s="23"/>
      <c r="AA227" s="98"/>
    </row>
    <row r="228" spans="1:27" customFormat="1" ht="12.75" customHeight="1">
      <c r="A228" s="20"/>
      <c r="B228" s="21"/>
      <c r="C228" s="74"/>
      <c r="D228" s="74"/>
      <c r="E228" s="74"/>
      <c r="F228" s="74"/>
      <c r="G228" s="74"/>
      <c r="I228" s="23"/>
      <c r="J228" s="23"/>
      <c r="K228" s="23"/>
      <c r="M228" s="23"/>
      <c r="N228" s="23"/>
      <c r="O228" s="23"/>
      <c r="P228" s="23"/>
      <c r="Q228" s="23"/>
      <c r="R228" s="23"/>
      <c r="S228" s="23"/>
      <c r="T228" s="23"/>
      <c r="U228" s="23"/>
      <c r="V228" s="23"/>
      <c r="W228" s="23"/>
      <c r="X228" s="23"/>
      <c r="Y228" s="23"/>
      <c r="AA228" s="98"/>
    </row>
    <row r="229" spans="1:27" customFormat="1" ht="12.75" customHeight="1">
      <c r="A229" s="20">
        <v>2023</v>
      </c>
      <c r="B229" s="21" t="s">
        <v>31</v>
      </c>
      <c r="C229" s="74">
        <v>3602</v>
      </c>
      <c r="D229" s="74">
        <v>1863</v>
      </c>
      <c r="E229" s="74">
        <v>4333</v>
      </c>
      <c r="F229" s="74">
        <v>1789</v>
      </c>
      <c r="G229" s="74">
        <v>3465</v>
      </c>
      <c r="H229" s="23">
        <v>106</v>
      </c>
      <c r="I229" s="23">
        <v>123</v>
      </c>
      <c r="J229" s="23">
        <v>1</v>
      </c>
      <c r="K229" s="154">
        <f>SUM(C229:J229)</f>
        <v>15282</v>
      </c>
      <c r="L229" s="145" t="s">
        <v>56</v>
      </c>
      <c r="M229" s="23"/>
      <c r="N229" s="23"/>
      <c r="O229" s="23"/>
      <c r="P229" s="23"/>
      <c r="Q229" s="23"/>
      <c r="R229" s="23"/>
      <c r="S229" s="23"/>
      <c r="T229" s="23"/>
      <c r="U229" s="23"/>
      <c r="V229" s="23"/>
      <c r="W229" s="23"/>
      <c r="X229" s="23"/>
      <c r="Y229" s="23"/>
      <c r="AA229" s="98"/>
    </row>
    <row r="230" spans="1:27" customFormat="1" ht="12.75" customHeight="1">
      <c r="A230" s="20"/>
      <c r="B230" s="21" t="s">
        <v>32</v>
      </c>
      <c r="C230" s="74">
        <v>4256</v>
      </c>
      <c r="D230" s="74">
        <v>2217</v>
      </c>
      <c r="E230" s="74">
        <v>6212</v>
      </c>
      <c r="F230" s="74">
        <v>2170</v>
      </c>
      <c r="G230" s="74">
        <v>3864</v>
      </c>
      <c r="H230" s="23">
        <v>189</v>
      </c>
      <c r="I230" s="23">
        <v>130</v>
      </c>
      <c r="J230" s="23">
        <v>2</v>
      </c>
      <c r="K230" s="154">
        <f>SUM(C230:J230)</f>
        <v>19040</v>
      </c>
      <c r="L230" s="145" t="s">
        <v>56</v>
      </c>
      <c r="M230" s="23"/>
      <c r="N230" s="23"/>
      <c r="O230" s="23"/>
      <c r="P230" s="23"/>
      <c r="Q230" s="23"/>
      <c r="R230" s="23"/>
      <c r="S230" s="23"/>
      <c r="T230" s="23"/>
      <c r="U230" s="23"/>
      <c r="V230" s="23"/>
      <c r="W230" s="23"/>
      <c r="X230" s="23"/>
      <c r="Y230" s="23"/>
      <c r="AA230" s="98"/>
    </row>
    <row r="231" spans="1:27" customFormat="1" ht="12.75" customHeight="1">
      <c r="A231" s="20"/>
      <c r="B231" s="21" t="s">
        <v>33</v>
      </c>
      <c r="C231" s="74">
        <v>6452</v>
      </c>
      <c r="D231" s="74">
        <v>2549</v>
      </c>
      <c r="E231" s="74">
        <v>12644</v>
      </c>
      <c r="F231" s="74">
        <v>3429</v>
      </c>
      <c r="G231" s="74">
        <v>5542</v>
      </c>
      <c r="H231" s="23">
        <v>207</v>
      </c>
      <c r="I231" s="23">
        <v>132</v>
      </c>
      <c r="J231" s="23">
        <v>5</v>
      </c>
      <c r="K231" s="154">
        <f>SUM(C231:J231)</f>
        <v>30960</v>
      </c>
      <c r="L231" s="145" t="s">
        <v>56</v>
      </c>
      <c r="M231" s="23"/>
      <c r="N231" s="23"/>
      <c r="O231" s="23"/>
      <c r="P231" s="23"/>
      <c r="Q231" s="23"/>
      <c r="R231" s="23"/>
      <c r="S231" s="23"/>
      <c r="T231" s="23"/>
      <c r="U231" s="23"/>
      <c r="V231" s="23"/>
      <c r="W231" s="23"/>
      <c r="X231" s="23"/>
      <c r="Y231" s="23"/>
      <c r="AA231" s="98"/>
    </row>
    <row r="232" spans="1:27" customFormat="1" ht="12.75" customHeight="1">
      <c r="A232" s="20"/>
      <c r="B232" s="21" t="s">
        <v>34</v>
      </c>
      <c r="C232" s="74">
        <v>5148</v>
      </c>
      <c r="D232" s="74">
        <v>2347</v>
      </c>
      <c r="E232" s="74">
        <v>6983</v>
      </c>
      <c r="F232" s="74">
        <v>2087</v>
      </c>
      <c r="G232" s="74">
        <v>4561</v>
      </c>
      <c r="H232" s="23">
        <v>171</v>
      </c>
      <c r="I232" s="23">
        <v>116</v>
      </c>
      <c r="J232" s="23" t="s">
        <v>56</v>
      </c>
      <c r="K232" s="154">
        <f>SUM(C232:J232)</f>
        <v>21413</v>
      </c>
      <c r="L232" s="145" t="s">
        <v>56</v>
      </c>
      <c r="M232" s="23"/>
      <c r="N232" s="23"/>
      <c r="O232" s="23"/>
      <c r="P232" s="23"/>
      <c r="Q232" s="23"/>
      <c r="R232" s="23"/>
      <c r="S232" s="23"/>
      <c r="T232" s="23"/>
      <c r="U232" s="23"/>
      <c r="V232" s="23"/>
      <c r="W232" s="23"/>
      <c r="X232" s="23"/>
      <c r="Y232" s="23"/>
      <c r="AA232" s="98"/>
    </row>
    <row r="233" spans="1:27" customFormat="1" ht="12.75" customHeight="1">
      <c r="A233" s="20"/>
      <c r="B233" s="21" t="s">
        <v>35</v>
      </c>
      <c r="C233" s="74">
        <v>6324</v>
      </c>
      <c r="D233" s="74">
        <v>2641</v>
      </c>
      <c r="E233" s="74">
        <v>11696</v>
      </c>
      <c r="F233" s="74">
        <v>2313</v>
      </c>
      <c r="G233" s="74">
        <v>5991</v>
      </c>
      <c r="H233" s="23">
        <v>183</v>
      </c>
      <c r="I233" s="23">
        <v>232</v>
      </c>
      <c r="J233" s="23">
        <v>4</v>
      </c>
      <c r="K233" s="154">
        <f>SUM(C233:J233)</f>
        <v>29384</v>
      </c>
      <c r="L233" s="145" t="s">
        <v>56</v>
      </c>
      <c r="M233" s="23"/>
      <c r="N233" s="23"/>
      <c r="O233" s="23"/>
      <c r="P233" s="23"/>
      <c r="Q233" s="23"/>
      <c r="R233" s="23"/>
      <c r="S233" s="23"/>
      <c r="T233" s="23"/>
      <c r="U233" s="23"/>
      <c r="V233" s="23"/>
      <c r="W233" s="23"/>
      <c r="X233" s="23"/>
      <c r="Y233" s="23"/>
      <c r="AA233" s="98"/>
    </row>
    <row r="234" spans="1:27" ht="12.75" customHeight="1">
      <c r="A234" s="42"/>
      <c r="B234" s="25"/>
      <c r="C234" s="26"/>
      <c r="D234" s="26"/>
      <c r="E234" s="26"/>
      <c r="F234" s="26"/>
      <c r="G234" s="26"/>
      <c r="H234" s="26"/>
      <c r="I234" s="26"/>
      <c r="J234" s="26"/>
      <c r="K234" s="225"/>
      <c r="L234" s="26"/>
      <c r="M234"/>
      <c r="T234" s="63"/>
      <c r="U234" s="4"/>
    </row>
    <row r="235" spans="1:27">
      <c r="B235" s="30"/>
      <c r="C235" s="107"/>
      <c r="D235" s="107"/>
      <c r="E235" s="144"/>
      <c r="F235" s="107"/>
      <c r="G235" s="107"/>
      <c r="H235" s="107"/>
      <c r="I235" s="107"/>
      <c r="J235" s="144"/>
      <c r="K235" s="151"/>
      <c r="L235" s="30"/>
      <c r="V235" s="63"/>
    </row>
    <row r="236" spans="1:27">
      <c r="A236" s="12" t="s">
        <v>513</v>
      </c>
      <c r="B236" s="30"/>
      <c r="C236" s="30"/>
      <c r="D236" s="30"/>
      <c r="E236" s="145"/>
      <c r="F236" s="30"/>
      <c r="H236" s="30"/>
      <c r="I236" s="30"/>
      <c r="J236" s="145"/>
      <c r="K236" s="29"/>
      <c r="L236" s="107"/>
      <c r="M236" s="107"/>
      <c r="N236" s="144"/>
      <c r="O236" s="107"/>
      <c r="P236" s="107"/>
      <c r="Q236" s="107"/>
      <c r="R236" s="107"/>
      <c r="S236" s="144"/>
      <c r="T236" s="151"/>
      <c r="U236" s="63"/>
    </row>
    <row r="237" spans="1:27">
      <c r="B237" s="30"/>
      <c r="C237" s="30"/>
      <c r="D237" s="30"/>
      <c r="E237" s="145"/>
      <c r="F237" s="30"/>
      <c r="H237" s="30"/>
      <c r="I237" s="30"/>
      <c r="J237" s="145"/>
      <c r="K237" s="29"/>
      <c r="L237" s="30"/>
      <c r="M237" s="30"/>
      <c r="V237" s="63"/>
    </row>
    <row r="238" spans="1:27">
      <c r="B238" s="30"/>
      <c r="C238" s="30"/>
      <c r="D238"/>
      <c r="E238" s="28"/>
      <c r="F238"/>
      <c r="G238"/>
      <c r="H238"/>
      <c r="I238"/>
      <c r="J238" s="28"/>
      <c r="K238" s="29"/>
      <c r="L238" s="30"/>
      <c r="M238"/>
      <c r="V238" s="63"/>
    </row>
    <row r="239" spans="1:27">
      <c r="B239" s="30"/>
      <c r="C239" s="30"/>
      <c r="D239"/>
      <c r="E239" s="28"/>
      <c r="F239"/>
      <c r="G239"/>
      <c r="H239"/>
      <c r="I239"/>
      <c r="J239" s="28"/>
      <c r="K239" s="29"/>
      <c r="L239" s="30"/>
      <c r="M239"/>
      <c r="V239" s="63"/>
    </row>
    <row r="240" spans="1:27">
      <c r="B240" s="30"/>
      <c r="C240" s="30"/>
      <c r="D240"/>
      <c r="E240" s="28"/>
      <c r="F240"/>
      <c r="G240"/>
      <c r="H240"/>
      <c r="I240"/>
      <c r="J240" s="28"/>
      <c r="K240" s="29"/>
      <c r="L240" s="30"/>
      <c r="M240"/>
    </row>
    <row r="241" spans="2:12">
      <c r="B241" s="30"/>
      <c r="C241" s="30"/>
      <c r="D241" s="30"/>
      <c r="E241" s="145"/>
      <c r="F241" s="30"/>
      <c r="H241" s="30"/>
      <c r="I241" s="30"/>
      <c r="J241" s="145"/>
      <c r="K241" s="29"/>
      <c r="L241" s="30"/>
    </row>
    <row r="242" spans="2:12">
      <c r="B242" s="30"/>
      <c r="C242" s="30"/>
      <c r="D242" s="30"/>
      <c r="E242" s="145"/>
      <c r="F242" s="30"/>
      <c r="H242" s="30"/>
      <c r="I242" s="30"/>
      <c r="J242" s="145"/>
      <c r="K242" s="29"/>
      <c r="L242" s="30"/>
    </row>
    <row r="243" spans="2:12">
      <c r="G243" s="63"/>
    </row>
    <row r="244" spans="2:12">
      <c r="G244" s="63"/>
    </row>
    <row r="245" spans="2:12">
      <c r="G245" s="63"/>
    </row>
    <row r="246" spans="2:12">
      <c r="G246" s="63"/>
    </row>
    <row r="247" spans="2:12">
      <c r="G247" s="63"/>
    </row>
    <row r="248" spans="2:12">
      <c r="G248" s="63"/>
    </row>
    <row r="249" spans="2:12">
      <c r="G249" s="63"/>
    </row>
  </sheetData>
  <phoneticPr fontId="14" type="noConversion"/>
  <pageMargins left="0.75" right="0.75" top="1" bottom="1" header="0.5" footer="0.5"/>
  <pageSetup paperSize="9" scale="70" orientation="portrait" r:id="rId1"/>
  <headerFooter alignWithMargins="0"/>
  <rowBreaks count="2" manualBreakCount="2">
    <brk id="71" max="16383" man="1"/>
    <brk id="149"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DCA801-9575-4A90-92C4-36E523C979F9}">
  <sheetPr>
    <tabColor rgb="FF00B050"/>
  </sheetPr>
  <dimension ref="A1:AK303"/>
  <sheetViews>
    <sheetView zoomScaleNormal="100" workbookViewId="0">
      <pane ySplit="6" topLeftCell="A7" activePane="bottomLeft" state="frozen"/>
      <selection activeCell="A156" sqref="A156:XFD156"/>
      <selection pane="bottomLeft"/>
    </sheetView>
  </sheetViews>
  <sheetFormatPr defaultColWidth="9.44140625" defaultRowHeight="13.2"/>
  <cols>
    <col min="1" max="1" width="6.5546875" style="216" customWidth="1"/>
    <col min="2" max="2" width="19.44140625" style="205" customWidth="1"/>
    <col min="3" max="3" width="8.5546875" style="213" customWidth="1"/>
    <col min="4" max="4" width="8.44140625" style="213" customWidth="1"/>
    <col min="5" max="5" width="9.33203125" style="213" customWidth="1"/>
    <col min="6" max="7" width="12.5546875" style="213" customWidth="1"/>
    <col min="8" max="8" width="9.5546875" style="213" customWidth="1"/>
    <col min="9" max="9" width="7.6640625" style="213" customWidth="1"/>
    <col min="10" max="10" width="8.5546875" style="213" customWidth="1"/>
    <col min="11" max="11" width="10.44140625" style="217" customWidth="1"/>
    <col min="12" max="12" width="9.44140625" style="167"/>
    <col min="13" max="13" width="10.44140625" style="167" customWidth="1"/>
    <col min="14" max="19" width="9.44140625" style="167"/>
    <col min="20" max="16384" width="9.44140625" style="205"/>
  </cols>
  <sheetData>
    <row r="1" spans="1:21">
      <c r="A1" s="138" t="s">
        <v>554</v>
      </c>
      <c r="B1" s="204"/>
    </row>
    <row r="2" spans="1:21">
      <c r="A2" s="247" t="s">
        <v>555</v>
      </c>
      <c r="B2" s="204"/>
    </row>
    <row r="3" spans="1:21" ht="11.25" customHeight="1">
      <c r="B3" s="206"/>
      <c r="C3" s="214"/>
      <c r="D3" s="214"/>
      <c r="E3" s="214"/>
      <c r="F3" s="214"/>
      <c r="G3" s="214"/>
      <c r="H3" s="214"/>
      <c r="I3" s="214"/>
      <c r="J3" s="214"/>
      <c r="K3" s="242"/>
    </row>
    <row r="4" spans="1:21" s="221" customFormat="1" ht="39" customHeight="1">
      <c r="A4" s="174"/>
      <c r="B4" s="4"/>
      <c r="C4" s="139"/>
      <c r="D4" s="139"/>
      <c r="E4" s="139"/>
      <c r="F4" s="139"/>
      <c r="G4" s="139"/>
      <c r="H4" s="139"/>
      <c r="I4" s="139"/>
      <c r="J4" s="139"/>
      <c r="K4" s="185"/>
      <c r="L4" s="167"/>
      <c r="M4" s="167"/>
      <c r="N4" s="167"/>
      <c r="O4" s="167"/>
      <c r="P4" s="167"/>
      <c r="Q4" s="167"/>
      <c r="R4" s="167"/>
      <c r="S4" s="167"/>
    </row>
    <row r="5" spans="1:21" s="222" customFormat="1" ht="11.25" customHeight="1">
      <c r="A5" s="171" t="s">
        <v>442</v>
      </c>
      <c r="B5" s="46" t="s">
        <v>65</v>
      </c>
      <c r="C5" s="161" t="s">
        <v>57</v>
      </c>
      <c r="D5" s="161" t="s">
        <v>58</v>
      </c>
      <c r="E5" s="161" t="s">
        <v>59</v>
      </c>
      <c r="F5" s="161" t="s">
        <v>441</v>
      </c>
      <c r="G5" s="161" t="s">
        <v>71</v>
      </c>
      <c r="H5" s="170" t="s">
        <v>84</v>
      </c>
      <c r="I5" s="170" t="s">
        <v>66</v>
      </c>
      <c r="J5" s="161" t="s">
        <v>60</v>
      </c>
      <c r="K5" s="161" t="s">
        <v>10</v>
      </c>
      <c r="L5" s="167"/>
      <c r="M5" s="167"/>
      <c r="N5" s="167"/>
      <c r="O5" s="167"/>
      <c r="P5" s="167"/>
      <c r="Q5" s="167"/>
      <c r="R5" s="167"/>
      <c r="S5" s="167"/>
    </row>
    <row r="6" spans="1:21" s="223" customFormat="1" ht="11.25" customHeight="1">
      <c r="A6" s="172"/>
      <c r="B6" s="173"/>
      <c r="C6" s="125" t="s">
        <v>61</v>
      </c>
      <c r="D6" s="125" t="s">
        <v>58</v>
      </c>
      <c r="E6" s="125" t="s">
        <v>62</v>
      </c>
      <c r="F6" s="125" t="s">
        <v>68</v>
      </c>
      <c r="G6" s="125" t="s">
        <v>99</v>
      </c>
      <c r="H6" s="125" t="s">
        <v>63</v>
      </c>
      <c r="I6" s="125" t="s">
        <v>66</v>
      </c>
      <c r="J6" s="125" t="s">
        <v>64</v>
      </c>
      <c r="K6" s="197" t="s">
        <v>21</v>
      </c>
      <c r="L6" s="167"/>
      <c r="M6" s="167"/>
      <c r="N6" s="167"/>
      <c r="O6" s="167"/>
      <c r="P6" s="167"/>
      <c r="Q6" s="167"/>
      <c r="R6" s="167"/>
      <c r="S6" s="167"/>
    </row>
    <row r="7" spans="1:21" s="209" customFormat="1" ht="12.75" customHeight="1">
      <c r="A7" s="226"/>
      <c r="B7" s="60"/>
      <c r="C7" s="19"/>
      <c r="D7" s="19"/>
      <c r="E7" s="19"/>
      <c r="F7" s="19"/>
      <c r="G7" s="19"/>
      <c r="H7" s="19"/>
      <c r="I7" s="19"/>
      <c r="J7" s="19"/>
      <c r="K7" s="155"/>
      <c r="L7" s="167"/>
      <c r="M7" s="167"/>
      <c r="N7" s="167"/>
      <c r="O7" s="167"/>
      <c r="P7" s="167"/>
      <c r="Q7" s="167"/>
      <c r="R7" s="167"/>
      <c r="S7" s="167"/>
      <c r="T7" s="208"/>
      <c r="U7" s="208"/>
    </row>
    <row r="8" spans="1:21" s="209" customFormat="1" ht="12.75" customHeight="1">
      <c r="A8" s="226">
        <v>114</v>
      </c>
      <c r="B8" s="60" t="s">
        <v>121</v>
      </c>
      <c r="C8" s="19">
        <v>80</v>
      </c>
      <c r="D8" s="19">
        <v>24</v>
      </c>
      <c r="E8" s="19">
        <v>90</v>
      </c>
      <c r="F8" s="19">
        <v>55</v>
      </c>
      <c r="G8" s="19">
        <v>55</v>
      </c>
      <c r="H8" s="19">
        <v>1</v>
      </c>
      <c r="I8" s="19" t="s">
        <v>56</v>
      </c>
      <c r="J8" s="19" t="s">
        <v>56</v>
      </c>
      <c r="K8" s="155">
        <f>SUM(C8:J8)</f>
        <v>305</v>
      </c>
      <c r="L8" s="167"/>
      <c r="M8" s="167"/>
      <c r="N8" s="167"/>
      <c r="O8" s="167"/>
      <c r="P8" s="167"/>
      <c r="Q8" s="167"/>
      <c r="R8" s="167"/>
      <c r="S8" s="167"/>
      <c r="T8" s="208"/>
      <c r="U8" s="208"/>
    </row>
    <row r="9" spans="1:21" s="209" customFormat="1" ht="12.75" customHeight="1">
      <c r="A9" s="226">
        <v>115</v>
      </c>
      <c r="B9" s="60" t="s">
        <v>122</v>
      </c>
      <c r="C9" s="19">
        <v>55</v>
      </c>
      <c r="D9" s="19">
        <v>13</v>
      </c>
      <c r="E9" s="19">
        <v>74</v>
      </c>
      <c r="F9" s="19">
        <v>28</v>
      </c>
      <c r="G9" s="19">
        <v>39</v>
      </c>
      <c r="H9" s="19">
        <v>2</v>
      </c>
      <c r="I9" s="19" t="s">
        <v>56</v>
      </c>
      <c r="J9" s="19" t="s">
        <v>56</v>
      </c>
      <c r="K9" s="155">
        <f t="shared" ref="K9:K72" si="0">SUM(C9:J9)</f>
        <v>211</v>
      </c>
      <c r="L9" s="167"/>
      <c r="M9" s="167"/>
      <c r="N9" s="167"/>
      <c r="O9" s="167"/>
      <c r="P9" s="167"/>
      <c r="Q9" s="167"/>
      <c r="R9" s="167"/>
      <c r="S9" s="167"/>
    </row>
    <row r="10" spans="1:21" s="209" customFormat="1" ht="12.75" customHeight="1">
      <c r="A10" s="226">
        <v>117</v>
      </c>
      <c r="B10" s="60" t="s">
        <v>123</v>
      </c>
      <c r="C10" s="19">
        <v>115</v>
      </c>
      <c r="D10" s="19">
        <v>30</v>
      </c>
      <c r="E10" s="19">
        <v>154</v>
      </c>
      <c r="F10" s="19">
        <v>68</v>
      </c>
      <c r="G10" s="19">
        <v>121</v>
      </c>
      <c r="H10" s="19">
        <v>4</v>
      </c>
      <c r="I10" s="19" t="s">
        <v>56</v>
      </c>
      <c r="J10" s="19" t="s">
        <v>56</v>
      </c>
      <c r="K10" s="155">
        <f t="shared" si="0"/>
        <v>492</v>
      </c>
      <c r="L10" s="167"/>
      <c r="M10" s="167"/>
      <c r="N10" s="167"/>
      <c r="O10" s="167"/>
      <c r="P10" s="167"/>
      <c r="Q10" s="167"/>
      <c r="R10" s="167"/>
      <c r="S10" s="167"/>
    </row>
    <row r="11" spans="1:21" s="209" customFormat="1" ht="12.75" customHeight="1">
      <c r="A11" s="226">
        <v>120</v>
      </c>
      <c r="B11" s="60" t="s">
        <v>124</v>
      </c>
      <c r="C11" s="19">
        <v>103</v>
      </c>
      <c r="D11" s="19">
        <v>15</v>
      </c>
      <c r="E11" s="19">
        <v>160</v>
      </c>
      <c r="F11" s="19">
        <v>36</v>
      </c>
      <c r="G11" s="19">
        <v>76</v>
      </c>
      <c r="H11" s="19">
        <v>8</v>
      </c>
      <c r="I11" s="19" t="s">
        <v>56</v>
      </c>
      <c r="J11" s="19" t="s">
        <v>56</v>
      </c>
      <c r="K11" s="155">
        <f t="shared" si="0"/>
        <v>398</v>
      </c>
      <c r="L11" s="167"/>
      <c r="M11" s="167"/>
      <c r="N11" s="167"/>
      <c r="O11" s="167"/>
      <c r="P11" s="167"/>
      <c r="Q11" s="167"/>
      <c r="R11" s="167"/>
      <c r="S11" s="167"/>
      <c r="T11" s="208"/>
      <c r="U11" s="208"/>
    </row>
    <row r="12" spans="1:21" s="209" customFormat="1" ht="12.75" customHeight="1">
      <c r="A12" s="226">
        <v>123</v>
      </c>
      <c r="B12" s="60" t="s">
        <v>125</v>
      </c>
      <c r="C12" s="19">
        <v>120</v>
      </c>
      <c r="D12" s="19">
        <v>41</v>
      </c>
      <c r="E12" s="19">
        <v>152</v>
      </c>
      <c r="F12" s="19">
        <v>78</v>
      </c>
      <c r="G12" s="19">
        <v>159</v>
      </c>
      <c r="H12" s="19">
        <v>8</v>
      </c>
      <c r="I12" s="19">
        <v>4</v>
      </c>
      <c r="J12" s="19" t="s">
        <v>56</v>
      </c>
      <c r="K12" s="155">
        <f t="shared" si="0"/>
        <v>562</v>
      </c>
      <c r="L12" s="167"/>
      <c r="M12" s="167"/>
      <c r="N12" s="167"/>
      <c r="O12" s="167"/>
      <c r="P12" s="167"/>
      <c r="Q12" s="167"/>
      <c r="R12" s="167"/>
      <c r="S12" s="167"/>
      <c r="T12" s="208"/>
      <c r="U12" s="208"/>
    </row>
    <row r="13" spans="1:21" s="209" customFormat="1" ht="12.75" customHeight="1">
      <c r="A13" s="226">
        <v>125</v>
      </c>
      <c r="B13" s="60" t="s">
        <v>126</v>
      </c>
      <c r="C13" s="19">
        <v>31</v>
      </c>
      <c r="D13" s="19">
        <v>9</v>
      </c>
      <c r="E13" s="19">
        <v>78</v>
      </c>
      <c r="F13" s="19">
        <v>19</v>
      </c>
      <c r="G13" s="19">
        <v>29</v>
      </c>
      <c r="H13" s="19">
        <v>1</v>
      </c>
      <c r="I13" s="19" t="s">
        <v>56</v>
      </c>
      <c r="J13" s="19" t="s">
        <v>56</v>
      </c>
      <c r="K13" s="155">
        <f t="shared" si="0"/>
        <v>167</v>
      </c>
      <c r="L13" s="167"/>
      <c r="M13" s="167"/>
      <c r="N13" s="167"/>
      <c r="O13" s="167"/>
      <c r="P13" s="167"/>
      <c r="Q13" s="167"/>
      <c r="R13" s="167"/>
      <c r="S13" s="167"/>
      <c r="T13" s="208"/>
      <c r="U13" s="208"/>
    </row>
    <row r="14" spans="1:21" s="209" customFormat="1" ht="12.75" customHeight="1">
      <c r="A14" s="226">
        <v>126</v>
      </c>
      <c r="B14" s="60" t="s">
        <v>127</v>
      </c>
      <c r="C14" s="19">
        <v>214</v>
      </c>
      <c r="D14" s="19">
        <v>50</v>
      </c>
      <c r="E14" s="19">
        <v>319</v>
      </c>
      <c r="F14" s="19">
        <v>153</v>
      </c>
      <c r="G14" s="19">
        <v>173</v>
      </c>
      <c r="H14" s="19">
        <v>8</v>
      </c>
      <c r="I14" s="19">
        <v>6</v>
      </c>
      <c r="J14" s="19" t="s">
        <v>56</v>
      </c>
      <c r="K14" s="155">
        <f t="shared" si="0"/>
        <v>923</v>
      </c>
      <c r="L14" s="167"/>
      <c r="M14" s="167"/>
      <c r="N14" s="167"/>
      <c r="O14" s="167"/>
      <c r="P14" s="167"/>
      <c r="Q14" s="167"/>
      <c r="R14" s="167"/>
      <c r="S14" s="167"/>
      <c r="T14" s="208"/>
      <c r="U14" s="208"/>
    </row>
    <row r="15" spans="1:21" s="209" customFormat="1" ht="12.75" customHeight="1">
      <c r="A15" s="226">
        <v>127</v>
      </c>
      <c r="B15" s="60" t="s">
        <v>128</v>
      </c>
      <c r="C15" s="19">
        <v>139</v>
      </c>
      <c r="D15" s="19">
        <v>38</v>
      </c>
      <c r="E15" s="19">
        <v>151</v>
      </c>
      <c r="F15" s="19">
        <v>93</v>
      </c>
      <c r="G15" s="19">
        <v>61</v>
      </c>
      <c r="H15" s="19">
        <v>5</v>
      </c>
      <c r="I15" s="19">
        <v>6</v>
      </c>
      <c r="J15" s="19" t="s">
        <v>56</v>
      </c>
      <c r="K15" s="155">
        <f t="shared" si="0"/>
        <v>493</v>
      </c>
      <c r="L15" s="167"/>
      <c r="M15" s="167"/>
      <c r="N15" s="167"/>
      <c r="O15" s="167"/>
      <c r="P15" s="167"/>
      <c r="Q15" s="167"/>
      <c r="R15" s="167"/>
      <c r="S15" s="167"/>
      <c r="T15" s="208"/>
      <c r="U15" s="208"/>
    </row>
    <row r="16" spans="1:21" s="209" customFormat="1" ht="12.75" customHeight="1">
      <c r="A16" s="226">
        <v>128</v>
      </c>
      <c r="B16" s="60" t="s">
        <v>129</v>
      </c>
      <c r="C16" s="19">
        <v>25</v>
      </c>
      <c r="D16" s="19">
        <v>10</v>
      </c>
      <c r="E16" s="19">
        <v>34</v>
      </c>
      <c r="F16" s="19">
        <v>17</v>
      </c>
      <c r="G16" s="19">
        <v>21</v>
      </c>
      <c r="H16" s="19" t="s">
        <v>56</v>
      </c>
      <c r="I16" s="19">
        <v>1</v>
      </c>
      <c r="J16" s="19" t="s">
        <v>56</v>
      </c>
      <c r="K16" s="155">
        <f t="shared" si="0"/>
        <v>108</v>
      </c>
      <c r="L16" s="167"/>
      <c r="M16" s="167"/>
      <c r="N16" s="167"/>
      <c r="O16" s="167"/>
      <c r="P16" s="167"/>
      <c r="Q16" s="167"/>
      <c r="R16" s="167"/>
      <c r="S16" s="167"/>
      <c r="T16" s="208"/>
      <c r="U16" s="208"/>
    </row>
    <row r="17" spans="1:21" s="209" customFormat="1" ht="12.75" customHeight="1">
      <c r="A17" s="226">
        <v>136</v>
      </c>
      <c r="B17" s="60" t="s">
        <v>130</v>
      </c>
      <c r="C17" s="19">
        <v>225</v>
      </c>
      <c r="D17" s="19">
        <v>69</v>
      </c>
      <c r="E17" s="19">
        <v>198</v>
      </c>
      <c r="F17" s="19">
        <v>74</v>
      </c>
      <c r="G17" s="19">
        <v>138</v>
      </c>
      <c r="H17" s="19">
        <v>11</v>
      </c>
      <c r="I17" s="19">
        <v>9</v>
      </c>
      <c r="J17" s="19" t="s">
        <v>56</v>
      </c>
      <c r="K17" s="155">
        <f t="shared" si="0"/>
        <v>724</v>
      </c>
      <c r="L17" s="167"/>
      <c r="M17" s="167"/>
      <c r="N17" s="167"/>
      <c r="O17" s="167"/>
      <c r="P17" s="167"/>
      <c r="Q17" s="167"/>
      <c r="R17" s="167"/>
      <c r="S17" s="167"/>
      <c r="T17" s="208"/>
      <c r="U17" s="208"/>
    </row>
    <row r="18" spans="1:21" s="209" customFormat="1" ht="12.75" customHeight="1">
      <c r="A18" s="226">
        <v>138</v>
      </c>
      <c r="B18" s="60" t="s">
        <v>131</v>
      </c>
      <c r="C18" s="19">
        <v>82</v>
      </c>
      <c r="D18" s="19">
        <v>17</v>
      </c>
      <c r="E18" s="19">
        <v>106</v>
      </c>
      <c r="F18" s="19">
        <v>32</v>
      </c>
      <c r="G18" s="19">
        <v>62</v>
      </c>
      <c r="H18" s="19">
        <v>6</v>
      </c>
      <c r="I18" s="19" t="s">
        <v>56</v>
      </c>
      <c r="J18" s="19" t="s">
        <v>56</v>
      </c>
      <c r="K18" s="155">
        <f t="shared" si="0"/>
        <v>305</v>
      </c>
      <c r="L18" s="167"/>
      <c r="M18" s="167"/>
      <c r="N18" s="167"/>
      <c r="O18" s="167"/>
      <c r="P18" s="167"/>
      <c r="Q18" s="167"/>
      <c r="R18" s="167"/>
      <c r="S18" s="167"/>
      <c r="T18" s="208"/>
      <c r="U18" s="208"/>
    </row>
    <row r="19" spans="1:21" s="209" customFormat="1" ht="12.75" customHeight="1">
      <c r="A19" s="226">
        <v>139</v>
      </c>
      <c r="B19" s="60" t="s">
        <v>132</v>
      </c>
      <c r="C19" s="19">
        <v>39</v>
      </c>
      <c r="D19" s="19">
        <v>19</v>
      </c>
      <c r="E19" s="19">
        <v>50</v>
      </c>
      <c r="F19" s="19">
        <v>24</v>
      </c>
      <c r="G19" s="19">
        <v>19</v>
      </c>
      <c r="H19" s="19" t="s">
        <v>56</v>
      </c>
      <c r="I19" s="19">
        <v>1</v>
      </c>
      <c r="J19" s="19" t="s">
        <v>56</v>
      </c>
      <c r="K19" s="155">
        <f t="shared" si="0"/>
        <v>152</v>
      </c>
      <c r="L19" s="167"/>
      <c r="M19" s="167"/>
      <c r="N19" s="167"/>
      <c r="O19" s="167"/>
      <c r="P19" s="167"/>
      <c r="Q19" s="167"/>
      <c r="R19" s="167"/>
      <c r="S19" s="167"/>
      <c r="T19" s="208"/>
      <c r="U19" s="208"/>
    </row>
    <row r="20" spans="1:21" s="209" customFormat="1" ht="12.75" customHeight="1">
      <c r="A20" s="226">
        <v>140</v>
      </c>
      <c r="B20" s="60" t="s">
        <v>133</v>
      </c>
      <c r="C20" s="19">
        <v>29</v>
      </c>
      <c r="D20" s="19">
        <v>14</v>
      </c>
      <c r="E20" s="19">
        <v>21</v>
      </c>
      <c r="F20" s="19">
        <v>5</v>
      </c>
      <c r="G20" s="19">
        <v>7</v>
      </c>
      <c r="H20" s="19" t="s">
        <v>56</v>
      </c>
      <c r="I20" s="19" t="s">
        <v>56</v>
      </c>
      <c r="J20" s="19" t="s">
        <v>56</v>
      </c>
      <c r="K20" s="155">
        <f t="shared" si="0"/>
        <v>76</v>
      </c>
      <c r="L20" s="167"/>
      <c r="M20" s="167"/>
      <c r="N20" s="167"/>
      <c r="O20" s="167"/>
      <c r="P20" s="167"/>
      <c r="Q20" s="167"/>
      <c r="R20" s="167"/>
      <c r="S20" s="167"/>
      <c r="T20" s="208"/>
      <c r="U20" s="208"/>
    </row>
    <row r="21" spans="1:21" s="209" customFormat="1" ht="12.75" customHeight="1">
      <c r="A21" s="226">
        <v>160</v>
      </c>
      <c r="B21" s="60" t="s">
        <v>134</v>
      </c>
      <c r="C21" s="19">
        <v>166</v>
      </c>
      <c r="D21" s="19">
        <v>49</v>
      </c>
      <c r="E21" s="19">
        <v>291</v>
      </c>
      <c r="F21" s="19">
        <v>98</v>
      </c>
      <c r="G21" s="19">
        <v>119</v>
      </c>
      <c r="H21" s="19">
        <v>10</v>
      </c>
      <c r="I21" s="19">
        <v>3</v>
      </c>
      <c r="J21" s="19" t="s">
        <v>56</v>
      </c>
      <c r="K21" s="155">
        <f t="shared" si="0"/>
        <v>736</v>
      </c>
      <c r="L21" s="167"/>
      <c r="M21" s="167"/>
      <c r="N21" s="167"/>
      <c r="O21" s="167"/>
      <c r="P21" s="167"/>
      <c r="Q21" s="167"/>
      <c r="R21" s="167"/>
      <c r="S21" s="167"/>
      <c r="T21" s="208"/>
      <c r="U21" s="208"/>
    </row>
    <row r="22" spans="1:21" s="209" customFormat="1" ht="12.75" customHeight="1">
      <c r="A22" s="226">
        <v>162</v>
      </c>
      <c r="B22" s="60" t="s">
        <v>135</v>
      </c>
      <c r="C22" s="19">
        <v>82</v>
      </c>
      <c r="D22" s="19">
        <v>48</v>
      </c>
      <c r="E22" s="19">
        <v>420</v>
      </c>
      <c r="F22" s="19">
        <v>24</v>
      </c>
      <c r="G22" s="19">
        <v>219</v>
      </c>
      <c r="H22" s="19">
        <v>3</v>
      </c>
      <c r="I22" s="19" t="s">
        <v>56</v>
      </c>
      <c r="J22" s="19">
        <v>1</v>
      </c>
      <c r="K22" s="155">
        <f t="shared" si="0"/>
        <v>797</v>
      </c>
      <c r="L22" s="167"/>
      <c r="M22" s="167"/>
      <c r="N22" s="167"/>
      <c r="O22" s="167"/>
      <c r="P22" s="167"/>
      <c r="Q22" s="167"/>
      <c r="R22" s="167"/>
      <c r="S22" s="167"/>
      <c r="T22" s="208"/>
      <c r="U22" s="208"/>
    </row>
    <row r="23" spans="1:21" s="209" customFormat="1" ht="12.75" customHeight="1">
      <c r="A23" s="226">
        <v>163</v>
      </c>
      <c r="B23" s="60" t="s">
        <v>136</v>
      </c>
      <c r="C23" s="19">
        <v>198</v>
      </c>
      <c r="D23" s="19">
        <v>145</v>
      </c>
      <c r="E23" s="19">
        <v>645</v>
      </c>
      <c r="F23" s="19">
        <v>154</v>
      </c>
      <c r="G23" s="19">
        <v>607</v>
      </c>
      <c r="H23" s="19">
        <v>12</v>
      </c>
      <c r="I23" s="19">
        <v>2</v>
      </c>
      <c r="J23" s="19" t="s">
        <v>56</v>
      </c>
      <c r="K23" s="155">
        <f t="shared" si="0"/>
        <v>1763</v>
      </c>
      <c r="L23" s="167"/>
      <c r="M23" s="167"/>
      <c r="N23" s="167"/>
      <c r="O23" s="167"/>
      <c r="P23" s="167"/>
      <c r="Q23" s="167"/>
      <c r="R23" s="167"/>
      <c r="S23" s="167"/>
      <c r="T23" s="208"/>
      <c r="U23" s="208"/>
    </row>
    <row r="24" spans="1:21" s="209" customFormat="1" ht="12.75" customHeight="1">
      <c r="A24" s="226">
        <v>180</v>
      </c>
      <c r="B24" s="60" t="s">
        <v>137</v>
      </c>
      <c r="C24" s="19">
        <v>3148</v>
      </c>
      <c r="D24" s="19">
        <v>2184</v>
      </c>
      <c r="E24" s="19">
        <v>9140</v>
      </c>
      <c r="F24" s="19">
        <v>1532</v>
      </c>
      <c r="G24" s="19">
        <v>5667</v>
      </c>
      <c r="H24" s="19">
        <v>104</v>
      </c>
      <c r="I24" s="19">
        <v>47</v>
      </c>
      <c r="J24" s="19" t="s">
        <v>56</v>
      </c>
      <c r="K24" s="155">
        <f t="shared" si="0"/>
        <v>21822</v>
      </c>
      <c r="L24" s="167"/>
      <c r="M24" s="167"/>
      <c r="N24" s="167"/>
      <c r="O24" s="167"/>
      <c r="P24" s="167"/>
      <c r="Q24" s="167"/>
      <c r="R24" s="167"/>
      <c r="S24" s="167"/>
      <c r="T24" s="208"/>
      <c r="U24" s="208"/>
    </row>
    <row r="25" spans="1:21" s="209" customFormat="1" ht="12.75" customHeight="1">
      <c r="A25" s="226">
        <v>181</v>
      </c>
      <c r="B25" s="60" t="s">
        <v>138</v>
      </c>
      <c r="C25" s="19">
        <v>523</v>
      </c>
      <c r="D25" s="19">
        <v>268</v>
      </c>
      <c r="E25" s="19">
        <v>1198</v>
      </c>
      <c r="F25" s="19">
        <v>128</v>
      </c>
      <c r="G25" s="19">
        <v>454</v>
      </c>
      <c r="H25" s="19">
        <v>4</v>
      </c>
      <c r="I25" s="19">
        <v>59</v>
      </c>
      <c r="J25" s="19" t="s">
        <v>56</v>
      </c>
      <c r="K25" s="155">
        <f t="shared" si="0"/>
        <v>2634</v>
      </c>
      <c r="L25" s="167"/>
      <c r="M25" s="167"/>
      <c r="N25" s="167"/>
      <c r="O25" s="167"/>
      <c r="P25" s="167"/>
      <c r="Q25" s="167"/>
      <c r="R25" s="167"/>
      <c r="S25" s="167"/>
      <c r="T25" s="208"/>
      <c r="U25" s="208"/>
    </row>
    <row r="26" spans="1:21" s="209" customFormat="1" ht="12.75" customHeight="1">
      <c r="A26" s="226">
        <v>182</v>
      </c>
      <c r="B26" s="60" t="s">
        <v>139</v>
      </c>
      <c r="C26" s="19">
        <v>210</v>
      </c>
      <c r="D26" s="19">
        <v>150</v>
      </c>
      <c r="E26" s="19">
        <v>1310</v>
      </c>
      <c r="F26" s="19">
        <v>272</v>
      </c>
      <c r="G26" s="19">
        <v>660</v>
      </c>
      <c r="H26" s="19">
        <v>8</v>
      </c>
      <c r="I26" s="19">
        <v>50</v>
      </c>
      <c r="J26" s="19" t="s">
        <v>56</v>
      </c>
      <c r="K26" s="155">
        <f t="shared" si="0"/>
        <v>2660</v>
      </c>
      <c r="L26" s="167"/>
      <c r="M26" s="167"/>
      <c r="N26" s="167"/>
      <c r="O26" s="167"/>
      <c r="P26" s="167"/>
      <c r="Q26" s="167"/>
      <c r="R26" s="167"/>
      <c r="S26" s="167"/>
      <c r="T26" s="208"/>
      <c r="U26" s="208"/>
    </row>
    <row r="27" spans="1:21" s="209" customFormat="1" ht="12.75" customHeight="1">
      <c r="A27" s="226">
        <v>183</v>
      </c>
      <c r="B27" s="60" t="s">
        <v>140</v>
      </c>
      <c r="C27" s="19">
        <v>372</v>
      </c>
      <c r="D27" s="19">
        <v>64</v>
      </c>
      <c r="E27" s="19">
        <v>265</v>
      </c>
      <c r="F27" s="19">
        <v>132</v>
      </c>
      <c r="G27" s="19">
        <v>198</v>
      </c>
      <c r="H27" s="19">
        <v>6</v>
      </c>
      <c r="I27" s="19" t="s">
        <v>56</v>
      </c>
      <c r="J27" s="19" t="s">
        <v>56</v>
      </c>
      <c r="K27" s="155">
        <f t="shared" si="0"/>
        <v>1037</v>
      </c>
      <c r="L27" s="167"/>
      <c r="M27" s="167"/>
      <c r="N27" s="167"/>
      <c r="O27" s="167"/>
      <c r="P27" s="167"/>
      <c r="Q27" s="167"/>
      <c r="R27" s="167"/>
      <c r="S27" s="167"/>
      <c r="T27" s="208"/>
      <c r="U27" s="208"/>
    </row>
    <row r="28" spans="1:21" s="209" customFormat="1" ht="12.75" customHeight="1">
      <c r="A28" s="226">
        <v>184</v>
      </c>
      <c r="B28" s="60" t="s">
        <v>141</v>
      </c>
      <c r="C28" s="19">
        <v>391</v>
      </c>
      <c r="D28" s="19">
        <v>382</v>
      </c>
      <c r="E28" s="19">
        <v>1314</v>
      </c>
      <c r="F28" s="19">
        <v>96</v>
      </c>
      <c r="G28" s="19">
        <v>1058</v>
      </c>
      <c r="H28" s="19">
        <v>5</v>
      </c>
      <c r="I28" s="19">
        <v>18</v>
      </c>
      <c r="J28" s="19" t="s">
        <v>56</v>
      </c>
      <c r="K28" s="155">
        <f t="shared" si="0"/>
        <v>3264</v>
      </c>
      <c r="L28" s="167"/>
      <c r="M28" s="167"/>
      <c r="N28" s="167"/>
      <c r="O28" s="167"/>
      <c r="P28" s="167"/>
      <c r="Q28" s="167"/>
      <c r="R28" s="167"/>
      <c r="S28" s="167"/>
      <c r="T28" s="208"/>
      <c r="U28" s="208"/>
    </row>
    <row r="29" spans="1:21" s="209" customFormat="1" ht="12.75" customHeight="1">
      <c r="A29" s="226">
        <v>186</v>
      </c>
      <c r="B29" s="60" t="s">
        <v>142</v>
      </c>
      <c r="C29" s="19">
        <v>79</v>
      </c>
      <c r="D29" s="19">
        <v>27</v>
      </c>
      <c r="E29" s="19">
        <v>165</v>
      </c>
      <c r="F29" s="19">
        <v>34</v>
      </c>
      <c r="G29" s="19">
        <v>88</v>
      </c>
      <c r="H29" s="19">
        <v>5</v>
      </c>
      <c r="I29" s="19" t="s">
        <v>56</v>
      </c>
      <c r="J29" s="19" t="s">
        <v>56</v>
      </c>
      <c r="K29" s="155">
        <f t="shared" si="0"/>
        <v>398</v>
      </c>
      <c r="L29" s="167"/>
      <c r="M29" s="167"/>
      <c r="N29" s="167"/>
      <c r="O29" s="167"/>
      <c r="P29" s="167"/>
      <c r="Q29" s="167"/>
      <c r="R29" s="167"/>
      <c r="S29" s="167"/>
      <c r="T29" s="208"/>
      <c r="U29" s="208"/>
    </row>
    <row r="30" spans="1:21" s="209" customFormat="1" ht="12.75" customHeight="1">
      <c r="A30" s="226">
        <v>187</v>
      </c>
      <c r="B30" s="60" t="s">
        <v>143</v>
      </c>
      <c r="C30" s="19">
        <v>23</v>
      </c>
      <c r="D30" s="19">
        <v>6</v>
      </c>
      <c r="E30" s="19">
        <v>41</v>
      </c>
      <c r="F30" s="19">
        <v>15</v>
      </c>
      <c r="G30" s="19">
        <v>14</v>
      </c>
      <c r="H30" s="19">
        <v>1</v>
      </c>
      <c r="I30" s="19" t="s">
        <v>56</v>
      </c>
      <c r="J30" s="19" t="s">
        <v>56</v>
      </c>
      <c r="K30" s="155">
        <f t="shared" si="0"/>
        <v>100</v>
      </c>
      <c r="L30" s="167"/>
      <c r="M30" s="167"/>
      <c r="N30" s="167"/>
      <c r="O30" s="167"/>
      <c r="P30" s="167"/>
      <c r="Q30" s="167"/>
      <c r="R30" s="167"/>
      <c r="S30" s="167"/>
      <c r="T30" s="208"/>
      <c r="U30" s="208"/>
    </row>
    <row r="31" spans="1:21" s="209" customFormat="1" ht="12.75" customHeight="1">
      <c r="A31" s="226">
        <v>188</v>
      </c>
      <c r="B31" s="60" t="s">
        <v>144</v>
      </c>
      <c r="C31" s="19">
        <v>118</v>
      </c>
      <c r="D31" s="19">
        <v>37</v>
      </c>
      <c r="E31" s="19">
        <v>146</v>
      </c>
      <c r="F31" s="19">
        <v>80</v>
      </c>
      <c r="G31" s="19">
        <v>78</v>
      </c>
      <c r="H31" s="19">
        <v>6</v>
      </c>
      <c r="I31" s="19" t="s">
        <v>56</v>
      </c>
      <c r="J31" s="19" t="s">
        <v>56</v>
      </c>
      <c r="K31" s="155">
        <f t="shared" si="0"/>
        <v>465</v>
      </c>
      <c r="L31" s="167"/>
      <c r="M31" s="167"/>
      <c r="N31" s="167"/>
      <c r="O31" s="167"/>
      <c r="P31" s="167"/>
      <c r="Q31" s="167"/>
      <c r="R31" s="167"/>
      <c r="S31" s="167"/>
      <c r="T31" s="208"/>
      <c r="U31" s="208"/>
    </row>
    <row r="32" spans="1:21" s="209" customFormat="1" ht="12.75" customHeight="1">
      <c r="A32" s="226">
        <v>191</v>
      </c>
      <c r="B32" s="60" t="s">
        <v>145</v>
      </c>
      <c r="C32" s="19">
        <v>59</v>
      </c>
      <c r="D32" s="19">
        <v>33</v>
      </c>
      <c r="E32" s="19">
        <v>117</v>
      </c>
      <c r="F32" s="19">
        <v>73</v>
      </c>
      <c r="G32" s="19">
        <v>63</v>
      </c>
      <c r="H32" s="19">
        <v>3</v>
      </c>
      <c r="I32" s="19">
        <v>5</v>
      </c>
      <c r="J32" s="19" t="s">
        <v>56</v>
      </c>
      <c r="K32" s="155">
        <f t="shared" si="0"/>
        <v>353</v>
      </c>
      <c r="L32" s="167"/>
      <c r="M32" s="167"/>
      <c r="N32" s="167"/>
      <c r="O32" s="167"/>
      <c r="P32" s="167"/>
      <c r="Q32" s="167"/>
      <c r="R32" s="167"/>
      <c r="S32" s="167"/>
      <c r="T32" s="208"/>
      <c r="U32" s="208"/>
    </row>
    <row r="33" spans="1:37" s="209" customFormat="1" ht="12.75" customHeight="1">
      <c r="A33" s="226">
        <v>192</v>
      </c>
      <c r="B33" s="60" t="s">
        <v>146</v>
      </c>
      <c r="C33" s="19">
        <v>47</v>
      </c>
      <c r="D33" s="19">
        <v>27</v>
      </c>
      <c r="E33" s="19">
        <v>55</v>
      </c>
      <c r="F33" s="19">
        <v>10</v>
      </c>
      <c r="G33" s="19">
        <v>17</v>
      </c>
      <c r="H33" s="19">
        <v>4</v>
      </c>
      <c r="I33" s="19" t="s">
        <v>56</v>
      </c>
      <c r="J33" s="19" t="s">
        <v>56</v>
      </c>
      <c r="K33" s="155">
        <f t="shared" si="0"/>
        <v>160</v>
      </c>
      <c r="L33" s="167"/>
      <c r="M33" s="167"/>
      <c r="N33" s="167"/>
      <c r="O33" s="167"/>
      <c r="P33" s="167"/>
      <c r="Q33" s="167"/>
      <c r="R33" s="167"/>
      <c r="S33" s="167"/>
      <c r="T33" s="208"/>
      <c r="U33" s="208"/>
    </row>
    <row r="34" spans="1:37" s="209" customFormat="1" ht="12.75" customHeight="1">
      <c r="A34" s="226" t="s">
        <v>551</v>
      </c>
      <c r="B34" s="60" t="s">
        <v>552</v>
      </c>
      <c r="C34" s="19" t="s">
        <v>56</v>
      </c>
      <c r="D34" s="19" t="s">
        <v>56</v>
      </c>
      <c r="E34" s="19">
        <v>1</v>
      </c>
      <c r="F34" s="19" t="s">
        <v>56</v>
      </c>
      <c r="G34" s="19" t="s">
        <v>56</v>
      </c>
      <c r="H34" s="19" t="s">
        <v>56</v>
      </c>
      <c r="I34" s="19" t="s">
        <v>56</v>
      </c>
      <c r="J34" s="19" t="s">
        <v>56</v>
      </c>
      <c r="K34" s="155">
        <f t="shared" si="0"/>
        <v>1</v>
      </c>
      <c r="L34" s="167"/>
      <c r="M34" s="167"/>
      <c r="N34" s="167"/>
      <c r="O34" s="167"/>
      <c r="P34" s="167"/>
      <c r="Q34" s="167"/>
      <c r="R34" s="167"/>
      <c r="S34" s="167"/>
    </row>
    <row r="35" spans="1:37" s="209" customFormat="1" ht="12.75" customHeight="1">
      <c r="A35" s="226">
        <v>305</v>
      </c>
      <c r="B35" s="60" t="s">
        <v>147</v>
      </c>
      <c r="C35" s="19">
        <v>213</v>
      </c>
      <c r="D35" s="19">
        <v>33</v>
      </c>
      <c r="E35" s="19">
        <v>256</v>
      </c>
      <c r="F35" s="19">
        <v>13</v>
      </c>
      <c r="G35" s="19">
        <v>171</v>
      </c>
      <c r="H35" s="19" t="s">
        <v>56</v>
      </c>
      <c r="I35" s="19">
        <v>1</v>
      </c>
      <c r="J35" s="19" t="s">
        <v>56</v>
      </c>
      <c r="K35" s="155">
        <f t="shared" si="0"/>
        <v>687</v>
      </c>
      <c r="L35" s="167"/>
      <c r="M35" s="167"/>
      <c r="N35" s="167"/>
      <c r="O35" s="167"/>
      <c r="P35" s="167"/>
      <c r="Q35" s="167"/>
      <c r="R35" s="167"/>
      <c r="S35" s="167"/>
      <c r="T35" s="208"/>
      <c r="U35" s="208"/>
    </row>
    <row r="36" spans="1:37" s="209" customFormat="1" ht="12.75" customHeight="1">
      <c r="A36" s="226">
        <v>319</v>
      </c>
      <c r="B36" s="60" t="s">
        <v>148</v>
      </c>
      <c r="C36" s="19">
        <v>6</v>
      </c>
      <c r="D36" s="19">
        <v>4</v>
      </c>
      <c r="E36" s="19">
        <v>6</v>
      </c>
      <c r="F36" s="19">
        <v>6</v>
      </c>
      <c r="G36" s="19">
        <v>6</v>
      </c>
      <c r="H36" s="19">
        <v>2</v>
      </c>
      <c r="I36" s="19" t="s">
        <v>56</v>
      </c>
      <c r="J36" s="19" t="s">
        <v>56</v>
      </c>
      <c r="K36" s="155">
        <f t="shared" si="0"/>
        <v>30</v>
      </c>
      <c r="L36" s="167"/>
      <c r="M36" s="167"/>
      <c r="N36" s="167"/>
      <c r="O36" s="167"/>
      <c r="P36" s="167"/>
      <c r="Q36" s="167"/>
      <c r="R36" s="167"/>
      <c r="S36" s="167"/>
    </row>
    <row r="37" spans="1:37" s="209" customFormat="1" ht="12.75" customHeight="1">
      <c r="A37" s="226">
        <v>330</v>
      </c>
      <c r="B37" s="60" t="s">
        <v>149</v>
      </c>
      <c r="C37" s="19">
        <v>38</v>
      </c>
      <c r="D37" s="19">
        <v>10</v>
      </c>
      <c r="E37" s="19">
        <v>81</v>
      </c>
      <c r="F37" s="19">
        <v>12</v>
      </c>
      <c r="G37" s="19">
        <v>37</v>
      </c>
      <c r="H37" s="19" t="s">
        <v>56</v>
      </c>
      <c r="I37" s="19" t="s">
        <v>56</v>
      </c>
      <c r="J37" s="19" t="s">
        <v>56</v>
      </c>
      <c r="K37" s="155">
        <f t="shared" si="0"/>
        <v>178</v>
      </c>
      <c r="L37" s="167"/>
      <c r="M37" s="167"/>
      <c r="N37" s="167"/>
      <c r="O37" s="167"/>
      <c r="P37" s="167"/>
      <c r="Q37" s="167"/>
      <c r="R37" s="167"/>
      <c r="S37" s="167"/>
      <c r="T37" s="208"/>
      <c r="U37" s="208"/>
    </row>
    <row r="38" spans="1:37" s="209" customFormat="1" ht="12.75" customHeight="1">
      <c r="A38" s="226">
        <v>331</v>
      </c>
      <c r="B38" s="60" t="s">
        <v>150</v>
      </c>
      <c r="C38" s="19">
        <v>17</v>
      </c>
      <c r="D38" s="19">
        <v>8</v>
      </c>
      <c r="E38" s="19">
        <v>17</v>
      </c>
      <c r="F38" s="19">
        <v>6</v>
      </c>
      <c r="G38" s="19">
        <v>4</v>
      </c>
      <c r="H38" s="19">
        <v>1</v>
      </c>
      <c r="I38" s="19" t="s">
        <v>56</v>
      </c>
      <c r="J38" s="19" t="s">
        <v>56</v>
      </c>
      <c r="K38" s="155">
        <f t="shared" si="0"/>
        <v>53</v>
      </c>
      <c r="L38" s="167"/>
      <c r="M38" s="167"/>
      <c r="N38" s="167"/>
      <c r="O38" s="167"/>
      <c r="P38" s="167"/>
      <c r="Q38" s="167"/>
      <c r="R38" s="167"/>
      <c r="S38" s="167"/>
      <c r="T38" s="208"/>
      <c r="U38" s="208"/>
    </row>
    <row r="39" spans="1:37" s="209" customFormat="1" ht="12.75" customHeight="1">
      <c r="A39" s="226">
        <v>360</v>
      </c>
      <c r="B39" s="60" t="s">
        <v>151</v>
      </c>
      <c r="C39" s="19">
        <v>14</v>
      </c>
      <c r="D39" s="19">
        <v>17</v>
      </c>
      <c r="E39" s="19">
        <v>27</v>
      </c>
      <c r="F39" s="19">
        <v>6</v>
      </c>
      <c r="G39" s="19">
        <v>12</v>
      </c>
      <c r="H39" s="19">
        <v>2</v>
      </c>
      <c r="I39" s="19" t="s">
        <v>56</v>
      </c>
      <c r="J39" s="19" t="s">
        <v>56</v>
      </c>
      <c r="K39" s="155">
        <f t="shared" si="0"/>
        <v>78</v>
      </c>
      <c r="L39" s="167"/>
      <c r="M39" s="167"/>
      <c r="N39" s="167"/>
      <c r="O39" s="167"/>
      <c r="P39" s="167"/>
      <c r="Q39" s="167"/>
      <c r="R39" s="167"/>
      <c r="S39" s="167"/>
      <c r="T39" s="208"/>
      <c r="U39" s="208"/>
    </row>
    <row r="40" spans="1:37" s="209" customFormat="1" ht="12.75" customHeight="1">
      <c r="A40" s="226">
        <v>380</v>
      </c>
      <c r="B40" s="60" t="s">
        <v>152</v>
      </c>
      <c r="C40" s="19">
        <v>269</v>
      </c>
      <c r="D40" s="19">
        <v>165</v>
      </c>
      <c r="E40" s="19">
        <v>653</v>
      </c>
      <c r="F40" s="19">
        <v>374</v>
      </c>
      <c r="G40" s="19">
        <v>339</v>
      </c>
      <c r="H40" s="19">
        <v>20</v>
      </c>
      <c r="I40" s="19">
        <v>18</v>
      </c>
      <c r="J40" s="19" t="s">
        <v>56</v>
      </c>
      <c r="K40" s="155">
        <f t="shared" si="0"/>
        <v>1838</v>
      </c>
      <c r="L40" s="167"/>
      <c r="M40" s="167"/>
      <c r="N40" s="167"/>
      <c r="O40" s="167"/>
      <c r="P40" s="167"/>
      <c r="Q40" s="167"/>
      <c r="R40" s="167"/>
      <c r="S40" s="167"/>
      <c r="T40" s="208"/>
      <c r="U40" s="208"/>
    </row>
    <row r="41" spans="1:37" s="209" customFormat="1" ht="12.75" customHeight="1">
      <c r="A41" s="226">
        <v>381</v>
      </c>
      <c r="B41" s="60" t="s">
        <v>153</v>
      </c>
      <c r="C41" s="19">
        <v>70</v>
      </c>
      <c r="D41" s="19">
        <v>30</v>
      </c>
      <c r="E41" s="19">
        <v>111</v>
      </c>
      <c r="F41" s="19">
        <v>75</v>
      </c>
      <c r="G41" s="19">
        <v>59</v>
      </c>
      <c r="H41" s="19">
        <v>3</v>
      </c>
      <c r="I41" s="19" t="s">
        <v>56</v>
      </c>
      <c r="J41" s="19">
        <v>1</v>
      </c>
      <c r="K41" s="155">
        <f t="shared" si="0"/>
        <v>349</v>
      </c>
      <c r="L41" s="167"/>
      <c r="M41" s="167"/>
      <c r="N41" s="167"/>
      <c r="O41" s="167"/>
      <c r="P41" s="167"/>
      <c r="Q41" s="167"/>
      <c r="R41" s="167"/>
      <c r="S41" s="167"/>
    </row>
    <row r="42" spans="1:37" s="209" customFormat="1" ht="12.75" customHeight="1">
      <c r="A42" s="226">
        <v>382</v>
      </c>
      <c r="B42" s="60" t="s">
        <v>154</v>
      </c>
      <c r="C42" s="19">
        <v>39</v>
      </c>
      <c r="D42" s="19">
        <v>37</v>
      </c>
      <c r="E42" s="19">
        <v>43</v>
      </c>
      <c r="F42" s="19">
        <v>22</v>
      </c>
      <c r="G42" s="19">
        <v>10</v>
      </c>
      <c r="H42" s="19">
        <v>1</v>
      </c>
      <c r="I42" s="19">
        <v>1</v>
      </c>
      <c r="J42" s="19" t="s">
        <v>56</v>
      </c>
      <c r="K42" s="155">
        <f t="shared" si="0"/>
        <v>153</v>
      </c>
      <c r="L42" s="167"/>
      <c r="M42" s="167"/>
      <c r="N42" s="167"/>
      <c r="O42" s="167"/>
      <c r="P42" s="167"/>
      <c r="Q42" s="167"/>
      <c r="R42" s="167"/>
      <c r="S42" s="167"/>
      <c r="T42" s="208"/>
      <c r="U42" s="208"/>
    </row>
    <row r="43" spans="1:37" s="209" customFormat="1" ht="12.75" customHeight="1">
      <c r="A43" s="226">
        <v>428</v>
      </c>
      <c r="B43" s="60" t="s">
        <v>155</v>
      </c>
      <c r="C43" s="19">
        <v>5</v>
      </c>
      <c r="D43" s="19">
        <v>1</v>
      </c>
      <c r="E43" s="19">
        <v>15</v>
      </c>
      <c r="F43" s="19">
        <v>6</v>
      </c>
      <c r="G43" s="19">
        <v>7</v>
      </c>
      <c r="H43" s="19">
        <v>1</v>
      </c>
      <c r="I43" s="19" t="s">
        <v>56</v>
      </c>
      <c r="J43" s="19" t="s">
        <v>56</v>
      </c>
      <c r="K43" s="155">
        <f t="shared" si="0"/>
        <v>35</v>
      </c>
      <c r="L43" s="167"/>
      <c r="M43" s="167"/>
      <c r="N43" s="167"/>
      <c r="O43" s="167"/>
      <c r="P43" s="167"/>
      <c r="Q43" s="167"/>
      <c r="R43" s="167"/>
      <c r="S43" s="167"/>
      <c r="T43" s="211"/>
      <c r="U43" s="211"/>
      <c r="V43" s="211"/>
      <c r="W43" s="211"/>
      <c r="X43" s="211"/>
      <c r="Y43" s="211"/>
      <c r="Z43" s="211"/>
      <c r="AA43" s="211"/>
      <c r="AB43" s="211"/>
      <c r="AC43" s="211"/>
      <c r="AD43" s="211"/>
      <c r="AE43" s="211"/>
      <c r="AF43" s="211"/>
      <c r="AG43" s="211"/>
      <c r="AH43" s="211"/>
      <c r="AI43" s="211"/>
      <c r="AJ43" s="211"/>
      <c r="AK43" s="211"/>
    </row>
    <row r="44" spans="1:37" s="210" customFormat="1" ht="12.75" customHeight="1">
      <c r="A44" s="226">
        <v>461</v>
      </c>
      <c r="B44" s="60" t="s">
        <v>156</v>
      </c>
      <c r="C44" s="19">
        <v>13</v>
      </c>
      <c r="D44" s="19">
        <v>7</v>
      </c>
      <c r="E44" s="19">
        <v>17</v>
      </c>
      <c r="F44" s="19">
        <v>3</v>
      </c>
      <c r="G44" s="19">
        <v>12</v>
      </c>
      <c r="H44" s="19">
        <v>1</v>
      </c>
      <c r="I44" s="19" t="s">
        <v>56</v>
      </c>
      <c r="J44" s="19" t="s">
        <v>56</v>
      </c>
      <c r="K44" s="155">
        <f t="shared" si="0"/>
        <v>53</v>
      </c>
      <c r="L44" s="167"/>
      <c r="M44" s="167"/>
      <c r="N44" s="167"/>
      <c r="O44" s="167"/>
      <c r="P44" s="167"/>
      <c r="Q44" s="167"/>
      <c r="R44" s="167"/>
      <c r="S44" s="167"/>
      <c r="T44" s="212"/>
      <c r="U44" s="212"/>
      <c r="V44" s="212"/>
      <c r="W44" s="212"/>
      <c r="X44" s="212"/>
      <c r="Y44" s="212"/>
      <c r="Z44" s="212"/>
      <c r="AA44" s="212"/>
      <c r="AB44" s="212"/>
      <c r="AC44" s="212"/>
      <c r="AD44" s="212"/>
      <c r="AE44" s="212"/>
      <c r="AF44" s="212"/>
      <c r="AG44" s="212"/>
      <c r="AH44" s="212"/>
      <c r="AI44" s="212"/>
      <c r="AJ44" s="212"/>
      <c r="AK44" s="212"/>
    </row>
    <row r="45" spans="1:37" ht="12.75" customHeight="1">
      <c r="A45" s="226">
        <v>480</v>
      </c>
      <c r="B45" s="60" t="s">
        <v>157</v>
      </c>
      <c r="C45" s="19">
        <v>95</v>
      </c>
      <c r="D45" s="19">
        <v>50</v>
      </c>
      <c r="E45" s="19">
        <v>166</v>
      </c>
      <c r="F45" s="19">
        <v>49</v>
      </c>
      <c r="G45" s="19">
        <v>84</v>
      </c>
      <c r="H45" s="19">
        <v>2</v>
      </c>
      <c r="I45" s="19" t="s">
        <v>56</v>
      </c>
      <c r="J45" s="19" t="s">
        <v>56</v>
      </c>
      <c r="K45" s="155">
        <f t="shared" si="0"/>
        <v>446</v>
      </c>
      <c r="T45" s="203"/>
      <c r="U45" s="203"/>
      <c r="V45" s="203"/>
      <c r="W45" s="203"/>
      <c r="X45" s="203"/>
      <c r="Y45" s="203"/>
      <c r="Z45" s="203"/>
      <c r="AA45" s="203"/>
      <c r="AB45" s="203"/>
      <c r="AC45" s="203"/>
      <c r="AD45" s="203"/>
      <c r="AE45" s="203"/>
      <c r="AF45" s="203"/>
      <c r="AG45" s="203"/>
      <c r="AH45" s="203"/>
      <c r="AI45" s="203"/>
      <c r="AJ45" s="203"/>
      <c r="AK45" s="203"/>
    </row>
    <row r="46" spans="1:37" ht="12.75" customHeight="1">
      <c r="A46" s="226">
        <v>481</v>
      </c>
      <c r="B46" s="60" t="s">
        <v>158</v>
      </c>
      <c r="C46" s="19">
        <v>11</v>
      </c>
      <c r="D46" s="19">
        <v>5</v>
      </c>
      <c r="E46" s="19">
        <v>12</v>
      </c>
      <c r="F46" s="19">
        <v>6</v>
      </c>
      <c r="G46" s="19">
        <v>11</v>
      </c>
      <c r="H46" s="19" t="s">
        <v>56</v>
      </c>
      <c r="I46" s="19" t="s">
        <v>56</v>
      </c>
      <c r="J46" s="19" t="s">
        <v>56</v>
      </c>
      <c r="K46" s="155">
        <f t="shared" si="0"/>
        <v>45</v>
      </c>
      <c r="T46" s="203"/>
      <c r="U46" s="203"/>
      <c r="V46" s="203"/>
      <c r="W46" s="203"/>
      <c r="X46" s="203"/>
      <c r="Y46" s="203"/>
      <c r="Z46" s="203"/>
      <c r="AA46" s="203"/>
      <c r="AB46" s="203"/>
      <c r="AC46" s="203"/>
      <c r="AD46" s="203"/>
      <c r="AE46" s="203"/>
      <c r="AF46" s="203"/>
      <c r="AG46" s="203"/>
      <c r="AH46" s="203"/>
      <c r="AI46" s="203"/>
      <c r="AJ46" s="203"/>
      <c r="AK46" s="203"/>
    </row>
    <row r="47" spans="1:37" s="209" customFormat="1" ht="12.75" customHeight="1">
      <c r="A47" s="226">
        <v>482</v>
      </c>
      <c r="B47" s="60" t="s">
        <v>159</v>
      </c>
      <c r="C47" s="19">
        <v>13</v>
      </c>
      <c r="D47" s="19">
        <v>3</v>
      </c>
      <c r="E47" s="19">
        <v>14</v>
      </c>
      <c r="F47" s="19">
        <v>9</v>
      </c>
      <c r="G47" s="19">
        <v>14</v>
      </c>
      <c r="H47" s="19">
        <v>1</v>
      </c>
      <c r="I47" s="19" t="s">
        <v>56</v>
      </c>
      <c r="J47" s="19" t="s">
        <v>56</v>
      </c>
      <c r="K47" s="155">
        <f t="shared" si="0"/>
        <v>54</v>
      </c>
      <c r="L47" s="167"/>
      <c r="M47" s="167"/>
      <c r="N47" s="167"/>
      <c r="O47" s="167"/>
      <c r="P47" s="167"/>
      <c r="Q47" s="167"/>
      <c r="R47" s="167"/>
      <c r="S47" s="167"/>
      <c r="T47" s="211"/>
      <c r="U47" s="211"/>
      <c r="V47" s="211"/>
      <c r="W47" s="211"/>
      <c r="X47" s="211"/>
      <c r="Y47" s="211"/>
      <c r="Z47" s="211"/>
      <c r="AA47" s="211"/>
      <c r="AB47" s="211"/>
      <c r="AC47" s="211"/>
      <c r="AD47" s="211"/>
      <c r="AE47" s="211"/>
      <c r="AF47" s="211"/>
      <c r="AG47" s="211"/>
      <c r="AH47" s="211"/>
      <c r="AI47" s="211"/>
      <c r="AJ47" s="211"/>
      <c r="AK47" s="211"/>
    </row>
    <row r="48" spans="1:37" s="209" customFormat="1" ht="12.75" customHeight="1">
      <c r="A48" s="226">
        <v>483</v>
      </c>
      <c r="B48" s="60" t="s">
        <v>160</v>
      </c>
      <c r="C48" s="19">
        <v>62</v>
      </c>
      <c r="D48" s="19">
        <v>17</v>
      </c>
      <c r="E48" s="19">
        <v>56</v>
      </c>
      <c r="F48" s="19">
        <v>54</v>
      </c>
      <c r="G48" s="19">
        <v>41</v>
      </c>
      <c r="H48" s="19" t="s">
        <v>56</v>
      </c>
      <c r="I48" s="19">
        <v>1</v>
      </c>
      <c r="J48" s="19" t="s">
        <v>56</v>
      </c>
      <c r="K48" s="155">
        <f t="shared" si="0"/>
        <v>231</v>
      </c>
      <c r="L48" s="167"/>
      <c r="M48" s="167"/>
      <c r="N48" s="167"/>
      <c r="O48" s="167"/>
      <c r="P48" s="167"/>
      <c r="Q48" s="167"/>
      <c r="R48" s="167"/>
      <c r="S48" s="167"/>
      <c r="T48" s="211"/>
      <c r="U48" s="211"/>
      <c r="V48" s="211"/>
      <c r="W48" s="211"/>
      <c r="X48" s="211"/>
      <c r="Y48" s="211"/>
      <c r="Z48" s="211"/>
      <c r="AA48" s="211"/>
      <c r="AB48" s="211"/>
      <c r="AC48" s="211"/>
      <c r="AD48" s="211"/>
      <c r="AE48" s="211"/>
      <c r="AF48" s="211"/>
      <c r="AG48" s="211"/>
      <c r="AH48" s="211"/>
      <c r="AI48" s="211"/>
      <c r="AJ48" s="211"/>
      <c r="AK48" s="211"/>
    </row>
    <row r="49" spans="1:37" s="209" customFormat="1" ht="12.75" customHeight="1">
      <c r="A49" s="226">
        <v>484</v>
      </c>
      <c r="B49" s="60" t="s">
        <v>161</v>
      </c>
      <c r="C49" s="19">
        <v>189</v>
      </c>
      <c r="D49" s="19">
        <v>106</v>
      </c>
      <c r="E49" s="19">
        <v>280</v>
      </c>
      <c r="F49" s="19">
        <v>48</v>
      </c>
      <c r="G49" s="19">
        <v>174</v>
      </c>
      <c r="H49" s="19">
        <v>2</v>
      </c>
      <c r="I49" s="19">
        <v>1</v>
      </c>
      <c r="J49" s="19" t="s">
        <v>56</v>
      </c>
      <c r="K49" s="155">
        <f t="shared" si="0"/>
        <v>800</v>
      </c>
      <c r="L49" s="167"/>
      <c r="M49" s="167"/>
      <c r="N49" s="167"/>
      <c r="O49" s="167"/>
      <c r="P49" s="167"/>
      <c r="Q49" s="167"/>
      <c r="R49" s="167"/>
      <c r="S49" s="167"/>
      <c r="T49" s="211"/>
      <c r="U49" s="211"/>
      <c r="V49" s="211"/>
      <c r="W49" s="211"/>
      <c r="X49" s="211"/>
      <c r="Y49" s="211"/>
      <c r="Z49" s="211"/>
      <c r="AA49" s="211"/>
      <c r="AB49" s="211"/>
      <c r="AC49" s="211"/>
      <c r="AD49" s="211"/>
      <c r="AE49" s="211"/>
      <c r="AF49" s="211"/>
      <c r="AG49" s="211"/>
      <c r="AH49" s="211"/>
      <c r="AI49" s="211"/>
      <c r="AJ49" s="211"/>
      <c r="AK49" s="211"/>
    </row>
    <row r="50" spans="1:37" s="209" customFormat="1" ht="12.75" customHeight="1">
      <c r="A50" s="226">
        <v>486</v>
      </c>
      <c r="B50" s="60" t="s">
        <v>162</v>
      </c>
      <c r="C50" s="19">
        <v>83</v>
      </c>
      <c r="D50" s="19">
        <v>35</v>
      </c>
      <c r="E50" s="19">
        <v>108</v>
      </c>
      <c r="F50" s="19">
        <v>59</v>
      </c>
      <c r="G50" s="19">
        <v>50</v>
      </c>
      <c r="H50" s="19">
        <v>1</v>
      </c>
      <c r="I50" s="19" t="s">
        <v>56</v>
      </c>
      <c r="J50" s="19" t="s">
        <v>56</v>
      </c>
      <c r="K50" s="155">
        <f t="shared" si="0"/>
        <v>336</v>
      </c>
      <c r="L50" s="167"/>
      <c r="M50" s="167"/>
      <c r="N50" s="167"/>
      <c r="O50" s="167"/>
      <c r="P50" s="167"/>
      <c r="Q50" s="167"/>
      <c r="R50" s="167"/>
      <c r="S50" s="167"/>
      <c r="T50" s="211"/>
      <c r="U50" s="211"/>
      <c r="V50" s="211"/>
      <c r="W50" s="211"/>
      <c r="X50" s="211"/>
      <c r="Y50" s="211"/>
      <c r="Z50" s="211"/>
      <c r="AA50" s="211"/>
      <c r="AB50" s="211"/>
      <c r="AC50" s="211"/>
      <c r="AD50" s="211"/>
      <c r="AE50" s="211"/>
      <c r="AF50" s="211"/>
      <c r="AG50" s="211"/>
      <c r="AH50" s="211"/>
      <c r="AI50" s="211"/>
      <c r="AJ50" s="211"/>
      <c r="AK50" s="211"/>
    </row>
    <row r="51" spans="1:37" s="209" customFormat="1" ht="12.75" customHeight="1">
      <c r="A51" s="226">
        <v>488</v>
      </c>
      <c r="B51" s="60" t="s">
        <v>163</v>
      </c>
      <c r="C51" s="19">
        <v>14</v>
      </c>
      <c r="D51" s="19">
        <v>9</v>
      </c>
      <c r="E51" s="19">
        <v>42</v>
      </c>
      <c r="F51" s="19">
        <v>8</v>
      </c>
      <c r="G51" s="19">
        <v>18</v>
      </c>
      <c r="H51" s="19" t="s">
        <v>56</v>
      </c>
      <c r="I51" s="19" t="s">
        <v>56</v>
      </c>
      <c r="J51" s="19" t="s">
        <v>56</v>
      </c>
      <c r="K51" s="155">
        <f t="shared" si="0"/>
        <v>91</v>
      </c>
      <c r="L51" s="167"/>
      <c r="M51" s="167"/>
      <c r="N51" s="167"/>
      <c r="O51" s="167"/>
      <c r="P51" s="167"/>
      <c r="Q51" s="167"/>
      <c r="R51" s="167"/>
      <c r="S51" s="167"/>
      <c r="T51" s="211"/>
      <c r="U51" s="211"/>
      <c r="V51" s="211"/>
      <c r="W51" s="211"/>
      <c r="X51" s="211"/>
      <c r="Y51" s="211"/>
      <c r="Z51" s="211"/>
      <c r="AA51" s="211"/>
      <c r="AB51" s="211"/>
      <c r="AC51" s="211"/>
      <c r="AD51" s="211"/>
      <c r="AE51" s="211"/>
      <c r="AF51" s="211"/>
      <c r="AG51" s="211"/>
      <c r="AH51" s="211"/>
      <c r="AI51" s="211"/>
      <c r="AJ51" s="211"/>
      <c r="AK51" s="211"/>
    </row>
    <row r="52" spans="1:37" s="209" customFormat="1" ht="12.75" customHeight="1">
      <c r="A52" s="226">
        <v>509</v>
      </c>
      <c r="B52" s="60" t="s">
        <v>164</v>
      </c>
      <c r="C52" s="19">
        <v>3</v>
      </c>
      <c r="D52" s="19" t="s">
        <v>56</v>
      </c>
      <c r="E52" s="19">
        <v>5</v>
      </c>
      <c r="F52" s="19">
        <v>4</v>
      </c>
      <c r="G52" s="19">
        <v>3</v>
      </c>
      <c r="H52" s="19" t="s">
        <v>56</v>
      </c>
      <c r="I52" s="19" t="s">
        <v>56</v>
      </c>
      <c r="J52" s="19" t="s">
        <v>56</v>
      </c>
      <c r="K52" s="155">
        <f t="shared" si="0"/>
        <v>15</v>
      </c>
      <c r="L52" s="167"/>
      <c r="M52" s="167"/>
      <c r="N52" s="167"/>
      <c r="O52" s="167"/>
      <c r="P52" s="167"/>
      <c r="Q52" s="167"/>
      <c r="R52" s="167"/>
      <c r="S52" s="167"/>
      <c r="T52" s="211"/>
      <c r="U52" s="211"/>
      <c r="V52" s="211"/>
      <c r="W52" s="211"/>
      <c r="X52" s="211"/>
      <c r="Y52" s="211"/>
      <c r="Z52" s="211"/>
      <c r="AA52" s="211"/>
      <c r="AB52" s="211"/>
      <c r="AC52" s="211"/>
      <c r="AD52" s="211"/>
      <c r="AE52" s="211"/>
      <c r="AF52" s="211"/>
      <c r="AG52" s="211"/>
      <c r="AH52" s="211"/>
      <c r="AI52" s="211"/>
      <c r="AJ52" s="211"/>
      <c r="AK52" s="211"/>
    </row>
    <row r="53" spans="1:37" s="209" customFormat="1" ht="12.75" customHeight="1">
      <c r="A53" s="226">
        <v>512</v>
      </c>
      <c r="B53" s="60" t="s">
        <v>165</v>
      </c>
      <c r="C53" s="19">
        <v>4</v>
      </c>
      <c r="D53" s="19">
        <v>2</v>
      </c>
      <c r="E53" s="19">
        <v>9</v>
      </c>
      <c r="F53" s="19">
        <v>2</v>
      </c>
      <c r="G53" s="19">
        <v>9</v>
      </c>
      <c r="H53" s="19">
        <v>3</v>
      </c>
      <c r="I53" s="19" t="s">
        <v>56</v>
      </c>
      <c r="J53" s="19" t="s">
        <v>56</v>
      </c>
      <c r="K53" s="155">
        <f t="shared" si="0"/>
        <v>29</v>
      </c>
      <c r="L53" s="167"/>
      <c r="M53" s="167"/>
      <c r="N53" s="167"/>
      <c r="O53" s="167"/>
      <c r="P53" s="167"/>
      <c r="Q53" s="167"/>
      <c r="R53" s="167"/>
      <c r="S53" s="167"/>
      <c r="T53" s="211"/>
      <c r="U53" s="211"/>
      <c r="V53" s="211"/>
      <c r="W53" s="211"/>
      <c r="X53" s="211"/>
      <c r="Y53" s="211"/>
      <c r="Z53" s="211"/>
      <c r="AA53" s="211"/>
      <c r="AB53" s="211"/>
      <c r="AC53" s="211"/>
      <c r="AD53" s="211"/>
      <c r="AE53" s="211"/>
      <c r="AF53" s="211"/>
      <c r="AG53" s="211"/>
      <c r="AH53" s="211"/>
      <c r="AI53" s="211"/>
      <c r="AJ53" s="211"/>
      <c r="AK53" s="211"/>
    </row>
    <row r="54" spans="1:37" s="209" customFormat="1" ht="12.75" customHeight="1">
      <c r="A54" s="226">
        <v>513</v>
      </c>
      <c r="B54" s="60" t="s">
        <v>166</v>
      </c>
      <c r="C54" s="19">
        <v>21</v>
      </c>
      <c r="D54" s="19">
        <v>6</v>
      </c>
      <c r="E54" s="19">
        <v>24</v>
      </c>
      <c r="F54" s="19">
        <v>4</v>
      </c>
      <c r="G54" s="19">
        <v>7</v>
      </c>
      <c r="H54" s="19">
        <v>6</v>
      </c>
      <c r="I54" s="19" t="s">
        <v>56</v>
      </c>
      <c r="J54" s="19" t="s">
        <v>56</v>
      </c>
      <c r="K54" s="155">
        <f t="shared" si="0"/>
        <v>68</v>
      </c>
      <c r="L54" s="167"/>
      <c r="M54" s="167"/>
      <c r="N54" s="167"/>
      <c r="O54" s="167"/>
      <c r="P54" s="167"/>
      <c r="Q54" s="167"/>
      <c r="R54" s="167"/>
      <c r="S54" s="167"/>
      <c r="T54" s="211"/>
      <c r="U54" s="211"/>
      <c r="V54" s="211"/>
      <c r="W54" s="211"/>
      <c r="X54" s="211"/>
      <c r="Y54" s="211"/>
      <c r="Z54" s="211"/>
      <c r="AA54" s="211"/>
      <c r="AB54" s="211"/>
      <c r="AC54" s="211"/>
      <c r="AD54" s="211"/>
      <c r="AE54" s="211"/>
      <c r="AF54" s="211"/>
      <c r="AG54" s="211"/>
      <c r="AH54" s="211"/>
      <c r="AI54" s="211"/>
      <c r="AJ54" s="211"/>
      <c r="AK54" s="211"/>
    </row>
    <row r="55" spans="1:37" s="209" customFormat="1" ht="12.75" customHeight="1">
      <c r="A55" s="226">
        <v>560</v>
      </c>
      <c r="B55" s="60" t="s">
        <v>167</v>
      </c>
      <c r="C55" s="19">
        <v>5</v>
      </c>
      <c r="D55" s="19">
        <v>2</v>
      </c>
      <c r="E55" s="19">
        <v>13</v>
      </c>
      <c r="F55" s="19">
        <v>5</v>
      </c>
      <c r="G55" s="19">
        <v>4</v>
      </c>
      <c r="H55" s="19" t="s">
        <v>56</v>
      </c>
      <c r="I55" s="19" t="s">
        <v>56</v>
      </c>
      <c r="J55" s="19" t="s">
        <v>56</v>
      </c>
      <c r="K55" s="155">
        <f t="shared" si="0"/>
        <v>29</v>
      </c>
      <c r="L55" s="167"/>
      <c r="M55" s="167"/>
      <c r="N55" s="167"/>
      <c r="O55" s="167"/>
      <c r="P55" s="167"/>
      <c r="Q55" s="167"/>
      <c r="R55" s="167"/>
      <c r="S55" s="167"/>
      <c r="T55" s="211"/>
      <c r="U55" s="211"/>
      <c r="V55" s="211"/>
      <c r="W55" s="211"/>
      <c r="X55" s="211"/>
      <c r="Y55" s="211"/>
      <c r="Z55" s="211"/>
      <c r="AA55" s="211"/>
      <c r="AB55" s="211"/>
      <c r="AC55" s="211"/>
      <c r="AD55" s="211"/>
      <c r="AE55" s="211"/>
      <c r="AF55" s="211"/>
      <c r="AG55" s="211"/>
      <c r="AH55" s="211"/>
      <c r="AI55" s="211"/>
      <c r="AJ55" s="211"/>
      <c r="AK55" s="211"/>
    </row>
    <row r="56" spans="1:37" s="209" customFormat="1" ht="12.75" customHeight="1">
      <c r="A56" s="226">
        <v>561</v>
      </c>
      <c r="B56" s="60" t="s">
        <v>168</v>
      </c>
      <c r="C56" s="19">
        <v>12</v>
      </c>
      <c r="D56" s="19">
        <v>12</v>
      </c>
      <c r="E56" s="19">
        <v>26</v>
      </c>
      <c r="F56" s="19">
        <v>6</v>
      </c>
      <c r="G56" s="19">
        <v>13</v>
      </c>
      <c r="H56" s="19" t="s">
        <v>56</v>
      </c>
      <c r="I56" s="19" t="s">
        <v>56</v>
      </c>
      <c r="J56" s="19" t="s">
        <v>56</v>
      </c>
      <c r="K56" s="155">
        <f t="shared" si="0"/>
        <v>69</v>
      </c>
      <c r="L56" s="167"/>
      <c r="M56" s="167"/>
      <c r="N56" s="167"/>
      <c r="O56" s="167"/>
      <c r="P56" s="167"/>
      <c r="Q56" s="167"/>
      <c r="R56" s="167"/>
      <c r="S56" s="167"/>
      <c r="T56" s="211"/>
      <c r="U56" s="211"/>
      <c r="V56" s="211"/>
      <c r="W56" s="211"/>
      <c r="X56" s="211"/>
      <c r="Y56" s="211"/>
      <c r="Z56" s="211"/>
      <c r="AA56" s="211"/>
      <c r="AB56" s="211"/>
      <c r="AC56" s="211"/>
      <c r="AD56" s="211"/>
      <c r="AE56" s="211"/>
      <c r="AF56" s="211"/>
      <c r="AG56" s="211"/>
      <c r="AH56" s="211"/>
      <c r="AI56" s="211"/>
      <c r="AJ56" s="211"/>
      <c r="AK56" s="211"/>
    </row>
    <row r="57" spans="1:37" s="210" customFormat="1" ht="12.75" customHeight="1">
      <c r="A57" s="226">
        <v>562</v>
      </c>
      <c r="B57" s="60" t="s">
        <v>169</v>
      </c>
      <c r="C57" s="19">
        <v>31</v>
      </c>
      <c r="D57" s="19">
        <v>12</v>
      </c>
      <c r="E57" s="19">
        <v>47</v>
      </c>
      <c r="F57" s="19">
        <v>9</v>
      </c>
      <c r="G57" s="19">
        <v>13</v>
      </c>
      <c r="H57" s="19">
        <v>1</v>
      </c>
      <c r="I57" s="19" t="s">
        <v>56</v>
      </c>
      <c r="J57" s="19" t="s">
        <v>56</v>
      </c>
      <c r="K57" s="155">
        <f t="shared" si="0"/>
        <v>113</v>
      </c>
      <c r="L57" s="167"/>
      <c r="M57" s="167"/>
      <c r="N57" s="167"/>
      <c r="O57" s="167"/>
      <c r="P57" s="167"/>
      <c r="Q57" s="167"/>
      <c r="R57" s="167"/>
      <c r="S57" s="167"/>
      <c r="T57" s="212"/>
      <c r="U57" s="212"/>
      <c r="V57" s="212"/>
      <c r="W57" s="212"/>
      <c r="X57" s="212"/>
      <c r="Y57" s="212"/>
      <c r="Z57" s="212"/>
      <c r="AA57" s="212"/>
      <c r="AB57" s="212"/>
      <c r="AC57" s="212"/>
      <c r="AD57" s="212"/>
      <c r="AE57" s="212"/>
      <c r="AF57" s="212"/>
      <c r="AG57" s="212"/>
      <c r="AH57" s="212"/>
      <c r="AI57" s="212"/>
      <c r="AJ57" s="212"/>
      <c r="AK57" s="212"/>
    </row>
    <row r="58" spans="1:37" ht="12.75" customHeight="1">
      <c r="A58" s="226">
        <v>563</v>
      </c>
      <c r="B58" s="60" t="s">
        <v>170</v>
      </c>
      <c r="C58" s="19">
        <v>12</v>
      </c>
      <c r="D58" s="19">
        <v>3</v>
      </c>
      <c r="E58" s="19">
        <v>5</v>
      </c>
      <c r="F58" s="19">
        <v>3</v>
      </c>
      <c r="G58" s="19">
        <v>1</v>
      </c>
      <c r="H58" s="19" t="s">
        <v>56</v>
      </c>
      <c r="I58" s="19" t="s">
        <v>56</v>
      </c>
      <c r="J58" s="19" t="s">
        <v>56</v>
      </c>
      <c r="K58" s="155">
        <f t="shared" si="0"/>
        <v>24</v>
      </c>
      <c r="T58" s="203"/>
      <c r="U58" s="203"/>
      <c r="V58" s="203"/>
      <c r="W58" s="203"/>
      <c r="X58" s="203"/>
      <c r="Y58" s="203"/>
      <c r="Z58" s="203"/>
      <c r="AA58" s="203"/>
      <c r="AB58" s="203"/>
      <c r="AC58" s="203"/>
      <c r="AD58" s="203"/>
      <c r="AE58" s="203"/>
      <c r="AF58" s="203"/>
      <c r="AG58" s="203"/>
      <c r="AH58" s="203"/>
      <c r="AI58" s="203"/>
      <c r="AJ58" s="203"/>
      <c r="AK58" s="203"/>
    </row>
    <row r="59" spans="1:37" ht="12.75" customHeight="1">
      <c r="A59" s="226">
        <v>580</v>
      </c>
      <c r="B59" s="60" t="s">
        <v>171</v>
      </c>
      <c r="C59" s="19">
        <v>381</v>
      </c>
      <c r="D59" s="19">
        <v>97</v>
      </c>
      <c r="E59" s="19">
        <v>623</v>
      </c>
      <c r="F59" s="19">
        <v>249</v>
      </c>
      <c r="G59" s="19">
        <v>336</v>
      </c>
      <c r="H59" s="19">
        <v>14</v>
      </c>
      <c r="I59" s="19">
        <v>3</v>
      </c>
      <c r="J59" s="19" t="s">
        <v>56</v>
      </c>
      <c r="K59" s="155">
        <f t="shared" si="0"/>
        <v>1703</v>
      </c>
      <c r="T59" s="203"/>
      <c r="U59" s="203"/>
      <c r="V59" s="203"/>
      <c r="W59" s="203"/>
      <c r="X59" s="203"/>
      <c r="Y59" s="203"/>
      <c r="Z59" s="203"/>
      <c r="AA59" s="203"/>
      <c r="AB59" s="203"/>
      <c r="AC59" s="203"/>
      <c r="AD59" s="203"/>
      <c r="AE59" s="203"/>
      <c r="AF59" s="203"/>
      <c r="AG59" s="203"/>
      <c r="AH59" s="203"/>
      <c r="AI59" s="203"/>
      <c r="AJ59" s="203"/>
      <c r="AK59" s="203"/>
    </row>
    <row r="60" spans="1:37" ht="12.75" customHeight="1">
      <c r="A60" s="226">
        <v>581</v>
      </c>
      <c r="B60" s="60" t="s">
        <v>172</v>
      </c>
      <c r="C60" s="19">
        <v>264</v>
      </c>
      <c r="D60" s="19">
        <v>168</v>
      </c>
      <c r="E60" s="19">
        <v>393</v>
      </c>
      <c r="F60" s="19">
        <v>126</v>
      </c>
      <c r="G60" s="19">
        <v>172</v>
      </c>
      <c r="H60" s="19">
        <v>5</v>
      </c>
      <c r="I60" s="19">
        <v>2</v>
      </c>
      <c r="J60" s="19" t="s">
        <v>56</v>
      </c>
      <c r="K60" s="155">
        <f t="shared" si="0"/>
        <v>1130</v>
      </c>
      <c r="T60" s="203"/>
      <c r="U60" s="203"/>
      <c r="V60" s="203"/>
      <c r="W60" s="203"/>
      <c r="X60" s="203"/>
      <c r="Y60" s="203"/>
      <c r="Z60" s="203"/>
      <c r="AA60" s="203"/>
      <c r="AB60" s="203"/>
      <c r="AC60" s="203"/>
      <c r="AD60" s="203"/>
      <c r="AE60" s="203"/>
      <c r="AF60" s="203"/>
      <c r="AG60" s="203"/>
      <c r="AH60" s="203"/>
      <c r="AI60" s="203"/>
      <c r="AJ60" s="203"/>
      <c r="AK60" s="203"/>
    </row>
    <row r="61" spans="1:37" ht="12.75" customHeight="1">
      <c r="A61" s="226">
        <v>582</v>
      </c>
      <c r="B61" s="60" t="s">
        <v>173</v>
      </c>
      <c r="C61" s="19">
        <v>15</v>
      </c>
      <c r="D61" s="19">
        <v>3</v>
      </c>
      <c r="E61" s="19">
        <v>45</v>
      </c>
      <c r="F61" s="19">
        <v>9</v>
      </c>
      <c r="G61" s="19">
        <v>17</v>
      </c>
      <c r="H61" s="19">
        <v>3</v>
      </c>
      <c r="I61" s="19" t="s">
        <v>56</v>
      </c>
      <c r="J61" s="19" t="s">
        <v>56</v>
      </c>
      <c r="K61" s="155">
        <f t="shared" si="0"/>
        <v>92</v>
      </c>
      <c r="T61" s="203"/>
      <c r="U61" s="203"/>
      <c r="V61" s="203"/>
      <c r="W61" s="203"/>
      <c r="X61" s="203"/>
      <c r="Y61" s="203"/>
      <c r="Z61" s="203"/>
      <c r="AA61" s="203"/>
      <c r="AB61" s="203"/>
      <c r="AC61" s="203"/>
      <c r="AD61" s="203"/>
      <c r="AE61" s="203"/>
      <c r="AF61" s="203"/>
      <c r="AG61" s="203"/>
      <c r="AH61" s="203"/>
      <c r="AI61" s="203"/>
      <c r="AJ61" s="203"/>
      <c r="AK61" s="203"/>
    </row>
    <row r="62" spans="1:37" ht="12.75" customHeight="1">
      <c r="A62" s="226">
        <v>583</v>
      </c>
      <c r="B62" s="60" t="s">
        <v>174</v>
      </c>
      <c r="C62" s="19">
        <v>96</v>
      </c>
      <c r="D62" s="19">
        <v>35</v>
      </c>
      <c r="E62" s="19">
        <v>115</v>
      </c>
      <c r="F62" s="19">
        <v>49</v>
      </c>
      <c r="G62" s="19">
        <v>38</v>
      </c>
      <c r="H62" s="19" t="s">
        <v>56</v>
      </c>
      <c r="I62" s="19">
        <v>3</v>
      </c>
      <c r="J62" s="19" t="s">
        <v>56</v>
      </c>
      <c r="K62" s="155">
        <f t="shared" si="0"/>
        <v>336</v>
      </c>
      <c r="T62" s="203"/>
      <c r="U62" s="203"/>
      <c r="V62" s="203"/>
      <c r="W62" s="203"/>
      <c r="X62" s="203"/>
      <c r="Y62" s="203"/>
      <c r="Z62" s="203"/>
      <c r="AA62" s="203"/>
      <c r="AB62" s="203"/>
      <c r="AC62" s="203"/>
      <c r="AD62" s="203"/>
      <c r="AE62" s="203"/>
      <c r="AF62" s="203"/>
      <c r="AG62" s="203"/>
      <c r="AH62" s="203"/>
      <c r="AI62" s="203"/>
      <c r="AJ62" s="203"/>
      <c r="AK62" s="203"/>
    </row>
    <row r="63" spans="1:37" ht="12.75" customHeight="1">
      <c r="A63" s="226">
        <v>584</v>
      </c>
      <c r="B63" s="60" t="s">
        <v>175</v>
      </c>
      <c r="C63" s="19">
        <v>8</v>
      </c>
      <c r="D63" s="19">
        <v>4</v>
      </c>
      <c r="E63" s="19">
        <v>27</v>
      </c>
      <c r="F63" s="19">
        <v>2</v>
      </c>
      <c r="G63" s="19">
        <v>2</v>
      </c>
      <c r="H63" s="19" t="s">
        <v>56</v>
      </c>
      <c r="I63" s="19" t="s">
        <v>56</v>
      </c>
      <c r="J63" s="19" t="s">
        <v>56</v>
      </c>
      <c r="K63" s="155">
        <f t="shared" si="0"/>
        <v>43</v>
      </c>
      <c r="T63" s="203"/>
      <c r="U63" s="203"/>
      <c r="V63" s="203"/>
      <c r="W63" s="203"/>
      <c r="X63" s="203"/>
      <c r="Y63" s="203"/>
      <c r="Z63" s="203"/>
      <c r="AA63" s="203"/>
      <c r="AB63" s="203"/>
      <c r="AC63" s="203"/>
      <c r="AD63" s="203"/>
      <c r="AE63" s="203"/>
      <c r="AF63" s="203"/>
      <c r="AG63" s="203"/>
      <c r="AH63" s="203"/>
      <c r="AI63" s="203"/>
      <c r="AJ63" s="203"/>
      <c r="AK63" s="203"/>
    </row>
    <row r="64" spans="1:37" ht="12.75" customHeight="1">
      <c r="A64" s="226">
        <v>586</v>
      </c>
      <c r="B64" s="60" t="s">
        <v>176</v>
      </c>
      <c r="C64" s="19">
        <v>33</v>
      </c>
      <c r="D64" s="19">
        <v>11</v>
      </c>
      <c r="E64" s="19">
        <v>87</v>
      </c>
      <c r="F64" s="19">
        <v>38</v>
      </c>
      <c r="G64" s="19">
        <v>44</v>
      </c>
      <c r="H64" s="19">
        <v>1</v>
      </c>
      <c r="I64" s="19" t="s">
        <v>56</v>
      </c>
      <c r="J64" s="19" t="s">
        <v>56</v>
      </c>
      <c r="K64" s="155">
        <f t="shared" si="0"/>
        <v>214</v>
      </c>
      <c r="T64" s="203"/>
      <c r="U64" s="203"/>
      <c r="V64" s="203"/>
      <c r="W64" s="203"/>
      <c r="X64" s="203"/>
      <c r="Y64" s="203"/>
      <c r="Z64" s="203"/>
      <c r="AA64" s="203"/>
      <c r="AB64" s="203"/>
      <c r="AC64" s="203"/>
      <c r="AD64" s="203"/>
      <c r="AE64" s="203"/>
      <c r="AF64" s="203"/>
      <c r="AG64" s="203"/>
      <c r="AH64" s="203"/>
      <c r="AI64" s="203"/>
      <c r="AJ64" s="203"/>
      <c r="AK64" s="203"/>
    </row>
    <row r="65" spans="1:37" ht="12.75" customHeight="1">
      <c r="A65" s="226">
        <v>604</v>
      </c>
      <c r="B65" s="60" t="s">
        <v>177</v>
      </c>
      <c r="C65" s="19">
        <v>6</v>
      </c>
      <c r="D65" s="19" t="s">
        <v>56</v>
      </c>
      <c r="E65" s="19">
        <v>15</v>
      </c>
      <c r="F65" s="19">
        <v>2</v>
      </c>
      <c r="G65" s="19">
        <v>2</v>
      </c>
      <c r="H65" s="19">
        <v>1</v>
      </c>
      <c r="I65" s="19" t="s">
        <v>56</v>
      </c>
      <c r="J65" s="19" t="s">
        <v>56</v>
      </c>
      <c r="K65" s="155">
        <f t="shared" si="0"/>
        <v>26</v>
      </c>
      <c r="T65" s="203"/>
      <c r="U65" s="203"/>
      <c r="V65" s="203"/>
      <c r="W65" s="203"/>
      <c r="X65" s="203"/>
      <c r="Y65" s="203"/>
      <c r="Z65" s="203"/>
      <c r="AA65" s="203"/>
      <c r="AB65" s="203"/>
      <c r="AC65" s="203"/>
      <c r="AD65" s="203"/>
      <c r="AE65" s="203"/>
      <c r="AF65" s="203"/>
      <c r="AG65" s="203"/>
      <c r="AH65" s="203"/>
      <c r="AI65" s="203"/>
      <c r="AJ65" s="203"/>
      <c r="AK65" s="203"/>
    </row>
    <row r="66" spans="1:37" ht="12.75" customHeight="1">
      <c r="A66" s="226">
        <v>617</v>
      </c>
      <c r="B66" s="60" t="s">
        <v>178</v>
      </c>
      <c r="C66" s="19">
        <v>18</v>
      </c>
      <c r="D66" s="19">
        <v>12</v>
      </c>
      <c r="E66" s="19">
        <v>43</v>
      </c>
      <c r="F66" s="19">
        <v>3</v>
      </c>
      <c r="G66" s="19">
        <v>24</v>
      </c>
      <c r="H66" s="19" t="s">
        <v>56</v>
      </c>
      <c r="I66" s="19" t="s">
        <v>56</v>
      </c>
      <c r="J66" s="19" t="s">
        <v>56</v>
      </c>
      <c r="K66" s="155">
        <f t="shared" si="0"/>
        <v>100</v>
      </c>
      <c r="T66" s="203"/>
      <c r="U66" s="203"/>
      <c r="V66" s="203"/>
      <c r="W66" s="203"/>
      <c r="X66" s="203"/>
      <c r="Y66" s="203"/>
      <c r="Z66" s="203"/>
      <c r="AA66" s="203"/>
      <c r="AB66" s="203"/>
      <c r="AC66" s="203"/>
      <c r="AD66" s="203"/>
      <c r="AE66" s="203"/>
      <c r="AF66" s="203"/>
      <c r="AG66" s="203"/>
      <c r="AH66" s="203"/>
      <c r="AI66" s="203"/>
      <c r="AJ66" s="203"/>
      <c r="AK66" s="203"/>
    </row>
    <row r="67" spans="1:37" ht="12.75" customHeight="1">
      <c r="A67" s="226">
        <v>642</v>
      </c>
      <c r="B67" s="60" t="s">
        <v>179</v>
      </c>
      <c r="C67" s="19">
        <v>8</v>
      </c>
      <c r="D67" s="19">
        <v>2</v>
      </c>
      <c r="E67" s="19">
        <v>24</v>
      </c>
      <c r="F67" s="19">
        <v>11</v>
      </c>
      <c r="G67" s="19">
        <v>7</v>
      </c>
      <c r="H67" s="19">
        <v>3</v>
      </c>
      <c r="I67" s="19" t="s">
        <v>56</v>
      </c>
      <c r="J67" s="19" t="s">
        <v>56</v>
      </c>
      <c r="K67" s="155">
        <f t="shared" si="0"/>
        <v>55</v>
      </c>
      <c r="T67" s="203"/>
      <c r="U67" s="203"/>
      <c r="V67" s="203"/>
      <c r="W67" s="203"/>
      <c r="X67" s="203"/>
      <c r="Y67" s="203"/>
      <c r="Z67" s="203"/>
      <c r="AA67" s="203"/>
      <c r="AB67" s="203"/>
      <c r="AC67" s="203"/>
      <c r="AD67" s="203"/>
      <c r="AE67" s="203"/>
      <c r="AF67" s="203"/>
      <c r="AG67" s="203"/>
      <c r="AH67" s="203"/>
      <c r="AI67" s="203"/>
      <c r="AJ67" s="203"/>
      <c r="AK67" s="203"/>
    </row>
    <row r="68" spans="1:37" ht="12.75" customHeight="1">
      <c r="A68" s="226">
        <v>643</v>
      </c>
      <c r="B68" s="60" t="s">
        <v>180</v>
      </c>
      <c r="C68" s="19">
        <v>9</v>
      </c>
      <c r="D68" s="19">
        <v>8</v>
      </c>
      <c r="E68" s="19">
        <v>42</v>
      </c>
      <c r="F68" s="19">
        <v>25</v>
      </c>
      <c r="G68" s="19">
        <v>5</v>
      </c>
      <c r="H68" s="19">
        <v>10</v>
      </c>
      <c r="I68" s="19" t="s">
        <v>56</v>
      </c>
      <c r="J68" s="19" t="s">
        <v>56</v>
      </c>
      <c r="K68" s="155">
        <f t="shared" si="0"/>
        <v>99</v>
      </c>
      <c r="T68" s="203"/>
      <c r="U68" s="203"/>
      <c r="V68" s="203"/>
      <c r="W68" s="203"/>
      <c r="X68" s="203"/>
      <c r="Y68" s="203"/>
      <c r="Z68" s="203"/>
      <c r="AA68" s="203"/>
      <c r="AB68" s="203"/>
      <c r="AC68" s="203"/>
      <c r="AD68" s="203"/>
      <c r="AE68" s="203"/>
      <c r="AF68" s="203"/>
      <c r="AG68" s="203"/>
      <c r="AH68" s="203"/>
      <c r="AI68" s="203"/>
      <c r="AJ68" s="203"/>
      <c r="AK68" s="203"/>
    </row>
    <row r="69" spans="1:37" ht="12.75" customHeight="1">
      <c r="A69" s="226">
        <v>662</v>
      </c>
      <c r="B69" s="60" t="s">
        <v>181</v>
      </c>
      <c r="C69" s="19">
        <v>40</v>
      </c>
      <c r="D69" s="19">
        <v>13</v>
      </c>
      <c r="E69" s="19">
        <v>107</v>
      </c>
      <c r="F69" s="19">
        <v>18</v>
      </c>
      <c r="G69" s="19">
        <v>40</v>
      </c>
      <c r="H69" s="19">
        <v>5</v>
      </c>
      <c r="I69" s="19" t="s">
        <v>56</v>
      </c>
      <c r="J69" s="19" t="s">
        <v>56</v>
      </c>
      <c r="K69" s="155">
        <f t="shared" si="0"/>
        <v>223</v>
      </c>
      <c r="T69" s="203"/>
      <c r="U69" s="203"/>
      <c r="V69" s="203"/>
      <c r="W69" s="203"/>
      <c r="X69" s="203"/>
      <c r="Y69" s="203"/>
      <c r="Z69" s="203"/>
      <c r="AA69" s="203"/>
      <c r="AB69" s="203"/>
      <c r="AC69" s="203"/>
      <c r="AD69" s="203"/>
      <c r="AE69" s="203"/>
      <c r="AF69" s="203"/>
      <c r="AG69" s="203"/>
      <c r="AH69" s="203"/>
      <c r="AI69" s="203"/>
      <c r="AJ69" s="203"/>
      <c r="AK69" s="203"/>
    </row>
    <row r="70" spans="1:37" ht="12.75" customHeight="1">
      <c r="A70" s="226">
        <v>665</v>
      </c>
      <c r="B70" s="60" t="s">
        <v>182</v>
      </c>
      <c r="C70" s="19">
        <v>16</v>
      </c>
      <c r="D70" s="19">
        <v>4</v>
      </c>
      <c r="E70" s="19">
        <v>35</v>
      </c>
      <c r="F70" s="19">
        <v>9</v>
      </c>
      <c r="G70" s="19">
        <v>30</v>
      </c>
      <c r="H70" s="19">
        <v>2</v>
      </c>
      <c r="I70" s="19" t="s">
        <v>56</v>
      </c>
      <c r="J70" s="19" t="s">
        <v>56</v>
      </c>
      <c r="K70" s="155">
        <f t="shared" si="0"/>
        <v>96</v>
      </c>
      <c r="T70" s="203"/>
      <c r="U70" s="203"/>
      <c r="V70" s="203"/>
      <c r="W70" s="203"/>
      <c r="X70" s="203"/>
      <c r="Y70" s="203"/>
      <c r="Z70" s="203"/>
      <c r="AA70" s="203"/>
      <c r="AB70" s="203"/>
      <c r="AC70" s="203"/>
      <c r="AD70" s="203"/>
      <c r="AE70" s="203"/>
      <c r="AF70" s="203"/>
      <c r="AG70" s="203"/>
      <c r="AH70" s="203"/>
      <c r="AI70" s="203"/>
      <c r="AJ70" s="203"/>
      <c r="AK70" s="203"/>
    </row>
    <row r="71" spans="1:37" ht="12.75" customHeight="1">
      <c r="A71" s="226">
        <v>680</v>
      </c>
      <c r="B71" s="60" t="s">
        <v>183</v>
      </c>
      <c r="C71" s="19">
        <v>580</v>
      </c>
      <c r="D71" s="19">
        <v>161</v>
      </c>
      <c r="E71" s="19">
        <v>579</v>
      </c>
      <c r="F71" s="19">
        <v>305</v>
      </c>
      <c r="G71" s="19">
        <v>259</v>
      </c>
      <c r="H71" s="19">
        <v>3</v>
      </c>
      <c r="I71" s="19">
        <v>57</v>
      </c>
      <c r="J71" s="19">
        <v>1</v>
      </c>
      <c r="K71" s="155">
        <f t="shared" si="0"/>
        <v>1945</v>
      </c>
      <c r="T71" s="203"/>
      <c r="U71" s="203"/>
      <c r="V71" s="203"/>
      <c r="W71" s="203"/>
      <c r="X71" s="203"/>
      <c r="Y71" s="203"/>
      <c r="Z71" s="203"/>
      <c r="AA71" s="203"/>
      <c r="AB71" s="203"/>
      <c r="AC71" s="203"/>
      <c r="AD71" s="203"/>
      <c r="AE71" s="203"/>
      <c r="AF71" s="203"/>
      <c r="AG71" s="203"/>
      <c r="AH71" s="203"/>
      <c r="AI71" s="203"/>
      <c r="AJ71" s="203"/>
      <c r="AK71" s="203"/>
    </row>
    <row r="72" spans="1:37" ht="12.75" customHeight="1">
      <c r="A72" s="226">
        <v>682</v>
      </c>
      <c r="B72" s="60" t="s">
        <v>184</v>
      </c>
      <c r="C72" s="19">
        <v>65</v>
      </c>
      <c r="D72" s="19">
        <v>18</v>
      </c>
      <c r="E72" s="19">
        <v>81</v>
      </c>
      <c r="F72" s="19">
        <v>50</v>
      </c>
      <c r="G72" s="19">
        <v>21</v>
      </c>
      <c r="H72" s="19">
        <v>4</v>
      </c>
      <c r="I72" s="19">
        <v>1</v>
      </c>
      <c r="J72" s="19" t="s">
        <v>56</v>
      </c>
      <c r="K72" s="155">
        <f t="shared" si="0"/>
        <v>240</v>
      </c>
      <c r="T72" s="203"/>
      <c r="U72" s="203"/>
      <c r="V72" s="203"/>
      <c r="W72" s="203"/>
      <c r="X72" s="203"/>
      <c r="Y72" s="203"/>
      <c r="Z72" s="203"/>
      <c r="AA72" s="203"/>
      <c r="AB72" s="203"/>
      <c r="AC72" s="203"/>
      <c r="AD72" s="203"/>
      <c r="AE72" s="203"/>
      <c r="AF72" s="203"/>
      <c r="AG72" s="203"/>
      <c r="AH72" s="203"/>
      <c r="AI72" s="203"/>
      <c r="AJ72" s="203"/>
      <c r="AK72" s="203"/>
    </row>
    <row r="73" spans="1:37" ht="12.75" customHeight="1">
      <c r="A73" s="226">
        <v>683</v>
      </c>
      <c r="B73" s="60" t="s">
        <v>185</v>
      </c>
      <c r="C73" s="19">
        <v>125</v>
      </c>
      <c r="D73" s="19">
        <v>48</v>
      </c>
      <c r="E73" s="19">
        <v>153</v>
      </c>
      <c r="F73" s="19">
        <v>27</v>
      </c>
      <c r="G73" s="19">
        <v>113</v>
      </c>
      <c r="H73" s="19">
        <v>1</v>
      </c>
      <c r="I73" s="19">
        <v>3</v>
      </c>
      <c r="J73" s="19" t="s">
        <v>56</v>
      </c>
      <c r="K73" s="155">
        <f t="shared" ref="K73:K136" si="1">SUM(C73:J73)</f>
        <v>470</v>
      </c>
      <c r="T73" s="203"/>
      <c r="U73" s="203"/>
      <c r="V73" s="203"/>
      <c r="W73" s="203"/>
      <c r="X73" s="203"/>
      <c r="Y73" s="203"/>
      <c r="Z73" s="203"/>
      <c r="AA73" s="203"/>
      <c r="AB73" s="203"/>
      <c r="AC73" s="203"/>
      <c r="AD73" s="203"/>
      <c r="AE73" s="203"/>
      <c r="AF73" s="203"/>
      <c r="AG73" s="203"/>
      <c r="AH73" s="203"/>
      <c r="AI73" s="203"/>
      <c r="AJ73" s="203"/>
      <c r="AK73" s="203"/>
    </row>
    <row r="74" spans="1:37" ht="12.75" customHeight="1">
      <c r="A74" s="226">
        <v>684</v>
      </c>
      <c r="B74" s="60" t="s">
        <v>186</v>
      </c>
      <c r="C74" s="19">
        <v>16</v>
      </c>
      <c r="D74" s="19">
        <v>15</v>
      </c>
      <c r="E74" s="19">
        <v>20</v>
      </c>
      <c r="F74" s="19">
        <v>3</v>
      </c>
      <c r="G74" s="19">
        <v>5</v>
      </c>
      <c r="H74" s="19" t="s">
        <v>56</v>
      </c>
      <c r="I74" s="19" t="s">
        <v>56</v>
      </c>
      <c r="J74" s="19" t="s">
        <v>56</v>
      </c>
      <c r="K74" s="155">
        <f t="shared" si="1"/>
        <v>59</v>
      </c>
      <c r="T74" s="203"/>
      <c r="U74" s="203"/>
      <c r="V74" s="203"/>
      <c r="W74" s="203"/>
      <c r="X74" s="203"/>
      <c r="Y74" s="203"/>
      <c r="Z74" s="203"/>
      <c r="AA74" s="203"/>
      <c r="AB74" s="203"/>
      <c r="AC74" s="203"/>
      <c r="AD74" s="203"/>
      <c r="AE74" s="203"/>
      <c r="AF74" s="203"/>
      <c r="AG74" s="203"/>
      <c r="AH74" s="203"/>
      <c r="AI74" s="203"/>
      <c r="AJ74" s="203"/>
      <c r="AK74" s="203"/>
    </row>
    <row r="75" spans="1:37" ht="12.75" customHeight="1">
      <c r="A75" s="226">
        <v>685</v>
      </c>
      <c r="B75" s="60" t="s">
        <v>187</v>
      </c>
      <c r="C75" s="19">
        <v>50</v>
      </c>
      <c r="D75" s="19">
        <v>31</v>
      </c>
      <c r="E75" s="19">
        <v>89</v>
      </c>
      <c r="F75" s="19">
        <v>67</v>
      </c>
      <c r="G75" s="19">
        <v>33</v>
      </c>
      <c r="H75" s="19">
        <v>1</v>
      </c>
      <c r="I75" s="19">
        <v>3</v>
      </c>
      <c r="J75" s="19" t="s">
        <v>56</v>
      </c>
      <c r="K75" s="155">
        <f t="shared" si="1"/>
        <v>274</v>
      </c>
      <c r="T75" s="203"/>
      <c r="U75" s="203"/>
      <c r="V75" s="203"/>
      <c r="W75" s="203"/>
      <c r="X75" s="203"/>
      <c r="Y75" s="203"/>
      <c r="Z75" s="203"/>
      <c r="AA75" s="203"/>
      <c r="AB75" s="203"/>
      <c r="AC75" s="203"/>
      <c r="AD75" s="203"/>
      <c r="AE75" s="203"/>
      <c r="AF75" s="203"/>
      <c r="AG75" s="203"/>
      <c r="AH75" s="203"/>
      <c r="AI75" s="203"/>
      <c r="AJ75" s="203"/>
      <c r="AK75" s="203"/>
    </row>
    <row r="76" spans="1:37" ht="12.75" customHeight="1">
      <c r="A76" s="226">
        <v>686</v>
      </c>
      <c r="B76" s="60" t="s">
        <v>188</v>
      </c>
      <c r="C76" s="19">
        <v>26</v>
      </c>
      <c r="D76" s="19">
        <v>17</v>
      </c>
      <c r="E76" s="19">
        <v>31</v>
      </c>
      <c r="F76" s="19">
        <v>6</v>
      </c>
      <c r="G76" s="19">
        <v>15</v>
      </c>
      <c r="H76" s="19">
        <v>3</v>
      </c>
      <c r="I76" s="19">
        <v>3</v>
      </c>
      <c r="J76" s="19" t="s">
        <v>56</v>
      </c>
      <c r="K76" s="155">
        <f t="shared" si="1"/>
        <v>101</v>
      </c>
      <c r="T76" s="203"/>
      <c r="U76" s="203"/>
      <c r="V76" s="203"/>
      <c r="W76" s="203"/>
      <c r="X76" s="203"/>
      <c r="Y76" s="203"/>
      <c r="Z76" s="203"/>
      <c r="AA76" s="203"/>
      <c r="AB76" s="203"/>
      <c r="AC76" s="203"/>
      <c r="AD76" s="203"/>
      <c r="AE76" s="203"/>
      <c r="AF76" s="203"/>
      <c r="AG76" s="203"/>
      <c r="AH76" s="203"/>
      <c r="AI76" s="203"/>
      <c r="AJ76" s="203"/>
      <c r="AK76" s="203"/>
    </row>
    <row r="77" spans="1:37" ht="12.75" customHeight="1">
      <c r="A77" s="226">
        <v>687</v>
      </c>
      <c r="B77" s="60" t="s">
        <v>189</v>
      </c>
      <c r="C77" s="19">
        <v>29</v>
      </c>
      <c r="D77" s="19">
        <v>5</v>
      </c>
      <c r="E77" s="19">
        <v>41</v>
      </c>
      <c r="F77" s="19">
        <v>5</v>
      </c>
      <c r="G77" s="19">
        <v>24</v>
      </c>
      <c r="H77" s="19">
        <v>2</v>
      </c>
      <c r="I77" s="19">
        <v>1</v>
      </c>
      <c r="J77" s="19" t="s">
        <v>56</v>
      </c>
      <c r="K77" s="155">
        <f t="shared" si="1"/>
        <v>107</v>
      </c>
      <c r="T77" s="203"/>
      <c r="U77" s="203"/>
      <c r="V77" s="203"/>
      <c r="W77" s="203"/>
      <c r="X77" s="203"/>
      <c r="Y77" s="203"/>
      <c r="Z77" s="203"/>
      <c r="AA77" s="203"/>
      <c r="AB77" s="203"/>
      <c r="AC77" s="203"/>
      <c r="AD77" s="203"/>
      <c r="AE77" s="203"/>
      <c r="AF77" s="203"/>
      <c r="AG77" s="203"/>
      <c r="AH77" s="203"/>
      <c r="AI77" s="203"/>
      <c r="AJ77" s="203"/>
      <c r="AK77" s="203"/>
    </row>
    <row r="78" spans="1:37" ht="12.75" customHeight="1">
      <c r="A78" s="226">
        <v>760</v>
      </c>
      <c r="B78" s="60" t="s">
        <v>190</v>
      </c>
      <c r="C78" s="19">
        <v>13</v>
      </c>
      <c r="D78" s="19">
        <v>9</v>
      </c>
      <c r="E78" s="19">
        <v>21</v>
      </c>
      <c r="F78" s="19">
        <v>3</v>
      </c>
      <c r="G78" s="19">
        <v>17</v>
      </c>
      <c r="H78" s="19" t="s">
        <v>56</v>
      </c>
      <c r="I78" s="19" t="s">
        <v>56</v>
      </c>
      <c r="J78" s="19">
        <v>1</v>
      </c>
      <c r="K78" s="155">
        <f t="shared" si="1"/>
        <v>64</v>
      </c>
      <c r="T78" s="203"/>
      <c r="U78" s="203"/>
      <c r="V78" s="203"/>
      <c r="W78" s="203"/>
      <c r="X78" s="203"/>
      <c r="Y78" s="203"/>
      <c r="Z78" s="203"/>
      <c r="AA78" s="203"/>
      <c r="AB78" s="203"/>
      <c r="AC78" s="203"/>
      <c r="AD78" s="203"/>
      <c r="AE78" s="203"/>
      <c r="AF78" s="203"/>
      <c r="AG78" s="203"/>
      <c r="AH78" s="203"/>
      <c r="AI78" s="203"/>
      <c r="AJ78" s="203"/>
      <c r="AK78" s="203"/>
    </row>
    <row r="79" spans="1:37" ht="12.75" customHeight="1">
      <c r="A79" s="226">
        <v>761</v>
      </c>
      <c r="B79" s="60" t="s">
        <v>191</v>
      </c>
      <c r="C79" s="19">
        <v>10</v>
      </c>
      <c r="D79" s="19">
        <v>4</v>
      </c>
      <c r="E79" s="19">
        <v>13</v>
      </c>
      <c r="F79" s="19">
        <v>3</v>
      </c>
      <c r="G79" s="19">
        <v>1</v>
      </c>
      <c r="H79" s="19" t="s">
        <v>56</v>
      </c>
      <c r="I79" s="19">
        <v>1</v>
      </c>
      <c r="J79" s="19" t="s">
        <v>56</v>
      </c>
      <c r="K79" s="155">
        <f t="shared" si="1"/>
        <v>32</v>
      </c>
      <c r="T79" s="203"/>
      <c r="U79" s="203"/>
      <c r="V79" s="203"/>
      <c r="W79" s="203"/>
      <c r="X79" s="203"/>
      <c r="Y79" s="203"/>
      <c r="Z79" s="203"/>
      <c r="AA79" s="203"/>
      <c r="AB79" s="203"/>
      <c r="AC79" s="203"/>
      <c r="AD79" s="203"/>
      <c r="AE79" s="203"/>
      <c r="AF79" s="203"/>
      <c r="AG79" s="203"/>
      <c r="AH79" s="203"/>
      <c r="AI79" s="203"/>
      <c r="AJ79" s="203"/>
      <c r="AK79" s="203"/>
    </row>
    <row r="80" spans="1:37" ht="12.75" customHeight="1">
      <c r="A80" s="226">
        <v>763</v>
      </c>
      <c r="B80" s="60" t="s">
        <v>192</v>
      </c>
      <c r="C80" s="19">
        <v>27</v>
      </c>
      <c r="D80" s="19">
        <v>7</v>
      </c>
      <c r="E80" s="19">
        <v>23</v>
      </c>
      <c r="F80" s="19">
        <v>6</v>
      </c>
      <c r="G80" s="19">
        <v>8</v>
      </c>
      <c r="H80" s="19" t="s">
        <v>56</v>
      </c>
      <c r="I80" s="19" t="s">
        <v>56</v>
      </c>
      <c r="J80" s="19" t="s">
        <v>56</v>
      </c>
      <c r="K80" s="155">
        <f t="shared" si="1"/>
        <v>71</v>
      </c>
      <c r="T80" s="203"/>
      <c r="U80" s="203"/>
      <c r="V80" s="203"/>
      <c r="W80" s="203"/>
      <c r="X80" s="203"/>
      <c r="Y80" s="203"/>
      <c r="Z80" s="203"/>
      <c r="AA80" s="203"/>
      <c r="AB80" s="203"/>
      <c r="AC80" s="203"/>
      <c r="AD80" s="203"/>
      <c r="AE80" s="203"/>
      <c r="AF80" s="203"/>
      <c r="AG80" s="203"/>
      <c r="AH80" s="203"/>
      <c r="AI80" s="203"/>
      <c r="AJ80" s="203"/>
      <c r="AK80" s="203"/>
    </row>
    <row r="81" spans="1:37" ht="12.75" customHeight="1">
      <c r="A81" s="226">
        <v>764</v>
      </c>
      <c r="B81" s="60" t="s">
        <v>193</v>
      </c>
      <c r="C81" s="19">
        <v>25</v>
      </c>
      <c r="D81" s="19">
        <v>12</v>
      </c>
      <c r="E81" s="19">
        <v>56</v>
      </c>
      <c r="F81" s="19">
        <v>15</v>
      </c>
      <c r="G81" s="19">
        <v>21</v>
      </c>
      <c r="H81" s="19">
        <v>1</v>
      </c>
      <c r="I81" s="19">
        <v>1</v>
      </c>
      <c r="J81" s="19" t="s">
        <v>56</v>
      </c>
      <c r="K81" s="155">
        <f t="shared" si="1"/>
        <v>131</v>
      </c>
      <c r="T81" s="203"/>
      <c r="U81" s="203"/>
      <c r="V81" s="203"/>
      <c r="W81" s="203"/>
      <c r="X81" s="203"/>
      <c r="Y81" s="203"/>
      <c r="Z81" s="203"/>
      <c r="AA81" s="203"/>
      <c r="AB81" s="203"/>
      <c r="AC81" s="203"/>
      <c r="AD81" s="203"/>
      <c r="AE81" s="203"/>
      <c r="AF81" s="203"/>
      <c r="AG81" s="203"/>
      <c r="AH81" s="203"/>
      <c r="AI81" s="203"/>
      <c r="AJ81" s="203"/>
      <c r="AK81" s="203"/>
    </row>
    <row r="82" spans="1:37" ht="12.75" customHeight="1">
      <c r="A82" s="226">
        <v>765</v>
      </c>
      <c r="B82" s="60" t="s">
        <v>194</v>
      </c>
      <c r="C82" s="19">
        <v>48</v>
      </c>
      <c r="D82" s="19">
        <v>19</v>
      </c>
      <c r="E82" s="19">
        <v>40</v>
      </c>
      <c r="F82" s="19">
        <v>10</v>
      </c>
      <c r="G82" s="19">
        <v>40</v>
      </c>
      <c r="H82" s="19">
        <v>1</v>
      </c>
      <c r="I82" s="19" t="s">
        <v>56</v>
      </c>
      <c r="J82" s="19">
        <v>1</v>
      </c>
      <c r="K82" s="155">
        <f t="shared" si="1"/>
        <v>159</v>
      </c>
      <c r="T82" s="203"/>
      <c r="U82" s="203"/>
      <c r="V82" s="203"/>
      <c r="W82" s="203"/>
      <c r="X82" s="203"/>
      <c r="Y82" s="203"/>
      <c r="Z82" s="203"/>
      <c r="AA82" s="203"/>
      <c r="AB82" s="203"/>
      <c r="AC82" s="203"/>
      <c r="AD82" s="203"/>
      <c r="AE82" s="203"/>
      <c r="AF82" s="203"/>
      <c r="AG82" s="203"/>
      <c r="AH82" s="203"/>
      <c r="AI82" s="203"/>
      <c r="AJ82" s="203"/>
      <c r="AK82" s="203"/>
    </row>
    <row r="83" spans="1:37" ht="12.75" customHeight="1">
      <c r="A83" s="226">
        <v>767</v>
      </c>
      <c r="B83" s="60" t="s">
        <v>195</v>
      </c>
      <c r="C83" s="19">
        <v>23</v>
      </c>
      <c r="D83" s="19">
        <v>9</v>
      </c>
      <c r="E83" s="19">
        <v>21</v>
      </c>
      <c r="F83" s="19">
        <v>2</v>
      </c>
      <c r="G83" s="19">
        <v>13</v>
      </c>
      <c r="H83" s="19" t="s">
        <v>56</v>
      </c>
      <c r="I83" s="19" t="s">
        <v>56</v>
      </c>
      <c r="J83" s="19" t="s">
        <v>56</v>
      </c>
      <c r="K83" s="155">
        <f t="shared" si="1"/>
        <v>68</v>
      </c>
      <c r="T83" s="203"/>
      <c r="U83" s="203"/>
      <c r="V83" s="203"/>
      <c r="W83" s="203"/>
      <c r="X83" s="203"/>
      <c r="Y83" s="203"/>
      <c r="Z83" s="203"/>
      <c r="AA83" s="203"/>
      <c r="AB83" s="203"/>
      <c r="AC83" s="203"/>
      <c r="AD83" s="203"/>
      <c r="AE83" s="203"/>
      <c r="AF83" s="203"/>
      <c r="AG83" s="203"/>
      <c r="AH83" s="203"/>
      <c r="AI83" s="203"/>
      <c r="AJ83" s="203"/>
      <c r="AK83" s="203"/>
    </row>
    <row r="84" spans="1:37" ht="12.75" customHeight="1">
      <c r="A84" s="226">
        <v>780</v>
      </c>
      <c r="B84" s="60" t="s">
        <v>196</v>
      </c>
      <c r="C84" s="19">
        <v>219</v>
      </c>
      <c r="D84" s="19">
        <v>70</v>
      </c>
      <c r="E84" s="19">
        <v>329</v>
      </c>
      <c r="F84" s="19">
        <v>95</v>
      </c>
      <c r="G84" s="19">
        <v>173</v>
      </c>
      <c r="H84" s="19">
        <v>13</v>
      </c>
      <c r="I84" s="19">
        <v>13</v>
      </c>
      <c r="J84" s="19" t="s">
        <v>56</v>
      </c>
      <c r="K84" s="155">
        <f t="shared" si="1"/>
        <v>912</v>
      </c>
      <c r="T84" s="203"/>
      <c r="U84" s="203"/>
      <c r="V84" s="203"/>
      <c r="W84" s="203"/>
      <c r="X84" s="203"/>
      <c r="Y84" s="203"/>
      <c r="Z84" s="203"/>
      <c r="AA84" s="203"/>
      <c r="AB84" s="203"/>
      <c r="AC84" s="203"/>
      <c r="AD84" s="203"/>
      <c r="AE84" s="203"/>
      <c r="AF84" s="203"/>
      <c r="AG84" s="203"/>
      <c r="AH84" s="203"/>
      <c r="AI84" s="203"/>
      <c r="AJ84" s="203"/>
      <c r="AK84" s="203"/>
    </row>
    <row r="85" spans="1:37" ht="12.75" customHeight="1">
      <c r="A85" s="226">
        <v>781</v>
      </c>
      <c r="B85" s="60" t="s">
        <v>197</v>
      </c>
      <c r="C85" s="19">
        <v>65</v>
      </c>
      <c r="D85" s="19">
        <v>20</v>
      </c>
      <c r="E85" s="19">
        <v>74</v>
      </c>
      <c r="F85" s="19">
        <v>36</v>
      </c>
      <c r="G85" s="19">
        <v>33</v>
      </c>
      <c r="H85" s="19">
        <v>1</v>
      </c>
      <c r="I85" s="19">
        <v>3</v>
      </c>
      <c r="J85" s="19" t="s">
        <v>56</v>
      </c>
      <c r="K85" s="155">
        <f t="shared" si="1"/>
        <v>232</v>
      </c>
      <c r="T85" s="203"/>
      <c r="U85" s="203"/>
      <c r="V85" s="203"/>
      <c r="W85" s="203"/>
      <c r="X85" s="203"/>
      <c r="Y85" s="203"/>
      <c r="Z85" s="203"/>
      <c r="AA85" s="203"/>
      <c r="AB85" s="203"/>
      <c r="AC85" s="203"/>
      <c r="AD85" s="203"/>
      <c r="AE85" s="203"/>
      <c r="AF85" s="203"/>
      <c r="AG85" s="203"/>
      <c r="AH85" s="203"/>
      <c r="AI85" s="203"/>
      <c r="AJ85" s="203"/>
      <c r="AK85" s="203"/>
    </row>
    <row r="86" spans="1:37" ht="12.75" customHeight="1">
      <c r="A86" s="226">
        <v>821</v>
      </c>
      <c r="B86" s="60" t="s">
        <v>423</v>
      </c>
      <c r="C86" s="19">
        <v>11</v>
      </c>
      <c r="D86" s="19">
        <v>4</v>
      </c>
      <c r="E86" s="19">
        <v>3</v>
      </c>
      <c r="F86" s="19">
        <v>1</v>
      </c>
      <c r="G86" s="19">
        <v>2</v>
      </c>
      <c r="H86" s="19" t="s">
        <v>56</v>
      </c>
      <c r="I86" s="19" t="s">
        <v>56</v>
      </c>
      <c r="J86" s="19" t="s">
        <v>56</v>
      </c>
      <c r="K86" s="155">
        <f t="shared" si="1"/>
        <v>21</v>
      </c>
      <c r="T86" s="203"/>
      <c r="U86" s="203"/>
      <c r="V86" s="203"/>
      <c r="W86" s="203"/>
      <c r="X86" s="203"/>
      <c r="Y86" s="203"/>
      <c r="Z86" s="203"/>
      <c r="AA86" s="203"/>
      <c r="AB86" s="203"/>
      <c r="AC86" s="203"/>
      <c r="AD86" s="203"/>
      <c r="AE86" s="203"/>
      <c r="AF86" s="203"/>
      <c r="AG86" s="203"/>
      <c r="AH86" s="203"/>
      <c r="AI86" s="203"/>
      <c r="AJ86" s="203"/>
      <c r="AK86" s="203"/>
    </row>
    <row r="87" spans="1:37" ht="12.75" customHeight="1">
      <c r="A87" s="226">
        <v>834</v>
      </c>
      <c r="B87" s="60" t="s">
        <v>198</v>
      </c>
      <c r="C87" s="19">
        <v>11</v>
      </c>
      <c r="D87" s="19">
        <v>6</v>
      </c>
      <c r="E87" s="19">
        <v>13</v>
      </c>
      <c r="F87" s="19">
        <v>2</v>
      </c>
      <c r="G87" s="19">
        <v>7</v>
      </c>
      <c r="H87" s="19" t="s">
        <v>56</v>
      </c>
      <c r="I87" s="19" t="s">
        <v>56</v>
      </c>
      <c r="J87" s="19" t="s">
        <v>56</v>
      </c>
      <c r="K87" s="155">
        <f t="shared" si="1"/>
        <v>39</v>
      </c>
      <c r="T87" s="203"/>
      <c r="U87" s="203"/>
      <c r="V87" s="203"/>
      <c r="W87" s="203"/>
      <c r="X87" s="203"/>
      <c r="Y87" s="203"/>
      <c r="Z87" s="203"/>
      <c r="AA87" s="203"/>
      <c r="AB87" s="203"/>
      <c r="AC87" s="203"/>
      <c r="AD87" s="203"/>
      <c r="AE87" s="203"/>
      <c r="AF87" s="203"/>
      <c r="AG87" s="203"/>
      <c r="AH87" s="203"/>
      <c r="AI87" s="203"/>
      <c r="AJ87" s="203"/>
      <c r="AK87" s="203"/>
    </row>
    <row r="88" spans="1:37" ht="12.75" customHeight="1">
      <c r="A88" s="226">
        <v>840</v>
      </c>
      <c r="B88" s="60" t="s">
        <v>199</v>
      </c>
      <c r="C88" s="19">
        <v>24</v>
      </c>
      <c r="D88" s="19">
        <v>7</v>
      </c>
      <c r="E88" s="19">
        <v>40</v>
      </c>
      <c r="F88" s="19">
        <v>9</v>
      </c>
      <c r="G88" s="19">
        <v>13</v>
      </c>
      <c r="H88" s="19" t="s">
        <v>56</v>
      </c>
      <c r="I88" s="19" t="s">
        <v>56</v>
      </c>
      <c r="J88" s="19" t="s">
        <v>56</v>
      </c>
      <c r="K88" s="155">
        <f t="shared" si="1"/>
        <v>93</v>
      </c>
      <c r="T88" s="203"/>
      <c r="U88" s="203"/>
      <c r="V88" s="203"/>
      <c r="W88" s="203"/>
      <c r="X88" s="203"/>
      <c r="Y88" s="203"/>
      <c r="Z88" s="203"/>
      <c r="AA88" s="203"/>
      <c r="AB88" s="203"/>
      <c r="AC88" s="203"/>
      <c r="AD88" s="203"/>
      <c r="AE88" s="203"/>
      <c r="AF88" s="203"/>
      <c r="AG88" s="203"/>
      <c r="AH88" s="203"/>
      <c r="AI88" s="203"/>
      <c r="AJ88" s="203"/>
      <c r="AK88" s="203"/>
    </row>
    <row r="89" spans="1:37" ht="12.75" customHeight="1">
      <c r="A89" s="226">
        <v>860</v>
      </c>
      <c r="B89" s="60" t="s">
        <v>200</v>
      </c>
      <c r="C89" s="19">
        <v>26</v>
      </c>
      <c r="D89" s="19">
        <v>12</v>
      </c>
      <c r="E89" s="19">
        <v>22</v>
      </c>
      <c r="F89" s="19">
        <v>6</v>
      </c>
      <c r="G89" s="19">
        <v>10</v>
      </c>
      <c r="H89" s="19" t="s">
        <v>56</v>
      </c>
      <c r="I89" s="19" t="s">
        <v>56</v>
      </c>
      <c r="J89" s="19" t="s">
        <v>56</v>
      </c>
      <c r="K89" s="155">
        <f t="shared" si="1"/>
        <v>76</v>
      </c>
      <c r="T89" s="203"/>
      <c r="U89" s="203"/>
      <c r="V89" s="203"/>
      <c r="W89" s="203"/>
      <c r="X89" s="203"/>
      <c r="Y89" s="203"/>
      <c r="Z89" s="203"/>
      <c r="AA89" s="203"/>
      <c r="AB89" s="203"/>
      <c r="AC89" s="203"/>
      <c r="AD89" s="203"/>
      <c r="AE89" s="203"/>
      <c r="AF89" s="203"/>
      <c r="AG89" s="203"/>
      <c r="AH89" s="203"/>
      <c r="AI89" s="203"/>
      <c r="AJ89" s="203"/>
      <c r="AK89" s="203"/>
    </row>
    <row r="90" spans="1:37" ht="12.75" customHeight="1">
      <c r="A90" s="226">
        <v>861</v>
      </c>
      <c r="B90" s="60" t="s">
        <v>201</v>
      </c>
      <c r="C90" s="19">
        <v>12</v>
      </c>
      <c r="D90" s="19">
        <v>4</v>
      </c>
      <c r="E90" s="19">
        <v>21</v>
      </c>
      <c r="F90" s="19">
        <v>3</v>
      </c>
      <c r="G90" s="19">
        <v>5</v>
      </c>
      <c r="H90" s="19" t="s">
        <v>56</v>
      </c>
      <c r="I90" s="19" t="s">
        <v>56</v>
      </c>
      <c r="J90" s="19" t="s">
        <v>56</v>
      </c>
      <c r="K90" s="155">
        <f t="shared" si="1"/>
        <v>45</v>
      </c>
      <c r="T90" s="203"/>
      <c r="U90" s="203"/>
      <c r="V90" s="203"/>
      <c r="W90" s="203"/>
      <c r="X90" s="203"/>
      <c r="Y90" s="203"/>
      <c r="Z90" s="203"/>
      <c r="AA90" s="203"/>
      <c r="AB90" s="203"/>
      <c r="AC90" s="203"/>
      <c r="AD90" s="203"/>
      <c r="AE90" s="203"/>
      <c r="AF90" s="203"/>
      <c r="AG90" s="203"/>
      <c r="AH90" s="203"/>
      <c r="AI90" s="203"/>
      <c r="AJ90" s="203"/>
      <c r="AK90" s="203"/>
    </row>
    <row r="91" spans="1:37" ht="12.75" customHeight="1">
      <c r="A91" s="226">
        <v>862</v>
      </c>
      <c r="B91" s="60" t="s">
        <v>202</v>
      </c>
      <c r="C91" s="19">
        <v>10</v>
      </c>
      <c r="D91" s="19">
        <v>2</v>
      </c>
      <c r="E91" s="19">
        <v>8</v>
      </c>
      <c r="F91" s="19">
        <v>16</v>
      </c>
      <c r="G91" s="19">
        <v>5</v>
      </c>
      <c r="H91" s="19" t="s">
        <v>56</v>
      </c>
      <c r="I91" s="19" t="s">
        <v>56</v>
      </c>
      <c r="J91" s="19" t="s">
        <v>56</v>
      </c>
      <c r="K91" s="155">
        <f t="shared" si="1"/>
        <v>41</v>
      </c>
      <c r="T91" s="203"/>
      <c r="U91" s="203"/>
      <c r="V91" s="203"/>
      <c r="W91" s="203"/>
      <c r="X91" s="203"/>
      <c r="Y91" s="203"/>
      <c r="Z91" s="203"/>
      <c r="AA91" s="203"/>
      <c r="AB91" s="203"/>
      <c r="AC91" s="203"/>
      <c r="AD91" s="203"/>
      <c r="AE91" s="203"/>
      <c r="AF91" s="203"/>
      <c r="AG91" s="203"/>
      <c r="AH91" s="203"/>
      <c r="AI91" s="203"/>
      <c r="AJ91" s="203"/>
      <c r="AK91" s="203"/>
    </row>
    <row r="92" spans="1:37" ht="12.75" customHeight="1">
      <c r="A92" s="226">
        <v>880</v>
      </c>
      <c r="B92" s="60" t="s">
        <v>203</v>
      </c>
      <c r="C92" s="19">
        <v>299</v>
      </c>
      <c r="D92" s="19">
        <v>110</v>
      </c>
      <c r="E92" s="19">
        <v>252</v>
      </c>
      <c r="F92" s="19">
        <v>80</v>
      </c>
      <c r="G92" s="19">
        <v>110</v>
      </c>
      <c r="H92" s="19" t="s">
        <v>56</v>
      </c>
      <c r="I92" s="19">
        <v>41</v>
      </c>
      <c r="J92" s="19" t="s">
        <v>56</v>
      </c>
      <c r="K92" s="155">
        <f t="shared" si="1"/>
        <v>892</v>
      </c>
      <c r="T92" s="203"/>
      <c r="U92" s="203"/>
      <c r="V92" s="203"/>
      <c r="W92" s="203"/>
      <c r="X92" s="203"/>
      <c r="Y92" s="203"/>
      <c r="Z92" s="203"/>
      <c r="AA92" s="203"/>
      <c r="AB92" s="203"/>
      <c r="AC92" s="203"/>
      <c r="AD92" s="203"/>
      <c r="AE92" s="203"/>
      <c r="AF92" s="203"/>
      <c r="AG92" s="203"/>
      <c r="AH92" s="203"/>
      <c r="AI92" s="203"/>
      <c r="AJ92" s="203"/>
      <c r="AK92" s="203"/>
    </row>
    <row r="93" spans="1:37" ht="12.75" customHeight="1">
      <c r="A93" s="226">
        <v>881</v>
      </c>
      <c r="B93" s="60" t="s">
        <v>204</v>
      </c>
      <c r="C93" s="19">
        <v>29</v>
      </c>
      <c r="D93" s="19">
        <v>12</v>
      </c>
      <c r="E93" s="19">
        <v>21</v>
      </c>
      <c r="F93" s="19">
        <v>3</v>
      </c>
      <c r="G93" s="19">
        <v>9</v>
      </c>
      <c r="H93" s="19">
        <v>1</v>
      </c>
      <c r="I93" s="19" t="s">
        <v>56</v>
      </c>
      <c r="J93" s="19" t="s">
        <v>56</v>
      </c>
      <c r="K93" s="155">
        <f t="shared" si="1"/>
        <v>75</v>
      </c>
      <c r="T93" s="203"/>
      <c r="U93" s="203"/>
      <c r="V93" s="203"/>
      <c r="W93" s="203"/>
      <c r="X93" s="203"/>
      <c r="Y93" s="203"/>
      <c r="Z93" s="203"/>
      <c r="AA93" s="203"/>
      <c r="AB93" s="203"/>
      <c r="AC93" s="203"/>
      <c r="AD93" s="203"/>
      <c r="AE93" s="203"/>
      <c r="AF93" s="203"/>
      <c r="AG93" s="203"/>
      <c r="AH93" s="203"/>
      <c r="AI93" s="203"/>
      <c r="AJ93" s="203"/>
      <c r="AK93" s="203"/>
    </row>
    <row r="94" spans="1:37" ht="12.75" customHeight="1">
      <c r="A94" s="226">
        <v>882</v>
      </c>
      <c r="B94" s="60" t="s">
        <v>205</v>
      </c>
      <c r="C94" s="19">
        <v>53</v>
      </c>
      <c r="D94" s="19">
        <v>17</v>
      </c>
      <c r="E94" s="19">
        <v>49</v>
      </c>
      <c r="F94" s="19">
        <v>6</v>
      </c>
      <c r="G94" s="19">
        <v>24</v>
      </c>
      <c r="H94" s="19">
        <v>1</v>
      </c>
      <c r="I94" s="19">
        <v>7</v>
      </c>
      <c r="J94" s="19" t="s">
        <v>56</v>
      </c>
      <c r="K94" s="155">
        <f t="shared" si="1"/>
        <v>157</v>
      </c>
      <c r="T94" s="203"/>
      <c r="U94" s="203"/>
      <c r="V94" s="203"/>
      <c r="W94" s="203"/>
      <c r="X94" s="203"/>
      <c r="Y94" s="203"/>
      <c r="Z94" s="203"/>
      <c r="AA94" s="203"/>
      <c r="AB94" s="203"/>
      <c r="AC94" s="203"/>
      <c r="AD94" s="203"/>
      <c r="AE94" s="203"/>
      <c r="AF94" s="203"/>
      <c r="AG94" s="203"/>
      <c r="AH94" s="203"/>
      <c r="AI94" s="203"/>
      <c r="AJ94" s="203"/>
      <c r="AK94" s="203"/>
    </row>
    <row r="95" spans="1:37" ht="12.75" customHeight="1">
      <c r="A95" s="226">
        <v>883</v>
      </c>
      <c r="B95" s="60" t="s">
        <v>206</v>
      </c>
      <c r="C95" s="19">
        <v>74</v>
      </c>
      <c r="D95" s="19">
        <v>40</v>
      </c>
      <c r="E95" s="19">
        <v>80</v>
      </c>
      <c r="F95" s="19">
        <v>37</v>
      </c>
      <c r="G95" s="19">
        <v>30</v>
      </c>
      <c r="H95" s="19" t="s">
        <v>56</v>
      </c>
      <c r="I95" s="19">
        <v>13</v>
      </c>
      <c r="J95" s="19" t="s">
        <v>56</v>
      </c>
      <c r="K95" s="155">
        <f t="shared" si="1"/>
        <v>274</v>
      </c>
      <c r="T95" s="203"/>
      <c r="U95" s="203"/>
      <c r="V95" s="203"/>
      <c r="W95" s="203"/>
      <c r="X95" s="203"/>
      <c r="Y95" s="203"/>
      <c r="Z95" s="203"/>
      <c r="AA95" s="203"/>
      <c r="AB95" s="203"/>
      <c r="AC95" s="203"/>
      <c r="AD95" s="203"/>
      <c r="AE95" s="203"/>
      <c r="AF95" s="203"/>
      <c r="AG95" s="203"/>
      <c r="AH95" s="203"/>
      <c r="AI95" s="203"/>
      <c r="AJ95" s="203"/>
      <c r="AK95" s="203"/>
    </row>
    <row r="96" spans="1:37" ht="12.75" customHeight="1">
      <c r="A96" s="226">
        <v>884</v>
      </c>
      <c r="B96" s="60" t="s">
        <v>207</v>
      </c>
      <c r="C96" s="19">
        <v>55</v>
      </c>
      <c r="D96" s="19">
        <v>21</v>
      </c>
      <c r="E96" s="19">
        <v>66</v>
      </c>
      <c r="F96" s="19">
        <v>10</v>
      </c>
      <c r="G96" s="19">
        <v>26</v>
      </c>
      <c r="H96" s="19" t="s">
        <v>56</v>
      </c>
      <c r="I96" s="19" t="s">
        <v>56</v>
      </c>
      <c r="J96" s="19" t="s">
        <v>56</v>
      </c>
      <c r="K96" s="155">
        <f t="shared" si="1"/>
        <v>178</v>
      </c>
      <c r="T96" s="203"/>
      <c r="U96" s="203"/>
      <c r="V96" s="203"/>
      <c r="W96" s="203"/>
      <c r="X96" s="203"/>
      <c r="Y96" s="203"/>
      <c r="Z96" s="203"/>
      <c r="AA96" s="203"/>
      <c r="AB96" s="203"/>
      <c r="AC96" s="203"/>
      <c r="AD96" s="203"/>
      <c r="AE96" s="203"/>
      <c r="AF96" s="203"/>
      <c r="AG96" s="203"/>
      <c r="AH96" s="203"/>
      <c r="AI96" s="203"/>
      <c r="AJ96" s="203"/>
      <c r="AK96" s="203"/>
    </row>
    <row r="97" spans="1:37" ht="12.75" customHeight="1">
      <c r="A97" s="226">
        <v>885</v>
      </c>
      <c r="B97" s="60" t="s">
        <v>208</v>
      </c>
      <c r="C97" s="19">
        <v>11</v>
      </c>
      <c r="D97" s="19">
        <v>5</v>
      </c>
      <c r="E97" s="19">
        <v>19</v>
      </c>
      <c r="F97" s="19">
        <v>9</v>
      </c>
      <c r="G97" s="19">
        <v>8</v>
      </c>
      <c r="H97" s="19">
        <v>1</v>
      </c>
      <c r="I97" s="19" t="s">
        <v>56</v>
      </c>
      <c r="J97" s="19" t="s">
        <v>56</v>
      </c>
      <c r="K97" s="155">
        <f t="shared" si="1"/>
        <v>53</v>
      </c>
      <c r="T97" s="203"/>
      <c r="U97" s="203"/>
      <c r="V97" s="203"/>
      <c r="W97" s="203"/>
      <c r="X97" s="203"/>
      <c r="Y97" s="203"/>
      <c r="Z97" s="203"/>
      <c r="AA97" s="203"/>
      <c r="AB97" s="203"/>
      <c r="AC97" s="203"/>
      <c r="AD97" s="203"/>
      <c r="AE97" s="203"/>
      <c r="AF97" s="203"/>
      <c r="AG97" s="203"/>
      <c r="AH97" s="203"/>
      <c r="AI97" s="203"/>
      <c r="AJ97" s="203"/>
      <c r="AK97" s="203"/>
    </row>
    <row r="98" spans="1:37" ht="12.75" customHeight="1">
      <c r="A98" s="226">
        <v>980</v>
      </c>
      <c r="B98" s="60" t="s">
        <v>209</v>
      </c>
      <c r="C98" s="19">
        <v>70</v>
      </c>
      <c r="D98" s="19">
        <v>30</v>
      </c>
      <c r="E98" s="19">
        <v>106</v>
      </c>
      <c r="F98" s="19">
        <v>67</v>
      </c>
      <c r="G98" s="19">
        <v>25</v>
      </c>
      <c r="H98" s="19">
        <v>2</v>
      </c>
      <c r="I98" s="19">
        <v>2</v>
      </c>
      <c r="J98" s="19" t="s">
        <v>56</v>
      </c>
      <c r="K98" s="155">
        <f t="shared" si="1"/>
        <v>302</v>
      </c>
      <c r="T98" s="203"/>
      <c r="U98" s="203"/>
      <c r="V98" s="203"/>
      <c r="W98" s="203"/>
      <c r="X98" s="203"/>
      <c r="Y98" s="203"/>
      <c r="Z98" s="203"/>
      <c r="AA98" s="203"/>
      <c r="AB98" s="203"/>
      <c r="AC98" s="203"/>
      <c r="AD98" s="203"/>
      <c r="AE98" s="203"/>
      <c r="AF98" s="203"/>
      <c r="AG98" s="203"/>
      <c r="AH98" s="203"/>
      <c r="AI98" s="203"/>
      <c r="AJ98" s="203"/>
      <c r="AK98" s="203"/>
    </row>
    <row r="99" spans="1:37" ht="12.75" customHeight="1">
      <c r="A99" s="226">
        <v>1060</v>
      </c>
      <c r="B99" s="60" t="s">
        <v>210</v>
      </c>
      <c r="C99" s="19">
        <v>35</v>
      </c>
      <c r="D99" s="19">
        <v>13</v>
      </c>
      <c r="E99" s="19">
        <v>18</v>
      </c>
      <c r="F99" s="19">
        <v>2</v>
      </c>
      <c r="G99" s="19">
        <v>6</v>
      </c>
      <c r="H99" s="19">
        <v>1</v>
      </c>
      <c r="I99" s="19">
        <v>1</v>
      </c>
      <c r="J99" s="19" t="s">
        <v>56</v>
      </c>
      <c r="K99" s="155">
        <f t="shared" si="1"/>
        <v>76</v>
      </c>
      <c r="T99" s="203"/>
      <c r="U99" s="203"/>
      <c r="V99" s="203"/>
      <c r="W99" s="203"/>
      <c r="X99" s="203"/>
      <c r="Y99" s="203"/>
      <c r="Z99" s="203"/>
      <c r="AA99" s="203"/>
      <c r="AB99" s="203"/>
      <c r="AC99" s="203"/>
      <c r="AD99" s="203"/>
      <c r="AE99" s="203"/>
      <c r="AF99" s="203"/>
      <c r="AG99" s="203"/>
      <c r="AH99" s="203"/>
      <c r="AI99" s="203"/>
      <c r="AJ99" s="203"/>
      <c r="AK99" s="203"/>
    </row>
    <row r="100" spans="1:37" ht="12.75" customHeight="1">
      <c r="A100" s="226">
        <v>1080</v>
      </c>
      <c r="B100" s="60" t="s">
        <v>211</v>
      </c>
      <c r="C100" s="19">
        <v>168</v>
      </c>
      <c r="D100" s="19">
        <v>30</v>
      </c>
      <c r="E100" s="19">
        <v>186</v>
      </c>
      <c r="F100" s="19">
        <v>63</v>
      </c>
      <c r="G100" s="19">
        <v>74</v>
      </c>
      <c r="H100" s="19">
        <v>1</v>
      </c>
      <c r="I100" s="19" t="s">
        <v>56</v>
      </c>
      <c r="J100" s="19" t="s">
        <v>56</v>
      </c>
      <c r="K100" s="155">
        <f t="shared" si="1"/>
        <v>522</v>
      </c>
      <c r="T100" s="203"/>
      <c r="U100" s="203"/>
      <c r="V100" s="203"/>
      <c r="W100" s="203"/>
      <c r="X100" s="203"/>
      <c r="Y100" s="203"/>
      <c r="Z100" s="203"/>
      <c r="AA100" s="203"/>
      <c r="AB100" s="203"/>
      <c r="AC100" s="203"/>
      <c r="AD100" s="203"/>
      <c r="AE100" s="203"/>
      <c r="AF100" s="203"/>
      <c r="AG100" s="203"/>
      <c r="AH100" s="203"/>
      <c r="AI100" s="203"/>
      <c r="AJ100" s="203"/>
      <c r="AK100" s="203"/>
    </row>
    <row r="101" spans="1:37" ht="12.75" customHeight="1">
      <c r="A101" s="226">
        <v>1081</v>
      </c>
      <c r="B101" s="60" t="s">
        <v>212</v>
      </c>
      <c r="C101" s="19">
        <v>48</v>
      </c>
      <c r="D101" s="19">
        <v>18</v>
      </c>
      <c r="E101" s="19">
        <v>63</v>
      </c>
      <c r="F101" s="19">
        <v>20</v>
      </c>
      <c r="G101" s="19">
        <v>28</v>
      </c>
      <c r="H101" s="19">
        <v>4</v>
      </c>
      <c r="I101" s="19">
        <v>21</v>
      </c>
      <c r="J101" s="19" t="s">
        <v>56</v>
      </c>
      <c r="K101" s="155">
        <f t="shared" si="1"/>
        <v>202</v>
      </c>
      <c r="T101" s="203"/>
      <c r="U101" s="203"/>
      <c r="V101" s="203"/>
      <c r="W101" s="203"/>
      <c r="X101" s="203"/>
      <c r="Y101" s="203"/>
      <c r="Z101" s="203"/>
      <c r="AA101" s="203"/>
      <c r="AB101" s="203"/>
      <c r="AC101" s="203"/>
      <c r="AD101" s="203"/>
      <c r="AE101" s="203"/>
      <c r="AF101" s="203"/>
      <c r="AG101" s="203"/>
      <c r="AH101" s="203"/>
      <c r="AI101" s="203"/>
      <c r="AJ101" s="203"/>
      <c r="AK101" s="203"/>
    </row>
    <row r="102" spans="1:37" ht="12.75" customHeight="1">
      <c r="A102" s="226">
        <v>1082</v>
      </c>
      <c r="B102" s="60" t="s">
        <v>213</v>
      </c>
      <c r="C102" s="19">
        <v>106</v>
      </c>
      <c r="D102" s="19">
        <v>19</v>
      </c>
      <c r="E102" s="19">
        <v>63</v>
      </c>
      <c r="F102" s="19">
        <v>60</v>
      </c>
      <c r="G102" s="19">
        <v>46</v>
      </c>
      <c r="H102" s="19" t="s">
        <v>56</v>
      </c>
      <c r="I102" s="19">
        <v>3</v>
      </c>
      <c r="J102" s="19" t="s">
        <v>56</v>
      </c>
      <c r="K102" s="155">
        <f t="shared" si="1"/>
        <v>297</v>
      </c>
      <c r="T102" s="203"/>
      <c r="U102" s="203"/>
      <c r="V102" s="203"/>
      <c r="W102" s="203"/>
      <c r="X102" s="203"/>
      <c r="Y102" s="203"/>
      <c r="Z102" s="203"/>
      <c r="AA102" s="203"/>
      <c r="AB102" s="203"/>
      <c r="AC102" s="203"/>
      <c r="AD102" s="203"/>
      <c r="AE102" s="203"/>
      <c r="AF102" s="203"/>
      <c r="AG102" s="203"/>
      <c r="AH102" s="203"/>
      <c r="AI102" s="203"/>
      <c r="AJ102" s="203"/>
      <c r="AK102" s="203"/>
    </row>
    <row r="103" spans="1:37" ht="12.75" customHeight="1">
      <c r="A103" s="226">
        <v>1083</v>
      </c>
      <c r="B103" s="60" t="s">
        <v>214</v>
      </c>
      <c r="C103" s="19">
        <v>42</v>
      </c>
      <c r="D103" s="19">
        <v>39</v>
      </c>
      <c r="E103" s="19">
        <v>31</v>
      </c>
      <c r="F103" s="19">
        <v>8</v>
      </c>
      <c r="G103" s="19">
        <v>9</v>
      </c>
      <c r="H103" s="19">
        <v>1</v>
      </c>
      <c r="I103" s="19">
        <v>1</v>
      </c>
      <c r="J103" s="19" t="s">
        <v>56</v>
      </c>
      <c r="K103" s="155">
        <f t="shared" si="1"/>
        <v>131</v>
      </c>
      <c r="T103" s="203"/>
      <c r="U103" s="203"/>
      <c r="V103" s="203"/>
      <c r="W103" s="203"/>
      <c r="X103" s="203"/>
      <c r="Y103" s="203"/>
      <c r="Z103" s="203"/>
      <c r="AA103" s="203"/>
      <c r="AB103" s="203"/>
      <c r="AC103" s="203"/>
      <c r="AD103" s="203"/>
      <c r="AE103" s="203"/>
      <c r="AF103" s="203"/>
      <c r="AG103" s="203"/>
      <c r="AH103" s="203"/>
      <c r="AI103" s="203"/>
      <c r="AJ103" s="203"/>
      <c r="AK103" s="203"/>
    </row>
    <row r="104" spans="1:37" ht="12.75" customHeight="1">
      <c r="A104" s="226">
        <v>1214</v>
      </c>
      <c r="B104" s="60" t="s">
        <v>215</v>
      </c>
      <c r="C104" s="19">
        <v>33</v>
      </c>
      <c r="D104" s="19">
        <v>5</v>
      </c>
      <c r="E104" s="19">
        <v>43</v>
      </c>
      <c r="F104" s="19">
        <v>10</v>
      </c>
      <c r="G104" s="19">
        <v>7</v>
      </c>
      <c r="H104" s="19">
        <v>1</v>
      </c>
      <c r="I104" s="19" t="s">
        <v>56</v>
      </c>
      <c r="J104" s="19" t="s">
        <v>56</v>
      </c>
      <c r="K104" s="155">
        <f t="shared" si="1"/>
        <v>99</v>
      </c>
      <c r="T104" s="203"/>
      <c r="U104" s="203"/>
      <c r="V104" s="203"/>
      <c r="W104" s="203"/>
      <c r="X104" s="203"/>
      <c r="Y104" s="203"/>
      <c r="Z104" s="203"/>
      <c r="AA104" s="203"/>
      <c r="AB104" s="203"/>
      <c r="AC104" s="203"/>
      <c r="AD104" s="203"/>
      <c r="AE104" s="203"/>
      <c r="AF104" s="203"/>
      <c r="AG104" s="203"/>
      <c r="AH104" s="203"/>
      <c r="AI104" s="203"/>
      <c r="AJ104" s="203"/>
      <c r="AK104" s="203"/>
    </row>
    <row r="105" spans="1:37" ht="12.75" customHeight="1">
      <c r="A105" s="226">
        <v>1230</v>
      </c>
      <c r="B105" s="60" t="s">
        <v>216</v>
      </c>
      <c r="C105" s="19">
        <v>57</v>
      </c>
      <c r="D105" s="19">
        <v>10</v>
      </c>
      <c r="E105" s="19">
        <v>94</v>
      </c>
      <c r="F105" s="19">
        <v>8</v>
      </c>
      <c r="G105" s="19">
        <v>21</v>
      </c>
      <c r="H105" s="19">
        <v>2</v>
      </c>
      <c r="I105" s="19" t="s">
        <v>56</v>
      </c>
      <c r="J105" s="19" t="s">
        <v>56</v>
      </c>
      <c r="K105" s="155">
        <f t="shared" si="1"/>
        <v>192</v>
      </c>
      <c r="T105" s="203"/>
      <c r="U105" s="203"/>
      <c r="V105" s="203"/>
      <c r="W105" s="203"/>
      <c r="X105" s="203"/>
      <c r="Y105" s="203"/>
      <c r="Z105" s="203"/>
      <c r="AA105" s="203"/>
      <c r="AB105" s="203"/>
      <c r="AC105" s="203"/>
      <c r="AD105" s="203"/>
      <c r="AE105" s="203"/>
      <c r="AF105" s="203"/>
      <c r="AG105" s="203"/>
      <c r="AH105" s="203"/>
      <c r="AI105" s="203"/>
      <c r="AJ105" s="203"/>
      <c r="AK105" s="203"/>
    </row>
    <row r="106" spans="1:37" ht="12.75" customHeight="1">
      <c r="A106" s="226">
        <v>1231</v>
      </c>
      <c r="B106" s="60" t="s">
        <v>217</v>
      </c>
      <c r="C106" s="19">
        <v>39</v>
      </c>
      <c r="D106" s="19">
        <v>10</v>
      </c>
      <c r="E106" s="19">
        <v>49</v>
      </c>
      <c r="F106" s="19">
        <v>12</v>
      </c>
      <c r="G106" s="19">
        <v>20</v>
      </c>
      <c r="H106" s="19">
        <v>11</v>
      </c>
      <c r="I106" s="19" t="s">
        <v>56</v>
      </c>
      <c r="J106" s="19" t="s">
        <v>56</v>
      </c>
      <c r="K106" s="155">
        <f t="shared" si="1"/>
        <v>141</v>
      </c>
      <c r="T106" s="203"/>
      <c r="U106" s="203"/>
      <c r="V106" s="203"/>
      <c r="W106" s="203"/>
      <c r="X106" s="203"/>
      <c r="Y106" s="203"/>
      <c r="Z106" s="203"/>
      <c r="AA106" s="203"/>
      <c r="AB106" s="203"/>
      <c r="AC106" s="203"/>
      <c r="AD106" s="203"/>
      <c r="AE106" s="203"/>
      <c r="AF106" s="203"/>
      <c r="AG106" s="203"/>
      <c r="AH106" s="203"/>
      <c r="AI106" s="203"/>
      <c r="AJ106" s="203"/>
      <c r="AK106" s="203"/>
    </row>
    <row r="107" spans="1:37" ht="12.75" customHeight="1">
      <c r="A107" s="226">
        <v>1233</v>
      </c>
      <c r="B107" s="60" t="s">
        <v>218</v>
      </c>
      <c r="C107" s="19">
        <v>144</v>
      </c>
      <c r="D107" s="19">
        <v>28</v>
      </c>
      <c r="E107" s="19">
        <v>171</v>
      </c>
      <c r="F107" s="19">
        <v>29</v>
      </c>
      <c r="G107" s="19">
        <v>56</v>
      </c>
      <c r="H107" s="19">
        <v>2</v>
      </c>
      <c r="I107" s="19" t="s">
        <v>56</v>
      </c>
      <c r="J107" s="19" t="s">
        <v>56</v>
      </c>
      <c r="K107" s="155">
        <f t="shared" si="1"/>
        <v>430</v>
      </c>
      <c r="T107" s="203"/>
      <c r="U107" s="203"/>
      <c r="V107" s="203"/>
      <c r="W107" s="203"/>
      <c r="X107" s="203"/>
      <c r="Y107" s="203"/>
      <c r="Z107" s="203"/>
      <c r="AA107" s="203"/>
      <c r="AB107" s="203"/>
      <c r="AC107" s="203"/>
      <c r="AD107" s="203"/>
      <c r="AE107" s="203"/>
      <c r="AF107" s="203"/>
      <c r="AG107" s="203"/>
      <c r="AH107" s="203"/>
      <c r="AI107" s="203"/>
      <c r="AJ107" s="203"/>
      <c r="AK107" s="203"/>
    </row>
    <row r="108" spans="1:37" ht="12.75" customHeight="1">
      <c r="A108" s="226">
        <v>1256</v>
      </c>
      <c r="B108" s="60" t="s">
        <v>219</v>
      </c>
      <c r="C108" s="19">
        <v>12</v>
      </c>
      <c r="D108" s="19">
        <v>9</v>
      </c>
      <c r="E108" s="19">
        <v>22</v>
      </c>
      <c r="F108" s="19">
        <v>5</v>
      </c>
      <c r="G108" s="19">
        <v>8</v>
      </c>
      <c r="H108" s="19">
        <v>3</v>
      </c>
      <c r="I108" s="19" t="s">
        <v>56</v>
      </c>
      <c r="J108" s="19" t="s">
        <v>56</v>
      </c>
      <c r="K108" s="155">
        <f t="shared" si="1"/>
        <v>59</v>
      </c>
      <c r="T108" s="203"/>
      <c r="U108" s="203"/>
      <c r="V108" s="203"/>
      <c r="W108" s="203"/>
      <c r="X108" s="203"/>
      <c r="Y108" s="203"/>
      <c r="Z108" s="203"/>
      <c r="AA108" s="203"/>
      <c r="AB108" s="203"/>
      <c r="AC108" s="203"/>
      <c r="AD108" s="203"/>
      <c r="AE108" s="203"/>
      <c r="AF108" s="203"/>
      <c r="AG108" s="203"/>
      <c r="AH108" s="203"/>
      <c r="AI108" s="203"/>
      <c r="AJ108" s="203"/>
      <c r="AK108" s="203"/>
    </row>
    <row r="109" spans="1:37" ht="12.75" customHeight="1">
      <c r="A109" s="226">
        <v>1257</v>
      </c>
      <c r="B109" s="60" t="s">
        <v>220</v>
      </c>
      <c r="C109" s="19">
        <v>10</v>
      </c>
      <c r="D109" s="19">
        <v>8</v>
      </c>
      <c r="E109" s="19">
        <v>13</v>
      </c>
      <c r="F109" s="19">
        <v>30</v>
      </c>
      <c r="G109" s="19">
        <v>5</v>
      </c>
      <c r="H109" s="19" t="s">
        <v>56</v>
      </c>
      <c r="I109" s="19" t="s">
        <v>56</v>
      </c>
      <c r="J109" s="19" t="s">
        <v>56</v>
      </c>
      <c r="K109" s="155">
        <f t="shared" si="1"/>
        <v>66</v>
      </c>
      <c r="T109" s="203"/>
      <c r="U109" s="203"/>
      <c r="V109" s="203"/>
      <c r="W109" s="203"/>
      <c r="X109" s="203"/>
      <c r="Y109" s="203"/>
      <c r="Z109" s="203"/>
      <c r="AA109" s="203"/>
      <c r="AB109" s="203"/>
      <c r="AC109" s="203"/>
      <c r="AD109" s="203"/>
      <c r="AE109" s="203"/>
      <c r="AF109" s="203"/>
      <c r="AG109" s="203"/>
      <c r="AH109" s="203"/>
      <c r="AI109" s="203"/>
      <c r="AJ109" s="203"/>
      <c r="AK109" s="203"/>
    </row>
    <row r="110" spans="1:37" ht="12.75" customHeight="1">
      <c r="A110" s="226">
        <v>1260</v>
      </c>
      <c r="B110" s="60" t="s">
        <v>221</v>
      </c>
      <c r="C110" s="19">
        <v>39</v>
      </c>
      <c r="D110" s="19">
        <v>12</v>
      </c>
      <c r="E110" s="19">
        <v>16</v>
      </c>
      <c r="F110" s="19">
        <v>25</v>
      </c>
      <c r="G110" s="19">
        <v>6</v>
      </c>
      <c r="H110" s="19" t="s">
        <v>56</v>
      </c>
      <c r="I110" s="19" t="s">
        <v>56</v>
      </c>
      <c r="J110" s="19" t="s">
        <v>56</v>
      </c>
      <c r="K110" s="155">
        <f t="shared" si="1"/>
        <v>98</v>
      </c>
      <c r="T110" s="203"/>
      <c r="U110" s="203"/>
      <c r="V110" s="203"/>
      <c r="W110" s="203"/>
      <c r="X110" s="203"/>
      <c r="Y110" s="203"/>
      <c r="Z110" s="203"/>
      <c r="AA110" s="203"/>
      <c r="AB110" s="203"/>
      <c r="AC110" s="203"/>
      <c r="AD110" s="203"/>
      <c r="AE110" s="203"/>
      <c r="AF110" s="203"/>
      <c r="AG110" s="203"/>
      <c r="AH110" s="203"/>
      <c r="AI110" s="203"/>
      <c r="AJ110" s="203"/>
      <c r="AK110" s="203"/>
    </row>
    <row r="111" spans="1:37" ht="12.75" customHeight="1">
      <c r="A111" s="226">
        <v>1261</v>
      </c>
      <c r="B111" s="60" t="s">
        <v>222</v>
      </c>
      <c r="C111" s="19">
        <v>74</v>
      </c>
      <c r="D111" s="19">
        <v>28</v>
      </c>
      <c r="E111" s="19">
        <v>138</v>
      </c>
      <c r="F111" s="19">
        <v>21</v>
      </c>
      <c r="G111" s="19">
        <v>26</v>
      </c>
      <c r="H111" s="19">
        <v>2</v>
      </c>
      <c r="I111" s="19" t="s">
        <v>56</v>
      </c>
      <c r="J111" s="19" t="s">
        <v>56</v>
      </c>
      <c r="K111" s="155">
        <f t="shared" si="1"/>
        <v>289</v>
      </c>
      <c r="T111" s="203"/>
      <c r="U111" s="203"/>
      <c r="V111" s="203"/>
      <c r="W111" s="203"/>
      <c r="X111" s="203"/>
      <c r="Y111" s="203"/>
      <c r="Z111" s="203"/>
      <c r="AA111" s="203"/>
      <c r="AB111" s="203"/>
      <c r="AC111" s="203"/>
      <c r="AD111" s="203"/>
      <c r="AE111" s="203"/>
      <c r="AF111" s="203"/>
      <c r="AG111" s="203"/>
      <c r="AH111" s="203"/>
      <c r="AI111" s="203"/>
      <c r="AJ111" s="203"/>
      <c r="AK111" s="203"/>
    </row>
    <row r="112" spans="1:37" ht="12.75" customHeight="1">
      <c r="A112" s="226">
        <v>1262</v>
      </c>
      <c r="B112" s="60" t="s">
        <v>223</v>
      </c>
      <c r="C112" s="19">
        <v>43</v>
      </c>
      <c r="D112" s="19">
        <v>11</v>
      </c>
      <c r="E112" s="19">
        <v>89</v>
      </c>
      <c r="F112" s="19">
        <v>23</v>
      </c>
      <c r="G112" s="19">
        <v>23</v>
      </c>
      <c r="H112" s="19">
        <v>1</v>
      </c>
      <c r="I112" s="19" t="s">
        <v>56</v>
      </c>
      <c r="J112" s="19" t="s">
        <v>56</v>
      </c>
      <c r="K112" s="155">
        <f t="shared" si="1"/>
        <v>190</v>
      </c>
      <c r="T112" s="203"/>
      <c r="U112" s="203"/>
      <c r="V112" s="203"/>
      <c r="W112" s="203"/>
      <c r="X112" s="203"/>
      <c r="Y112" s="203"/>
      <c r="Z112" s="203"/>
      <c r="AA112" s="203"/>
      <c r="AB112" s="203"/>
      <c r="AC112" s="203"/>
      <c r="AD112" s="203"/>
      <c r="AE112" s="203"/>
      <c r="AF112" s="203"/>
      <c r="AG112" s="203"/>
      <c r="AH112" s="203"/>
      <c r="AI112" s="203"/>
      <c r="AJ112" s="203"/>
      <c r="AK112" s="203"/>
    </row>
    <row r="113" spans="1:37" ht="12.75" customHeight="1">
      <c r="A113" s="226">
        <v>1263</v>
      </c>
      <c r="B113" s="60" t="s">
        <v>224</v>
      </c>
      <c r="C113" s="19">
        <v>55</v>
      </c>
      <c r="D113" s="19">
        <v>6</v>
      </c>
      <c r="E113" s="19">
        <v>52</v>
      </c>
      <c r="F113" s="19">
        <v>16</v>
      </c>
      <c r="G113" s="19">
        <v>20</v>
      </c>
      <c r="H113" s="19" t="s">
        <v>56</v>
      </c>
      <c r="I113" s="19" t="s">
        <v>56</v>
      </c>
      <c r="J113" s="19" t="s">
        <v>56</v>
      </c>
      <c r="K113" s="155">
        <f t="shared" si="1"/>
        <v>149</v>
      </c>
      <c r="T113" s="203"/>
      <c r="U113" s="203"/>
      <c r="V113" s="203"/>
      <c r="W113" s="203"/>
      <c r="X113" s="203"/>
      <c r="Y113" s="203"/>
      <c r="Z113" s="203"/>
      <c r="AA113" s="203"/>
      <c r="AB113" s="203"/>
      <c r="AC113" s="203"/>
      <c r="AD113" s="203"/>
      <c r="AE113" s="203"/>
      <c r="AF113" s="203"/>
      <c r="AG113" s="203"/>
      <c r="AH113" s="203"/>
      <c r="AI113" s="203"/>
      <c r="AJ113" s="203"/>
      <c r="AK113" s="203"/>
    </row>
    <row r="114" spans="1:37" ht="12.75" customHeight="1">
      <c r="A114" s="226">
        <v>1264</v>
      </c>
      <c r="B114" s="60" t="s">
        <v>225</v>
      </c>
      <c r="C114" s="19">
        <v>30</v>
      </c>
      <c r="D114" s="19">
        <v>2</v>
      </c>
      <c r="E114" s="19">
        <v>24</v>
      </c>
      <c r="F114" s="19">
        <v>11</v>
      </c>
      <c r="G114" s="19">
        <v>11</v>
      </c>
      <c r="H114" s="19">
        <v>1</v>
      </c>
      <c r="I114" s="19" t="s">
        <v>56</v>
      </c>
      <c r="J114" s="19" t="s">
        <v>56</v>
      </c>
      <c r="K114" s="155">
        <f t="shared" si="1"/>
        <v>79</v>
      </c>
      <c r="T114" s="203"/>
      <c r="U114" s="203"/>
      <c r="V114" s="203"/>
      <c r="W114" s="203"/>
      <c r="X114" s="203"/>
      <c r="Y114" s="203"/>
      <c r="Z114" s="203"/>
      <c r="AA114" s="203"/>
      <c r="AB114" s="203"/>
      <c r="AC114" s="203"/>
      <c r="AD114" s="203"/>
      <c r="AE114" s="203"/>
      <c r="AF114" s="203"/>
      <c r="AG114" s="203"/>
      <c r="AH114" s="203"/>
      <c r="AI114" s="203"/>
      <c r="AJ114" s="203"/>
      <c r="AK114" s="203"/>
    </row>
    <row r="115" spans="1:37" ht="12.75" customHeight="1">
      <c r="A115" s="226">
        <v>1265</v>
      </c>
      <c r="B115" s="60" t="s">
        <v>226</v>
      </c>
      <c r="C115" s="19">
        <v>25</v>
      </c>
      <c r="D115" s="19">
        <v>9</v>
      </c>
      <c r="E115" s="19">
        <v>36</v>
      </c>
      <c r="F115" s="19">
        <v>18</v>
      </c>
      <c r="G115" s="19">
        <v>13</v>
      </c>
      <c r="H115" s="19" t="s">
        <v>56</v>
      </c>
      <c r="I115" s="19" t="s">
        <v>56</v>
      </c>
      <c r="J115" s="19" t="s">
        <v>56</v>
      </c>
      <c r="K115" s="155">
        <f t="shared" si="1"/>
        <v>101</v>
      </c>
      <c r="T115" s="203"/>
      <c r="U115" s="203"/>
      <c r="V115" s="203"/>
      <c r="W115" s="203"/>
      <c r="X115" s="203"/>
      <c r="Y115" s="203"/>
      <c r="Z115" s="203"/>
      <c r="AA115" s="203"/>
      <c r="AB115" s="203"/>
      <c r="AC115" s="203"/>
      <c r="AD115" s="203"/>
      <c r="AE115" s="203"/>
      <c r="AF115" s="203"/>
      <c r="AG115" s="203"/>
      <c r="AH115" s="203"/>
      <c r="AI115" s="203"/>
      <c r="AJ115" s="203"/>
      <c r="AK115" s="203"/>
    </row>
    <row r="116" spans="1:37" ht="12.75" customHeight="1">
      <c r="A116" s="226">
        <v>1266</v>
      </c>
      <c r="B116" s="60" t="s">
        <v>227</v>
      </c>
      <c r="C116" s="19">
        <v>24</v>
      </c>
      <c r="D116" s="19">
        <v>7</v>
      </c>
      <c r="E116" s="19">
        <v>27</v>
      </c>
      <c r="F116" s="19">
        <v>13</v>
      </c>
      <c r="G116" s="19">
        <v>18</v>
      </c>
      <c r="H116" s="19" t="s">
        <v>56</v>
      </c>
      <c r="I116" s="19" t="s">
        <v>56</v>
      </c>
      <c r="J116" s="19" t="s">
        <v>56</v>
      </c>
      <c r="K116" s="155">
        <f t="shared" si="1"/>
        <v>89</v>
      </c>
      <c r="T116" s="203"/>
      <c r="U116" s="203"/>
      <c r="V116" s="203"/>
      <c r="W116" s="203"/>
      <c r="X116" s="203"/>
      <c r="Y116" s="203"/>
      <c r="Z116" s="203"/>
      <c r="AA116" s="203"/>
      <c r="AB116" s="203"/>
      <c r="AC116" s="203"/>
      <c r="AD116" s="203"/>
      <c r="AE116" s="203"/>
      <c r="AF116" s="203"/>
      <c r="AG116" s="203"/>
      <c r="AH116" s="203"/>
      <c r="AI116" s="203"/>
      <c r="AJ116" s="203"/>
      <c r="AK116" s="203"/>
    </row>
    <row r="117" spans="1:37" ht="12.75" customHeight="1">
      <c r="A117" s="226">
        <v>1267</v>
      </c>
      <c r="B117" s="60" t="s">
        <v>228</v>
      </c>
      <c r="C117" s="19">
        <v>22</v>
      </c>
      <c r="D117" s="19">
        <v>6</v>
      </c>
      <c r="E117" s="19">
        <v>42</v>
      </c>
      <c r="F117" s="19">
        <v>24</v>
      </c>
      <c r="G117" s="19">
        <v>9</v>
      </c>
      <c r="H117" s="19" t="s">
        <v>56</v>
      </c>
      <c r="I117" s="19" t="s">
        <v>56</v>
      </c>
      <c r="J117" s="19" t="s">
        <v>56</v>
      </c>
      <c r="K117" s="155">
        <f t="shared" si="1"/>
        <v>103</v>
      </c>
      <c r="T117" s="203"/>
      <c r="U117" s="203"/>
      <c r="V117" s="203"/>
      <c r="W117" s="203"/>
      <c r="X117" s="203"/>
      <c r="Y117" s="203"/>
      <c r="Z117" s="203"/>
      <c r="AA117" s="203"/>
      <c r="AB117" s="203"/>
      <c r="AC117" s="203"/>
      <c r="AD117" s="203"/>
      <c r="AE117" s="203"/>
      <c r="AF117" s="203"/>
      <c r="AG117" s="203"/>
      <c r="AH117" s="203"/>
      <c r="AI117" s="203"/>
      <c r="AJ117" s="203"/>
      <c r="AK117" s="203"/>
    </row>
    <row r="118" spans="1:37" ht="12.75" customHeight="1">
      <c r="A118" s="226">
        <v>1270</v>
      </c>
      <c r="B118" s="60" t="s">
        <v>229</v>
      </c>
      <c r="C118" s="19">
        <v>58</v>
      </c>
      <c r="D118" s="19">
        <v>115</v>
      </c>
      <c r="E118" s="19">
        <v>43</v>
      </c>
      <c r="F118" s="19">
        <v>10</v>
      </c>
      <c r="G118" s="19">
        <v>13</v>
      </c>
      <c r="H118" s="19" t="s">
        <v>56</v>
      </c>
      <c r="I118" s="19" t="s">
        <v>56</v>
      </c>
      <c r="J118" s="19" t="s">
        <v>56</v>
      </c>
      <c r="K118" s="155">
        <f t="shared" si="1"/>
        <v>239</v>
      </c>
      <c r="T118" s="203"/>
      <c r="U118" s="203"/>
      <c r="V118" s="203"/>
      <c r="W118" s="203"/>
      <c r="X118" s="203"/>
      <c r="Y118" s="203"/>
      <c r="Z118" s="203"/>
      <c r="AA118" s="203"/>
      <c r="AB118" s="203"/>
      <c r="AC118" s="203"/>
      <c r="AD118" s="203"/>
      <c r="AE118" s="203"/>
      <c r="AF118" s="203"/>
      <c r="AG118" s="203"/>
      <c r="AH118" s="203"/>
      <c r="AI118" s="203"/>
      <c r="AJ118" s="203"/>
      <c r="AK118" s="203"/>
    </row>
    <row r="119" spans="1:37" ht="12.75" customHeight="1">
      <c r="A119" s="226">
        <v>1272</v>
      </c>
      <c r="B119" s="60" t="s">
        <v>230</v>
      </c>
      <c r="C119" s="19">
        <v>11</v>
      </c>
      <c r="D119" s="19">
        <v>12</v>
      </c>
      <c r="E119" s="19">
        <v>19</v>
      </c>
      <c r="F119" s="19">
        <v>6</v>
      </c>
      <c r="G119" s="19">
        <v>7</v>
      </c>
      <c r="H119" s="19" t="s">
        <v>56</v>
      </c>
      <c r="I119" s="19" t="s">
        <v>56</v>
      </c>
      <c r="J119" s="19" t="s">
        <v>56</v>
      </c>
      <c r="K119" s="155">
        <f t="shared" si="1"/>
        <v>55</v>
      </c>
      <c r="T119" s="203"/>
      <c r="U119" s="203"/>
      <c r="V119" s="203"/>
      <c r="W119" s="203"/>
      <c r="X119" s="203"/>
      <c r="Y119" s="203"/>
      <c r="Z119" s="203"/>
      <c r="AA119" s="203"/>
      <c r="AB119" s="203"/>
      <c r="AC119" s="203"/>
      <c r="AD119" s="203"/>
      <c r="AE119" s="203"/>
      <c r="AF119" s="203"/>
      <c r="AG119" s="203"/>
      <c r="AH119" s="203"/>
      <c r="AI119" s="203"/>
      <c r="AJ119" s="203"/>
      <c r="AK119" s="203"/>
    </row>
    <row r="120" spans="1:37" ht="12.75" customHeight="1">
      <c r="A120" s="226">
        <v>1273</v>
      </c>
      <c r="B120" s="60" t="s">
        <v>231</v>
      </c>
      <c r="C120" s="19">
        <v>21</v>
      </c>
      <c r="D120" s="19">
        <v>17</v>
      </c>
      <c r="E120" s="19">
        <v>18</v>
      </c>
      <c r="F120" s="19">
        <v>7</v>
      </c>
      <c r="G120" s="19">
        <v>18</v>
      </c>
      <c r="H120" s="19" t="s">
        <v>56</v>
      </c>
      <c r="I120" s="19" t="s">
        <v>56</v>
      </c>
      <c r="J120" s="19" t="s">
        <v>56</v>
      </c>
      <c r="K120" s="155">
        <f t="shared" si="1"/>
        <v>81</v>
      </c>
      <c r="T120" s="203"/>
      <c r="U120" s="203"/>
      <c r="V120" s="203"/>
      <c r="W120" s="203"/>
      <c r="X120" s="203"/>
      <c r="Y120" s="203"/>
      <c r="Z120" s="203"/>
      <c r="AA120" s="203"/>
      <c r="AB120" s="203"/>
      <c r="AC120" s="203"/>
      <c r="AD120" s="203"/>
      <c r="AE120" s="203"/>
      <c r="AF120" s="203"/>
      <c r="AG120" s="203"/>
      <c r="AH120" s="203"/>
      <c r="AI120" s="203"/>
      <c r="AJ120" s="203"/>
      <c r="AK120" s="203"/>
    </row>
    <row r="121" spans="1:37" ht="12.75" customHeight="1">
      <c r="A121" s="226">
        <v>1275</v>
      </c>
      <c r="B121" s="60" t="s">
        <v>232</v>
      </c>
      <c r="C121" s="19">
        <v>11</v>
      </c>
      <c r="D121" s="19">
        <v>7</v>
      </c>
      <c r="E121" s="19">
        <v>5</v>
      </c>
      <c r="F121" s="19">
        <v>5</v>
      </c>
      <c r="G121" s="19">
        <v>3</v>
      </c>
      <c r="H121" s="19">
        <v>1</v>
      </c>
      <c r="I121" s="19" t="s">
        <v>56</v>
      </c>
      <c r="J121" s="19" t="s">
        <v>56</v>
      </c>
      <c r="K121" s="155">
        <f t="shared" si="1"/>
        <v>32</v>
      </c>
      <c r="T121" s="203"/>
      <c r="U121" s="203"/>
      <c r="V121" s="203"/>
      <c r="W121" s="203"/>
      <c r="X121" s="203"/>
      <c r="Y121" s="203"/>
      <c r="Z121" s="203"/>
      <c r="AA121" s="203"/>
      <c r="AB121" s="203"/>
      <c r="AC121" s="203"/>
      <c r="AD121" s="203"/>
      <c r="AE121" s="203"/>
      <c r="AF121" s="203"/>
      <c r="AG121" s="203"/>
      <c r="AH121" s="203"/>
      <c r="AI121" s="203"/>
      <c r="AJ121" s="203"/>
      <c r="AK121" s="203"/>
    </row>
    <row r="122" spans="1:37" ht="12.75" customHeight="1">
      <c r="A122" s="226">
        <v>1276</v>
      </c>
      <c r="B122" s="60" t="s">
        <v>233</v>
      </c>
      <c r="C122" s="19">
        <v>19</v>
      </c>
      <c r="D122" s="19">
        <v>37</v>
      </c>
      <c r="E122" s="19">
        <v>33</v>
      </c>
      <c r="F122" s="19">
        <v>12</v>
      </c>
      <c r="G122" s="19">
        <v>9</v>
      </c>
      <c r="H122" s="19">
        <v>1</v>
      </c>
      <c r="I122" s="19" t="s">
        <v>56</v>
      </c>
      <c r="J122" s="19" t="s">
        <v>56</v>
      </c>
      <c r="K122" s="155">
        <f t="shared" si="1"/>
        <v>111</v>
      </c>
      <c r="T122" s="203"/>
      <c r="U122" s="203"/>
      <c r="V122" s="203"/>
      <c r="W122" s="203"/>
      <c r="X122" s="203"/>
      <c r="Y122" s="203"/>
      <c r="Z122" s="203"/>
      <c r="AA122" s="203"/>
      <c r="AB122" s="203"/>
      <c r="AC122" s="203"/>
      <c r="AD122" s="203"/>
      <c r="AE122" s="203"/>
      <c r="AF122" s="203"/>
      <c r="AG122" s="203"/>
      <c r="AH122" s="203"/>
      <c r="AI122" s="203"/>
      <c r="AJ122" s="203"/>
      <c r="AK122" s="203"/>
    </row>
    <row r="123" spans="1:37" ht="12.75" customHeight="1">
      <c r="A123" s="226">
        <v>1277</v>
      </c>
      <c r="B123" s="60" t="s">
        <v>234</v>
      </c>
      <c r="C123" s="19">
        <v>24</v>
      </c>
      <c r="D123" s="19">
        <v>9</v>
      </c>
      <c r="E123" s="19">
        <v>27</v>
      </c>
      <c r="F123" s="19">
        <v>22</v>
      </c>
      <c r="G123" s="19">
        <v>7</v>
      </c>
      <c r="H123" s="19" t="s">
        <v>56</v>
      </c>
      <c r="I123" s="19" t="s">
        <v>56</v>
      </c>
      <c r="J123" s="19" t="s">
        <v>56</v>
      </c>
      <c r="K123" s="155">
        <f t="shared" si="1"/>
        <v>89</v>
      </c>
      <c r="T123" s="203"/>
      <c r="U123" s="203"/>
      <c r="V123" s="203"/>
      <c r="W123" s="203"/>
      <c r="X123" s="203"/>
      <c r="Y123" s="203"/>
      <c r="Z123" s="203"/>
      <c r="AA123" s="203"/>
      <c r="AB123" s="203"/>
      <c r="AC123" s="203"/>
      <c r="AD123" s="203"/>
      <c r="AE123" s="203"/>
      <c r="AF123" s="203"/>
      <c r="AG123" s="203"/>
      <c r="AH123" s="203"/>
      <c r="AI123" s="203"/>
      <c r="AJ123" s="203"/>
      <c r="AK123" s="203"/>
    </row>
    <row r="124" spans="1:37" ht="12.75" customHeight="1">
      <c r="A124" s="226">
        <v>1278</v>
      </c>
      <c r="B124" s="60" t="s">
        <v>235</v>
      </c>
      <c r="C124" s="19">
        <v>30</v>
      </c>
      <c r="D124" s="19">
        <v>6</v>
      </c>
      <c r="E124" s="19">
        <v>41</v>
      </c>
      <c r="F124" s="19">
        <v>11</v>
      </c>
      <c r="G124" s="19">
        <v>29</v>
      </c>
      <c r="H124" s="19" t="s">
        <v>56</v>
      </c>
      <c r="I124" s="19" t="s">
        <v>56</v>
      </c>
      <c r="J124" s="19" t="s">
        <v>56</v>
      </c>
      <c r="K124" s="155">
        <f t="shared" si="1"/>
        <v>117</v>
      </c>
      <c r="T124" s="203"/>
      <c r="U124" s="203"/>
      <c r="V124" s="203"/>
      <c r="W124" s="203"/>
      <c r="X124" s="203"/>
      <c r="Y124" s="203"/>
      <c r="Z124" s="203"/>
      <c r="AA124" s="203"/>
      <c r="AB124" s="203"/>
      <c r="AC124" s="203"/>
      <c r="AD124" s="203"/>
      <c r="AE124" s="203"/>
      <c r="AF124" s="203"/>
      <c r="AG124" s="203"/>
      <c r="AH124" s="203"/>
      <c r="AI124" s="203"/>
      <c r="AJ124" s="203"/>
      <c r="AK124" s="203"/>
    </row>
    <row r="125" spans="1:37" ht="12.75" customHeight="1">
      <c r="A125" s="226">
        <v>1280</v>
      </c>
      <c r="B125" s="60" t="s">
        <v>236</v>
      </c>
      <c r="C125" s="19">
        <v>3348</v>
      </c>
      <c r="D125" s="19">
        <v>803</v>
      </c>
      <c r="E125" s="19">
        <v>1605</v>
      </c>
      <c r="F125" s="19">
        <v>495</v>
      </c>
      <c r="G125" s="19">
        <v>1474</v>
      </c>
      <c r="H125" s="19">
        <v>7</v>
      </c>
      <c r="I125" s="19">
        <v>30</v>
      </c>
      <c r="J125" s="19">
        <v>1</v>
      </c>
      <c r="K125" s="155">
        <f t="shared" si="1"/>
        <v>7763</v>
      </c>
      <c r="T125" s="203"/>
      <c r="U125" s="203"/>
      <c r="V125" s="203"/>
      <c r="W125" s="203"/>
      <c r="X125" s="203"/>
      <c r="Y125" s="203"/>
      <c r="Z125" s="203"/>
      <c r="AA125" s="203"/>
      <c r="AB125" s="203"/>
      <c r="AC125" s="203"/>
      <c r="AD125" s="203"/>
      <c r="AE125" s="203"/>
      <c r="AF125" s="203"/>
      <c r="AG125" s="203"/>
      <c r="AH125" s="203"/>
      <c r="AI125" s="203"/>
      <c r="AJ125" s="203"/>
      <c r="AK125" s="203"/>
    </row>
    <row r="126" spans="1:37" ht="12.75" customHeight="1">
      <c r="A126" s="226">
        <v>1281</v>
      </c>
      <c r="B126" s="60" t="s">
        <v>237</v>
      </c>
      <c r="C126" s="19">
        <v>232</v>
      </c>
      <c r="D126" s="19">
        <v>169</v>
      </c>
      <c r="E126" s="19">
        <v>1047</v>
      </c>
      <c r="F126" s="19">
        <v>138</v>
      </c>
      <c r="G126" s="19">
        <v>648</v>
      </c>
      <c r="H126" s="19">
        <v>8</v>
      </c>
      <c r="I126" s="19">
        <v>38</v>
      </c>
      <c r="J126" s="19" t="s">
        <v>56</v>
      </c>
      <c r="K126" s="155">
        <f t="shared" si="1"/>
        <v>2280</v>
      </c>
      <c r="T126" s="203"/>
      <c r="U126" s="203"/>
      <c r="V126" s="203"/>
      <c r="W126" s="203"/>
      <c r="X126" s="203"/>
      <c r="Y126" s="203"/>
      <c r="Z126" s="203"/>
      <c r="AA126" s="203"/>
      <c r="AB126" s="203"/>
      <c r="AC126" s="203"/>
      <c r="AD126" s="203"/>
      <c r="AE126" s="203"/>
      <c r="AF126" s="203"/>
      <c r="AG126" s="203"/>
      <c r="AH126" s="203"/>
      <c r="AI126" s="203"/>
      <c r="AJ126" s="203"/>
      <c r="AK126" s="203"/>
    </row>
    <row r="127" spans="1:37" ht="12.75" customHeight="1">
      <c r="A127" s="226">
        <v>1282</v>
      </c>
      <c r="B127" s="60" t="s">
        <v>238</v>
      </c>
      <c r="C127" s="19">
        <v>60</v>
      </c>
      <c r="D127" s="19">
        <v>17</v>
      </c>
      <c r="E127" s="19">
        <v>100</v>
      </c>
      <c r="F127" s="19">
        <v>19</v>
      </c>
      <c r="G127" s="19">
        <v>29</v>
      </c>
      <c r="H127" s="19" t="s">
        <v>56</v>
      </c>
      <c r="I127" s="19" t="s">
        <v>56</v>
      </c>
      <c r="J127" s="19" t="s">
        <v>56</v>
      </c>
      <c r="K127" s="155">
        <f t="shared" si="1"/>
        <v>225</v>
      </c>
      <c r="T127" s="203"/>
      <c r="U127" s="203"/>
      <c r="V127" s="203"/>
      <c r="W127" s="203"/>
      <c r="X127" s="203"/>
      <c r="Y127" s="203"/>
      <c r="Z127" s="203"/>
      <c r="AA127" s="203"/>
      <c r="AB127" s="203"/>
      <c r="AC127" s="203"/>
      <c r="AD127" s="203"/>
      <c r="AE127" s="203"/>
      <c r="AF127" s="203"/>
      <c r="AG127" s="203"/>
      <c r="AH127" s="203"/>
      <c r="AI127" s="203"/>
      <c r="AJ127" s="203"/>
      <c r="AK127" s="203"/>
    </row>
    <row r="128" spans="1:37" ht="12.75" customHeight="1">
      <c r="A128" s="226">
        <v>1283</v>
      </c>
      <c r="B128" s="60" t="s">
        <v>239</v>
      </c>
      <c r="C128" s="19">
        <v>404</v>
      </c>
      <c r="D128" s="19">
        <v>301</v>
      </c>
      <c r="E128" s="19">
        <v>556</v>
      </c>
      <c r="F128" s="19">
        <v>184</v>
      </c>
      <c r="G128" s="19">
        <v>290</v>
      </c>
      <c r="H128" s="19">
        <v>12</v>
      </c>
      <c r="I128" s="19">
        <v>20</v>
      </c>
      <c r="J128" s="19" t="s">
        <v>56</v>
      </c>
      <c r="K128" s="155">
        <f t="shared" si="1"/>
        <v>1767</v>
      </c>
      <c r="T128" s="203"/>
      <c r="U128" s="203"/>
      <c r="V128" s="203"/>
      <c r="W128" s="203"/>
      <c r="X128" s="203"/>
      <c r="Y128" s="203"/>
      <c r="Z128" s="203"/>
      <c r="AA128" s="203"/>
      <c r="AB128" s="203"/>
      <c r="AC128" s="203"/>
      <c r="AD128" s="203"/>
      <c r="AE128" s="203"/>
      <c r="AF128" s="203"/>
      <c r="AG128" s="203"/>
      <c r="AH128" s="203"/>
      <c r="AI128" s="203"/>
      <c r="AJ128" s="203"/>
      <c r="AK128" s="203"/>
    </row>
    <row r="129" spans="1:37" ht="12.75" customHeight="1">
      <c r="A129" s="226">
        <v>1284</v>
      </c>
      <c r="B129" s="60" t="s">
        <v>240</v>
      </c>
      <c r="C129" s="19">
        <v>55</v>
      </c>
      <c r="D129" s="19">
        <v>11</v>
      </c>
      <c r="E129" s="19">
        <v>84</v>
      </c>
      <c r="F129" s="19">
        <v>17</v>
      </c>
      <c r="G129" s="19">
        <v>26</v>
      </c>
      <c r="H129" s="19">
        <v>2</v>
      </c>
      <c r="I129" s="19" t="s">
        <v>56</v>
      </c>
      <c r="J129" s="19" t="s">
        <v>56</v>
      </c>
      <c r="K129" s="155">
        <f t="shared" si="1"/>
        <v>195</v>
      </c>
      <c r="T129" s="203"/>
      <c r="U129" s="203"/>
      <c r="V129" s="203"/>
      <c r="W129" s="203"/>
      <c r="X129" s="203"/>
      <c r="Y129" s="203"/>
      <c r="Z129" s="203"/>
      <c r="AA129" s="203"/>
      <c r="AB129" s="203"/>
      <c r="AC129" s="203"/>
      <c r="AD129" s="203"/>
      <c r="AE129" s="203"/>
      <c r="AF129" s="203"/>
      <c r="AG129" s="203"/>
      <c r="AH129" s="203"/>
      <c r="AI129" s="203"/>
      <c r="AJ129" s="203"/>
      <c r="AK129" s="203"/>
    </row>
    <row r="130" spans="1:37" ht="12.75" customHeight="1">
      <c r="A130" s="226">
        <v>1285</v>
      </c>
      <c r="B130" s="60" t="s">
        <v>241</v>
      </c>
      <c r="C130" s="19">
        <v>143</v>
      </c>
      <c r="D130" s="19">
        <v>68</v>
      </c>
      <c r="E130" s="19">
        <v>69</v>
      </c>
      <c r="F130" s="19">
        <v>13</v>
      </c>
      <c r="G130" s="19">
        <v>32</v>
      </c>
      <c r="H130" s="19">
        <v>1</v>
      </c>
      <c r="I130" s="19" t="s">
        <v>56</v>
      </c>
      <c r="J130" s="19" t="s">
        <v>56</v>
      </c>
      <c r="K130" s="155">
        <f t="shared" si="1"/>
        <v>326</v>
      </c>
      <c r="T130" s="203"/>
      <c r="U130" s="203"/>
      <c r="V130" s="203"/>
      <c r="W130" s="203"/>
      <c r="X130" s="203"/>
      <c r="Y130" s="203"/>
      <c r="Z130" s="203"/>
      <c r="AA130" s="203"/>
      <c r="AB130" s="203"/>
      <c r="AC130" s="203"/>
      <c r="AD130" s="203"/>
      <c r="AE130" s="203"/>
      <c r="AF130" s="203"/>
      <c r="AG130" s="203"/>
      <c r="AH130" s="203"/>
      <c r="AI130" s="203"/>
      <c r="AJ130" s="203"/>
      <c r="AK130" s="203"/>
    </row>
    <row r="131" spans="1:37" ht="12.75" customHeight="1">
      <c r="A131" s="226">
        <v>1286</v>
      </c>
      <c r="B131" s="60" t="s">
        <v>242</v>
      </c>
      <c r="C131" s="19">
        <v>103</v>
      </c>
      <c r="D131" s="19">
        <v>17</v>
      </c>
      <c r="E131" s="19">
        <v>86</v>
      </c>
      <c r="F131" s="19">
        <v>96</v>
      </c>
      <c r="G131" s="19">
        <v>45</v>
      </c>
      <c r="H131" s="19">
        <v>1</v>
      </c>
      <c r="I131" s="19">
        <v>1</v>
      </c>
      <c r="J131" s="19" t="s">
        <v>56</v>
      </c>
      <c r="K131" s="155">
        <f t="shared" si="1"/>
        <v>349</v>
      </c>
      <c r="T131" s="203"/>
      <c r="U131" s="203"/>
      <c r="V131" s="203"/>
      <c r="W131" s="203"/>
      <c r="X131" s="203"/>
      <c r="Y131" s="203"/>
      <c r="Z131" s="203"/>
      <c r="AA131" s="203"/>
      <c r="AB131" s="203"/>
      <c r="AC131" s="203"/>
      <c r="AD131" s="203"/>
      <c r="AE131" s="203"/>
      <c r="AF131" s="203"/>
      <c r="AG131" s="203"/>
      <c r="AH131" s="203"/>
      <c r="AI131" s="203"/>
      <c r="AJ131" s="203"/>
      <c r="AK131" s="203"/>
    </row>
    <row r="132" spans="1:37" ht="12.75" customHeight="1">
      <c r="A132" s="226">
        <v>1287</v>
      </c>
      <c r="B132" s="60" t="s">
        <v>243</v>
      </c>
      <c r="C132" s="19">
        <v>88</v>
      </c>
      <c r="D132" s="19">
        <v>20</v>
      </c>
      <c r="E132" s="19">
        <v>85</v>
      </c>
      <c r="F132" s="19">
        <v>30</v>
      </c>
      <c r="G132" s="19">
        <v>34</v>
      </c>
      <c r="H132" s="19">
        <v>3</v>
      </c>
      <c r="I132" s="19">
        <v>8</v>
      </c>
      <c r="J132" s="19" t="s">
        <v>56</v>
      </c>
      <c r="K132" s="155">
        <f t="shared" si="1"/>
        <v>268</v>
      </c>
      <c r="T132" s="203"/>
      <c r="U132" s="203"/>
      <c r="V132" s="203"/>
      <c r="W132" s="203"/>
      <c r="X132" s="203"/>
      <c r="Y132" s="203"/>
      <c r="Z132" s="203"/>
      <c r="AA132" s="203"/>
      <c r="AB132" s="203"/>
      <c r="AC132" s="203"/>
      <c r="AD132" s="203"/>
      <c r="AE132" s="203"/>
      <c r="AF132" s="203"/>
      <c r="AG132" s="203"/>
      <c r="AH132" s="203"/>
      <c r="AI132" s="203"/>
      <c r="AJ132" s="203"/>
      <c r="AK132" s="203"/>
    </row>
    <row r="133" spans="1:37" ht="12.75" customHeight="1">
      <c r="A133" s="226">
        <v>1290</v>
      </c>
      <c r="B133" s="60" t="s">
        <v>244</v>
      </c>
      <c r="C133" s="19">
        <v>193</v>
      </c>
      <c r="D133" s="19">
        <v>74</v>
      </c>
      <c r="E133" s="19">
        <v>274</v>
      </c>
      <c r="F133" s="19">
        <v>51</v>
      </c>
      <c r="G133" s="19">
        <v>108</v>
      </c>
      <c r="H133" s="19">
        <v>8</v>
      </c>
      <c r="I133" s="19">
        <v>25</v>
      </c>
      <c r="J133" s="19" t="s">
        <v>56</v>
      </c>
      <c r="K133" s="155">
        <f t="shared" si="1"/>
        <v>733</v>
      </c>
      <c r="T133" s="203"/>
      <c r="U133" s="203"/>
      <c r="V133" s="203"/>
      <c r="W133" s="203"/>
      <c r="X133" s="203"/>
      <c r="Y133" s="203"/>
      <c r="Z133" s="203"/>
      <c r="AA133" s="203"/>
      <c r="AB133" s="203"/>
      <c r="AC133" s="203"/>
      <c r="AD133" s="203"/>
      <c r="AE133" s="203"/>
      <c r="AF133" s="203"/>
      <c r="AG133" s="203"/>
      <c r="AH133" s="203"/>
      <c r="AI133" s="203"/>
      <c r="AJ133" s="203"/>
      <c r="AK133" s="203"/>
    </row>
    <row r="134" spans="1:37" ht="12.75" customHeight="1">
      <c r="A134" s="226">
        <v>1291</v>
      </c>
      <c r="B134" s="60" t="s">
        <v>245</v>
      </c>
      <c r="C134" s="19">
        <v>32</v>
      </c>
      <c r="D134" s="19">
        <v>10</v>
      </c>
      <c r="E134" s="19">
        <v>48</v>
      </c>
      <c r="F134" s="19">
        <v>30</v>
      </c>
      <c r="G134" s="19">
        <v>20</v>
      </c>
      <c r="H134" s="19">
        <v>2</v>
      </c>
      <c r="I134" s="19" t="s">
        <v>56</v>
      </c>
      <c r="J134" s="19" t="s">
        <v>56</v>
      </c>
      <c r="K134" s="155">
        <f t="shared" si="1"/>
        <v>142</v>
      </c>
      <c r="T134" s="203"/>
      <c r="U134" s="203"/>
      <c r="V134" s="203"/>
      <c r="W134" s="203"/>
      <c r="X134" s="203"/>
      <c r="Y134" s="203"/>
      <c r="Z134" s="203"/>
      <c r="AA134" s="203"/>
      <c r="AB134" s="203"/>
      <c r="AC134" s="203"/>
      <c r="AD134" s="203"/>
      <c r="AE134" s="203"/>
      <c r="AF134" s="203"/>
      <c r="AG134" s="203"/>
      <c r="AH134" s="203"/>
      <c r="AI134" s="203"/>
      <c r="AJ134" s="203"/>
      <c r="AK134" s="203"/>
    </row>
    <row r="135" spans="1:37" ht="12.75" customHeight="1">
      <c r="A135" s="226">
        <v>1292</v>
      </c>
      <c r="B135" s="60" t="s">
        <v>246</v>
      </c>
      <c r="C135" s="19">
        <v>166</v>
      </c>
      <c r="D135" s="19">
        <v>66</v>
      </c>
      <c r="E135" s="19">
        <v>170</v>
      </c>
      <c r="F135" s="19">
        <v>55</v>
      </c>
      <c r="G135" s="19">
        <v>66</v>
      </c>
      <c r="H135" s="19" t="s">
        <v>56</v>
      </c>
      <c r="I135" s="19" t="s">
        <v>56</v>
      </c>
      <c r="J135" s="19" t="s">
        <v>56</v>
      </c>
      <c r="K135" s="155">
        <f t="shared" si="1"/>
        <v>523</v>
      </c>
      <c r="T135" s="203"/>
      <c r="U135" s="203"/>
      <c r="V135" s="203"/>
      <c r="W135" s="203"/>
      <c r="X135" s="203"/>
      <c r="Y135" s="203"/>
      <c r="Z135" s="203"/>
      <c r="AA135" s="203"/>
      <c r="AB135" s="203"/>
      <c r="AC135" s="203"/>
      <c r="AD135" s="203"/>
      <c r="AE135" s="203"/>
      <c r="AF135" s="203"/>
      <c r="AG135" s="203"/>
      <c r="AH135" s="203"/>
      <c r="AI135" s="203"/>
      <c r="AJ135" s="203"/>
      <c r="AK135" s="203"/>
    </row>
    <row r="136" spans="1:37" ht="12.75" customHeight="1">
      <c r="A136" s="226">
        <v>1293</v>
      </c>
      <c r="B136" s="60" t="s">
        <v>247</v>
      </c>
      <c r="C136" s="19">
        <v>95</v>
      </c>
      <c r="D136" s="19">
        <v>25</v>
      </c>
      <c r="E136" s="19">
        <v>115</v>
      </c>
      <c r="F136" s="19">
        <v>54</v>
      </c>
      <c r="G136" s="19">
        <v>54</v>
      </c>
      <c r="H136" s="19">
        <v>3</v>
      </c>
      <c r="I136" s="19">
        <v>1</v>
      </c>
      <c r="J136" s="19" t="s">
        <v>56</v>
      </c>
      <c r="K136" s="155">
        <f t="shared" si="1"/>
        <v>347</v>
      </c>
      <c r="T136" s="203"/>
      <c r="U136" s="203"/>
      <c r="V136" s="203"/>
      <c r="W136" s="203"/>
      <c r="X136" s="203"/>
      <c r="Y136" s="203"/>
      <c r="Z136" s="203"/>
      <c r="AA136" s="203"/>
      <c r="AB136" s="203"/>
      <c r="AC136" s="203"/>
      <c r="AD136" s="203"/>
      <c r="AE136" s="203"/>
      <c r="AF136" s="203"/>
      <c r="AG136" s="203"/>
      <c r="AH136" s="203"/>
      <c r="AI136" s="203"/>
      <c r="AJ136" s="203"/>
      <c r="AK136" s="203"/>
    </row>
    <row r="137" spans="1:37" ht="12.75" customHeight="1">
      <c r="A137" s="226">
        <v>1315</v>
      </c>
      <c r="B137" s="60" t="s">
        <v>248</v>
      </c>
      <c r="C137" s="19">
        <v>24</v>
      </c>
      <c r="D137" s="19">
        <v>3</v>
      </c>
      <c r="E137" s="19">
        <v>17</v>
      </c>
      <c r="F137" s="19">
        <v>3</v>
      </c>
      <c r="G137" s="19">
        <v>10</v>
      </c>
      <c r="H137" s="19">
        <v>1</v>
      </c>
      <c r="I137" s="19" t="s">
        <v>56</v>
      </c>
      <c r="J137" s="19" t="s">
        <v>56</v>
      </c>
      <c r="K137" s="155">
        <f t="shared" ref="K137:K200" si="2">SUM(C137:J137)</f>
        <v>58</v>
      </c>
      <c r="T137" s="203"/>
      <c r="U137" s="203"/>
      <c r="V137" s="203"/>
      <c r="W137" s="203"/>
      <c r="X137" s="203"/>
      <c r="Y137" s="203"/>
      <c r="Z137" s="203"/>
      <c r="AA137" s="203"/>
      <c r="AB137" s="203"/>
      <c r="AC137" s="203"/>
      <c r="AD137" s="203"/>
      <c r="AE137" s="203"/>
      <c r="AF137" s="203"/>
      <c r="AG137" s="203"/>
      <c r="AH137" s="203"/>
      <c r="AI137" s="203"/>
      <c r="AJ137" s="203"/>
      <c r="AK137" s="203"/>
    </row>
    <row r="138" spans="1:37" ht="12.75" customHeight="1">
      <c r="A138" s="226">
        <v>1380</v>
      </c>
      <c r="B138" s="60" t="s">
        <v>249</v>
      </c>
      <c r="C138" s="19">
        <v>259</v>
      </c>
      <c r="D138" s="19">
        <v>104</v>
      </c>
      <c r="E138" s="19">
        <v>336</v>
      </c>
      <c r="F138" s="19">
        <v>60</v>
      </c>
      <c r="G138" s="19">
        <v>151</v>
      </c>
      <c r="H138" s="19">
        <v>7</v>
      </c>
      <c r="I138" s="19" t="s">
        <v>56</v>
      </c>
      <c r="J138" s="19" t="s">
        <v>56</v>
      </c>
      <c r="K138" s="155">
        <f t="shared" si="2"/>
        <v>917</v>
      </c>
      <c r="T138" s="203"/>
      <c r="U138" s="203"/>
      <c r="V138" s="203"/>
      <c r="W138" s="203"/>
      <c r="X138" s="203"/>
      <c r="Y138" s="203"/>
      <c r="Z138" s="203"/>
      <c r="AA138" s="203"/>
      <c r="AB138" s="203"/>
      <c r="AC138" s="203"/>
      <c r="AD138" s="203"/>
      <c r="AE138" s="203"/>
      <c r="AF138" s="203"/>
      <c r="AG138" s="203"/>
      <c r="AH138" s="203"/>
      <c r="AI138" s="203"/>
      <c r="AJ138" s="203"/>
      <c r="AK138" s="203"/>
    </row>
    <row r="139" spans="1:37" ht="12.75" customHeight="1">
      <c r="A139" s="226">
        <v>1381</v>
      </c>
      <c r="B139" s="60" t="s">
        <v>250</v>
      </c>
      <c r="C139" s="19">
        <v>62</v>
      </c>
      <c r="D139" s="19">
        <v>24</v>
      </c>
      <c r="E139" s="19">
        <v>64</v>
      </c>
      <c r="F139" s="19">
        <v>15</v>
      </c>
      <c r="G139" s="19">
        <v>30</v>
      </c>
      <c r="H139" s="19">
        <v>3</v>
      </c>
      <c r="I139" s="19" t="s">
        <v>56</v>
      </c>
      <c r="J139" s="19" t="s">
        <v>56</v>
      </c>
      <c r="K139" s="155">
        <f t="shared" si="2"/>
        <v>198</v>
      </c>
      <c r="T139" s="203"/>
      <c r="U139" s="203"/>
      <c r="V139" s="203"/>
      <c r="W139" s="203"/>
      <c r="X139" s="203"/>
      <c r="Y139" s="203"/>
      <c r="Z139" s="203"/>
      <c r="AA139" s="203"/>
      <c r="AB139" s="203"/>
      <c r="AC139" s="203"/>
      <c r="AD139" s="203"/>
      <c r="AE139" s="203"/>
      <c r="AF139" s="203"/>
      <c r="AG139" s="203"/>
      <c r="AH139" s="203"/>
      <c r="AI139" s="203"/>
      <c r="AJ139" s="203"/>
      <c r="AK139" s="203"/>
    </row>
    <row r="140" spans="1:37" ht="12.75" customHeight="1">
      <c r="A140" s="226">
        <v>1382</v>
      </c>
      <c r="B140" s="60" t="s">
        <v>251</v>
      </c>
      <c r="C140" s="19">
        <v>65</v>
      </c>
      <c r="D140" s="19">
        <v>42</v>
      </c>
      <c r="E140" s="19">
        <v>105</v>
      </c>
      <c r="F140" s="19">
        <v>28</v>
      </c>
      <c r="G140" s="19">
        <v>46</v>
      </c>
      <c r="H140" s="19">
        <v>3</v>
      </c>
      <c r="I140" s="19" t="s">
        <v>56</v>
      </c>
      <c r="J140" s="19" t="s">
        <v>56</v>
      </c>
      <c r="K140" s="155">
        <f t="shared" si="2"/>
        <v>289</v>
      </c>
      <c r="T140" s="203"/>
      <c r="U140" s="203"/>
      <c r="V140" s="203"/>
      <c r="W140" s="203"/>
      <c r="X140" s="203"/>
      <c r="Y140" s="203"/>
      <c r="Z140" s="203"/>
      <c r="AA140" s="203"/>
      <c r="AB140" s="203"/>
      <c r="AC140" s="203"/>
      <c r="AD140" s="203"/>
      <c r="AE140" s="203"/>
      <c r="AF140" s="203"/>
      <c r="AG140" s="203"/>
      <c r="AH140" s="203"/>
      <c r="AI140" s="203"/>
      <c r="AJ140" s="203"/>
      <c r="AK140" s="203"/>
    </row>
    <row r="141" spans="1:37" ht="12.75" customHeight="1">
      <c r="A141" s="226">
        <v>1383</v>
      </c>
      <c r="B141" s="60" t="s">
        <v>252</v>
      </c>
      <c r="C141" s="19">
        <v>151</v>
      </c>
      <c r="D141" s="19">
        <v>46</v>
      </c>
      <c r="E141" s="19">
        <v>259</v>
      </c>
      <c r="F141" s="19">
        <v>54</v>
      </c>
      <c r="G141" s="19">
        <v>88</v>
      </c>
      <c r="H141" s="19">
        <v>11</v>
      </c>
      <c r="I141" s="19">
        <v>2</v>
      </c>
      <c r="J141" s="19" t="s">
        <v>56</v>
      </c>
      <c r="K141" s="155">
        <f t="shared" si="2"/>
        <v>611</v>
      </c>
      <c r="T141" s="203"/>
      <c r="U141" s="203"/>
      <c r="V141" s="203"/>
      <c r="W141" s="203"/>
      <c r="X141" s="203"/>
      <c r="Y141" s="203"/>
      <c r="Z141" s="203"/>
      <c r="AA141" s="203"/>
      <c r="AB141" s="203"/>
      <c r="AC141" s="203"/>
      <c r="AD141" s="203"/>
      <c r="AE141" s="203"/>
      <c r="AF141" s="203"/>
      <c r="AG141" s="203"/>
      <c r="AH141" s="203"/>
      <c r="AI141" s="203"/>
      <c r="AJ141" s="203"/>
      <c r="AK141" s="203"/>
    </row>
    <row r="142" spans="1:37" ht="12.75" customHeight="1">
      <c r="A142" s="226">
        <v>1384</v>
      </c>
      <c r="B142" s="60" t="s">
        <v>253</v>
      </c>
      <c r="C142" s="19">
        <v>267</v>
      </c>
      <c r="D142" s="19">
        <v>53</v>
      </c>
      <c r="E142" s="19">
        <v>433</v>
      </c>
      <c r="F142" s="19">
        <v>83</v>
      </c>
      <c r="G142" s="19">
        <v>160</v>
      </c>
      <c r="H142" s="19">
        <v>5</v>
      </c>
      <c r="I142" s="19" t="s">
        <v>56</v>
      </c>
      <c r="J142" s="19" t="s">
        <v>56</v>
      </c>
      <c r="K142" s="155">
        <f t="shared" si="2"/>
        <v>1001</v>
      </c>
      <c r="T142" s="203"/>
      <c r="U142" s="203"/>
      <c r="V142" s="203"/>
      <c r="W142" s="203"/>
      <c r="X142" s="203"/>
      <c r="Y142" s="203"/>
      <c r="Z142" s="203"/>
      <c r="AA142" s="203"/>
      <c r="AB142" s="203"/>
      <c r="AC142" s="203"/>
      <c r="AD142" s="203"/>
      <c r="AE142" s="203"/>
      <c r="AF142" s="203"/>
      <c r="AG142" s="203"/>
      <c r="AH142" s="203"/>
      <c r="AI142" s="203"/>
      <c r="AJ142" s="203"/>
      <c r="AK142" s="203"/>
    </row>
    <row r="143" spans="1:37" ht="12.75" customHeight="1">
      <c r="A143" s="226">
        <v>1401</v>
      </c>
      <c r="B143" s="60" t="s">
        <v>254</v>
      </c>
      <c r="C143" s="19">
        <v>58</v>
      </c>
      <c r="D143" s="19">
        <v>14</v>
      </c>
      <c r="E143" s="19">
        <v>136</v>
      </c>
      <c r="F143" s="19">
        <v>34</v>
      </c>
      <c r="G143" s="19">
        <v>56</v>
      </c>
      <c r="H143" s="19">
        <v>2</v>
      </c>
      <c r="I143" s="19" t="s">
        <v>56</v>
      </c>
      <c r="J143" s="19" t="s">
        <v>56</v>
      </c>
      <c r="K143" s="155">
        <f t="shared" si="2"/>
        <v>300</v>
      </c>
      <c r="T143" s="203"/>
      <c r="U143" s="203"/>
      <c r="V143" s="203"/>
      <c r="W143" s="203"/>
      <c r="X143" s="203"/>
      <c r="Y143" s="203"/>
      <c r="Z143" s="203"/>
      <c r="AA143" s="203"/>
      <c r="AB143" s="203"/>
      <c r="AC143" s="203"/>
      <c r="AD143" s="203"/>
      <c r="AE143" s="203"/>
      <c r="AF143" s="203"/>
      <c r="AG143" s="203"/>
      <c r="AH143" s="203"/>
      <c r="AI143" s="203"/>
      <c r="AJ143" s="203"/>
      <c r="AK143" s="203"/>
    </row>
    <row r="144" spans="1:37" ht="12.75" customHeight="1">
      <c r="A144" s="226">
        <v>1402</v>
      </c>
      <c r="B144" s="60" t="s">
        <v>255</v>
      </c>
      <c r="C144" s="19">
        <v>85</v>
      </c>
      <c r="D144" s="19">
        <v>12</v>
      </c>
      <c r="E144" s="19">
        <v>137</v>
      </c>
      <c r="F144" s="19">
        <v>33</v>
      </c>
      <c r="G144" s="19">
        <v>42</v>
      </c>
      <c r="H144" s="19">
        <v>2</v>
      </c>
      <c r="I144" s="19" t="s">
        <v>56</v>
      </c>
      <c r="J144" s="19" t="s">
        <v>56</v>
      </c>
      <c r="K144" s="155">
        <f t="shared" si="2"/>
        <v>311</v>
      </c>
      <c r="T144" s="203"/>
      <c r="U144" s="203"/>
      <c r="V144" s="203"/>
      <c r="W144" s="203"/>
      <c r="X144" s="203"/>
      <c r="Y144" s="203"/>
      <c r="Z144" s="203"/>
      <c r="AA144" s="203"/>
      <c r="AB144" s="203"/>
      <c r="AC144" s="203"/>
      <c r="AD144" s="203"/>
      <c r="AE144" s="203"/>
      <c r="AF144" s="203"/>
      <c r="AG144" s="203"/>
      <c r="AH144" s="203"/>
      <c r="AI144" s="203"/>
      <c r="AJ144" s="203"/>
      <c r="AK144" s="203"/>
    </row>
    <row r="145" spans="1:37" ht="12.75" customHeight="1">
      <c r="A145" s="226">
        <v>1407</v>
      </c>
      <c r="B145" s="60" t="s">
        <v>256</v>
      </c>
      <c r="C145" s="19">
        <v>22</v>
      </c>
      <c r="D145" s="19">
        <v>5</v>
      </c>
      <c r="E145" s="19">
        <v>30</v>
      </c>
      <c r="F145" s="19">
        <v>7</v>
      </c>
      <c r="G145" s="19">
        <v>13</v>
      </c>
      <c r="H145" s="19">
        <v>1</v>
      </c>
      <c r="I145" s="19" t="s">
        <v>56</v>
      </c>
      <c r="J145" s="19" t="s">
        <v>56</v>
      </c>
      <c r="K145" s="155">
        <f t="shared" si="2"/>
        <v>78</v>
      </c>
      <c r="T145" s="203"/>
      <c r="U145" s="203"/>
      <c r="V145" s="203"/>
      <c r="W145" s="203"/>
      <c r="X145" s="203"/>
      <c r="Y145" s="203"/>
      <c r="Z145" s="203"/>
      <c r="AA145" s="203"/>
      <c r="AB145" s="203"/>
      <c r="AC145" s="203"/>
      <c r="AD145" s="203"/>
      <c r="AE145" s="203"/>
      <c r="AF145" s="203"/>
      <c r="AG145" s="203"/>
      <c r="AH145" s="203"/>
      <c r="AI145" s="203"/>
      <c r="AJ145" s="203"/>
      <c r="AK145" s="203"/>
    </row>
    <row r="146" spans="1:37" ht="12.75" customHeight="1">
      <c r="A146" s="226">
        <v>1415</v>
      </c>
      <c r="B146" s="60" t="s">
        <v>257</v>
      </c>
      <c r="C146" s="19">
        <v>45</v>
      </c>
      <c r="D146" s="19">
        <v>26</v>
      </c>
      <c r="E146" s="19">
        <v>100</v>
      </c>
      <c r="F146" s="19">
        <v>18</v>
      </c>
      <c r="G146" s="19">
        <v>27</v>
      </c>
      <c r="H146" s="19">
        <v>2</v>
      </c>
      <c r="I146" s="19" t="s">
        <v>56</v>
      </c>
      <c r="J146" s="19" t="s">
        <v>56</v>
      </c>
      <c r="K146" s="155">
        <f t="shared" si="2"/>
        <v>218</v>
      </c>
      <c r="T146" s="203"/>
      <c r="U146" s="203"/>
      <c r="V146" s="203"/>
      <c r="W146" s="203"/>
      <c r="X146" s="203"/>
      <c r="Y146" s="203"/>
      <c r="Z146" s="203"/>
      <c r="AA146" s="203"/>
      <c r="AB146" s="203"/>
      <c r="AC146" s="203"/>
      <c r="AD146" s="203"/>
      <c r="AE146" s="203"/>
      <c r="AF146" s="203"/>
      <c r="AG146" s="203"/>
      <c r="AH146" s="203"/>
      <c r="AI146" s="203"/>
      <c r="AJ146" s="203"/>
      <c r="AK146" s="203"/>
    </row>
    <row r="147" spans="1:37" ht="12.75" customHeight="1">
      <c r="A147" s="226">
        <v>1419</v>
      </c>
      <c r="B147" s="60" t="s">
        <v>258</v>
      </c>
      <c r="C147" s="19">
        <v>26</v>
      </c>
      <c r="D147" s="19">
        <v>16</v>
      </c>
      <c r="E147" s="19">
        <v>49</v>
      </c>
      <c r="F147" s="19">
        <v>7</v>
      </c>
      <c r="G147" s="19">
        <v>14</v>
      </c>
      <c r="H147" s="19">
        <v>3</v>
      </c>
      <c r="I147" s="19" t="s">
        <v>56</v>
      </c>
      <c r="J147" s="19" t="s">
        <v>56</v>
      </c>
      <c r="K147" s="155">
        <f t="shared" si="2"/>
        <v>115</v>
      </c>
      <c r="T147" s="203"/>
      <c r="U147" s="203"/>
      <c r="V147" s="203"/>
      <c r="W147" s="203"/>
      <c r="X147" s="203"/>
      <c r="Y147" s="203"/>
      <c r="Z147" s="203"/>
      <c r="AA147" s="203"/>
      <c r="AB147" s="203"/>
      <c r="AC147" s="203"/>
      <c r="AD147" s="203"/>
      <c r="AE147" s="203"/>
      <c r="AF147" s="203"/>
      <c r="AG147" s="203"/>
      <c r="AH147" s="203"/>
      <c r="AI147" s="203"/>
      <c r="AJ147" s="203"/>
      <c r="AK147" s="203"/>
    </row>
    <row r="148" spans="1:37" ht="12.75" customHeight="1">
      <c r="A148" s="226">
        <v>1421</v>
      </c>
      <c r="B148" s="60" t="s">
        <v>259</v>
      </c>
      <c r="C148" s="19">
        <v>22</v>
      </c>
      <c r="D148" s="19">
        <v>9</v>
      </c>
      <c r="E148" s="19">
        <v>34</v>
      </c>
      <c r="F148" s="19">
        <v>3</v>
      </c>
      <c r="G148" s="19">
        <v>15</v>
      </c>
      <c r="H148" s="19" t="s">
        <v>56</v>
      </c>
      <c r="I148" s="19" t="s">
        <v>56</v>
      </c>
      <c r="J148" s="19" t="s">
        <v>56</v>
      </c>
      <c r="K148" s="155">
        <f t="shared" si="2"/>
        <v>83</v>
      </c>
      <c r="T148" s="203"/>
      <c r="U148" s="203"/>
      <c r="V148" s="203"/>
      <c r="W148" s="203"/>
      <c r="X148" s="203"/>
      <c r="Y148" s="203"/>
      <c r="Z148" s="203"/>
      <c r="AA148" s="203"/>
      <c r="AB148" s="203"/>
      <c r="AC148" s="203"/>
      <c r="AD148" s="203"/>
      <c r="AE148" s="203"/>
      <c r="AF148" s="203"/>
      <c r="AG148" s="203"/>
      <c r="AH148" s="203"/>
      <c r="AI148" s="203"/>
      <c r="AJ148" s="203"/>
      <c r="AK148" s="203"/>
    </row>
    <row r="149" spans="1:37" ht="12.75" customHeight="1">
      <c r="A149" s="226">
        <v>1427</v>
      </c>
      <c r="B149" s="60" t="s">
        <v>260</v>
      </c>
      <c r="C149" s="19">
        <v>15</v>
      </c>
      <c r="D149" s="19">
        <v>11</v>
      </c>
      <c r="E149" s="19">
        <v>32</v>
      </c>
      <c r="F149" s="19">
        <v>5</v>
      </c>
      <c r="G149" s="19">
        <v>25</v>
      </c>
      <c r="H149" s="19" t="s">
        <v>56</v>
      </c>
      <c r="I149" s="19" t="s">
        <v>56</v>
      </c>
      <c r="J149" s="19" t="s">
        <v>56</v>
      </c>
      <c r="K149" s="155">
        <f t="shared" si="2"/>
        <v>88</v>
      </c>
      <c r="T149" s="203"/>
      <c r="U149" s="203"/>
      <c r="V149" s="203"/>
      <c r="W149" s="203"/>
      <c r="X149" s="203"/>
      <c r="Y149" s="203"/>
      <c r="Z149" s="203"/>
      <c r="AA149" s="203"/>
      <c r="AB149" s="203"/>
      <c r="AC149" s="203"/>
      <c r="AD149" s="203"/>
      <c r="AE149" s="203"/>
      <c r="AF149" s="203"/>
      <c r="AG149" s="203"/>
      <c r="AH149" s="203"/>
      <c r="AI149" s="203"/>
      <c r="AJ149" s="203"/>
      <c r="AK149" s="203"/>
    </row>
    <row r="150" spans="1:37" ht="12.75" customHeight="1">
      <c r="A150" s="226">
        <v>1430</v>
      </c>
      <c r="B150" s="60" t="s">
        <v>261</v>
      </c>
      <c r="C150" s="19">
        <v>13</v>
      </c>
      <c r="D150" s="19">
        <v>10</v>
      </c>
      <c r="E150" s="19">
        <v>19</v>
      </c>
      <c r="F150" s="19">
        <v>6</v>
      </c>
      <c r="G150" s="19">
        <v>11</v>
      </c>
      <c r="H150" s="19" t="s">
        <v>56</v>
      </c>
      <c r="I150" s="19" t="s">
        <v>56</v>
      </c>
      <c r="J150" s="19" t="s">
        <v>56</v>
      </c>
      <c r="K150" s="155">
        <f t="shared" si="2"/>
        <v>59</v>
      </c>
      <c r="T150" s="203"/>
      <c r="U150" s="203"/>
      <c r="V150" s="203"/>
      <c r="W150" s="203"/>
      <c r="X150" s="203"/>
      <c r="Y150" s="203"/>
      <c r="Z150" s="203"/>
      <c r="AA150" s="203"/>
      <c r="AB150" s="203"/>
      <c r="AC150" s="203"/>
      <c r="AD150" s="203"/>
      <c r="AE150" s="203"/>
      <c r="AF150" s="203"/>
      <c r="AG150" s="203"/>
      <c r="AH150" s="203"/>
      <c r="AI150" s="203"/>
      <c r="AJ150" s="203"/>
      <c r="AK150" s="203"/>
    </row>
    <row r="151" spans="1:37" ht="12.75" customHeight="1">
      <c r="A151" s="226">
        <v>1435</v>
      </c>
      <c r="B151" s="60" t="s">
        <v>262</v>
      </c>
      <c r="C151" s="19">
        <v>18</v>
      </c>
      <c r="D151" s="19">
        <v>12</v>
      </c>
      <c r="E151" s="19">
        <v>39</v>
      </c>
      <c r="F151" s="19">
        <v>5</v>
      </c>
      <c r="G151" s="19">
        <v>9</v>
      </c>
      <c r="H151" s="19">
        <v>3</v>
      </c>
      <c r="I151" s="19" t="s">
        <v>56</v>
      </c>
      <c r="J151" s="19" t="s">
        <v>56</v>
      </c>
      <c r="K151" s="155">
        <f t="shared" si="2"/>
        <v>86</v>
      </c>
      <c r="T151" s="203"/>
      <c r="U151" s="203"/>
      <c r="V151" s="203"/>
      <c r="W151" s="203"/>
      <c r="X151" s="203"/>
      <c r="Y151" s="203"/>
      <c r="Z151" s="203"/>
      <c r="AA151" s="203"/>
      <c r="AB151" s="203"/>
      <c r="AC151" s="203"/>
      <c r="AD151" s="203"/>
      <c r="AE151" s="203"/>
      <c r="AF151" s="203"/>
      <c r="AG151" s="203"/>
      <c r="AH151" s="203"/>
      <c r="AI151" s="203"/>
      <c r="AJ151" s="203"/>
      <c r="AK151" s="203"/>
    </row>
    <row r="152" spans="1:37" ht="12.75" customHeight="1">
      <c r="A152" s="226">
        <v>1438</v>
      </c>
      <c r="B152" s="60" t="s">
        <v>263</v>
      </c>
      <c r="C152" s="19">
        <v>5</v>
      </c>
      <c r="D152" s="19">
        <v>4</v>
      </c>
      <c r="E152" s="19">
        <v>10</v>
      </c>
      <c r="F152" s="19">
        <v>4</v>
      </c>
      <c r="G152" s="19">
        <v>8</v>
      </c>
      <c r="H152" s="19">
        <v>1</v>
      </c>
      <c r="I152" s="19" t="s">
        <v>56</v>
      </c>
      <c r="J152" s="19" t="s">
        <v>56</v>
      </c>
      <c r="K152" s="155">
        <f t="shared" si="2"/>
        <v>32</v>
      </c>
      <c r="T152" s="203"/>
      <c r="U152" s="203"/>
      <c r="V152" s="203"/>
      <c r="W152" s="203"/>
      <c r="X152" s="203"/>
      <c r="Y152" s="203"/>
      <c r="Z152" s="203"/>
      <c r="AA152" s="203"/>
      <c r="AB152" s="203"/>
      <c r="AC152" s="203"/>
      <c r="AD152" s="203"/>
      <c r="AE152" s="203"/>
      <c r="AF152" s="203"/>
      <c r="AG152" s="203"/>
      <c r="AH152" s="203"/>
      <c r="AI152" s="203"/>
      <c r="AJ152" s="203"/>
      <c r="AK152" s="203"/>
    </row>
    <row r="153" spans="1:37" ht="12.75" customHeight="1">
      <c r="A153" s="226">
        <v>1439</v>
      </c>
      <c r="B153" s="60" t="s">
        <v>264</v>
      </c>
      <c r="C153" s="19">
        <v>6</v>
      </c>
      <c r="D153" s="19">
        <v>2</v>
      </c>
      <c r="E153" s="19">
        <v>10</v>
      </c>
      <c r="F153" s="19" t="s">
        <v>56</v>
      </c>
      <c r="G153" s="19">
        <v>2</v>
      </c>
      <c r="H153" s="19">
        <v>1</v>
      </c>
      <c r="I153" s="19" t="s">
        <v>56</v>
      </c>
      <c r="J153" s="19" t="s">
        <v>56</v>
      </c>
      <c r="K153" s="155">
        <f t="shared" si="2"/>
        <v>21</v>
      </c>
      <c r="T153" s="203"/>
      <c r="U153" s="203"/>
      <c r="V153" s="203"/>
      <c r="W153" s="203"/>
      <c r="X153" s="203"/>
      <c r="Y153" s="203"/>
      <c r="Z153" s="203"/>
      <c r="AA153" s="203"/>
      <c r="AB153" s="203"/>
      <c r="AC153" s="203"/>
      <c r="AD153" s="203"/>
      <c r="AE153" s="203"/>
      <c r="AF153" s="203"/>
      <c r="AG153" s="203"/>
      <c r="AH153" s="203"/>
      <c r="AI153" s="203"/>
      <c r="AJ153" s="203"/>
      <c r="AK153" s="203"/>
    </row>
    <row r="154" spans="1:37" ht="12.75" customHeight="1">
      <c r="A154" s="226">
        <v>1440</v>
      </c>
      <c r="B154" s="60" t="s">
        <v>265</v>
      </c>
      <c r="C154" s="19">
        <v>53</v>
      </c>
      <c r="D154" s="19">
        <v>19</v>
      </c>
      <c r="E154" s="19">
        <v>94</v>
      </c>
      <c r="F154" s="19">
        <v>19</v>
      </c>
      <c r="G154" s="19">
        <v>25</v>
      </c>
      <c r="H154" s="19">
        <v>4</v>
      </c>
      <c r="I154" s="19" t="s">
        <v>56</v>
      </c>
      <c r="J154" s="19" t="s">
        <v>56</v>
      </c>
      <c r="K154" s="155">
        <f t="shared" si="2"/>
        <v>214</v>
      </c>
      <c r="T154" s="203"/>
      <c r="U154" s="203"/>
      <c r="V154" s="203"/>
      <c r="W154" s="203"/>
      <c r="X154" s="203"/>
      <c r="Y154" s="203"/>
      <c r="Z154" s="203"/>
      <c r="AA154" s="203"/>
      <c r="AB154" s="203"/>
      <c r="AC154" s="203"/>
      <c r="AD154" s="203"/>
      <c r="AE154" s="203"/>
      <c r="AF154" s="203"/>
      <c r="AG154" s="203"/>
      <c r="AH154" s="203"/>
      <c r="AI154" s="203"/>
      <c r="AJ154" s="203"/>
      <c r="AK154" s="203"/>
    </row>
    <row r="155" spans="1:37" ht="12.75" customHeight="1">
      <c r="A155" s="226">
        <v>1441</v>
      </c>
      <c r="B155" s="60" t="s">
        <v>266</v>
      </c>
      <c r="C155" s="19">
        <v>69</v>
      </c>
      <c r="D155" s="19">
        <v>30</v>
      </c>
      <c r="E155" s="19">
        <v>156</v>
      </c>
      <c r="F155" s="19">
        <v>22</v>
      </c>
      <c r="G155" s="19">
        <v>42</v>
      </c>
      <c r="H155" s="19">
        <v>1</v>
      </c>
      <c r="I155" s="19" t="s">
        <v>56</v>
      </c>
      <c r="J155" s="19" t="s">
        <v>56</v>
      </c>
      <c r="K155" s="155">
        <f t="shared" si="2"/>
        <v>320</v>
      </c>
      <c r="T155" s="203"/>
      <c r="U155" s="203"/>
      <c r="V155" s="203"/>
      <c r="W155" s="203"/>
      <c r="X155" s="203"/>
      <c r="Y155" s="203"/>
      <c r="Z155" s="203"/>
      <c r="AA155" s="203"/>
      <c r="AB155" s="203"/>
      <c r="AC155" s="203"/>
      <c r="AD155" s="203"/>
      <c r="AE155" s="203"/>
      <c r="AF155" s="203"/>
      <c r="AG155" s="203"/>
      <c r="AH155" s="203"/>
      <c r="AI155" s="203"/>
      <c r="AJ155" s="203"/>
      <c r="AK155" s="203"/>
    </row>
    <row r="156" spans="1:37" ht="12.75" customHeight="1">
      <c r="A156" s="226">
        <v>1442</v>
      </c>
      <c r="B156" s="60" t="s">
        <v>267</v>
      </c>
      <c r="C156" s="19">
        <v>22</v>
      </c>
      <c r="D156" s="19">
        <v>6</v>
      </c>
      <c r="E156" s="19">
        <v>17</v>
      </c>
      <c r="F156" s="19">
        <v>7</v>
      </c>
      <c r="G156" s="19">
        <v>8</v>
      </c>
      <c r="H156" s="19" t="s">
        <v>56</v>
      </c>
      <c r="I156" s="19">
        <v>2</v>
      </c>
      <c r="J156" s="19" t="s">
        <v>56</v>
      </c>
      <c r="K156" s="155">
        <f t="shared" si="2"/>
        <v>62</v>
      </c>
      <c r="T156" s="203"/>
      <c r="U156" s="203"/>
      <c r="V156" s="203"/>
      <c r="W156" s="203"/>
      <c r="X156" s="203"/>
      <c r="Y156" s="203"/>
      <c r="Z156" s="203"/>
      <c r="AA156" s="203"/>
      <c r="AB156" s="203"/>
      <c r="AC156" s="203"/>
      <c r="AD156" s="203"/>
      <c r="AE156" s="203"/>
      <c r="AF156" s="203"/>
      <c r="AG156" s="203"/>
      <c r="AH156" s="203"/>
      <c r="AI156" s="203"/>
      <c r="AJ156" s="203"/>
      <c r="AK156" s="203"/>
    </row>
    <row r="157" spans="1:37" ht="12.75" customHeight="1">
      <c r="A157" s="226">
        <v>1443</v>
      </c>
      <c r="B157" s="60" t="s">
        <v>268</v>
      </c>
      <c r="C157" s="19">
        <v>11</v>
      </c>
      <c r="D157" s="19">
        <v>9</v>
      </c>
      <c r="E157" s="19">
        <v>25</v>
      </c>
      <c r="F157" s="19">
        <v>11</v>
      </c>
      <c r="G157" s="19">
        <v>11</v>
      </c>
      <c r="H157" s="19">
        <v>2</v>
      </c>
      <c r="I157" s="19" t="s">
        <v>56</v>
      </c>
      <c r="J157" s="19" t="s">
        <v>56</v>
      </c>
      <c r="K157" s="155">
        <f t="shared" si="2"/>
        <v>69</v>
      </c>
      <c r="T157" s="203"/>
      <c r="U157" s="203"/>
      <c r="V157" s="203"/>
      <c r="W157" s="203"/>
      <c r="X157" s="203"/>
      <c r="Y157" s="203"/>
      <c r="Z157" s="203"/>
      <c r="AA157" s="203"/>
      <c r="AB157" s="203"/>
      <c r="AC157" s="203"/>
      <c r="AD157" s="203"/>
      <c r="AE157" s="203"/>
      <c r="AF157" s="203"/>
      <c r="AG157" s="203"/>
      <c r="AH157" s="203"/>
      <c r="AI157" s="203"/>
      <c r="AJ157" s="203"/>
      <c r="AK157" s="203"/>
    </row>
    <row r="158" spans="1:37" ht="12.75" customHeight="1">
      <c r="A158" s="226">
        <v>1444</v>
      </c>
      <c r="B158" s="60" t="s">
        <v>269</v>
      </c>
      <c r="C158" s="19">
        <v>6</v>
      </c>
      <c r="D158" s="19">
        <v>7</v>
      </c>
      <c r="E158" s="19">
        <v>21</v>
      </c>
      <c r="F158" s="19">
        <v>1</v>
      </c>
      <c r="G158" s="19">
        <v>2</v>
      </c>
      <c r="H158" s="19" t="s">
        <v>56</v>
      </c>
      <c r="I158" s="19" t="s">
        <v>56</v>
      </c>
      <c r="J158" s="19" t="s">
        <v>56</v>
      </c>
      <c r="K158" s="155">
        <f t="shared" si="2"/>
        <v>37</v>
      </c>
      <c r="T158" s="203"/>
      <c r="U158" s="203"/>
      <c r="V158" s="203"/>
      <c r="W158" s="203"/>
      <c r="X158" s="203"/>
      <c r="Y158" s="203"/>
      <c r="Z158" s="203"/>
      <c r="AA158" s="203"/>
      <c r="AB158" s="203"/>
      <c r="AC158" s="203"/>
      <c r="AD158" s="203"/>
      <c r="AE158" s="203"/>
      <c r="AF158" s="203"/>
      <c r="AG158" s="203"/>
      <c r="AH158" s="203"/>
      <c r="AI158" s="203"/>
      <c r="AJ158" s="203"/>
      <c r="AK158" s="203"/>
    </row>
    <row r="159" spans="1:37" ht="12.75" customHeight="1">
      <c r="A159" s="226">
        <v>1445</v>
      </c>
      <c r="B159" s="60" t="s">
        <v>270</v>
      </c>
      <c r="C159" s="19">
        <v>3</v>
      </c>
      <c r="D159" s="19" t="s">
        <v>56</v>
      </c>
      <c r="E159" s="19">
        <v>10</v>
      </c>
      <c r="F159" s="19">
        <v>2</v>
      </c>
      <c r="G159" s="19">
        <v>2</v>
      </c>
      <c r="H159" s="19" t="s">
        <v>56</v>
      </c>
      <c r="I159" s="19" t="s">
        <v>56</v>
      </c>
      <c r="J159" s="19" t="s">
        <v>56</v>
      </c>
      <c r="K159" s="155">
        <f t="shared" si="2"/>
        <v>17</v>
      </c>
      <c r="T159" s="203"/>
      <c r="U159" s="203"/>
      <c r="V159" s="203"/>
      <c r="W159" s="203"/>
      <c r="X159" s="203"/>
      <c r="Y159" s="203"/>
      <c r="Z159" s="203"/>
      <c r="AA159" s="203"/>
      <c r="AB159" s="203"/>
      <c r="AC159" s="203"/>
      <c r="AD159" s="203"/>
      <c r="AE159" s="203"/>
      <c r="AF159" s="203"/>
      <c r="AG159" s="203"/>
      <c r="AH159" s="203"/>
      <c r="AI159" s="203"/>
      <c r="AJ159" s="203"/>
      <c r="AK159" s="203"/>
    </row>
    <row r="160" spans="1:37" ht="12.75" customHeight="1">
      <c r="A160" s="226">
        <v>1446</v>
      </c>
      <c r="B160" s="60" t="s">
        <v>271</v>
      </c>
      <c r="C160" s="19">
        <v>13</v>
      </c>
      <c r="D160" s="19">
        <v>4</v>
      </c>
      <c r="E160" s="19">
        <v>10</v>
      </c>
      <c r="F160" s="19">
        <v>6</v>
      </c>
      <c r="G160" s="19">
        <v>6</v>
      </c>
      <c r="H160" s="19">
        <v>1</v>
      </c>
      <c r="I160" s="19" t="s">
        <v>56</v>
      </c>
      <c r="J160" s="19" t="s">
        <v>56</v>
      </c>
      <c r="K160" s="155">
        <f t="shared" si="2"/>
        <v>40</v>
      </c>
      <c r="T160" s="203"/>
      <c r="U160" s="203"/>
      <c r="V160" s="203"/>
      <c r="W160" s="203"/>
      <c r="X160" s="203"/>
      <c r="Y160" s="203"/>
      <c r="Z160" s="203"/>
      <c r="AA160" s="203"/>
      <c r="AB160" s="203"/>
      <c r="AC160" s="203"/>
      <c r="AD160" s="203"/>
      <c r="AE160" s="203"/>
      <c r="AF160" s="203"/>
      <c r="AG160" s="203"/>
      <c r="AH160" s="203"/>
      <c r="AI160" s="203"/>
      <c r="AJ160" s="203"/>
      <c r="AK160" s="203"/>
    </row>
    <row r="161" spans="1:37" ht="12.75" customHeight="1">
      <c r="A161" s="226">
        <v>1447</v>
      </c>
      <c r="B161" s="60" t="s">
        <v>272</v>
      </c>
      <c r="C161" s="19">
        <v>12</v>
      </c>
      <c r="D161" s="19">
        <v>6</v>
      </c>
      <c r="E161" s="19">
        <v>5</v>
      </c>
      <c r="F161" s="19">
        <v>9</v>
      </c>
      <c r="G161" s="19">
        <v>3</v>
      </c>
      <c r="H161" s="19">
        <v>1</v>
      </c>
      <c r="I161" s="19" t="s">
        <v>56</v>
      </c>
      <c r="J161" s="19" t="s">
        <v>56</v>
      </c>
      <c r="K161" s="155">
        <f t="shared" si="2"/>
        <v>36</v>
      </c>
      <c r="T161" s="203"/>
      <c r="U161" s="203"/>
      <c r="V161" s="203"/>
      <c r="W161" s="203"/>
      <c r="X161" s="203"/>
      <c r="Y161" s="203"/>
      <c r="Z161" s="203"/>
      <c r="AA161" s="203"/>
      <c r="AB161" s="203"/>
      <c r="AC161" s="203"/>
      <c r="AD161" s="203"/>
      <c r="AE161" s="203"/>
      <c r="AF161" s="203"/>
      <c r="AG161" s="203"/>
      <c r="AH161" s="203"/>
      <c r="AI161" s="203"/>
      <c r="AJ161" s="203"/>
      <c r="AK161" s="203"/>
    </row>
    <row r="162" spans="1:37" ht="12.75" customHeight="1">
      <c r="A162" s="226">
        <v>1452</v>
      </c>
      <c r="B162" s="60" t="s">
        <v>273</v>
      </c>
      <c r="C162" s="19">
        <v>28</v>
      </c>
      <c r="D162" s="19">
        <v>6</v>
      </c>
      <c r="E162" s="19">
        <v>31</v>
      </c>
      <c r="F162" s="19">
        <v>10</v>
      </c>
      <c r="G162" s="19">
        <v>12</v>
      </c>
      <c r="H162" s="19" t="s">
        <v>56</v>
      </c>
      <c r="I162" s="19" t="s">
        <v>56</v>
      </c>
      <c r="J162" s="19" t="s">
        <v>56</v>
      </c>
      <c r="K162" s="155">
        <f t="shared" si="2"/>
        <v>87</v>
      </c>
      <c r="T162" s="203"/>
      <c r="U162" s="203"/>
      <c r="V162" s="203"/>
      <c r="W162" s="203"/>
      <c r="X162" s="203"/>
      <c r="Y162" s="203"/>
      <c r="Z162" s="203"/>
      <c r="AA162" s="203"/>
      <c r="AB162" s="203"/>
      <c r="AC162" s="203"/>
      <c r="AD162" s="203"/>
      <c r="AE162" s="203"/>
      <c r="AF162" s="203"/>
      <c r="AG162" s="203"/>
      <c r="AH162" s="203"/>
      <c r="AI162" s="203"/>
      <c r="AJ162" s="203"/>
      <c r="AK162" s="203"/>
    </row>
    <row r="163" spans="1:37" ht="12.75" customHeight="1">
      <c r="A163" s="226">
        <v>1460</v>
      </c>
      <c r="B163" s="60" t="s">
        <v>274</v>
      </c>
      <c r="C163" s="19">
        <v>13</v>
      </c>
      <c r="D163" s="19">
        <v>5</v>
      </c>
      <c r="E163" s="19">
        <v>9</v>
      </c>
      <c r="F163" s="19">
        <v>22</v>
      </c>
      <c r="G163" s="19">
        <v>8</v>
      </c>
      <c r="H163" s="19" t="s">
        <v>56</v>
      </c>
      <c r="I163" s="19" t="s">
        <v>56</v>
      </c>
      <c r="J163" s="19" t="s">
        <v>56</v>
      </c>
      <c r="K163" s="155">
        <f t="shared" si="2"/>
        <v>57</v>
      </c>
      <c r="T163" s="203"/>
      <c r="U163" s="203"/>
      <c r="V163" s="203"/>
      <c r="W163" s="203"/>
      <c r="X163" s="203"/>
      <c r="Y163" s="203"/>
      <c r="Z163" s="203"/>
      <c r="AA163" s="203"/>
      <c r="AB163" s="203"/>
      <c r="AC163" s="203"/>
      <c r="AD163" s="203"/>
      <c r="AE163" s="203"/>
      <c r="AF163" s="203"/>
      <c r="AG163" s="203"/>
      <c r="AH163" s="203"/>
      <c r="AI163" s="203"/>
      <c r="AJ163" s="203"/>
      <c r="AK163" s="203"/>
    </row>
    <row r="164" spans="1:37" ht="12.75" customHeight="1">
      <c r="A164" s="226">
        <v>1461</v>
      </c>
      <c r="B164" s="60" t="s">
        <v>275</v>
      </c>
      <c r="C164" s="19">
        <v>13</v>
      </c>
      <c r="D164" s="19">
        <v>3</v>
      </c>
      <c r="E164" s="19">
        <v>15</v>
      </c>
      <c r="F164" s="19">
        <v>3</v>
      </c>
      <c r="G164" s="19">
        <v>13</v>
      </c>
      <c r="H164" s="19">
        <v>3</v>
      </c>
      <c r="I164" s="19" t="s">
        <v>56</v>
      </c>
      <c r="J164" s="19" t="s">
        <v>56</v>
      </c>
      <c r="K164" s="155">
        <f t="shared" si="2"/>
        <v>50</v>
      </c>
      <c r="T164" s="203"/>
      <c r="U164" s="203"/>
      <c r="V164" s="203"/>
      <c r="W164" s="203"/>
      <c r="X164" s="203"/>
      <c r="Y164" s="203"/>
      <c r="Z164" s="203"/>
      <c r="AA164" s="203"/>
      <c r="AB164" s="203"/>
      <c r="AC164" s="203"/>
      <c r="AD164" s="203"/>
      <c r="AE164" s="203"/>
      <c r="AF164" s="203"/>
      <c r="AG164" s="203"/>
      <c r="AH164" s="203"/>
      <c r="AI164" s="203"/>
      <c r="AJ164" s="203"/>
      <c r="AK164" s="203"/>
    </row>
    <row r="165" spans="1:37" ht="12.75" customHeight="1">
      <c r="A165" s="226">
        <v>1462</v>
      </c>
      <c r="B165" s="60" t="s">
        <v>276</v>
      </c>
      <c r="C165" s="19">
        <v>44</v>
      </c>
      <c r="D165" s="19">
        <v>5</v>
      </c>
      <c r="E165" s="19">
        <v>47</v>
      </c>
      <c r="F165" s="19">
        <v>10</v>
      </c>
      <c r="G165" s="19">
        <v>17</v>
      </c>
      <c r="H165" s="19">
        <v>1</v>
      </c>
      <c r="I165" s="19" t="s">
        <v>56</v>
      </c>
      <c r="J165" s="19" t="s">
        <v>56</v>
      </c>
      <c r="K165" s="155">
        <f t="shared" si="2"/>
        <v>124</v>
      </c>
      <c r="T165" s="203"/>
      <c r="U165" s="203"/>
      <c r="V165" s="203"/>
      <c r="W165" s="203"/>
      <c r="X165" s="203"/>
      <c r="Y165" s="203"/>
      <c r="Z165" s="203"/>
      <c r="AA165" s="203"/>
      <c r="AB165" s="203"/>
      <c r="AC165" s="203"/>
      <c r="AD165" s="203"/>
      <c r="AE165" s="203"/>
      <c r="AF165" s="203"/>
      <c r="AG165" s="203"/>
      <c r="AH165" s="203"/>
      <c r="AI165" s="203"/>
      <c r="AJ165" s="203"/>
      <c r="AK165" s="203"/>
    </row>
    <row r="166" spans="1:37" ht="12.75" customHeight="1">
      <c r="A166" s="226">
        <v>1463</v>
      </c>
      <c r="B166" s="60" t="s">
        <v>277</v>
      </c>
      <c r="C166" s="19">
        <v>128</v>
      </c>
      <c r="D166" s="19">
        <v>23</v>
      </c>
      <c r="E166" s="19">
        <v>109</v>
      </c>
      <c r="F166" s="19">
        <v>59</v>
      </c>
      <c r="G166" s="19">
        <v>28</v>
      </c>
      <c r="H166" s="19" t="s">
        <v>56</v>
      </c>
      <c r="I166" s="19" t="s">
        <v>56</v>
      </c>
      <c r="J166" s="19" t="s">
        <v>56</v>
      </c>
      <c r="K166" s="155">
        <f t="shared" si="2"/>
        <v>347</v>
      </c>
      <c r="T166" s="203"/>
      <c r="U166" s="203"/>
      <c r="V166" s="203"/>
      <c r="W166" s="203"/>
      <c r="X166" s="203"/>
      <c r="Y166" s="203"/>
      <c r="Z166" s="203"/>
      <c r="AA166" s="203"/>
      <c r="AB166" s="203"/>
      <c r="AC166" s="203"/>
      <c r="AD166" s="203"/>
      <c r="AE166" s="203"/>
      <c r="AF166" s="203"/>
      <c r="AG166" s="203"/>
      <c r="AH166" s="203"/>
      <c r="AI166" s="203"/>
      <c r="AJ166" s="203"/>
      <c r="AK166" s="203"/>
    </row>
    <row r="167" spans="1:37" ht="12.75" customHeight="1">
      <c r="A167" s="226">
        <v>1465</v>
      </c>
      <c r="B167" s="60" t="s">
        <v>278</v>
      </c>
      <c r="C167" s="19">
        <v>18</v>
      </c>
      <c r="D167" s="19">
        <v>8</v>
      </c>
      <c r="E167" s="19">
        <v>28</v>
      </c>
      <c r="F167" s="19">
        <v>9</v>
      </c>
      <c r="G167" s="19">
        <v>7</v>
      </c>
      <c r="H167" s="19" t="s">
        <v>56</v>
      </c>
      <c r="I167" s="19" t="s">
        <v>56</v>
      </c>
      <c r="J167" s="19" t="s">
        <v>56</v>
      </c>
      <c r="K167" s="155">
        <f t="shared" si="2"/>
        <v>70</v>
      </c>
      <c r="T167" s="203"/>
      <c r="U167" s="203"/>
      <c r="V167" s="203"/>
      <c r="W167" s="203"/>
      <c r="X167" s="203"/>
      <c r="Y167" s="203"/>
      <c r="Z167" s="203"/>
      <c r="AA167" s="203"/>
      <c r="AB167" s="203"/>
      <c r="AC167" s="203"/>
      <c r="AD167" s="203"/>
      <c r="AE167" s="203"/>
      <c r="AF167" s="203"/>
      <c r="AG167" s="203"/>
      <c r="AH167" s="203"/>
      <c r="AI167" s="203"/>
      <c r="AJ167" s="203"/>
      <c r="AK167" s="203"/>
    </row>
    <row r="168" spans="1:37" ht="12.75" customHeight="1">
      <c r="A168" s="226">
        <v>1466</v>
      </c>
      <c r="B168" s="60" t="s">
        <v>279</v>
      </c>
      <c r="C168" s="19">
        <v>9</v>
      </c>
      <c r="D168" s="19">
        <v>4</v>
      </c>
      <c r="E168" s="19">
        <v>21</v>
      </c>
      <c r="F168" s="19">
        <v>6</v>
      </c>
      <c r="G168" s="19">
        <v>8</v>
      </c>
      <c r="H168" s="19" t="s">
        <v>56</v>
      </c>
      <c r="I168" s="19" t="s">
        <v>56</v>
      </c>
      <c r="J168" s="19" t="s">
        <v>56</v>
      </c>
      <c r="K168" s="155">
        <f t="shared" si="2"/>
        <v>48</v>
      </c>
      <c r="T168" s="203"/>
      <c r="U168" s="203"/>
      <c r="V168" s="203"/>
      <c r="W168" s="203"/>
      <c r="X168" s="203"/>
      <c r="Y168" s="203"/>
      <c r="Z168" s="203"/>
      <c r="AA168" s="203"/>
      <c r="AB168" s="203"/>
      <c r="AC168" s="203"/>
      <c r="AD168" s="203"/>
      <c r="AE168" s="203"/>
      <c r="AF168" s="203"/>
      <c r="AG168" s="203"/>
      <c r="AH168" s="203"/>
      <c r="AI168" s="203"/>
      <c r="AJ168" s="203"/>
      <c r="AK168" s="203"/>
    </row>
    <row r="169" spans="1:37" ht="12.75" customHeight="1">
      <c r="A169" s="226">
        <v>1470</v>
      </c>
      <c r="B169" s="60" t="s">
        <v>280</v>
      </c>
      <c r="C169" s="19">
        <v>21</v>
      </c>
      <c r="D169" s="19">
        <v>16</v>
      </c>
      <c r="E169" s="19">
        <v>72</v>
      </c>
      <c r="F169" s="19" t="s">
        <v>56</v>
      </c>
      <c r="G169" s="19">
        <v>20</v>
      </c>
      <c r="H169" s="19" t="s">
        <v>56</v>
      </c>
      <c r="I169" s="19" t="s">
        <v>56</v>
      </c>
      <c r="J169" s="19">
        <v>1</v>
      </c>
      <c r="K169" s="155">
        <f t="shared" si="2"/>
        <v>130</v>
      </c>
      <c r="T169" s="203"/>
      <c r="U169" s="203"/>
      <c r="V169" s="203"/>
      <c r="W169" s="203"/>
      <c r="X169" s="203"/>
      <c r="Y169" s="203"/>
      <c r="Z169" s="203"/>
      <c r="AA169" s="203"/>
      <c r="AB169" s="203"/>
      <c r="AC169" s="203"/>
      <c r="AD169" s="203"/>
      <c r="AE169" s="203"/>
      <c r="AF169" s="203"/>
      <c r="AG169" s="203"/>
      <c r="AH169" s="203"/>
      <c r="AI169" s="203"/>
      <c r="AJ169" s="203"/>
      <c r="AK169" s="203"/>
    </row>
    <row r="170" spans="1:37" ht="12.75" customHeight="1">
      <c r="A170" s="226">
        <v>1471</v>
      </c>
      <c r="B170" s="60" t="s">
        <v>281</v>
      </c>
      <c r="C170" s="19">
        <v>26</v>
      </c>
      <c r="D170" s="19">
        <v>6</v>
      </c>
      <c r="E170" s="19">
        <v>31</v>
      </c>
      <c r="F170" s="19">
        <v>10</v>
      </c>
      <c r="G170" s="19">
        <v>32</v>
      </c>
      <c r="H170" s="19" t="s">
        <v>56</v>
      </c>
      <c r="I170" s="19" t="s">
        <v>56</v>
      </c>
      <c r="J170" s="19" t="s">
        <v>56</v>
      </c>
      <c r="K170" s="155">
        <f t="shared" si="2"/>
        <v>105</v>
      </c>
      <c r="T170" s="203"/>
      <c r="U170" s="203"/>
      <c r="V170" s="203"/>
      <c r="W170" s="203"/>
      <c r="X170" s="203"/>
      <c r="Y170" s="203"/>
      <c r="Z170" s="203"/>
      <c r="AA170" s="203"/>
      <c r="AB170" s="203"/>
      <c r="AC170" s="203"/>
      <c r="AD170" s="203"/>
      <c r="AE170" s="203"/>
      <c r="AF170" s="203"/>
      <c r="AG170" s="203"/>
      <c r="AH170" s="203"/>
      <c r="AI170" s="203"/>
      <c r="AJ170" s="203"/>
      <c r="AK170" s="203"/>
    </row>
    <row r="171" spans="1:37" ht="12.75" customHeight="1">
      <c r="A171" s="226">
        <v>1472</v>
      </c>
      <c r="B171" s="60" t="s">
        <v>282</v>
      </c>
      <c r="C171" s="19">
        <v>18</v>
      </c>
      <c r="D171" s="19">
        <v>2</v>
      </c>
      <c r="E171" s="19">
        <v>25</v>
      </c>
      <c r="F171" s="19">
        <v>7</v>
      </c>
      <c r="G171" s="19">
        <v>4</v>
      </c>
      <c r="H171" s="19" t="s">
        <v>56</v>
      </c>
      <c r="I171" s="19" t="s">
        <v>56</v>
      </c>
      <c r="J171" s="19" t="s">
        <v>56</v>
      </c>
      <c r="K171" s="155">
        <f t="shared" si="2"/>
        <v>56</v>
      </c>
      <c r="T171" s="203"/>
      <c r="U171" s="203"/>
      <c r="V171" s="203"/>
      <c r="W171" s="203"/>
      <c r="X171" s="203"/>
      <c r="Y171" s="203"/>
      <c r="Z171" s="203"/>
      <c r="AA171" s="203"/>
      <c r="AB171" s="203"/>
      <c r="AC171" s="203"/>
      <c r="AD171" s="203"/>
      <c r="AE171" s="203"/>
      <c r="AF171" s="203"/>
      <c r="AG171" s="203"/>
      <c r="AH171" s="203"/>
      <c r="AI171" s="203"/>
      <c r="AJ171" s="203"/>
      <c r="AK171" s="203"/>
    </row>
    <row r="172" spans="1:37" ht="12.75" customHeight="1">
      <c r="A172" s="226">
        <v>1473</v>
      </c>
      <c r="B172" s="60" t="s">
        <v>283</v>
      </c>
      <c r="C172" s="19">
        <v>12</v>
      </c>
      <c r="D172" s="19">
        <v>9</v>
      </c>
      <c r="E172" s="19">
        <v>13</v>
      </c>
      <c r="F172" s="19">
        <v>5</v>
      </c>
      <c r="G172" s="19">
        <v>6</v>
      </c>
      <c r="H172" s="19">
        <v>1</v>
      </c>
      <c r="I172" s="19" t="s">
        <v>56</v>
      </c>
      <c r="J172" s="19" t="s">
        <v>56</v>
      </c>
      <c r="K172" s="155">
        <f t="shared" si="2"/>
        <v>46</v>
      </c>
      <c r="T172" s="203"/>
      <c r="U172" s="203"/>
      <c r="V172" s="203"/>
      <c r="W172" s="203"/>
      <c r="X172" s="203"/>
      <c r="Y172" s="203"/>
      <c r="Z172" s="203"/>
      <c r="AA172" s="203"/>
      <c r="AB172" s="203"/>
      <c r="AC172" s="203"/>
      <c r="AD172" s="203"/>
      <c r="AE172" s="203"/>
      <c r="AF172" s="203"/>
      <c r="AG172" s="203"/>
      <c r="AH172" s="203"/>
      <c r="AI172" s="203"/>
      <c r="AJ172" s="203"/>
      <c r="AK172" s="203"/>
    </row>
    <row r="173" spans="1:37" ht="12.75" customHeight="1">
      <c r="A173" s="226">
        <v>1480</v>
      </c>
      <c r="B173" s="60" t="s">
        <v>284</v>
      </c>
      <c r="C173" s="19">
        <v>1427</v>
      </c>
      <c r="D173" s="19">
        <v>466</v>
      </c>
      <c r="E173" s="19">
        <v>2027</v>
      </c>
      <c r="F173" s="19">
        <v>796</v>
      </c>
      <c r="G173" s="19">
        <v>1824</v>
      </c>
      <c r="H173" s="19">
        <v>29</v>
      </c>
      <c r="I173" s="19">
        <v>19</v>
      </c>
      <c r="J173" s="19">
        <v>2</v>
      </c>
      <c r="K173" s="155">
        <f t="shared" si="2"/>
        <v>6590</v>
      </c>
      <c r="T173" s="203"/>
      <c r="U173" s="203"/>
      <c r="V173" s="203"/>
      <c r="W173" s="203"/>
      <c r="X173" s="203"/>
      <c r="Y173" s="203"/>
      <c r="Z173" s="203"/>
      <c r="AA173" s="203"/>
      <c r="AB173" s="203"/>
      <c r="AC173" s="203"/>
      <c r="AD173" s="203"/>
      <c r="AE173" s="203"/>
      <c r="AF173" s="203"/>
      <c r="AG173" s="203"/>
      <c r="AH173" s="203"/>
      <c r="AI173" s="203"/>
      <c r="AJ173" s="203"/>
      <c r="AK173" s="203"/>
    </row>
    <row r="174" spans="1:37" ht="12.75" customHeight="1">
      <c r="A174" s="226">
        <v>1481</v>
      </c>
      <c r="B174" s="60" t="s">
        <v>285</v>
      </c>
      <c r="C174" s="19">
        <v>383</v>
      </c>
      <c r="D174" s="19">
        <v>62</v>
      </c>
      <c r="E174" s="19">
        <v>1505</v>
      </c>
      <c r="F174" s="19">
        <v>115</v>
      </c>
      <c r="G174" s="19">
        <v>323</v>
      </c>
      <c r="H174" s="19">
        <v>6</v>
      </c>
      <c r="I174" s="19">
        <v>2</v>
      </c>
      <c r="J174" s="19" t="s">
        <v>56</v>
      </c>
      <c r="K174" s="155">
        <f t="shared" si="2"/>
        <v>2396</v>
      </c>
      <c r="T174" s="203"/>
      <c r="U174" s="203"/>
      <c r="V174" s="203"/>
      <c r="W174" s="203"/>
      <c r="X174" s="203"/>
      <c r="Y174" s="203"/>
      <c r="Z174" s="203"/>
      <c r="AA174" s="203"/>
      <c r="AB174" s="203"/>
      <c r="AC174" s="203"/>
      <c r="AD174" s="203"/>
      <c r="AE174" s="203"/>
      <c r="AF174" s="203"/>
      <c r="AG174" s="203"/>
      <c r="AH174" s="203"/>
      <c r="AI174" s="203"/>
      <c r="AJ174" s="203"/>
      <c r="AK174" s="203"/>
    </row>
    <row r="175" spans="1:37" ht="12.75" customHeight="1">
      <c r="A175" s="226">
        <v>1482</v>
      </c>
      <c r="B175" s="60" t="s">
        <v>286</v>
      </c>
      <c r="C175" s="19">
        <v>150</v>
      </c>
      <c r="D175" s="19">
        <v>39</v>
      </c>
      <c r="E175" s="19">
        <v>215</v>
      </c>
      <c r="F175" s="19">
        <v>128</v>
      </c>
      <c r="G175" s="19">
        <v>60</v>
      </c>
      <c r="H175" s="19">
        <v>9</v>
      </c>
      <c r="I175" s="19" t="s">
        <v>56</v>
      </c>
      <c r="J175" s="19" t="s">
        <v>56</v>
      </c>
      <c r="K175" s="155">
        <f t="shared" si="2"/>
        <v>601</v>
      </c>
      <c r="T175" s="203"/>
      <c r="U175" s="203"/>
      <c r="V175" s="203"/>
      <c r="W175" s="203"/>
      <c r="X175" s="203"/>
      <c r="Y175" s="203"/>
      <c r="Z175" s="203"/>
      <c r="AA175" s="203"/>
      <c r="AB175" s="203"/>
      <c r="AC175" s="203"/>
      <c r="AD175" s="203"/>
      <c r="AE175" s="203"/>
      <c r="AF175" s="203"/>
      <c r="AG175" s="203"/>
      <c r="AH175" s="203"/>
      <c r="AI175" s="203"/>
      <c r="AJ175" s="203"/>
      <c r="AK175" s="203"/>
    </row>
    <row r="176" spans="1:37" ht="12.75" customHeight="1">
      <c r="A176" s="226">
        <v>1484</v>
      </c>
      <c r="B176" s="60" t="s">
        <v>287</v>
      </c>
      <c r="C176" s="19">
        <v>27</v>
      </c>
      <c r="D176" s="19">
        <v>9</v>
      </c>
      <c r="E176" s="19">
        <v>50</v>
      </c>
      <c r="F176" s="19">
        <v>29</v>
      </c>
      <c r="G176" s="19">
        <v>26</v>
      </c>
      <c r="H176" s="19">
        <v>4</v>
      </c>
      <c r="I176" s="19" t="s">
        <v>56</v>
      </c>
      <c r="J176" s="19" t="s">
        <v>56</v>
      </c>
      <c r="K176" s="155">
        <f t="shared" si="2"/>
        <v>145</v>
      </c>
      <c r="T176" s="203"/>
      <c r="U176" s="203"/>
      <c r="V176" s="203"/>
      <c r="W176" s="203"/>
      <c r="X176" s="203"/>
      <c r="Y176" s="203"/>
      <c r="Z176" s="203"/>
      <c r="AA176" s="203"/>
      <c r="AB176" s="203"/>
      <c r="AC176" s="203"/>
      <c r="AD176" s="203"/>
      <c r="AE176" s="203"/>
      <c r="AF176" s="203"/>
      <c r="AG176" s="203"/>
      <c r="AH176" s="203"/>
      <c r="AI176" s="203"/>
      <c r="AJ176" s="203"/>
      <c r="AK176" s="203"/>
    </row>
    <row r="177" spans="1:37" ht="12.75" customHeight="1">
      <c r="A177" s="226">
        <v>1485</v>
      </c>
      <c r="B177" s="60" t="s">
        <v>288</v>
      </c>
      <c r="C177" s="19">
        <v>148</v>
      </c>
      <c r="D177" s="19">
        <v>49</v>
      </c>
      <c r="E177" s="19">
        <v>268</v>
      </c>
      <c r="F177" s="19">
        <v>35</v>
      </c>
      <c r="G177" s="19">
        <v>87</v>
      </c>
      <c r="H177" s="19">
        <v>6</v>
      </c>
      <c r="I177" s="19">
        <v>2</v>
      </c>
      <c r="J177" s="19" t="s">
        <v>56</v>
      </c>
      <c r="K177" s="155">
        <f t="shared" si="2"/>
        <v>595</v>
      </c>
      <c r="T177" s="203"/>
      <c r="U177" s="203"/>
      <c r="V177" s="203"/>
      <c r="W177" s="203"/>
      <c r="X177" s="203"/>
      <c r="Y177" s="203"/>
      <c r="Z177" s="203"/>
      <c r="AA177" s="203"/>
      <c r="AB177" s="203"/>
      <c r="AC177" s="203"/>
      <c r="AD177" s="203"/>
      <c r="AE177" s="203"/>
      <c r="AF177" s="203"/>
      <c r="AG177" s="203"/>
      <c r="AH177" s="203"/>
      <c r="AI177" s="203"/>
      <c r="AJ177" s="203"/>
      <c r="AK177" s="203"/>
    </row>
    <row r="178" spans="1:37" ht="12.75" customHeight="1">
      <c r="A178" s="226">
        <v>1486</v>
      </c>
      <c r="B178" s="60" t="s">
        <v>289</v>
      </c>
      <c r="C178" s="19">
        <v>24</v>
      </c>
      <c r="D178" s="19">
        <v>11</v>
      </c>
      <c r="E178" s="19">
        <v>56</v>
      </c>
      <c r="F178" s="19">
        <v>3</v>
      </c>
      <c r="G178" s="19">
        <v>11</v>
      </c>
      <c r="H178" s="19">
        <v>1</v>
      </c>
      <c r="I178" s="19" t="s">
        <v>56</v>
      </c>
      <c r="J178" s="19" t="s">
        <v>56</v>
      </c>
      <c r="K178" s="155">
        <f t="shared" si="2"/>
        <v>106</v>
      </c>
      <c r="T178" s="203"/>
      <c r="U178" s="203"/>
      <c r="V178" s="203"/>
      <c r="W178" s="203"/>
      <c r="X178" s="203"/>
      <c r="Y178" s="203"/>
      <c r="Z178" s="203"/>
      <c r="AA178" s="203"/>
      <c r="AB178" s="203"/>
      <c r="AC178" s="203"/>
      <c r="AD178" s="203"/>
      <c r="AE178" s="203"/>
      <c r="AF178" s="203"/>
      <c r="AG178" s="203"/>
      <c r="AH178" s="203"/>
      <c r="AI178" s="203"/>
      <c r="AJ178" s="203"/>
      <c r="AK178" s="203"/>
    </row>
    <row r="179" spans="1:37" ht="12.75" customHeight="1">
      <c r="A179" s="226">
        <v>1487</v>
      </c>
      <c r="B179" s="60" t="s">
        <v>290</v>
      </c>
      <c r="C179" s="19">
        <v>107</v>
      </c>
      <c r="D179" s="19">
        <v>31</v>
      </c>
      <c r="E179" s="19">
        <v>86</v>
      </c>
      <c r="F179" s="19">
        <v>27</v>
      </c>
      <c r="G179" s="19">
        <v>74</v>
      </c>
      <c r="H179" s="19" t="s">
        <v>56</v>
      </c>
      <c r="I179" s="19">
        <v>4</v>
      </c>
      <c r="J179" s="19" t="s">
        <v>56</v>
      </c>
      <c r="K179" s="155">
        <f t="shared" si="2"/>
        <v>329</v>
      </c>
      <c r="T179" s="203"/>
      <c r="U179" s="203"/>
      <c r="V179" s="203"/>
      <c r="W179" s="203"/>
      <c r="X179" s="203"/>
      <c r="Y179" s="203"/>
      <c r="Z179" s="203"/>
      <c r="AA179" s="203"/>
      <c r="AB179" s="203"/>
      <c r="AC179" s="203"/>
      <c r="AD179" s="203"/>
      <c r="AE179" s="203"/>
      <c r="AF179" s="203"/>
      <c r="AG179" s="203"/>
      <c r="AH179" s="203"/>
      <c r="AI179" s="203"/>
      <c r="AJ179" s="203"/>
      <c r="AK179" s="203"/>
    </row>
    <row r="180" spans="1:37" ht="12.75" customHeight="1">
      <c r="A180" s="226">
        <v>1488</v>
      </c>
      <c r="B180" s="60" t="s">
        <v>291</v>
      </c>
      <c r="C180" s="19">
        <v>115</v>
      </c>
      <c r="D180" s="19">
        <v>48</v>
      </c>
      <c r="E180" s="19">
        <v>232</v>
      </c>
      <c r="F180" s="19">
        <v>60</v>
      </c>
      <c r="G180" s="19">
        <v>119</v>
      </c>
      <c r="H180" s="19">
        <v>3</v>
      </c>
      <c r="I180" s="19">
        <v>9</v>
      </c>
      <c r="J180" s="19" t="s">
        <v>56</v>
      </c>
      <c r="K180" s="155">
        <f t="shared" si="2"/>
        <v>586</v>
      </c>
      <c r="T180" s="203"/>
      <c r="U180" s="203"/>
      <c r="V180" s="203"/>
      <c r="W180" s="203"/>
      <c r="X180" s="203"/>
      <c r="Y180" s="203"/>
      <c r="Z180" s="203"/>
      <c r="AA180" s="203"/>
      <c r="AB180" s="203"/>
      <c r="AC180" s="203"/>
      <c r="AD180" s="203"/>
      <c r="AE180" s="203"/>
      <c r="AF180" s="203"/>
      <c r="AG180" s="203"/>
      <c r="AH180" s="203"/>
      <c r="AI180" s="203"/>
      <c r="AJ180" s="203"/>
      <c r="AK180" s="203"/>
    </row>
    <row r="181" spans="1:37" ht="12.75" customHeight="1">
      <c r="A181" s="226">
        <v>1489</v>
      </c>
      <c r="B181" s="60" t="s">
        <v>292</v>
      </c>
      <c r="C181" s="19">
        <v>176</v>
      </c>
      <c r="D181" s="19">
        <v>60</v>
      </c>
      <c r="E181" s="19">
        <v>163</v>
      </c>
      <c r="F181" s="19">
        <v>81</v>
      </c>
      <c r="G181" s="19">
        <v>62</v>
      </c>
      <c r="H181" s="19" t="s">
        <v>56</v>
      </c>
      <c r="I181" s="19">
        <v>2</v>
      </c>
      <c r="J181" s="19" t="s">
        <v>56</v>
      </c>
      <c r="K181" s="155">
        <f t="shared" si="2"/>
        <v>544</v>
      </c>
      <c r="T181" s="203"/>
      <c r="U181" s="203"/>
      <c r="V181" s="203"/>
      <c r="W181" s="203"/>
      <c r="X181" s="203"/>
      <c r="Y181" s="203"/>
      <c r="Z181" s="203"/>
      <c r="AA181" s="203"/>
      <c r="AB181" s="203"/>
      <c r="AC181" s="203"/>
      <c r="AD181" s="203"/>
      <c r="AE181" s="203"/>
      <c r="AF181" s="203"/>
      <c r="AG181" s="203"/>
      <c r="AH181" s="203"/>
      <c r="AI181" s="203"/>
      <c r="AJ181" s="203"/>
      <c r="AK181" s="203"/>
    </row>
    <row r="182" spans="1:37" ht="12.75" customHeight="1">
      <c r="A182" s="226">
        <v>1490</v>
      </c>
      <c r="B182" s="60" t="s">
        <v>293</v>
      </c>
      <c r="C182" s="19">
        <v>263</v>
      </c>
      <c r="D182" s="19">
        <v>68</v>
      </c>
      <c r="E182" s="19">
        <v>381</v>
      </c>
      <c r="F182" s="19">
        <v>230</v>
      </c>
      <c r="G182" s="19">
        <v>120</v>
      </c>
      <c r="H182" s="19">
        <v>11</v>
      </c>
      <c r="I182" s="19">
        <v>1</v>
      </c>
      <c r="J182" s="19" t="s">
        <v>56</v>
      </c>
      <c r="K182" s="155">
        <f t="shared" si="2"/>
        <v>1074</v>
      </c>
      <c r="T182" s="203"/>
      <c r="U182" s="203"/>
      <c r="V182" s="203"/>
      <c r="W182" s="203"/>
      <c r="X182" s="203"/>
      <c r="Y182" s="203"/>
      <c r="Z182" s="203"/>
      <c r="AA182" s="203"/>
      <c r="AB182" s="203"/>
      <c r="AC182" s="203"/>
      <c r="AD182" s="203"/>
      <c r="AE182" s="203"/>
      <c r="AF182" s="203"/>
      <c r="AG182" s="203"/>
      <c r="AH182" s="203"/>
      <c r="AI182" s="203"/>
      <c r="AJ182" s="203"/>
      <c r="AK182" s="203"/>
    </row>
    <row r="183" spans="1:37" ht="12.75" customHeight="1">
      <c r="A183" s="226">
        <v>1491</v>
      </c>
      <c r="B183" s="60" t="s">
        <v>294</v>
      </c>
      <c r="C183" s="19">
        <v>39</v>
      </c>
      <c r="D183" s="19">
        <v>19</v>
      </c>
      <c r="E183" s="19">
        <v>87</v>
      </c>
      <c r="F183" s="19">
        <v>84</v>
      </c>
      <c r="G183" s="19">
        <v>14</v>
      </c>
      <c r="H183" s="19" t="s">
        <v>56</v>
      </c>
      <c r="I183" s="19">
        <v>11</v>
      </c>
      <c r="J183" s="19">
        <v>1</v>
      </c>
      <c r="K183" s="155">
        <f t="shared" si="2"/>
        <v>255</v>
      </c>
      <c r="T183" s="203"/>
      <c r="U183" s="203"/>
      <c r="V183" s="203"/>
      <c r="W183" s="203"/>
      <c r="X183" s="203"/>
      <c r="Y183" s="203"/>
      <c r="Z183" s="203"/>
      <c r="AA183" s="203"/>
      <c r="AB183" s="203"/>
      <c r="AC183" s="203"/>
      <c r="AD183" s="203"/>
      <c r="AE183" s="203"/>
      <c r="AF183" s="203"/>
      <c r="AG183" s="203"/>
      <c r="AH183" s="203"/>
      <c r="AI183" s="203"/>
      <c r="AJ183" s="203"/>
      <c r="AK183" s="203"/>
    </row>
    <row r="184" spans="1:37" ht="12.75" customHeight="1">
      <c r="A184" s="226">
        <v>1492</v>
      </c>
      <c r="B184" s="60" t="s">
        <v>295</v>
      </c>
      <c r="C184" s="19">
        <v>20</v>
      </c>
      <c r="D184" s="19">
        <v>9</v>
      </c>
      <c r="E184" s="19">
        <v>27</v>
      </c>
      <c r="F184" s="19">
        <v>30</v>
      </c>
      <c r="G184" s="19">
        <v>24</v>
      </c>
      <c r="H184" s="19">
        <v>1</v>
      </c>
      <c r="I184" s="19" t="s">
        <v>56</v>
      </c>
      <c r="J184" s="19" t="s">
        <v>56</v>
      </c>
      <c r="K184" s="155">
        <f t="shared" si="2"/>
        <v>111</v>
      </c>
      <c r="T184" s="203"/>
      <c r="U184" s="203"/>
      <c r="V184" s="203"/>
      <c r="W184" s="203"/>
      <c r="X184" s="203"/>
      <c r="Y184" s="203"/>
      <c r="Z184" s="203"/>
      <c r="AA184" s="203"/>
      <c r="AB184" s="203"/>
      <c r="AC184" s="203"/>
      <c r="AD184" s="203"/>
      <c r="AE184" s="203"/>
      <c r="AF184" s="203"/>
      <c r="AG184" s="203"/>
      <c r="AH184" s="203"/>
      <c r="AI184" s="203"/>
      <c r="AJ184" s="203"/>
      <c r="AK184" s="203"/>
    </row>
    <row r="185" spans="1:37" ht="12.75" customHeight="1">
      <c r="A185" s="226">
        <v>1493</v>
      </c>
      <c r="B185" s="60" t="s">
        <v>296</v>
      </c>
      <c r="C185" s="19">
        <v>64</v>
      </c>
      <c r="D185" s="19">
        <v>17</v>
      </c>
      <c r="E185" s="19">
        <v>80</v>
      </c>
      <c r="F185" s="19">
        <v>61</v>
      </c>
      <c r="G185" s="19">
        <v>35</v>
      </c>
      <c r="H185" s="19">
        <v>5</v>
      </c>
      <c r="I185" s="19" t="s">
        <v>56</v>
      </c>
      <c r="J185" s="19" t="s">
        <v>56</v>
      </c>
      <c r="K185" s="155">
        <f t="shared" si="2"/>
        <v>262</v>
      </c>
      <c r="T185" s="203"/>
      <c r="U185" s="203"/>
      <c r="V185" s="203"/>
      <c r="W185" s="203"/>
      <c r="X185" s="203"/>
      <c r="Y185" s="203"/>
      <c r="Z185" s="203"/>
      <c r="AA185" s="203"/>
      <c r="AB185" s="203"/>
      <c r="AC185" s="203"/>
      <c r="AD185" s="203"/>
      <c r="AE185" s="203"/>
      <c r="AF185" s="203"/>
      <c r="AG185" s="203"/>
      <c r="AH185" s="203"/>
      <c r="AI185" s="203"/>
      <c r="AJ185" s="203"/>
      <c r="AK185" s="203"/>
    </row>
    <row r="186" spans="1:37" ht="12.75" customHeight="1">
      <c r="A186" s="226">
        <v>1494</v>
      </c>
      <c r="B186" s="60" t="s">
        <v>297</v>
      </c>
      <c r="C186" s="19">
        <v>268</v>
      </c>
      <c r="D186" s="19">
        <v>47</v>
      </c>
      <c r="E186" s="19">
        <v>229</v>
      </c>
      <c r="F186" s="19">
        <v>34</v>
      </c>
      <c r="G186" s="19">
        <v>59</v>
      </c>
      <c r="H186" s="19">
        <v>3</v>
      </c>
      <c r="I186" s="19" t="s">
        <v>56</v>
      </c>
      <c r="J186" s="19" t="s">
        <v>56</v>
      </c>
      <c r="K186" s="155">
        <f t="shared" si="2"/>
        <v>640</v>
      </c>
      <c r="T186" s="203"/>
      <c r="U186" s="203"/>
      <c r="V186" s="203"/>
      <c r="W186" s="203"/>
      <c r="X186" s="203"/>
      <c r="Y186" s="203"/>
      <c r="Z186" s="203"/>
      <c r="AA186" s="203"/>
      <c r="AB186" s="203"/>
      <c r="AC186" s="203"/>
      <c r="AD186" s="203"/>
      <c r="AE186" s="203"/>
      <c r="AF186" s="203"/>
      <c r="AG186" s="203"/>
      <c r="AH186" s="203"/>
      <c r="AI186" s="203"/>
      <c r="AJ186" s="203"/>
      <c r="AK186" s="203"/>
    </row>
    <row r="187" spans="1:37" ht="12.75" customHeight="1">
      <c r="A187" s="226">
        <v>1495</v>
      </c>
      <c r="B187" s="60" t="s">
        <v>298</v>
      </c>
      <c r="C187" s="19">
        <v>31</v>
      </c>
      <c r="D187" s="19">
        <v>25</v>
      </c>
      <c r="E187" s="19">
        <v>59</v>
      </c>
      <c r="F187" s="19">
        <v>24</v>
      </c>
      <c r="G187" s="19">
        <v>27</v>
      </c>
      <c r="H187" s="19">
        <v>1</v>
      </c>
      <c r="I187" s="18" t="s">
        <v>56</v>
      </c>
      <c r="J187" s="19" t="s">
        <v>56</v>
      </c>
      <c r="K187" s="155">
        <f t="shared" si="2"/>
        <v>167</v>
      </c>
      <c r="T187" s="203"/>
      <c r="U187" s="203"/>
      <c r="V187" s="203"/>
      <c r="W187" s="203"/>
      <c r="X187" s="203"/>
      <c r="Y187" s="203"/>
      <c r="Z187" s="203"/>
      <c r="AA187" s="203"/>
      <c r="AB187" s="203"/>
      <c r="AC187" s="203"/>
      <c r="AD187" s="203"/>
      <c r="AE187" s="203"/>
      <c r="AF187" s="203"/>
      <c r="AG187" s="203"/>
      <c r="AH187" s="203"/>
      <c r="AI187" s="203"/>
      <c r="AJ187" s="203"/>
      <c r="AK187" s="203"/>
    </row>
    <row r="188" spans="1:37" ht="12.75" customHeight="1">
      <c r="A188" s="226">
        <v>1496</v>
      </c>
      <c r="B188" s="60" t="s">
        <v>299</v>
      </c>
      <c r="C188" s="19">
        <v>153</v>
      </c>
      <c r="D188" s="19">
        <v>70</v>
      </c>
      <c r="E188" s="19">
        <v>273</v>
      </c>
      <c r="F188" s="19">
        <v>110</v>
      </c>
      <c r="G188" s="19">
        <v>104</v>
      </c>
      <c r="H188" s="19">
        <v>3</v>
      </c>
      <c r="I188" s="19">
        <v>78</v>
      </c>
      <c r="J188" s="19" t="s">
        <v>56</v>
      </c>
      <c r="K188" s="155">
        <f t="shared" si="2"/>
        <v>791</v>
      </c>
      <c r="T188" s="203"/>
      <c r="U188" s="203"/>
      <c r="V188" s="203"/>
      <c r="W188" s="203"/>
      <c r="X188" s="203"/>
      <c r="Y188" s="203"/>
      <c r="Z188" s="203"/>
      <c r="AA188" s="203"/>
      <c r="AB188" s="203"/>
      <c r="AC188" s="203"/>
      <c r="AD188" s="203"/>
      <c r="AE188" s="203"/>
      <c r="AF188" s="203"/>
      <c r="AG188" s="203"/>
      <c r="AH188" s="203"/>
      <c r="AI188" s="203"/>
      <c r="AJ188" s="203"/>
      <c r="AK188" s="203"/>
    </row>
    <row r="189" spans="1:37" ht="12.75" customHeight="1">
      <c r="A189" s="226">
        <v>1497</v>
      </c>
      <c r="B189" s="60" t="s">
        <v>300</v>
      </c>
      <c r="C189" s="19">
        <v>14</v>
      </c>
      <c r="D189" s="19">
        <v>3</v>
      </c>
      <c r="E189" s="19">
        <v>37</v>
      </c>
      <c r="F189" s="19">
        <v>11</v>
      </c>
      <c r="G189" s="19">
        <v>8</v>
      </c>
      <c r="H189" s="19" t="s">
        <v>56</v>
      </c>
      <c r="I189" s="19" t="s">
        <v>56</v>
      </c>
      <c r="J189" s="19" t="s">
        <v>56</v>
      </c>
      <c r="K189" s="155">
        <f t="shared" si="2"/>
        <v>73</v>
      </c>
      <c r="T189" s="203"/>
      <c r="U189" s="203"/>
      <c r="V189" s="203"/>
      <c r="W189" s="203"/>
      <c r="X189" s="203"/>
      <c r="Y189" s="203"/>
      <c r="Z189" s="203"/>
      <c r="AA189" s="203"/>
      <c r="AB189" s="203"/>
      <c r="AC189" s="203"/>
      <c r="AD189" s="203"/>
      <c r="AE189" s="203"/>
      <c r="AF189" s="203"/>
      <c r="AG189" s="203"/>
      <c r="AH189" s="203"/>
      <c r="AI189" s="203"/>
      <c r="AJ189" s="203"/>
      <c r="AK189" s="203"/>
    </row>
    <row r="190" spans="1:37" ht="12.75" customHeight="1">
      <c r="A190" s="226">
        <v>1498</v>
      </c>
      <c r="B190" s="60" t="s">
        <v>301</v>
      </c>
      <c r="C190" s="19">
        <v>11</v>
      </c>
      <c r="D190" s="19">
        <v>8</v>
      </c>
      <c r="E190" s="19">
        <v>35</v>
      </c>
      <c r="F190" s="19">
        <v>5</v>
      </c>
      <c r="G190" s="19">
        <v>4</v>
      </c>
      <c r="H190" s="19" t="s">
        <v>56</v>
      </c>
      <c r="I190" s="19" t="s">
        <v>56</v>
      </c>
      <c r="J190" s="19">
        <v>1</v>
      </c>
      <c r="K190" s="155">
        <f t="shared" si="2"/>
        <v>64</v>
      </c>
      <c r="T190" s="203"/>
      <c r="U190" s="203"/>
      <c r="V190" s="203"/>
      <c r="W190" s="203"/>
      <c r="X190" s="203"/>
      <c r="Y190" s="203"/>
      <c r="Z190" s="203"/>
      <c r="AA190" s="203"/>
      <c r="AB190" s="203"/>
      <c r="AC190" s="203"/>
      <c r="AD190" s="203"/>
      <c r="AE190" s="203"/>
      <c r="AF190" s="203"/>
      <c r="AG190" s="203"/>
      <c r="AH190" s="203"/>
      <c r="AI190" s="203"/>
      <c r="AJ190" s="203"/>
      <c r="AK190" s="203"/>
    </row>
    <row r="191" spans="1:37" ht="12.75" customHeight="1">
      <c r="A191" s="226">
        <v>1499</v>
      </c>
      <c r="B191" s="60" t="s">
        <v>302</v>
      </c>
      <c r="C191" s="19">
        <v>47</v>
      </c>
      <c r="D191" s="19">
        <v>16</v>
      </c>
      <c r="E191" s="19">
        <v>95</v>
      </c>
      <c r="F191" s="19">
        <v>58</v>
      </c>
      <c r="G191" s="19">
        <v>26</v>
      </c>
      <c r="H191" s="19">
        <v>1</v>
      </c>
      <c r="I191" s="19" t="s">
        <v>56</v>
      </c>
      <c r="J191" s="19" t="s">
        <v>56</v>
      </c>
      <c r="K191" s="155">
        <f t="shared" si="2"/>
        <v>243</v>
      </c>
      <c r="T191" s="203"/>
      <c r="U191" s="203"/>
      <c r="V191" s="203"/>
      <c r="W191" s="203"/>
      <c r="X191" s="203"/>
      <c r="Y191" s="203"/>
      <c r="Z191" s="203"/>
      <c r="AA191" s="203"/>
      <c r="AB191" s="203"/>
      <c r="AC191" s="203"/>
      <c r="AD191" s="203"/>
      <c r="AE191" s="203"/>
      <c r="AF191" s="203"/>
      <c r="AG191" s="203"/>
      <c r="AH191" s="203"/>
      <c r="AI191" s="203"/>
      <c r="AJ191" s="203"/>
      <c r="AK191" s="203"/>
    </row>
    <row r="192" spans="1:37" ht="12.75" customHeight="1">
      <c r="A192" s="226">
        <v>1715</v>
      </c>
      <c r="B192" s="60" t="s">
        <v>303</v>
      </c>
      <c r="C192" s="19">
        <v>12</v>
      </c>
      <c r="D192" s="19">
        <v>5</v>
      </c>
      <c r="E192" s="19">
        <v>13</v>
      </c>
      <c r="F192" s="19">
        <v>10</v>
      </c>
      <c r="G192" s="19">
        <v>11</v>
      </c>
      <c r="H192" s="19" t="s">
        <v>56</v>
      </c>
      <c r="I192" s="19" t="s">
        <v>56</v>
      </c>
      <c r="J192" s="19" t="s">
        <v>56</v>
      </c>
      <c r="K192" s="155">
        <f t="shared" si="2"/>
        <v>51</v>
      </c>
      <c r="T192" s="203"/>
      <c r="U192" s="203"/>
      <c r="V192" s="203"/>
      <c r="W192" s="203"/>
      <c r="X192" s="203"/>
      <c r="Y192" s="203"/>
      <c r="Z192" s="203"/>
      <c r="AA192" s="203"/>
      <c r="AB192" s="203"/>
      <c r="AC192" s="203"/>
      <c r="AD192" s="203"/>
      <c r="AE192" s="203"/>
      <c r="AF192" s="203"/>
      <c r="AG192" s="203"/>
      <c r="AH192" s="203"/>
      <c r="AI192" s="203"/>
      <c r="AJ192" s="203"/>
      <c r="AK192" s="203"/>
    </row>
    <row r="193" spans="1:37" ht="12.75" customHeight="1">
      <c r="A193" s="226">
        <v>1730</v>
      </c>
      <c r="B193" s="60" t="s">
        <v>304</v>
      </c>
      <c r="C193" s="19">
        <v>11</v>
      </c>
      <c r="D193" s="19">
        <v>6</v>
      </c>
      <c r="E193" s="19">
        <v>8</v>
      </c>
      <c r="F193" s="19">
        <v>3</v>
      </c>
      <c r="G193" s="19">
        <v>5</v>
      </c>
      <c r="H193" s="19">
        <v>2</v>
      </c>
      <c r="I193" s="19" t="s">
        <v>56</v>
      </c>
      <c r="J193" s="19" t="s">
        <v>56</v>
      </c>
      <c r="K193" s="155">
        <f t="shared" si="2"/>
        <v>35</v>
      </c>
      <c r="T193" s="203"/>
      <c r="U193" s="203"/>
      <c r="V193" s="203"/>
      <c r="W193" s="203"/>
      <c r="X193" s="203"/>
      <c r="Y193" s="203"/>
      <c r="Z193" s="203"/>
      <c r="AA193" s="203"/>
      <c r="AB193" s="203"/>
      <c r="AC193" s="203"/>
      <c r="AD193" s="203"/>
      <c r="AE193" s="203"/>
      <c r="AF193" s="203"/>
      <c r="AG193" s="203"/>
      <c r="AH193" s="203"/>
      <c r="AI193" s="203"/>
      <c r="AJ193" s="203"/>
      <c r="AK193" s="203"/>
    </row>
    <row r="194" spans="1:37" ht="12.75" customHeight="1">
      <c r="A194" s="226">
        <v>1737</v>
      </c>
      <c r="B194" s="60" t="s">
        <v>305</v>
      </c>
      <c r="C194" s="19">
        <v>24</v>
      </c>
      <c r="D194" s="19">
        <v>40</v>
      </c>
      <c r="E194" s="19">
        <v>22</v>
      </c>
      <c r="F194" s="19">
        <v>8</v>
      </c>
      <c r="G194" s="19">
        <v>20</v>
      </c>
      <c r="H194" s="19">
        <v>1</v>
      </c>
      <c r="I194" s="19" t="s">
        <v>56</v>
      </c>
      <c r="J194" s="19" t="s">
        <v>56</v>
      </c>
      <c r="K194" s="155">
        <f t="shared" si="2"/>
        <v>115</v>
      </c>
      <c r="T194" s="203"/>
      <c r="U194" s="203"/>
      <c r="V194" s="203"/>
      <c r="W194" s="203"/>
      <c r="X194" s="203"/>
      <c r="Y194" s="203"/>
      <c r="Z194" s="203"/>
      <c r="AA194" s="203"/>
      <c r="AB194" s="203"/>
      <c r="AC194" s="203"/>
      <c r="AD194" s="203"/>
      <c r="AE194" s="203"/>
      <c r="AF194" s="203"/>
      <c r="AG194" s="203"/>
      <c r="AH194" s="203"/>
      <c r="AI194" s="203"/>
      <c r="AJ194" s="203"/>
      <c r="AK194" s="203"/>
    </row>
    <row r="195" spans="1:37" ht="12.75" customHeight="1">
      <c r="A195" s="226">
        <v>1760</v>
      </c>
      <c r="B195" s="60" t="s">
        <v>306</v>
      </c>
      <c r="C195" s="19">
        <v>8</v>
      </c>
      <c r="D195" s="19">
        <v>1</v>
      </c>
      <c r="E195" s="19">
        <v>4</v>
      </c>
      <c r="F195" s="19">
        <v>2</v>
      </c>
      <c r="G195" s="19">
        <v>2</v>
      </c>
      <c r="H195" s="19">
        <v>1</v>
      </c>
      <c r="I195" s="19" t="s">
        <v>56</v>
      </c>
      <c r="J195" s="19" t="s">
        <v>56</v>
      </c>
      <c r="K195" s="155">
        <f t="shared" si="2"/>
        <v>18</v>
      </c>
      <c r="T195" s="203"/>
      <c r="U195" s="203"/>
      <c r="V195" s="203"/>
      <c r="W195" s="203"/>
      <c r="X195" s="203"/>
      <c r="Y195" s="203"/>
      <c r="Z195" s="203"/>
      <c r="AA195" s="203"/>
      <c r="AB195" s="203"/>
      <c r="AC195" s="203"/>
      <c r="AD195" s="203"/>
      <c r="AE195" s="203"/>
      <c r="AF195" s="203"/>
      <c r="AG195" s="203"/>
      <c r="AH195" s="203"/>
      <c r="AI195" s="203"/>
      <c r="AJ195" s="203"/>
      <c r="AK195" s="203"/>
    </row>
    <row r="196" spans="1:37" ht="12.75" customHeight="1">
      <c r="A196" s="226">
        <v>1761</v>
      </c>
      <c r="B196" s="60" t="s">
        <v>307</v>
      </c>
      <c r="C196" s="19">
        <v>34</v>
      </c>
      <c r="D196" s="19">
        <v>70</v>
      </c>
      <c r="E196" s="19">
        <v>55</v>
      </c>
      <c r="F196" s="19">
        <v>44</v>
      </c>
      <c r="G196" s="19">
        <v>20</v>
      </c>
      <c r="H196" s="19">
        <v>1</v>
      </c>
      <c r="I196" s="19">
        <v>1</v>
      </c>
      <c r="J196" s="19" t="s">
        <v>56</v>
      </c>
      <c r="K196" s="155">
        <f t="shared" si="2"/>
        <v>225</v>
      </c>
      <c r="T196" s="203"/>
      <c r="U196" s="203"/>
      <c r="V196" s="203"/>
      <c r="W196" s="203"/>
      <c r="X196" s="203"/>
      <c r="Y196" s="203"/>
      <c r="Z196" s="203"/>
      <c r="AA196" s="203"/>
      <c r="AB196" s="203"/>
      <c r="AC196" s="203"/>
      <c r="AD196" s="203"/>
      <c r="AE196" s="203"/>
      <c r="AF196" s="203"/>
      <c r="AG196" s="203"/>
      <c r="AH196" s="203"/>
      <c r="AI196" s="203"/>
      <c r="AJ196" s="203"/>
      <c r="AK196" s="203"/>
    </row>
    <row r="197" spans="1:37" ht="12.75" customHeight="1">
      <c r="A197" s="226">
        <v>1762</v>
      </c>
      <c r="B197" s="60" t="s">
        <v>308</v>
      </c>
      <c r="C197" s="19">
        <v>4</v>
      </c>
      <c r="D197" s="19">
        <v>1</v>
      </c>
      <c r="E197" s="19">
        <v>3</v>
      </c>
      <c r="F197" s="19">
        <v>1</v>
      </c>
      <c r="G197" s="19">
        <v>1</v>
      </c>
      <c r="H197" s="19" t="s">
        <v>56</v>
      </c>
      <c r="I197" s="19" t="s">
        <v>56</v>
      </c>
      <c r="J197" s="19" t="s">
        <v>56</v>
      </c>
      <c r="K197" s="155">
        <f t="shared" si="2"/>
        <v>10</v>
      </c>
      <c r="T197" s="203"/>
      <c r="U197" s="203"/>
      <c r="V197" s="203"/>
      <c r="W197" s="203"/>
      <c r="X197" s="203"/>
      <c r="Y197" s="203"/>
      <c r="Z197" s="203"/>
      <c r="AA197" s="203"/>
      <c r="AB197" s="203"/>
      <c r="AC197" s="203"/>
      <c r="AD197" s="203"/>
      <c r="AE197" s="203"/>
      <c r="AF197" s="203"/>
      <c r="AG197" s="203"/>
      <c r="AH197" s="203"/>
      <c r="AI197" s="203"/>
      <c r="AJ197" s="203"/>
      <c r="AK197" s="203"/>
    </row>
    <row r="198" spans="1:37" ht="12.75" customHeight="1">
      <c r="A198" s="226">
        <v>1763</v>
      </c>
      <c r="B198" s="60" t="s">
        <v>309</v>
      </c>
      <c r="C198" s="19">
        <v>15</v>
      </c>
      <c r="D198" s="19">
        <v>6</v>
      </c>
      <c r="E198" s="19">
        <v>10</v>
      </c>
      <c r="F198" s="19">
        <v>10</v>
      </c>
      <c r="G198" s="19">
        <v>8</v>
      </c>
      <c r="H198" s="19" t="s">
        <v>56</v>
      </c>
      <c r="I198" s="19" t="s">
        <v>56</v>
      </c>
      <c r="J198" s="19" t="s">
        <v>56</v>
      </c>
      <c r="K198" s="155">
        <f t="shared" si="2"/>
        <v>49</v>
      </c>
      <c r="T198" s="203"/>
      <c r="U198" s="203"/>
      <c r="V198" s="203"/>
      <c r="W198" s="203"/>
      <c r="X198" s="203"/>
      <c r="Y198" s="203"/>
      <c r="Z198" s="203"/>
      <c r="AA198" s="203"/>
      <c r="AB198" s="203"/>
      <c r="AC198" s="203"/>
      <c r="AD198" s="203"/>
      <c r="AE198" s="203"/>
      <c r="AF198" s="203"/>
      <c r="AG198" s="203"/>
      <c r="AH198" s="203"/>
      <c r="AI198" s="203"/>
      <c r="AJ198" s="203"/>
      <c r="AK198" s="203"/>
    </row>
    <row r="199" spans="1:37" ht="12.75" customHeight="1">
      <c r="A199" s="226">
        <v>1764</v>
      </c>
      <c r="B199" s="60" t="s">
        <v>310</v>
      </c>
      <c r="C199" s="19">
        <v>6</v>
      </c>
      <c r="D199" s="19">
        <v>5</v>
      </c>
      <c r="E199" s="19">
        <v>10</v>
      </c>
      <c r="F199" s="19">
        <v>9</v>
      </c>
      <c r="G199" s="19">
        <v>9</v>
      </c>
      <c r="H199" s="19">
        <v>2</v>
      </c>
      <c r="I199" s="19" t="s">
        <v>56</v>
      </c>
      <c r="J199" s="19" t="s">
        <v>56</v>
      </c>
      <c r="K199" s="155">
        <f t="shared" si="2"/>
        <v>41</v>
      </c>
      <c r="T199" s="203"/>
      <c r="U199" s="203"/>
      <c r="V199" s="203"/>
      <c r="W199" s="203"/>
      <c r="X199" s="203"/>
      <c r="Y199" s="203"/>
      <c r="Z199" s="203"/>
      <c r="AA199" s="203"/>
      <c r="AB199" s="203"/>
      <c r="AC199" s="203"/>
      <c r="AD199" s="203"/>
      <c r="AE199" s="203"/>
      <c r="AF199" s="203"/>
      <c r="AG199" s="203"/>
      <c r="AH199" s="203"/>
      <c r="AI199" s="203"/>
      <c r="AJ199" s="203"/>
      <c r="AK199" s="203"/>
    </row>
    <row r="200" spans="1:37" ht="12.75" customHeight="1">
      <c r="A200" s="226">
        <v>1765</v>
      </c>
      <c r="B200" s="60" t="s">
        <v>311</v>
      </c>
      <c r="C200" s="19">
        <v>18</v>
      </c>
      <c r="D200" s="19">
        <v>15</v>
      </c>
      <c r="E200" s="19">
        <v>23</v>
      </c>
      <c r="F200" s="19">
        <v>7</v>
      </c>
      <c r="G200" s="19">
        <v>6</v>
      </c>
      <c r="H200" s="19">
        <v>2</v>
      </c>
      <c r="I200" s="19" t="s">
        <v>56</v>
      </c>
      <c r="J200" s="19" t="s">
        <v>56</v>
      </c>
      <c r="K200" s="155">
        <f t="shared" si="2"/>
        <v>71</v>
      </c>
      <c r="T200" s="203"/>
      <c r="U200" s="203"/>
      <c r="V200" s="203"/>
      <c r="W200" s="203"/>
      <c r="X200" s="203"/>
      <c r="Y200" s="203"/>
      <c r="Z200" s="203"/>
      <c r="AA200" s="203"/>
      <c r="AB200" s="203"/>
      <c r="AC200" s="203"/>
      <c r="AD200" s="203"/>
      <c r="AE200" s="203"/>
      <c r="AF200" s="203"/>
      <c r="AG200" s="203"/>
      <c r="AH200" s="203"/>
      <c r="AI200" s="203"/>
      <c r="AJ200" s="203"/>
      <c r="AK200" s="203"/>
    </row>
    <row r="201" spans="1:37" ht="12.75" customHeight="1">
      <c r="A201" s="226">
        <v>1766</v>
      </c>
      <c r="B201" s="60" t="s">
        <v>312</v>
      </c>
      <c r="C201" s="19">
        <v>23</v>
      </c>
      <c r="D201" s="19">
        <v>11</v>
      </c>
      <c r="E201" s="19">
        <v>18</v>
      </c>
      <c r="F201" s="19">
        <v>3</v>
      </c>
      <c r="G201" s="19">
        <v>9</v>
      </c>
      <c r="H201" s="19">
        <v>4</v>
      </c>
      <c r="I201" s="19" t="s">
        <v>56</v>
      </c>
      <c r="J201" s="19" t="s">
        <v>56</v>
      </c>
      <c r="K201" s="155">
        <f t="shared" ref="K201:K264" si="3">SUM(C201:J201)</f>
        <v>68</v>
      </c>
      <c r="T201" s="203"/>
      <c r="U201" s="203"/>
      <c r="V201" s="203"/>
      <c r="W201" s="203"/>
      <c r="X201" s="203"/>
      <c r="Y201" s="203"/>
      <c r="Z201" s="203"/>
      <c r="AA201" s="203"/>
      <c r="AB201" s="203"/>
      <c r="AC201" s="203"/>
      <c r="AD201" s="203"/>
      <c r="AE201" s="203"/>
      <c r="AF201" s="203"/>
      <c r="AG201" s="203"/>
      <c r="AH201" s="203"/>
      <c r="AI201" s="203"/>
      <c r="AJ201" s="203"/>
      <c r="AK201" s="203"/>
    </row>
    <row r="202" spans="1:37" ht="12.75" customHeight="1">
      <c r="A202" s="226">
        <v>1780</v>
      </c>
      <c r="B202" s="60" t="s">
        <v>313</v>
      </c>
      <c r="C202" s="19">
        <v>526</v>
      </c>
      <c r="D202" s="19">
        <v>261</v>
      </c>
      <c r="E202" s="19">
        <v>306</v>
      </c>
      <c r="F202" s="19">
        <v>132</v>
      </c>
      <c r="G202" s="19">
        <v>192</v>
      </c>
      <c r="H202" s="19">
        <v>15</v>
      </c>
      <c r="I202" s="19" t="s">
        <v>56</v>
      </c>
      <c r="J202" s="19" t="s">
        <v>56</v>
      </c>
      <c r="K202" s="155">
        <f t="shared" si="3"/>
        <v>1432</v>
      </c>
      <c r="T202" s="203"/>
      <c r="U202" s="203"/>
      <c r="V202" s="203"/>
      <c r="W202" s="203"/>
      <c r="X202" s="203"/>
      <c r="Y202" s="203"/>
      <c r="Z202" s="203"/>
      <c r="AA202" s="203"/>
      <c r="AB202" s="203"/>
      <c r="AC202" s="203"/>
      <c r="AD202" s="203"/>
      <c r="AE202" s="203"/>
      <c r="AF202" s="203"/>
      <c r="AG202" s="203"/>
      <c r="AH202" s="203"/>
      <c r="AI202" s="203"/>
      <c r="AJ202" s="203"/>
      <c r="AK202" s="203"/>
    </row>
    <row r="203" spans="1:37" ht="12.75" customHeight="1">
      <c r="A203" s="226">
        <v>1781</v>
      </c>
      <c r="B203" s="60" t="s">
        <v>314</v>
      </c>
      <c r="C203" s="19">
        <v>37</v>
      </c>
      <c r="D203" s="19">
        <v>24</v>
      </c>
      <c r="E203" s="19">
        <v>64</v>
      </c>
      <c r="F203" s="19">
        <v>22</v>
      </c>
      <c r="G203" s="19">
        <v>25</v>
      </c>
      <c r="H203" s="19">
        <v>1</v>
      </c>
      <c r="I203" s="19" t="s">
        <v>56</v>
      </c>
      <c r="J203" s="19" t="s">
        <v>56</v>
      </c>
      <c r="K203" s="155">
        <f t="shared" si="3"/>
        <v>173</v>
      </c>
      <c r="T203" s="203"/>
      <c r="U203" s="203"/>
      <c r="V203" s="203"/>
      <c r="W203" s="203"/>
      <c r="X203" s="203"/>
      <c r="Y203" s="203"/>
      <c r="Z203" s="203"/>
      <c r="AA203" s="203"/>
      <c r="AB203" s="203"/>
      <c r="AC203" s="203"/>
      <c r="AD203" s="203"/>
      <c r="AE203" s="203"/>
      <c r="AF203" s="203"/>
      <c r="AG203" s="203"/>
      <c r="AH203" s="203"/>
      <c r="AI203" s="203"/>
      <c r="AJ203" s="203"/>
      <c r="AK203" s="203"/>
    </row>
    <row r="204" spans="1:37" ht="12.75" customHeight="1">
      <c r="A204" s="226">
        <v>1782</v>
      </c>
      <c r="B204" s="60" t="s">
        <v>315</v>
      </c>
      <c r="C204" s="19">
        <v>15</v>
      </c>
      <c r="D204" s="19">
        <v>9</v>
      </c>
      <c r="E204" s="19">
        <v>7</v>
      </c>
      <c r="F204" s="19">
        <v>3</v>
      </c>
      <c r="G204" s="19">
        <v>4</v>
      </c>
      <c r="H204" s="19">
        <v>1</v>
      </c>
      <c r="I204" s="19">
        <v>1</v>
      </c>
      <c r="J204" s="19" t="s">
        <v>56</v>
      </c>
      <c r="K204" s="155">
        <f t="shared" si="3"/>
        <v>40</v>
      </c>
      <c r="T204" s="203"/>
      <c r="U204" s="203"/>
      <c r="V204" s="203"/>
      <c r="W204" s="203"/>
      <c r="X204" s="203"/>
      <c r="Y204" s="203"/>
      <c r="Z204" s="203"/>
      <c r="AA204" s="203"/>
      <c r="AB204" s="203"/>
      <c r="AC204" s="203"/>
      <c r="AD204" s="203"/>
      <c r="AE204" s="203"/>
      <c r="AF204" s="203"/>
      <c r="AG204" s="203"/>
      <c r="AH204" s="203"/>
      <c r="AI204" s="203"/>
      <c r="AJ204" s="203"/>
      <c r="AK204" s="203"/>
    </row>
    <row r="205" spans="1:37" ht="12.75" customHeight="1">
      <c r="A205" s="226">
        <v>1783</v>
      </c>
      <c r="B205" s="60" t="s">
        <v>316</v>
      </c>
      <c r="C205" s="19">
        <v>30</v>
      </c>
      <c r="D205" s="19">
        <v>18</v>
      </c>
      <c r="E205" s="19">
        <v>14</v>
      </c>
      <c r="F205" s="19" t="s">
        <v>56</v>
      </c>
      <c r="G205" s="19">
        <v>12</v>
      </c>
      <c r="H205" s="19">
        <v>1</v>
      </c>
      <c r="I205" s="19" t="s">
        <v>56</v>
      </c>
      <c r="J205" s="19" t="s">
        <v>56</v>
      </c>
      <c r="K205" s="155">
        <f t="shared" si="3"/>
        <v>75</v>
      </c>
      <c r="T205" s="203"/>
      <c r="U205" s="203"/>
      <c r="V205" s="203"/>
      <c r="W205" s="203"/>
      <c r="X205" s="203"/>
      <c r="Y205" s="203"/>
      <c r="Z205" s="203"/>
      <c r="AA205" s="203"/>
      <c r="AB205" s="203"/>
      <c r="AC205" s="203"/>
      <c r="AD205" s="203"/>
      <c r="AE205" s="203"/>
      <c r="AF205" s="203"/>
      <c r="AG205" s="203"/>
      <c r="AH205" s="203"/>
      <c r="AI205" s="203"/>
      <c r="AJ205" s="203"/>
      <c r="AK205" s="203"/>
    </row>
    <row r="206" spans="1:37" ht="12.75" customHeight="1">
      <c r="A206" s="226">
        <v>1784</v>
      </c>
      <c r="B206" s="60" t="s">
        <v>317</v>
      </c>
      <c r="C206" s="19">
        <v>53</v>
      </c>
      <c r="D206" s="19">
        <v>23</v>
      </c>
      <c r="E206" s="19">
        <v>51</v>
      </c>
      <c r="F206" s="19">
        <v>31</v>
      </c>
      <c r="G206" s="19">
        <v>27</v>
      </c>
      <c r="H206" s="19">
        <v>13</v>
      </c>
      <c r="I206" s="19" t="s">
        <v>56</v>
      </c>
      <c r="J206" s="19" t="s">
        <v>56</v>
      </c>
      <c r="K206" s="155">
        <f t="shared" si="3"/>
        <v>198</v>
      </c>
      <c r="T206" s="203"/>
      <c r="U206" s="203"/>
      <c r="V206" s="203"/>
      <c r="W206" s="203"/>
      <c r="X206" s="203"/>
      <c r="Y206" s="203"/>
      <c r="Z206" s="203"/>
      <c r="AA206" s="203"/>
      <c r="AB206" s="203"/>
      <c r="AC206" s="203"/>
      <c r="AD206" s="203"/>
      <c r="AE206" s="203"/>
      <c r="AF206" s="203"/>
      <c r="AG206" s="203"/>
      <c r="AH206" s="203"/>
      <c r="AI206" s="203"/>
      <c r="AJ206" s="203"/>
      <c r="AK206" s="203"/>
    </row>
    <row r="207" spans="1:37" ht="12.75" customHeight="1">
      <c r="A207" s="226">
        <v>1785</v>
      </c>
      <c r="B207" s="60" t="s">
        <v>318</v>
      </c>
      <c r="C207" s="19">
        <v>14</v>
      </c>
      <c r="D207" s="19">
        <v>7</v>
      </c>
      <c r="E207" s="19">
        <v>24</v>
      </c>
      <c r="F207" s="19">
        <v>8</v>
      </c>
      <c r="G207" s="19">
        <v>19</v>
      </c>
      <c r="H207" s="19" t="s">
        <v>56</v>
      </c>
      <c r="I207" s="19" t="s">
        <v>56</v>
      </c>
      <c r="J207" s="19" t="s">
        <v>56</v>
      </c>
      <c r="K207" s="155">
        <f t="shared" si="3"/>
        <v>72</v>
      </c>
      <c r="T207" s="203"/>
      <c r="U207" s="203"/>
      <c r="V207" s="203"/>
      <c r="W207" s="203"/>
      <c r="X207" s="203"/>
      <c r="Y207" s="203"/>
      <c r="Z207" s="203"/>
      <c r="AA207" s="203"/>
      <c r="AB207" s="203"/>
      <c r="AC207" s="203"/>
      <c r="AD207" s="203"/>
      <c r="AE207" s="203"/>
      <c r="AF207" s="203"/>
      <c r="AG207" s="203"/>
      <c r="AH207" s="203"/>
      <c r="AI207" s="203"/>
      <c r="AJ207" s="203"/>
      <c r="AK207" s="203"/>
    </row>
    <row r="208" spans="1:37" ht="12.75" customHeight="1">
      <c r="A208" s="226">
        <v>1814</v>
      </c>
      <c r="B208" s="60" t="s">
        <v>319</v>
      </c>
      <c r="C208" s="19">
        <v>8</v>
      </c>
      <c r="D208" s="19">
        <v>6</v>
      </c>
      <c r="E208" s="19">
        <v>11</v>
      </c>
      <c r="F208" s="19">
        <v>1</v>
      </c>
      <c r="G208" s="19">
        <v>8</v>
      </c>
      <c r="H208" s="19" t="s">
        <v>56</v>
      </c>
      <c r="I208" s="19" t="s">
        <v>56</v>
      </c>
      <c r="J208" s="19" t="s">
        <v>56</v>
      </c>
      <c r="K208" s="155">
        <f t="shared" si="3"/>
        <v>34</v>
      </c>
      <c r="T208" s="203"/>
      <c r="U208" s="203"/>
      <c r="V208" s="203"/>
      <c r="W208" s="203"/>
      <c r="X208" s="203"/>
      <c r="Y208" s="203"/>
      <c r="Z208" s="203"/>
      <c r="AA208" s="203"/>
      <c r="AB208" s="203"/>
      <c r="AC208" s="203"/>
      <c r="AD208" s="203"/>
      <c r="AE208" s="203"/>
      <c r="AF208" s="203"/>
      <c r="AG208" s="203"/>
      <c r="AH208" s="203"/>
      <c r="AI208" s="203"/>
      <c r="AJ208" s="203"/>
      <c r="AK208" s="203"/>
    </row>
    <row r="209" spans="1:37" ht="12.75" customHeight="1">
      <c r="A209" s="226">
        <v>1860</v>
      </c>
      <c r="B209" s="60" t="s">
        <v>320</v>
      </c>
      <c r="C209" s="19">
        <v>10</v>
      </c>
      <c r="D209" s="19">
        <v>4</v>
      </c>
      <c r="E209" s="19">
        <v>12</v>
      </c>
      <c r="F209" s="19">
        <v>3</v>
      </c>
      <c r="G209" s="19">
        <v>2</v>
      </c>
      <c r="H209" s="19" t="s">
        <v>56</v>
      </c>
      <c r="I209" s="19" t="s">
        <v>56</v>
      </c>
      <c r="J209" s="19" t="s">
        <v>56</v>
      </c>
      <c r="K209" s="155">
        <f t="shared" si="3"/>
        <v>31</v>
      </c>
      <c r="T209" s="203"/>
      <c r="U209" s="203"/>
      <c r="V209" s="203"/>
      <c r="W209" s="203"/>
      <c r="X209" s="203"/>
      <c r="Y209" s="203"/>
      <c r="Z209" s="203"/>
      <c r="AA209" s="203"/>
      <c r="AB209" s="203"/>
      <c r="AC209" s="203"/>
      <c r="AD209" s="203"/>
      <c r="AE209" s="203"/>
      <c r="AF209" s="203"/>
      <c r="AG209" s="203"/>
      <c r="AH209" s="203"/>
      <c r="AI209" s="203"/>
      <c r="AJ209" s="203"/>
      <c r="AK209" s="203"/>
    </row>
    <row r="210" spans="1:37" ht="12.75" customHeight="1">
      <c r="A210" s="226">
        <v>1861</v>
      </c>
      <c r="B210" s="60" t="s">
        <v>321</v>
      </c>
      <c r="C210" s="19">
        <v>15</v>
      </c>
      <c r="D210" s="19">
        <v>9</v>
      </c>
      <c r="E210" s="19">
        <v>15</v>
      </c>
      <c r="F210" s="19">
        <v>5</v>
      </c>
      <c r="G210" s="19">
        <v>10</v>
      </c>
      <c r="H210" s="19" t="s">
        <v>56</v>
      </c>
      <c r="I210" s="19" t="s">
        <v>56</v>
      </c>
      <c r="J210" s="19" t="s">
        <v>56</v>
      </c>
      <c r="K210" s="155">
        <f t="shared" si="3"/>
        <v>54</v>
      </c>
      <c r="T210" s="203"/>
      <c r="U210" s="203"/>
      <c r="V210" s="203"/>
      <c r="W210" s="203"/>
      <c r="X210" s="203"/>
      <c r="Y210" s="203"/>
      <c r="Z210" s="203"/>
      <c r="AA210" s="203"/>
      <c r="AB210" s="203"/>
      <c r="AC210" s="203"/>
      <c r="AD210" s="203"/>
      <c r="AE210" s="203"/>
      <c r="AF210" s="203"/>
      <c r="AG210" s="203"/>
      <c r="AH210" s="203"/>
      <c r="AI210" s="203"/>
      <c r="AJ210" s="203"/>
      <c r="AK210" s="203"/>
    </row>
    <row r="211" spans="1:37" ht="12.75" customHeight="1">
      <c r="A211" s="226">
        <v>1862</v>
      </c>
      <c r="B211" s="60" t="s">
        <v>322</v>
      </c>
      <c r="C211" s="19">
        <v>9</v>
      </c>
      <c r="D211" s="19">
        <v>3</v>
      </c>
      <c r="E211" s="19">
        <v>19</v>
      </c>
      <c r="F211" s="19">
        <v>5</v>
      </c>
      <c r="G211" s="19">
        <v>5</v>
      </c>
      <c r="H211" s="19" t="s">
        <v>56</v>
      </c>
      <c r="I211" s="19" t="s">
        <v>56</v>
      </c>
      <c r="J211" s="19" t="s">
        <v>56</v>
      </c>
      <c r="K211" s="155">
        <f t="shared" si="3"/>
        <v>41</v>
      </c>
      <c r="T211" s="203"/>
      <c r="U211" s="203"/>
      <c r="V211" s="203"/>
      <c r="W211" s="203"/>
      <c r="X211" s="203"/>
      <c r="Y211" s="203"/>
      <c r="Z211" s="203"/>
      <c r="AA211" s="203"/>
      <c r="AB211" s="203"/>
      <c r="AC211" s="203"/>
      <c r="AD211" s="203"/>
      <c r="AE211" s="203"/>
      <c r="AF211" s="203"/>
      <c r="AG211" s="203"/>
      <c r="AH211" s="203"/>
      <c r="AI211" s="203"/>
      <c r="AJ211" s="203"/>
      <c r="AK211" s="203"/>
    </row>
    <row r="212" spans="1:37" ht="12.75" customHeight="1">
      <c r="A212" s="226">
        <v>1863</v>
      </c>
      <c r="B212" s="60" t="s">
        <v>323</v>
      </c>
      <c r="C212" s="19">
        <v>16</v>
      </c>
      <c r="D212" s="19">
        <v>3</v>
      </c>
      <c r="E212" s="19">
        <v>5</v>
      </c>
      <c r="F212" s="19">
        <v>24</v>
      </c>
      <c r="G212" s="19">
        <v>4</v>
      </c>
      <c r="H212" s="19">
        <v>1</v>
      </c>
      <c r="I212" s="19" t="s">
        <v>56</v>
      </c>
      <c r="J212" s="19" t="s">
        <v>56</v>
      </c>
      <c r="K212" s="155">
        <f t="shared" si="3"/>
        <v>53</v>
      </c>
      <c r="T212" s="203"/>
      <c r="U212" s="203"/>
      <c r="V212" s="203"/>
      <c r="W212" s="203"/>
      <c r="X212" s="203"/>
      <c r="Y212" s="203"/>
      <c r="Z212" s="203"/>
      <c r="AA212" s="203"/>
      <c r="AB212" s="203"/>
      <c r="AC212" s="203"/>
      <c r="AD212" s="203"/>
      <c r="AE212" s="203"/>
      <c r="AF212" s="203"/>
      <c r="AG212" s="203"/>
      <c r="AH212" s="203"/>
      <c r="AI212" s="203"/>
      <c r="AJ212" s="203"/>
      <c r="AK212" s="203"/>
    </row>
    <row r="213" spans="1:37" ht="12.75" customHeight="1">
      <c r="A213" s="226">
        <v>1864</v>
      </c>
      <c r="B213" s="60" t="s">
        <v>324</v>
      </c>
      <c r="C213" s="19">
        <v>6</v>
      </c>
      <c r="D213" s="19" t="s">
        <v>56</v>
      </c>
      <c r="E213" s="19">
        <v>3</v>
      </c>
      <c r="F213" s="19" t="s">
        <v>56</v>
      </c>
      <c r="G213" s="19">
        <v>5</v>
      </c>
      <c r="H213" s="19" t="s">
        <v>56</v>
      </c>
      <c r="I213" s="19" t="s">
        <v>56</v>
      </c>
      <c r="J213" s="19" t="s">
        <v>56</v>
      </c>
      <c r="K213" s="155">
        <f t="shared" si="3"/>
        <v>14</v>
      </c>
      <c r="T213" s="203"/>
      <c r="U213" s="203"/>
      <c r="V213" s="203"/>
      <c r="W213" s="203"/>
      <c r="X213" s="203"/>
      <c r="Y213" s="203"/>
      <c r="Z213" s="203"/>
      <c r="AA213" s="203"/>
      <c r="AB213" s="203"/>
      <c r="AC213" s="203"/>
      <c r="AD213" s="203"/>
      <c r="AE213" s="203"/>
      <c r="AF213" s="203"/>
      <c r="AG213" s="203"/>
      <c r="AH213" s="203"/>
      <c r="AI213" s="203"/>
      <c r="AJ213" s="203"/>
      <c r="AK213" s="203"/>
    </row>
    <row r="214" spans="1:37" ht="12.75" customHeight="1">
      <c r="A214" s="226">
        <v>1880</v>
      </c>
      <c r="B214" s="60" t="s">
        <v>325</v>
      </c>
      <c r="C214" s="19">
        <v>343</v>
      </c>
      <c r="D214" s="19">
        <v>192</v>
      </c>
      <c r="E214" s="19">
        <v>441</v>
      </c>
      <c r="F214" s="19">
        <v>188</v>
      </c>
      <c r="G214" s="19">
        <v>244</v>
      </c>
      <c r="H214" s="19">
        <v>8</v>
      </c>
      <c r="I214" s="19">
        <v>1</v>
      </c>
      <c r="J214" s="19" t="s">
        <v>56</v>
      </c>
      <c r="K214" s="155">
        <f t="shared" si="3"/>
        <v>1417</v>
      </c>
      <c r="T214" s="203"/>
      <c r="U214" s="203"/>
      <c r="V214" s="203"/>
      <c r="W214" s="203"/>
      <c r="X214" s="203"/>
      <c r="Y214" s="203"/>
      <c r="Z214" s="203"/>
      <c r="AA214" s="203"/>
      <c r="AB214" s="203"/>
      <c r="AC214" s="203"/>
      <c r="AD214" s="203"/>
      <c r="AE214" s="203"/>
      <c r="AF214" s="203"/>
      <c r="AG214" s="203"/>
      <c r="AH214" s="203"/>
      <c r="AI214" s="203"/>
      <c r="AJ214" s="203"/>
      <c r="AK214" s="203"/>
    </row>
    <row r="215" spans="1:37" ht="12.75" customHeight="1">
      <c r="A215" s="226">
        <v>1881</v>
      </c>
      <c r="B215" s="60" t="s">
        <v>326</v>
      </c>
      <c r="C215" s="19">
        <v>36</v>
      </c>
      <c r="D215" s="19">
        <v>9</v>
      </c>
      <c r="E215" s="19">
        <v>39</v>
      </c>
      <c r="F215" s="19">
        <v>10</v>
      </c>
      <c r="G215" s="19">
        <v>21</v>
      </c>
      <c r="H215" s="19">
        <v>1</v>
      </c>
      <c r="I215" s="19" t="s">
        <v>56</v>
      </c>
      <c r="J215" s="19" t="s">
        <v>56</v>
      </c>
      <c r="K215" s="155">
        <f t="shared" si="3"/>
        <v>116</v>
      </c>
      <c r="T215" s="203"/>
      <c r="U215" s="203"/>
      <c r="V215" s="203"/>
      <c r="W215" s="203"/>
      <c r="X215" s="203"/>
      <c r="Y215" s="203"/>
      <c r="Z215" s="203"/>
      <c r="AA215" s="203"/>
      <c r="AB215" s="203"/>
      <c r="AC215" s="203"/>
      <c r="AD215" s="203"/>
      <c r="AE215" s="203"/>
      <c r="AF215" s="203"/>
      <c r="AG215" s="203"/>
      <c r="AH215" s="203"/>
      <c r="AI215" s="203"/>
      <c r="AJ215" s="203"/>
      <c r="AK215" s="203"/>
    </row>
    <row r="216" spans="1:37" ht="12.75" customHeight="1">
      <c r="A216" s="226">
        <v>1882</v>
      </c>
      <c r="B216" s="60" t="s">
        <v>327</v>
      </c>
      <c r="C216" s="19">
        <v>13</v>
      </c>
      <c r="D216" s="19">
        <v>4</v>
      </c>
      <c r="E216" s="19">
        <v>16</v>
      </c>
      <c r="F216" s="19">
        <v>19</v>
      </c>
      <c r="G216" s="19">
        <v>9</v>
      </c>
      <c r="H216" s="19" t="s">
        <v>56</v>
      </c>
      <c r="I216" s="19" t="s">
        <v>56</v>
      </c>
      <c r="J216" s="19" t="s">
        <v>56</v>
      </c>
      <c r="K216" s="155">
        <f t="shared" si="3"/>
        <v>61</v>
      </c>
      <c r="T216" s="203"/>
      <c r="U216" s="203"/>
      <c r="V216" s="203"/>
      <c r="W216" s="203"/>
      <c r="X216" s="203"/>
      <c r="Y216" s="203"/>
      <c r="Z216" s="203"/>
      <c r="AA216" s="203"/>
      <c r="AB216" s="203"/>
      <c r="AC216" s="203"/>
      <c r="AD216" s="203"/>
      <c r="AE216" s="203"/>
      <c r="AF216" s="203"/>
      <c r="AG216" s="203"/>
      <c r="AH216" s="203"/>
      <c r="AI216" s="203"/>
      <c r="AJ216" s="203"/>
      <c r="AK216" s="203"/>
    </row>
    <row r="217" spans="1:37" ht="12.75" customHeight="1">
      <c r="A217" s="226">
        <v>1883</v>
      </c>
      <c r="B217" s="60" t="s">
        <v>328</v>
      </c>
      <c r="C217" s="19">
        <v>44</v>
      </c>
      <c r="D217" s="19">
        <v>11</v>
      </c>
      <c r="E217" s="19">
        <v>61</v>
      </c>
      <c r="F217" s="19">
        <v>48</v>
      </c>
      <c r="G217" s="19">
        <v>33</v>
      </c>
      <c r="H217" s="19">
        <v>7</v>
      </c>
      <c r="I217" s="19" t="s">
        <v>56</v>
      </c>
      <c r="J217" s="19" t="s">
        <v>56</v>
      </c>
      <c r="K217" s="155">
        <f t="shared" si="3"/>
        <v>204</v>
      </c>
      <c r="T217" s="203"/>
      <c r="U217" s="203"/>
      <c r="V217" s="203"/>
      <c r="W217" s="203"/>
      <c r="X217" s="203"/>
      <c r="Y217" s="203"/>
      <c r="Z217" s="203"/>
      <c r="AA217" s="203"/>
      <c r="AB217" s="203"/>
      <c r="AC217" s="203"/>
      <c r="AD217" s="203"/>
      <c r="AE217" s="203"/>
      <c r="AF217" s="203"/>
      <c r="AG217" s="203"/>
      <c r="AH217" s="203"/>
      <c r="AI217" s="203"/>
      <c r="AJ217" s="203"/>
      <c r="AK217" s="203"/>
    </row>
    <row r="218" spans="1:37" ht="12.75" customHeight="1">
      <c r="A218" s="226">
        <v>1884</v>
      </c>
      <c r="B218" s="60" t="s">
        <v>329</v>
      </c>
      <c r="C218" s="19">
        <v>11</v>
      </c>
      <c r="D218" s="19">
        <v>5</v>
      </c>
      <c r="E218" s="19">
        <v>24</v>
      </c>
      <c r="F218" s="19">
        <v>2</v>
      </c>
      <c r="G218" s="19">
        <v>6</v>
      </c>
      <c r="H218" s="19">
        <v>1</v>
      </c>
      <c r="I218" s="19" t="s">
        <v>56</v>
      </c>
      <c r="J218" s="19" t="s">
        <v>56</v>
      </c>
      <c r="K218" s="155">
        <f t="shared" si="3"/>
        <v>49</v>
      </c>
      <c r="T218" s="203"/>
      <c r="U218" s="203"/>
      <c r="V218" s="203"/>
      <c r="W218" s="203"/>
      <c r="X218" s="203"/>
      <c r="Y218" s="203"/>
      <c r="Z218" s="203"/>
      <c r="AA218" s="203"/>
      <c r="AB218" s="203"/>
      <c r="AC218" s="203"/>
      <c r="AD218" s="203"/>
      <c r="AE218" s="203"/>
      <c r="AF218" s="203"/>
      <c r="AG218" s="203"/>
      <c r="AH218" s="203"/>
      <c r="AI218" s="203"/>
      <c r="AJ218" s="203"/>
      <c r="AK218" s="203"/>
    </row>
    <row r="219" spans="1:37" ht="12.75" customHeight="1">
      <c r="A219" s="226">
        <v>1885</v>
      </c>
      <c r="B219" s="60" t="s">
        <v>330</v>
      </c>
      <c r="C219" s="19">
        <v>39</v>
      </c>
      <c r="D219" s="19">
        <v>8</v>
      </c>
      <c r="E219" s="19">
        <v>40</v>
      </c>
      <c r="F219" s="19">
        <v>17</v>
      </c>
      <c r="G219" s="19">
        <v>29</v>
      </c>
      <c r="H219" s="19">
        <v>7</v>
      </c>
      <c r="I219" s="19" t="s">
        <v>56</v>
      </c>
      <c r="J219" s="19" t="s">
        <v>56</v>
      </c>
      <c r="K219" s="155">
        <f t="shared" si="3"/>
        <v>140</v>
      </c>
      <c r="T219" s="203"/>
      <c r="U219" s="203"/>
      <c r="V219" s="203"/>
      <c r="W219" s="203"/>
      <c r="X219" s="203"/>
      <c r="Y219" s="203"/>
      <c r="Z219" s="203"/>
      <c r="AA219" s="203"/>
      <c r="AB219" s="203"/>
      <c r="AC219" s="203"/>
      <c r="AD219" s="203"/>
      <c r="AE219" s="203"/>
      <c r="AF219" s="203"/>
      <c r="AG219" s="203"/>
      <c r="AH219" s="203"/>
      <c r="AI219" s="203"/>
      <c r="AJ219" s="203"/>
      <c r="AK219" s="203"/>
    </row>
    <row r="220" spans="1:37" ht="12.75" customHeight="1">
      <c r="A220" s="226">
        <v>1904</v>
      </c>
      <c r="B220" s="60" t="s">
        <v>98</v>
      </c>
      <c r="C220" s="19" t="s">
        <v>56</v>
      </c>
      <c r="D220" s="19">
        <v>4</v>
      </c>
      <c r="E220" s="19">
        <v>6</v>
      </c>
      <c r="F220" s="19">
        <v>2</v>
      </c>
      <c r="G220" s="19">
        <v>3</v>
      </c>
      <c r="H220" s="19">
        <v>1</v>
      </c>
      <c r="I220" s="19" t="s">
        <v>56</v>
      </c>
      <c r="J220" s="19" t="s">
        <v>56</v>
      </c>
      <c r="K220" s="155">
        <f t="shared" si="3"/>
        <v>16</v>
      </c>
      <c r="T220" s="203"/>
      <c r="U220" s="203"/>
      <c r="V220" s="203"/>
      <c r="W220" s="203"/>
      <c r="X220" s="203"/>
      <c r="Y220" s="203"/>
      <c r="Z220" s="203"/>
      <c r="AA220" s="203"/>
      <c r="AB220" s="203"/>
      <c r="AC220" s="203"/>
      <c r="AD220" s="203"/>
      <c r="AE220" s="203"/>
      <c r="AF220" s="203"/>
      <c r="AG220" s="203"/>
      <c r="AH220" s="203"/>
      <c r="AI220" s="203"/>
      <c r="AJ220" s="203"/>
      <c r="AK220" s="203"/>
    </row>
    <row r="221" spans="1:37" ht="12.75" customHeight="1">
      <c r="A221" s="226">
        <v>1907</v>
      </c>
      <c r="B221" s="60" t="s">
        <v>331</v>
      </c>
      <c r="C221" s="19">
        <v>14</v>
      </c>
      <c r="D221" s="19">
        <v>2</v>
      </c>
      <c r="E221" s="19">
        <v>14</v>
      </c>
      <c r="F221" s="19">
        <v>6</v>
      </c>
      <c r="G221" s="19">
        <v>9</v>
      </c>
      <c r="H221" s="19" t="s">
        <v>56</v>
      </c>
      <c r="I221" s="19" t="s">
        <v>56</v>
      </c>
      <c r="J221" s="19" t="s">
        <v>56</v>
      </c>
      <c r="K221" s="155">
        <f t="shared" si="3"/>
        <v>45</v>
      </c>
      <c r="T221" s="203"/>
      <c r="U221" s="203"/>
      <c r="V221" s="203"/>
      <c r="W221" s="203"/>
      <c r="X221" s="203"/>
      <c r="Y221" s="203"/>
      <c r="Z221" s="203"/>
      <c r="AA221" s="203"/>
      <c r="AB221" s="203"/>
      <c r="AC221" s="203"/>
      <c r="AD221" s="203"/>
      <c r="AE221" s="203"/>
      <c r="AF221" s="203"/>
      <c r="AG221" s="203"/>
      <c r="AH221" s="203"/>
      <c r="AI221" s="203"/>
      <c r="AJ221" s="203"/>
      <c r="AK221" s="203"/>
    </row>
    <row r="222" spans="1:37" ht="12.75" customHeight="1">
      <c r="A222" s="226">
        <v>1960</v>
      </c>
      <c r="B222" s="60" t="s">
        <v>332</v>
      </c>
      <c r="C222" s="19">
        <v>10</v>
      </c>
      <c r="D222" s="19">
        <v>6</v>
      </c>
      <c r="E222" s="19">
        <v>18</v>
      </c>
      <c r="F222" s="19">
        <v>2</v>
      </c>
      <c r="G222" s="19">
        <v>9</v>
      </c>
      <c r="H222" s="19" t="s">
        <v>56</v>
      </c>
      <c r="I222" s="19" t="s">
        <v>56</v>
      </c>
      <c r="J222" s="19" t="s">
        <v>56</v>
      </c>
      <c r="K222" s="155">
        <f t="shared" si="3"/>
        <v>45</v>
      </c>
      <c r="T222" s="203"/>
      <c r="U222" s="203"/>
      <c r="V222" s="203"/>
      <c r="W222" s="203"/>
      <c r="X222" s="203"/>
      <c r="Y222" s="203"/>
      <c r="Z222" s="203"/>
      <c r="AA222" s="203"/>
      <c r="AB222" s="203"/>
      <c r="AC222" s="203"/>
      <c r="AD222" s="203"/>
      <c r="AE222" s="203"/>
      <c r="AF222" s="203"/>
      <c r="AG222" s="203"/>
      <c r="AH222" s="203"/>
      <c r="AI222" s="203"/>
      <c r="AJ222" s="203"/>
      <c r="AK222" s="203"/>
    </row>
    <row r="223" spans="1:37" ht="12.75" customHeight="1">
      <c r="A223" s="226">
        <v>1961</v>
      </c>
      <c r="B223" s="60" t="s">
        <v>333</v>
      </c>
      <c r="C223" s="19">
        <v>15</v>
      </c>
      <c r="D223" s="19">
        <v>10</v>
      </c>
      <c r="E223" s="19">
        <v>20</v>
      </c>
      <c r="F223" s="19">
        <v>2</v>
      </c>
      <c r="G223" s="19">
        <v>17</v>
      </c>
      <c r="H223" s="19" t="s">
        <v>56</v>
      </c>
      <c r="I223" s="19" t="s">
        <v>56</v>
      </c>
      <c r="J223" s="19" t="s">
        <v>56</v>
      </c>
      <c r="K223" s="155">
        <f t="shared" si="3"/>
        <v>64</v>
      </c>
      <c r="T223" s="203"/>
      <c r="U223" s="203"/>
      <c r="V223" s="203"/>
      <c r="W223" s="203"/>
      <c r="X223" s="203"/>
      <c r="Y223" s="203"/>
      <c r="Z223" s="203"/>
      <c r="AA223" s="203"/>
      <c r="AB223" s="203"/>
      <c r="AC223" s="203"/>
      <c r="AD223" s="203"/>
      <c r="AE223" s="203"/>
      <c r="AF223" s="203"/>
      <c r="AG223" s="203"/>
      <c r="AH223" s="203"/>
      <c r="AI223" s="203"/>
      <c r="AJ223" s="203"/>
      <c r="AK223" s="203"/>
    </row>
    <row r="224" spans="1:37" ht="12.75" customHeight="1">
      <c r="A224" s="226">
        <v>1962</v>
      </c>
      <c r="B224" s="60" t="s">
        <v>334</v>
      </c>
      <c r="C224" s="19">
        <v>5</v>
      </c>
      <c r="D224" s="19">
        <v>5</v>
      </c>
      <c r="E224" s="19">
        <v>9</v>
      </c>
      <c r="F224" s="19">
        <v>4</v>
      </c>
      <c r="G224" s="19">
        <v>7</v>
      </c>
      <c r="H224" s="19" t="s">
        <v>56</v>
      </c>
      <c r="I224" s="19" t="s">
        <v>56</v>
      </c>
      <c r="J224" s="19" t="s">
        <v>56</v>
      </c>
      <c r="K224" s="155">
        <f t="shared" si="3"/>
        <v>30</v>
      </c>
      <c r="T224" s="203"/>
      <c r="U224" s="203"/>
      <c r="V224" s="203"/>
      <c r="W224" s="203"/>
      <c r="X224" s="203"/>
      <c r="Y224" s="203"/>
      <c r="Z224" s="203"/>
      <c r="AA224" s="203"/>
      <c r="AB224" s="203"/>
      <c r="AC224" s="203"/>
      <c r="AD224" s="203"/>
      <c r="AE224" s="203"/>
      <c r="AF224" s="203"/>
      <c r="AG224" s="203"/>
      <c r="AH224" s="203"/>
      <c r="AI224" s="203"/>
      <c r="AJ224" s="203"/>
      <c r="AK224" s="203"/>
    </row>
    <row r="225" spans="1:37" ht="12.75" customHeight="1">
      <c r="A225" s="226">
        <v>1980</v>
      </c>
      <c r="B225" s="60" t="s">
        <v>335</v>
      </c>
      <c r="C225" s="19">
        <v>341</v>
      </c>
      <c r="D225" s="19">
        <v>90</v>
      </c>
      <c r="E225" s="19">
        <v>456</v>
      </c>
      <c r="F225" s="19">
        <v>104</v>
      </c>
      <c r="G225" s="19">
        <v>295</v>
      </c>
      <c r="H225" s="19">
        <v>15</v>
      </c>
      <c r="I225" s="19">
        <v>42</v>
      </c>
      <c r="J225" s="19" t="s">
        <v>56</v>
      </c>
      <c r="K225" s="155">
        <f t="shared" si="3"/>
        <v>1343</v>
      </c>
      <c r="T225" s="203"/>
      <c r="U225" s="203"/>
      <c r="V225" s="203"/>
      <c r="W225" s="203"/>
      <c r="X225" s="203"/>
      <c r="Y225" s="203"/>
      <c r="Z225" s="203"/>
      <c r="AA225" s="203"/>
      <c r="AB225" s="203"/>
      <c r="AC225" s="203"/>
      <c r="AD225" s="203"/>
      <c r="AE225" s="203"/>
      <c r="AF225" s="203"/>
      <c r="AG225" s="203"/>
      <c r="AH225" s="203"/>
      <c r="AI225" s="203"/>
      <c r="AJ225" s="203"/>
      <c r="AK225" s="203"/>
    </row>
    <row r="226" spans="1:37" ht="12.75" customHeight="1">
      <c r="A226" s="226">
        <v>1981</v>
      </c>
      <c r="B226" s="60" t="s">
        <v>336</v>
      </c>
      <c r="C226" s="19">
        <v>28</v>
      </c>
      <c r="D226" s="19">
        <v>5</v>
      </c>
      <c r="E226" s="19">
        <v>42</v>
      </c>
      <c r="F226" s="19">
        <v>2</v>
      </c>
      <c r="G226" s="19">
        <v>9</v>
      </c>
      <c r="H226" s="19">
        <v>2</v>
      </c>
      <c r="I226" s="19" t="s">
        <v>56</v>
      </c>
      <c r="J226" s="19" t="s">
        <v>56</v>
      </c>
      <c r="K226" s="155">
        <f t="shared" si="3"/>
        <v>88</v>
      </c>
      <c r="T226" s="203"/>
      <c r="U226" s="203"/>
      <c r="V226" s="203"/>
      <c r="W226" s="203"/>
      <c r="X226" s="203"/>
      <c r="Y226" s="203"/>
      <c r="Z226" s="203"/>
      <c r="AA226" s="203"/>
      <c r="AB226" s="203"/>
      <c r="AC226" s="203"/>
      <c r="AD226" s="203"/>
      <c r="AE226" s="203"/>
      <c r="AF226" s="203"/>
      <c r="AG226" s="203"/>
      <c r="AH226" s="203"/>
      <c r="AI226" s="203"/>
      <c r="AJ226" s="203"/>
      <c r="AK226" s="203"/>
    </row>
    <row r="227" spans="1:37" ht="12.75" customHeight="1">
      <c r="A227" s="226">
        <v>1982</v>
      </c>
      <c r="B227" s="60" t="s">
        <v>337</v>
      </c>
      <c r="C227" s="19">
        <v>19</v>
      </c>
      <c r="D227" s="19">
        <v>21</v>
      </c>
      <c r="E227" s="19">
        <v>29</v>
      </c>
      <c r="F227" s="19">
        <v>6</v>
      </c>
      <c r="G227" s="19">
        <v>14</v>
      </c>
      <c r="H227" s="19">
        <v>1</v>
      </c>
      <c r="I227" s="19" t="s">
        <v>56</v>
      </c>
      <c r="J227" s="19" t="s">
        <v>56</v>
      </c>
      <c r="K227" s="155">
        <f t="shared" si="3"/>
        <v>90</v>
      </c>
      <c r="T227" s="203"/>
      <c r="U227" s="203"/>
      <c r="V227" s="203"/>
      <c r="W227" s="203"/>
      <c r="X227" s="203"/>
      <c r="Y227" s="203"/>
      <c r="Z227" s="203"/>
      <c r="AA227" s="203"/>
      <c r="AB227" s="203"/>
      <c r="AC227" s="203"/>
      <c r="AD227" s="203"/>
      <c r="AE227" s="203"/>
      <c r="AF227" s="203"/>
      <c r="AG227" s="203"/>
      <c r="AH227" s="203"/>
      <c r="AI227" s="203"/>
      <c r="AJ227" s="203"/>
      <c r="AK227" s="203"/>
    </row>
    <row r="228" spans="1:37" ht="12.75" customHeight="1">
      <c r="A228" s="226">
        <v>1983</v>
      </c>
      <c r="B228" s="60" t="s">
        <v>338</v>
      </c>
      <c r="C228" s="19">
        <v>40</v>
      </c>
      <c r="D228" s="19">
        <v>16</v>
      </c>
      <c r="E228" s="19">
        <v>42</v>
      </c>
      <c r="F228" s="19">
        <v>7</v>
      </c>
      <c r="G228" s="19">
        <v>25</v>
      </c>
      <c r="H228" s="19">
        <v>1</v>
      </c>
      <c r="I228" s="19" t="s">
        <v>56</v>
      </c>
      <c r="J228" s="19" t="s">
        <v>56</v>
      </c>
      <c r="K228" s="155">
        <f t="shared" si="3"/>
        <v>131</v>
      </c>
      <c r="T228" s="203"/>
      <c r="U228" s="203"/>
      <c r="V228" s="203"/>
      <c r="W228" s="203"/>
      <c r="X228" s="203"/>
      <c r="Y228" s="203"/>
      <c r="Z228" s="203"/>
      <c r="AA228" s="203"/>
      <c r="AB228" s="203"/>
      <c r="AC228" s="203"/>
      <c r="AD228" s="203"/>
      <c r="AE228" s="203"/>
      <c r="AF228" s="203"/>
      <c r="AG228" s="203"/>
      <c r="AH228" s="203"/>
      <c r="AI228" s="203"/>
      <c r="AJ228" s="203"/>
      <c r="AK228" s="203"/>
    </row>
    <row r="229" spans="1:37" ht="12.75" customHeight="1">
      <c r="A229" s="226">
        <v>1984</v>
      </c>
      <c r="B229" s="60" t="s">
        <v>339</v>
      </c>
      <c r="C229" s="19">
        <v>24</v>
      </c>
      <c r="D229" s="19">
        <v>6</v>
      </c>
      <c r="E229" s="19">
        <v>28</v>
      </c>
      <c r="F229" s="19">
        <v>3</v>
      </c>
      <c r="G229" s="19">
        <v>12</v>
      </c>
      <c r="H229" s="19" t="s">
        <v>56</v>
      </c>
      <c r="I229" s="19" t="s">
        <v>56</v>
      </c>
      <c r="J229" s="19" t="s">
        <v>56</v>
      </c>
      <c r="K229" s="155">
        <f t="shared" si="3"/>
        <v>73</v>
      </c>
      <c r="T229" s="203"/>
      <c r="U229" s="203"/>
      <c r="V229" s="203"/>
      <c r="W229" s="203"/>
      <c r="X229" s="203"/>
      <c r="Y229" s="203"/>
      <c r="Z229" s="203"/>
      <c r="AA229" s="203"/>
      <c r="AB229" s="203"/>
      <c r="AC229" s="203"/>
      <c r="AD229" s="203"/>
      <c r="AE229" s="203"/>
      <c r="AF229" s="203"/>
      <c r="AG229" s="203"/>
      <c r="AH229" s="203"/>
      <c r="AI229" s="203"/>
      <c r="AJ229" s="203"/>
      <c r="AK229" s="203"/>
    </row>
    <row r="230" spans="1:37" ht="12.75" customHeight="1">
      <c r="A230" s="226">
        <v>2021</v>
      </c>
      <c r="B230" s="60" t="s">
        <v>340</v>
      </c>
      <c r="C230" s="19">
        <v>4</v>
      </c>
      <c r="D230" s="19">
        <v>9</v>
      </c>
      <c r="E230" s="19">
        <v>8</v>
      </c>
      <c r="F230" s="19">
        <v>1</v>
      </c>
      <c r="G230" s="19">
        <v>5</v>
      </c>
      <c r="H230" s="19" t="s">
        <v>56</v>
      </c>
      <c r="I230" s="19" t="s">
        <v>56</v>
      </c>
      <c r="J230" s="19" t="s">
        <v>56</v>
      </c>
      <c r="K230" s="155">
        <f t="shared" si="3"/>
        <v>27</v>
      </c>
      <c r="T230" s="203"/>
      <c r="U230" s="203"/>
      <c r="V230" s="203"/>
      <c r="W230" s="203"/>
      <c r="X230" s="203"/>
      <c r="Y230" s="203"/>
      <c r="Z230" s="203"/>
      <c r="AA230" s="203"/>
      <c r="AB230" s="203"/>
      <c r="AC230" s="203"/>
      <c r="AD230" s="203"/>
      <c r="AE230" s="203"/>
      <c r="AF230" s="203"/>
      <c r="AG230" s="203"/>
      <c r="AH230" s="203"/>
      <c r="AI230" s="203"/>
      <c r="AJ230" s="203"/>
      <c r="AK230" s="203"/>
    </row>
    <row r="231" spans="1:37" ht="12.75" customHeight="1">
      <c r="A231" s="226">
        <v>2023</v>
      </c>
      <c r="B231" s="60" t="s">
        <v>341</v>
      </c>
      <c r="C231" s="19">
        <v>11</v>
      </c>
      <c r="D231" s="19">
        <v>18</v>
      </c>
      <c r="E231" s="19">
        <v>23</v>
      </c>
      <c r="F231" s="19">
        <v>4</v>
      </c>
      <c r="G231" s="19">
        <v>12</v>
      </c>
      <c r="H231" s="19">
        <v>2</v>
      </c>
      <c r="I231" s="19" t="s">
        <v>56</v>
      </c>
      <c r="J231" s="19" t="s">
        <v>56</v>
      </c>
      <c r="K231" s="155">
        <f t="shared" si="3"/>
        <v>70</v>
      </c>
      <c r="T231" s="203"/>
      <c r="U231" s="203"/>
      <c r="V231" s="203"/>
      <c r="W231" s="203"/>
      <c r="X231" s="203"/>
      <c r="Y231" s="203"/>
      <c r="Z231" s="203"/>
      <c r="AA231" s="203"/>
      <c r="AB231" s="203"/>
      <c r="AC231" s="203"/>
      <c r="AD231" s="203"/>
      <c r="AE231" s="203"/>
      <c r="AF231" s="203"/>
      <c r="AG231" s="203"/>
      <c r="AH231" s="203"/>
      <c r="AI231" s="203"/>
      <c r="AJ231" s="203"/>
      <c r="AK231" s="203"/>
    </row>
    <row r="232" spans="1:37" ht="12.75" customHeight="1">
      <c r="A232" s="226">
        <v>2026</v>
      </c>
      <c r="B232" s="60" t="s">
        <v>342</v>
      </c>
      <c r="C232" s="19">
        <v>4</v>
      </c>
      <c r="D232" s="19">
        <v>8</v>
      </c>
      <c r="E232" s="19">
        <v>26</v>
      </c>
      <c r="F232" s="19">
        <v>4</v>
      </c>
      <c r="G232" s="19">
        <v>5</v>
      </c>
      <c r="H232" s="19">
        <v>1</v>
      </c>
      <c r="I232" s="19" t="s">
        <v>56</v>
      </c>
      <c r="J232" s="19" t="s">
        <v>56</v>
      </c>
      <c r="K232" s="155">
        <f t="shared" si="3"/>
        <v>48</v>
      </c>
      <c r="T232" s="203"/>
      <c r="U232" s="203"/>
      <c r="V232" s="203"/>
      <c r="W232" s="203"/>
      <c r="X232" s="203"/>
      <c r="Y232" s="203"/>
      <c r="Z232" s="203"/>
      <c r="AA232" s="203"/>
      <c r="AB232" s="203"/>
      <c r="AC232" s="203"/>
      <c r="AD232" s="203"/>
      <c r="AE232" s="203"/>
      <c r="AF232" s="203"/>
      <c r="AG232" s="203"/>
      <c r="AH232" s="203"/>
      <c r="AI232" s="203"/>
      <c r="AJ232" s="203"/>
      <c r="AK232" s="203"/>
    </row>
    <row r="233" spans="1:37" ht="12.75" customHeight="1">
      <c r="A233" s="226">
        <v>2029</v>
      </c>
      <c r="B233" s="60" t="s">
        <v>343</v>
      </c>
      <c r="C233" s="19">
        <v>10</v>
      </c>
      <c r="D233" s="19">
        <v>6</v>
      </c>
      <c r="E233" s="19">
        <v>35</v>
      </c>
      <c r="F233" s="19">
        <v>6</v>
      </c>
      <c r="G233" s="19">
        <v>18</v>
      </c>
      <c r="H233" s="19">
        <v>4</v>
      </c>
      <c r="I233" s="19" t="s">
        <v>56</v>
      </c>
      <c r="J233" s="19" t="s">
        <v>56</v>
      </c>
      <c r="K233" s="155">
        <f t="shared" si="3"/>
        <v>79</v>
      </c>
      <c r="T233" s="203"/>
      <c r="U233" s="203"/>
      <c r="V233" s="203"/>
      <c r="W233" s="203"/>
      <c r="X233" s="203"/>
      <c r="Y233" s="203"/>
      <c r="Z233" s="203"/>
      <c r="AA233" s="203"/>
      <c r="AB233" s="203"/>
      <c r="AC233" s="203"/>
      <c r="AD233" s="203"/>
      <c r="AE233" s="203"/>
      <c r="AF233" s="203"/>
      <c r="AG233" s="203"/>
      <c r="AH233" s="203"/>
      <c r="AI233" s="203"/>
      <c r="AJ233" s="203"/>
      <c r="AK233" s="203"/>
    </row>
    <row r="234" spans="1:37" ht="12.75" customHeight="1">
      <c r="A234" s="226">
        <v>2031</v>
      </c>
      <c r="B234" s="60" t="s">
        <v>344</v>
      </c>
      <c r="C234" s="19">
        <v>11</v>
      </c>
      <c r="D234" s="19">
        <v>8</v>
      </c>
      <c r="E234" s="19">
        <v>21</v>
      </c>
      <c r="F234" s="19">
        <v>6</v>
      </c>
      <c r="G234" s="19">
        <v>3</v>
      </c>
      <c r="H234" s="19">
        <v>7</v>
      </c>
      <c r="I234" s="19" t="s">
        <v>56</v>
      </c>
      <c r="J234" s="19" t="s">
        <v>56</v>
      </c>
      <c r="K234" s="155">
        <f t="shared" si="3"/>
        <v>56</v>
      </c>
      <c r="T234" s="203"/>
      <c r="U234" s="203"/>
      <c r="V234" s="203"/>
      <c r="W234" s="203"/>
      <c r="X234" s="203"/>
      <c r="Y234" s="203"/>
      <c r="Z234" s="203"/>
      <c r="AA234" s="203"/>
      <c r="AB234" s="203"/>
      <c r="AC234" s="203"/>
      <c r="AD234" s="203"/>
      <c r="AE234" s="203"/>
      <c r="AF234" s="203"/>
      <c r="AG234" s="203"/>
      <c r="AH234" s="203"/>
      <c r="AI234" s="203"/>
      <c r="AJ234" s="203"/>
      <c r="AK234" s="203"/>
    </row>
    <row r="235" spans="1:37" ht="12.75" customHeight="1">
      <c r="A235" s="226">
        <v>2034</v>
      </c>
      <c r="B235" s="60" t="s">
        <v>345</v>
      </c>
      <c r="C235" s="19">
        <v>7</v>
      </c>
      <c r="D235" s="19">
        <v>2</v>
      </c>
      <c r="E235" s="19">
        <v>10</v>
      </c>
      <c r="F235" s="19">
        <v>2</v>
      </c>
      <c r="G235" s="19">
        <v>5</v>
      </c>
      <c r="H235" s="19">
        <v>1</v>
      </c>
      <c r="I235" s="19" t="s">
        <v>56</v>
      </c>
      <c r="J235" s="19" t="s">
        <v>56</v>
      </c>
      <c r="K235" s="155">
        <f t="shared" si="3"/>
        <v>27</v>
      </c>
      <c r="T235" s="203"/>
      <c r="U235" s="203"/>
      <c r="V235" s="203"/>
      <c r="W235" s="203"/>
      <c r="X235" s="203"/>
      <c r="Y235" s="203"/>
      <c r="Z235" s="203"/>
      <c r="AA235" s="203"/>
      <c r="AB235" s="203"/>
      <c r="AC235" s="203"/>
      <c r="AD235" s="203"/>
      <c r="AE235" s="203"/>
      <c r="AF235" s="203"/>
      <c r="AG235" s="203"/>
      <c r="AH235" s="203"/>
      <c r="AI235" s="203"/>
      <c r="AJ235" s="203"/>
      <c r="AK235" s="203"/>
    </row>
    <row r="236" spans="1:37" ht="12.75" customHeight="1">
      <c r="A236" s="226">
        <v>2039</v>
      </c>
      <c r="B236" s="60" t="s">
        <v>346</v>
      </c>
      <c r="C236" s="19">
        <v>3</v>
      </c>
      <c r="D236" s="19">
        <v>5</v>
      </c>
      <c r="E236" s="19">
        <v>5</v>
      </c>
      <c r="F236" s="19" t="s">
        <v>56</v>
      </c>
      <c r="G236" s="19">
        <v>2</v>
      </c>
      <c r="H236" s="19">
        <v>1</v>
      </c>
      <c r="I236" s="19" t="s">
        <v>56</v>
      </c>
      <c r="J236" s="19" t="s">
        <v>56</v>
      </c>
      <c r="K236" s="155">
        <f t="shared" si="3"/>
        <v>16</v>
      </c>
      <c r="T236" s="203"/>
      <c r="U236" s="203"/>
      <c r="V236" s="203"/>
      <c r="W236" s="203"/>
      <c r="X236" s="203"/>
      <c r="Y236" s="203"/>
      <c r="Z236" s="203"/>
      <c r="AA236" s="203"/>
      <c r="AB236" s="203"/>
      <c r="AC236" s="203"/>
      <c r="AD236" s="203"/>
      <c r="AE236" s="203"/>
      <c r="AF236" s="203"/>
      <c r="AG236" s="203"/>
      <c r="AH236" s="203"/>
      <c r="AI236" s="203"/>
      <c r="AJ236" s="203"/>
      <c r="AK236" s="203"/>
    </row>
    <row r="237" spans="1:37" ht="12.75" customHeight="1">
      <c r="A237" s="226">
        <v>2061</v>
      </c>
      <c r="B237" s="60" t="s">
        <v>347</v>
      </c>
      <c r="C237" s="19">
        <v>10</v>
      </c>
      <c r="D237" s="19">
        <v>8</v>
      </c>
      <c r="E237" s="19">
        <v>14</v>
      </c>
      <c r="F237" s="19">
        <v>9</v>
      </c>
      <c r="G237" s="19">
        <v>2</v>
      </c>
      <c r="H237" s="19">
        <v>1</v>
      </c>
      <c r="I237" s="19" t="s">
        <v>56</v>
      </c>
      <c r="J237" s="19" t="s">
        <v>56</v>
      </c>
      <c r="K237" s="155">
        <f t="shared" si="3"/>
        <v>44</v>
      </c>
      <c r="T237" s="203"/>
      <c r="U237" s="203"/>
      <c r="V237" s="203"/>
      <c r="W237" s="203"/>
      <c r="X237" s="203"/>
      <c r="Y237" s="203"/>
      <c r="Z237" s="203"/>
      <c r="AA237" s="203"/>
      <c r="AB237" s="203"/>
      <c r="AC237" s="203"/>
      <c r="AD237" s="203"/>
      <c r="AE237" s="203"/>
      <c r="AF237" s="203"/>
      <c r="AG237" s="203"/>
      <c r="AH237" s="203"/>
      <c r="AI237" s="203"/>
      <c r="AJ237" s="203"/>
      <c r="AK237" s="203"/>
    </row>
    <row r="238" spans="1:37" ht="12.75" customHeight="1">
      <c r="A238" s="226">
        <v>2062</v>
      </c>
      <c r="B238" s="60" t="s">
        <v>348</v>
      </c>
      <c r="C238" s="19">
        <v>20</v>
      </c>
      <c r="D238" s="19">
        <v>18</v>
      </c>
      <c r="E238" s="19">
        <v>64</v>
      </c>
      <c r="F238" s="19">
        <v>15</v>
      </c>
      <c r="G238" s="19">
        <v>33</v>
      </c>
      <c r="H238" s="19" t="s">
        <v>56</v>
      </c>
      <c r="I238" s="19" t="s">
        <v>56</v>
      </c>
      <c r="J238" s="19" t="s">
        <v>56</v>
      </c>
      <c r="K238" s="155">
        <f t="shared" si="3"/>
        <v>150</v>
      </c>
      <c r="T238" s="203"/>
      <c r="U238" s="203"/>
      <c r="V238" s="203"/>
      <c r="W238" s="203"/>
      <c r="X238" s="203"/>
      <c r="Y238" s="203"/>
      <c r="Z238" s="203"/>
      <c r="AA238" s="203"/>
      <c r="AB238" s="203"/>
      <c r="AC238" s="203"/>
      <c r="AD238" s="203"/>
      <c r="AE238" s="203"/>
      <c r="AF238" s="203"/>
      <c r="AG238" s="203"/>
      <c r="AH238" s="203"/>
      <c r="AI238" s="203"/>
      <c r="AJ238" s="203"/>
      <c r="AK238" s="203"/>
    </row>
    <row r="239" spans="1:37" ht="12.75" customHeight="1">
      <c r="A239" s="226">
        <v>2080</v>
      </c>
      <c r="B239" s="60" t="s">
        <v>349</v>
      </c>
      <c r="C239" s="19">
        <v>78</v>
      </c>
      <c r="D239" s="19">
        <v>45</v>
      </c>
      <c r="E239" s="19">
        <v>147</v>
      </c>
      <c r="F239" s="19">
        <v>44</v>
      </c>
      <c r="G239" s="19">
        <v>111</v>
      </c>
      <c r="H239" s="19">
        <v>7</v>
      </c>
      <c r="I239" s="19" t="s">
        <v>56</v>
      </c>
      <c r="J239" s="19" t="s">
        <v>56</v>
      </c>
      <c r="K239" s="155">
        <f t="shared" si="3"/>
        <v>432</v>
      </c>
      <c r="T239" s="203"/>
      <c r="U239" s="203"/>
      <c r="V239" s="203"/>
      <c r="W239" s="203"/>
      <c r="X239" s="203"/>
      <c r="Y239" s="203"/>
      <c r="Z239" s="203"/>
      <c r="AA239" s="203"/>
      <c r="AB239" s="203"/>
      <c r="AC239" s="203"/>
      <c r="AD239" s="203"/>
      <c r="AE239" s="203"/>
      <c r="AF239" s="203"/>
      <c r="AG239" s="203"/>
      <c r="AH239" s="203"/>
      <c r="AI239" s="203"/>
      <c r="AJ239" s="203"/>
      <c r="AK239" s="203"/>
    </row>
    <row r="240" spans="1:37" ht="12.75" customHeight="1">
      <c r="A240" s="226">
        <v>2081</v>
      </c>
      <c r="B240" s="60" t="s">
        <v>350</v>
      </c>
      <c r="C240" s="19">
        <v>180</v>
      </c>
      <c r="D240" s="19">
        <v>90</v>
      </c>
      <c r="E240" s="19">
        <v>166</v>
      </c>
      <c r="F240" s="19">
        <v>35</v>
      </c>
      <c r="G240" s="19">
        <v>114</v>
      </c>
      <c r="H240" s="19">
        <v>2</v>
      </c>
      <c r="I240" s="19">
        <v>1</v>
      </c>
      <c r="J240" s="19" t="s">
        <v>56</v>
      </c>
      <c r="K240" s="155">
        <f t="shared" si="3"/>
        <v>588</v>
      </c>
      <c r="T240" s="203"/>
      <c r="U240" s="203"/>
      <c r="V240" s="203"/>
      <c r="W240" s="203"/>
      <c r="X240" s="203"/>
      <c r="Y240" s="203"/>
      <c r="Z240" s="203"/>
      <c r="AA240" s="203"/>
      <c r="AB240" s="203"/>
      <c r="AC240" s="203"/>
      <c r="AD240" s="203"/>
      <c r="AE240" s="203"/>
      <c r="AF240" s="203"/>
      <c r="AG240" s="203"/>
      <c r="AH240" s="203"/>
      <c r="AI240" s="203"/>
      <c r="AJ240" s="203"/>
      <c r="AK240" s="203"/>
    </row>
    <row r="241" spans="1:37" ht="12.75" customHeight="1">
      <c r="A241" s="226">
        <v>2082</v>
      </c>
      <c r="B241" s="60" t="s">
        <v>351</v>
      </c>
      <c r="C241" s="19">
        <v>12</v>
      </c>
      <c r="D241" s="19">
        <v>5</v>
      </c>
      <c r="E241" s="19">
        <v>13</v>
      </c>
      <c r="F241" s="19">
        <v>15</v>
      </c>
      <c r="G241" s="19">
        <v>7</v>
      </c>
      <c r="H241" s="19">
        <v>1</v>
      </c>
      <c r="I241" s="19" t="s">
        <v>56</v>
      </c>
      <c r="J241" s="19" t="s">
        <v>56</v>
      </c>
      <c r="K241" s="155">
        <f t="shared" si="3"/>
        <v>53</v>
      </c>
      <c r="T241" s="203"/>
      <c r="U241" s="203"/>
      <c r="V241" s="203"/>
      <c r="W241" s="203"/>
      <c r="X241" s="203"/>
      <c r="Y241" s="203"/>
      <c r="Z241" s="203"/>
      <c r="AA241" s="203"/>
      <c r="AB241" s="203"/>
      <c r="AC241" s="203"/>
      <c r="AD241" s="203"/>
      <c r="AE241" s="203"/>
      <c r="AF241" s="203"/>
      <c r="AG241" s="203"/>
      <c r="AH241" s="203"/>
      <c r="AI241" s="203"/>
      <c r="AJ241" s="203"/>
      <c r="AK241" s="203"/>
    </row>
    <row r="242" spans="1:37" ht="12.75" customHeight="1">
      <c r="A242" s="226">
        <v>2083</v>
      </c>
      <c r="B242" s="60" t="s">
        <v>352</v>
      </c>
      <c r="C242" s="19">
        <v>15</v>
      </c>
      <c r="D242" s="19">
        <v>3</v>
      </c>
      <c r="E242" s="19">
        <v>35</v>
      </c>
      <c r="F242" s="19">
        <v>18</v>
      </c>
      <c r="G242" s="19">
        <v>8</v>
      </c>
      <c r="H242" s="19">
        <v>3</v>
      </c>
      <c r="I242" s="19" t="s">
        <v>56</v>
      </c>
      <c r="J242" s="19" t="s">
        <v>56</v>
      </c>
      <c r="K242" s="155">
        <f t="shared" si="3"/>
        <v>82</v>
      </c>
      <c r="T242" s="203"/>
      <c r="U242" s="203"/>
      <c r="V242" s="203"/>
      <c r="W242" s="203"/>
      <c r="X242" s="203"/>
      <c r="Y242" s="203"/>
      <c r="Z242" s="203"/>
      <c r="AA242" s="203"/>
      <c r="AB242" s="203"/>
      <c r="AC242" s="203"/>
      <c r="AD242" s="203"/>
      <c r="AE242" s="203"/>
      <c r="AF242" s="203"/>
      <c r="AG242" s="203"/>
      <c r="AH242" s="203"/>
      <c r="AI242" s="203"/>
      <c r="AJ242" s="203"/>
      <c r="AK242" s="203"/>
    </row>
    <row r="243" spans="1:37" ht="12.75" customHeight="1">
      <c r="A243" s="226">
        <v>2084</v>
      </c>
      <c r="B243" s="60" t="s">
        <v>353</v>
      </c>
      <c r="C243" s="19">
        <v>50</v>
      </c>
      <c r="D243" s="19">
        <v>17</v>
      </c>
      <c r="E243" s="19">
        <v>64</v>
      </c>
      <c r="F243" s="19">
        <v>41</v>
      </c>
      <c r="G243" s="19">
        <v>48</v>
      </c>
      <c r="H243" s="19">
        <v>1</v>
      </c>
      <c r="I243" s="19" t="s">
        <v>56</v>
      </c>
      <c r="J243" s="19" t="s">
        <v>56</v>
      </c>
      <c r="K243" s="155">
        <f t="shared" si="3"/>
        <v>221</v>
      </c>
      <c r="T243" s="203"/>
      <c r="U243" s="203"/>
      <c r="V243" s="203"/>
      <c r="W243" s="203"/>
      <c r="X243" s="203"/>
      <c r="Y243" s="203"/>
      <c r="Z243" s="203"/>
      <c r="AA243" s="203"/>
      <c r="AB243" s="203"/>
      <c r="AC243" s="203"/>
      <c r="AD243" s="203"/>
      <c r="AE243" s="203"/>
      <c r="AF243" s="203"/>
      <c r="AG243" s="203"/>
      <c r="AH243" s="203"/>
      <c r="AI243" s="203"/>
      <c r="AJ243" s="203"/>
      <c r="AK243" s="203"/>
    </row>
    <row r="244" spans="1:37" ht="12.75" customHeight="1">
      <c r="A244" s="226">
        <v>2085</v>
      </c>
      <c r="B244" s="60" t="s">
        <v>354</v>
      </c>
      <c r="C244" s="19">
        <v>35</v>
      </c>
      <c r="D244" s="19">
        <v>23</v>
      </c>
      <c r="E244" s="19">
        <v>50</v>
      </c>
      <c r="F244" s="19">
        <v>11</v>
      </c>
      <c r="G244" s="19">
        <v>32</v>
      </c>
      <c r="H244" s="19">
        <v>3</v>
      </c>
      <c r="I244" s="19" t="s">
        <v>56</v>
      </c>
      <c r="J244" s="19" t="s">
        <v>56</v>
      </c>
      <c r="K244" s="155">
        <f t="shared" si="3"/>
        <v>154</v>
      </c>
      <c r="T244" s="203"/>
      <c r="U244" s="203"/>
      <c r="V244" s="203"/>
      <c r="W244" s="203"/>
      <c r="X244" s="203"/>
      <c r="Y244" s="203"/>
      <c r="Z244" s="203"/>
      <c r="AA244" s="203"/>
      <c r="AB244" s="203"/>
      <c r="AC244" s="203"/>
      <c r="AD244" s="203"/>
      <c r="AE244" s="203"/>
      <c r="AF244" s="203"/>
      <c r="AG244" s="203"/>
      <c r="AH244" s="203"/>
      <c r="AI244" s="203"/>
      <c r="AJ244" s="203"/>
      <c r="AK244" s="203"/>
    </row>
    <row r="245" spans="1:37" ht="12.75" customHeight="1">
      <c r="A245" s="226">
        <v>2101</v>
      </c>
      <c r="B245" s="60" t="s">
        <v>355</v>
      </c>
      <c r="C245" s="19">
        <v>4</v>
      </c>
      <c r="D245" s="19">
        <v>4</v>
      </c>
      <c r="E245" s="19">
        <v>4</v>
      </c>
      <c r="F245" s="19" t="s">
        <v>56</v>
      </c>
      <c r="G245" s="19">
        <v>3</v>
      </c>
      <c r="H245" s="19">
        <v>2</v>
      </c>
      <c r="I245" s="19" t="s">
        <v>56</v>
      </c>
      <c r="J245" s="19" t="s">
        <v>56</v>
      </c>
      <c r="K245" s="155">
        <f t="shared" si="3"/>
        <v>17</v>
      </c>
      <c r="T245" s="203"/>
      <c r="U245" s="203"/>
      <c r="V245" s="203"/>
      <c r="W245" s="203"/>
      <c r="X245" s="203"/>
      <c r="Y245" s="203"/>
      <c r="Z245" s="203"/>
      <c r="AA245" s="203"/>
      <c r="AB245" s="203"/>
      <c r="AC245" s="203"/>
      <c r="AD245" s="203"/>
      <c r="AE245" s="203"/>
      <c r="AF245" s="203"/>
      <c r="AG245" s="203"/>
      <c r="AH245" s="203"/>
      <c r="AI245" s="203"/>
      <c r="AJ245" s="203"/>
      <c r="AK245" s="203"/>
    </row>
    <row r="246" spans="1:37" ht="12.75" customHeight="1">
      <c r="A246" s="226">
        <v>2104</v>
      </c>
      <c r="B246" s="60" t="s">
        <v>356</v>
      </c>
      <c r="C246" s="19">
        <v>11</v>
      </c>
      <c r="D246" s="19">
        <v>7</v>
      </c>
      <c r="E246" s="19">
        <v>6</v>
      </c>
      <c r="F246" s="19">
        <v>7</v>
      </c>
      <c r="G246" s="19">
        <v>7</v>
      </c>
      <c r="H246" s="19" t="s">
        <v>56</v>
      </c>
      <c r="I246" s="19" t="s">
        <v>56</v>
      </c>
      <c r="J246" s="19" t="s">
        <v>56</v>
      </c>
      <c r="K246" s="155">
        <f t="shared" si="3"/>
        <v>38</v>
      </c>
      <c r="T246" s="203"/>
      <c r="U246" s="203"/>
      <c r="V246" s="203"/>
      <c r="W246" s="203"/>
      <c r="X246" s="203"/>
      <c r="Y246" s="203"/>
      <c r="Z246" s="203"/>
      <c r="AA246" s="203"/>
      <c r="AB246" s="203"/>
      <c r="AC246" s="203"/>
      <c r="AD246" s="203"/>
      <c r="AE246" s="203"/>
      <c r="AF246" s="203"/>
      <c r="AG246" s="203"/>
      <c r="AH246" s="203"/>
      <c r="AI246" s="203"/>
      <c r="AJ246" s="203"/>
      <c r="AK246" s="203"/>
    </row>
    <row r="247" spans="1:37" ht="12.75" customHeight="1">
      <c r="A247" s="226">
        <v>2121</v>
      </c>
      <c r="B247" s="60" t="s">
        <v>357</v>
      </c>
      <c r="C247" s="19">
        <v>7</v>
      </c>
      <c r="D247" s="19">
        <v>4</v>
      </c>
      <c r="E247" s="19">
        <v>18</v>
      </c>
      <c r="F247" s="19">
        <v>4</v>
      </c>
      <c r="G247" s="19">
        <v>7</v>
      </c>
      <c r="H247" s="19">
        <v>1</v>
      </c>
      <c r="I247" s="19" t="s">
        <v>56</v>
      </c>
      <c r="J247" s="19" t="s">
        <v>56</v>
      </c>
      <c r="K247" s="155">
        <f t="shared" si="3"/>
        <v>41</v>
      </c>
      <c r="T247" s="203"/>
      <c r="U247" s="203"/>
      <c r="V247" s="203"/>
      <c r="W247" s="203"/>
      <c r="X247" s="203"/>
      <c r="Y247" s="203"/>
      <c r="Z247" s="203"/>
      <c r="AA247" s="203"/>
      <c r="AB247" s="203"/>
      <c r="AC247" s="203"/>
      <c r="AD247" s="203"/>
      <c r="AE247" s="203"/>
      <c r="AF247" s="203"/>
      <c r="AG247" s="203"/>
      <c r="AH247" s="203"/>
      <c r="AI247" s="203"/>
      <c r="AJ247" s="203"/>
      <c r="AK247" s="203"/>
    </row>
    <row r="248" spans="1:37" ht="12.75" customHeight="1">
      <c r="A248" s="226">
        <v>2132</v>
      </c>
      <c r="B248" s="60" t="s">
        <v>358</v>
      </c>
      <c r="C248" s="19">
        <v>4</v>
      </c>
      <c r="D248" s="19">
        <v>5</v>
      </c>
      <c r="E248" s="19">
        <v>16</v>
      </c>
      <c r="F248" s="19">
        <v>1</v>
      </c>
      <c r="G248" s="19">
        <v>5</v>
      </c>
      <c r="H248" s="19">
        <v>2</v>
      </c>
      <c r="I248" s="19" t="s">
        <v>56</v>
      </c>
      <c r="J248" s="19" t="s">
        <v>56</v>
      </c>
      <c r="K248" s="155">
        <f t="shared" si="3"/>
        <v>33</v>
      </c>
      <c r="T248" s="203"/>
      <c r="U248" s="203"/>
      <c r="V248" s="203"/>
      <c r="W248" s="203"/>
      <c r="X248" s="203"/>
      <c r="Y248" s="203"/>
      <c r="Z248" s="203"/>
      <c r="AA248" s="203"/>
      <c r="AB248" s="203"/>
      <c r="AC248" s="203"/>
      <c r="AD248" s="203"/>
      <c r="AE248" s="203"/>
      <c r="AF248" s="203"/>
      <c r="AG248" s="203"/>
      <c r="AH248" s="203"/>
      <c r="AI248" s="203"/>
      <c r="AJ248" s="203"/>
      <c r="AK248" s="203"/>
    </row>
    <row r="249" spans="1:37" ht="12.75" customHeight="1">
      <c r="A249" s="226">
        <v>2161</v>
      </c>
      <c r="B249" s="60" t="s">
        <v>359</v>
      </c>
      <c r="C249" s="19">
        <v>16</v>
      </c>
      <c r="D249" s="19">
        <v>9</v>
      </c>
      <c r="E249" s="19">
        <v>31</v>
      </c>
      <c r="F249" s="19">
        <v>69</v>
      </c>
      <c r="G249" s="19">
        <v>22</v>
      </c>
      <c r="H249" s="19">
        <v>11</v>
      </c>
      <c r="I249" s="19" t="s">
        <v>56</v>
      </c>
      <c r="J249" s="19" t="s">
        <v>56</v>
      </c>
      <c r="K249" s="155">
        <f t="shared" si="3"/>
        <v>158</v>
      </c>
      <c r="T249" s="203"/>
      <c r="U249" s="203"/>
      <c r="V249" s="203"/>
      <c r="W249" s="203"/>
      <c r="X249" s="203"/>
      <c r="Y249" s="203"/>
      <c r="Z249" s="203"/>
      <c r="AA249" s="203"/>
      <c r="AB249" s="203"/>
      <c r="AC249" s="203"/>
      <c r="AD249" s="203"/>
      <c r="AE249" s="203"/>
      <c r="AF249" s="203"/>
      <c r="AG249" s="203"/>
      <c r="AH249" s="203"/>
      <c r="AI249" s="203"/>
      <c r="AJ249" s="203"/>
      <c r="AK249" s="203"/>
    </row>
    <row r="250" spans="1:37" ht="12.75" customHeight="1">
      <c r="A250" s="226">
        <v>2180</v>
      </c>
      <c r="B250" s="60" t="s">
        <v>360</v>
      </c>
      <c r="C250" s="19">
        <v>262</v>
      </c>
      <c r="D250" s="19">
        <v>130</v>
      </c>
      <c r="E250" s="19">
        <v>224</v>
      </c>
      <c r="F250" s="19">
        <v>72</v>
      </c>
      <c r="G250" s="19">
        <v>198</v>
      </c>
      <c r="H250" s="19">
        <v>13</v>
      </c>
      <c r="I250" s="19" t="s">
        <v>56</v>
      </c>
      <c r="J250" s="19" t="s">
        <v>56</v>
      </c>
      <c r="K250" s="155">
        <f t="shared" si="3"/>
        <v>899</v>
      </c>
      <c r="T250" s="203"/>
      <c r="U250" s="203"/>
      <c r="V250" s="203"/>
      <c r="W250" s="203"/>
      <c r="X250" s="203"/>
      <c r="Y250" s="203"/>
      <c r="Z250" s="203"/>
      <c r="AA250" s="203"/>
      <c r="AB250" s="203"/>
      <c r="AC250" s="203"/>
      <c r="AD250" s="203"/>
      <c r="AE250" s="203"/>
      <c r="AF250" s="203"/>
      <c r="AG250" s="203"/>
      <c r="AH250" s="203"/>
      <c r="AI250" s="203"/>
      <c r="AJ250" s="203"/>
      <c r="AK250" s="203"/>
    </row>
    <row r="251" spans="1:37" ht="12.75" customHeight="1">
      <c r="A251" s="226">
        <v>2181</v>
      </c>
      <c r="B251" s="60" t="s">
        <v>361</v>
      </c>
      <c r="C251" s="19">
        <v>65</v>
      </c>
      <c r="D251" s="19">
        <v>18</v>
      </c>
      <c r="E251" s="19">
        <v>42</v>
      </c>
      <c r="F251" s="19">
        <v>83</v>
      </c>
      <c r="G251" s="19">
        <v>24</v>
      </c>
      <c r="H251" s="19">
        <v>1</v>
      </c>
      <c r="I251" s="19">
        <v>1</v>
      </c>
      <c r="J251" s="19" t="s">
        <v>56</v>
      </c>
      <c r="K251" s="155">
        <f t="shared" si="3"/>
        <v>234</v>
      </c>
      <c r="T251" s="203"/>
      <c r="U251" s="203"/>
      <c r="V251" s="203"/>
      <c r="W251" s="203"/>
      <c r="X251" s="203"/>
      <c r="Y251" s="203"/>
      <c r="Z251" s="203"/>
      <c r="AA251" s="203"/>
      <c r="AB251" s="203"/>
      <c r="AC251" s="203"/>
      <c r="AD251" s="203"/>
      <c r="AE251" s="203"/>
      <c r="AF251" s="203"/>
      <c r="AG251" s="203"/>
      <c r="AH251" s="203"/>
      <c r="AI251" s="203"/>
      <c r="AJ251" s="203"/>
      <c r="AK251" s="203"/>
    </row>
    <row r="252" spans="1:37" ht="12.75" customHeight="1">
      <c r="A252" s="226">
        <v>2182</v>
      </c>
      <c r="B252" s="60" t="s">
        <v>362</v>
      </c>
      <c r="C252" s="19">
        <v>25</v>
      </c>
      <c r="D252" s="19">
        <v>35</v>
      </c>
      <c r="E252" s="19">
        <v>44</v>
      </c>
      <c r="F252" s="19">
        <v>13</v>
      </c>
      <c r="G252" s="19">
        <v>19</v>
      </c>
      <c r="H252" s="19">
        <v>3</v>
      </c>
      <c r="I252" s="19" t="s">
        <v>56</v>
      </c>
      <c r="J252" s="19">
        <v>1</v>
      </c>
      <c r="K252" s="155">
        <f t="shared" si="3"/>
        <v>140</v>
      </c>
      <c r="T252" s="203"/>
      <c r="U252" s="203"/>
      <c r="V252" s="203"/>
      <c r="W252" s="203"/>
      <c r="X252" s="203"/>
      <c r="Y252" s="203"/>
      <c r="Z252" s="203"/>
      <c r="AA252" s="203"/>
      <c r="AB252" s="203"/>
      <c r="AC252" s="203"/>
      <c r="AD252" s="203"/>
      <c r="AE252" s="203"/>
      <c r="AF252" s="203"/>
      <c r="AG252" s="203"/>
      <c r="AH252" s="203"/>
      <c r="AI252" s="203"/>
      <c r="AJ252" s="203"/>
      <c r="AK252" s="203"/>
    </row>
    <row r="253" spans="1:37" ht="12.75" customHeight="1">
      <c r="A253" s="226">
        <v>2183</v>
      </c>
      <c r="B253" s="60" t="s">
        <v>363</v>
      </c>
      <c r="C253" s="19">
        <v>38</v>
      </c>
      <c r="D253" s="19">
        <v>36</v>
      </c>
      <c r="E253" s="19">
        <v>75</v>
      </c>
      <c r="F253" s="19">
        <v>32</v>
      </c>
      <c r="G253" s="19">
        <v>21</v>
      </c>
      <c r="H253" s="19">
        <v>3</v>
      </c>
      <c r="I253" s="19" t="s">
        <v>56</v>
      </c>
      <c r="J253" s="19" t="s">
        <v>56</v>
      </c>
      <c r="K253" s="155">
        <f t="shared" si="3"/>
        <v>205</v>
      </c>
      <c r="T253" s="203"/>
      <c r="U253" s="203"/>
      <c r="V253" s="203"/>
      <c r="W253" s="203"/>
      <c r="X253" s="203"/>
      <c r="Y253" s="203"/>
      <c r="Z253" s="203"/>
      <c r="AA253" s="203"/>
      <c r="AB253" s="203"/>
      <c r="AC253" s="203"/>
      <c r="AD253" s="203"/>
      <c r="AE253" s="203"/>
      <c r="AF253" s="203"/>
      <c r="AG253" s="203"/>
      <c r="AH253" s="203"/>
      <c r="AI253" s="203"/>
      <c r="AJ253" s="203"/>
      <c r="AK253" s="203"/>
    </row>
    <row r="254" spans="1:37" ht="12.75" customHeight="1">
      <c r="A254" s="226">
        <v>2184</v>
      </c>
      <c r="B254" s="60" t="s">
        <v>364</v>
      </c>
      <c r="C254" s="19">
        <v>54</v>
      </c>
      <c r="D254" s="19">
        <v>17</v>
      </c>
      <c r="E254" s="19">
        <v>102</v>
      </c>
      <c r="F254" s="19">
        <v>46</v>
      </c>
      <c r="G254" s="19">
        <v>41</v>
      </c>
      <c r="H254" s="19">
        <v>5</v>
      </c>
      <c r="I254" s="19" t="s">
        <v>56</v>
      </c>
      <c r="J254" s="19" t="s">
        <v>56</v>
      </c>
      <c r="K254" s="155">
        <f t="shared" si="3"/>
        <v>265</v>
      </c>
      <c r="T254" s="203"/>
      <c r="U254" s="203"/>
      <c r="V254" s="203"/>
      <c r="W254" s="203"/>
      <c r="X254" s="203"/>
      <c r="Y254" s="203"/>
      <c r="Z254" s="203"/>
      <c r="AA254" s="203"/>
      <c r="AB254" s="203"/>
      <c r="AC254" s="203"/>
      <c r="AD254" s="203"/>
      <c r="AE254" s="203"/>
      <c r="AF254" s="203"/>
      <c r="AG254" s="203"/>
      <c r="AH254" s="203"/>
      <c r="AI254" s="203"/>
      <c r="AJ254" s="203"/>
      <c r="AK254" s="203"/>
    </row>
    <row r="255" spans="1:37" ht="12.75" customHeight="1">
      <c r="A255" s="226">
        <v>2260</v>
      </c>
      <c r="B255" s="60" t="s">
        <v>365</v>
      </c>
      <c r="C255" s="19">
        <v>9</v>
      </c>
      <c r="D255" s="19">
        <v>3</v>
      </c>
      <c r="E255" s="19">
        <v>15</v>
      </c>
      <c r="F255" s="19">
        <v>3</v>
      </c>
      <c r="G255" s="19">
        <v>3</v>
      </c>
      <c r="H255" s="19" t="s">
        <v>56</v>
      </c>
      <c r="I255" s="19" t="s">
        <v>56</v>
      </c>
      <c r="J255" s="19" t="s">
        <v>56</v>
      </c>
      <c r="K255" s="155">
        <f t="shared" si="3"/>
        <v>33</v>
      </c>
      <c r="T255" s="203"/>
      <c r="U255" s="203"/>
      <c r="V255" s="203"/>
      <c r="W255" s="203"/>
      <c r="X255" s="203"/>
      <c r="Y255" s="203"/>
      <c r="Z255" s="203"/>
      <c r="AA255" s="203"/>
      <c r="AB255" s="203"/>
      <c r="AC255" s="203"/>
      <c r="AD255" s="203"/>
      <c r="AE255" s="203"/>
      <c r="AF255" s="203"/>
      <c r="AG255" s="203"/>
      <c r="AH255" s="203"/>
      <c r="AI255" s="203"/>
      <c r="AJ255" s="203"/>
      <c r="AK255" s="203"/>
    </row>
    <row r="256" spans="1:37" ht="12.75" customHeight="1">
      <c r="A256" s="226">
        <v>2262</v>
      </c>
      <c r="B256" s="60" t="s">
        <v>366</v>
      </c>
      <c r="C256" s="19">
        <v>17</v>
      </c>
      <c r="D256" s="19">
        <v>7</v>
      </c>
      <c r="E256" s="19">
        <v>37</v>
      </c>
      <c r="F256" s="19">
        <v>5</v>
      </c>
      <c r="G256" s="19">
        <v>11</v>
      </c>
      <c r="H256" s="19" t="s">
        <v>56</v>
      </c>
      <c r="I256" s="19" t="s">
        <v>56</v>
      </c>
      <c r="J256" s="19" t="s">
        <v>56</v>
      </c>
      <c r="K256" s="155">
        <f t="shared" si="3"/>
        <v>77</v>
      </c>
      <c r="T256" s="203"/>
      <c r="U256" s="203"/>
      <c r="V256" s="203"/>
      <c r="W256" s="203"/>
      <c r="X256" s="203"/>
      <c r="Y256" s="203"/>
      <c r="Z256" s="203"/>
      <c r="AA256" s="203"/>
      <c r="AB256" s="203"/>
      <c r="AC256" s="203"/>
      <c r="AD256" s="203"/>
      <c r="AE256" s="203"/>
      <c r="AF256" s="203"/>
      <c r="AG256" s="203"/>
      <c r="AH256" s="203"/>
      <c r="AI256" s="203"/>
      <c r="AJ256" s="203"/>
      <c r="AK256" s="203"/>
    </row>
    <row r="257" spans="1:37" ht="12.75" customHeight="1">
      <c r="A257" s="226">
        <v>2280</v>
      </c>
      <c r="B257" s="60" t="s">
        <v>367</v>
      </c>
      <c r="C257" s="19">
        <v>29</v>
      </c>
      <c r="D257" s="19">
        <v>21</v>
      </c>
      <c r="E257" s="19">
        <v>58</v>
      </c>
      <c r="F257" s="19">
        <v>29</v>
      </c>
      <c r="G257" s="19">
        <v>35</v>
      </c>
      <c r="H257" s="19">
        <v>5</v>
      </c>
      <c r="I257" s="19">
        <v>10</v>
      </c>
      <c r="J257" s="19" t="s">
        <v>56</v>
      </c>
      <c r="K257" s="155">
        <f t="shared" si="3"/>
        <v>187</v>
      </c>
      <c r="T257" s="203"/>
      <c r="U257" s="203"/>
      <c r="V257" s="203"/>
      <c r="W257" s="203"/>
      <c r="X257" s="203"/>
      <c r="Y257" s="203"/>
      <c r="Z257" s="203"/>
      <c r="AA257" s="203"/>
      <c r="AB257" s="203"/>
      <c r="AC257" s="203"/>
      <c r="AD257" s="203"/>
      <c r="AE257" s="203"/>
      <c r="AF257" s="203"/>
      <c r="AG257" s="203"/>
      <c r="AH257" s="203"/>
      <c r="AI257" s="203"/>
      <c r="AJ257" s="203"/>
      <c r="AK257" s="203"/>
    </row>
    <row r="258" spans="1:37" ht="12.75" customHeight="1">
      <c r="A258" s="226">
        <v>2281</v>
      </c>
      <c r="B258" s="60" t="s">
        <v>368</v>
      </c>
      <c r="C258" s="19">
        <v>153</v>
      </c>
      <c r="D258" s="19">
        <v>119</v>
      </c>
      <c r="E258" s="19">
        <v>254</v>
      </c>
      <c r="F258" s="19">
        <v>79</v>
      </c>
      <c r="G258" s="19">
        <v>149</v>
      </c>
      <c r="H258" s="19">
        <v>15</v>
      </c>
      <c r="I258" s="19" t="s">
        <v>56</v>
      </c>
      <c r="J258" s="19" t="s">
        <v>56</v>
      </c>
      <c r="K258" s="155">
        <f t="shared" si="3"/>
        <v>769</v>
      </c>
      <c r="T258" s="203"/>
      <c r="U258" s="203"/>
      <c r="V258" s="203"/>
      <c r="W258" s="203"/>
      <c r="X258" s="203"/>
      <c r="Y258" s="203"/>
      <c r="Z258" s="203"/>
      <c r="AA258" s="203"/>
      <c r="AB258" s="203"/>
      <c r="AC258" s="203"/>
      <c r="AD258" s="203"/>
      <c r="AE258" s="203"/>
      <c r="AF258" s="203"/>
      <c r="AG258" s="203"/>
      <c r="AH258" s="203"/>
      <c r="AI258" s="203"/>
      <c r="AJ258" s="203"/>
      <c r="AK258" s="203"/>
    </row>
    <row r="259" spans="1:37" ht="12.75" customHeight="1">
      <c r="A259" s="226">
        <v>2282</v>
      </c>
      <c r="B259" s="60" t="s">
        <v>369</v>
      </c>
      <c r="C259" s="19">
        <v>27</v>
      </c>
      <c r="D259" s="19">
        <v>13</v>
      </c>
      <c r="E259" s="19">
        <v>36</v>
      </c>
      <c r="F259" s="19">
        <v>29</v>
      </c>
      <c r="G259" s="19">
        <v>45</v>
      </c>
      <c r="H259" s="19">
        <v>1</v>
      </c>
      <c r="I259" s="19" t="s">
        <v>56</v>
      </c>
      <c r="J259" s="19" t="s">
        <v>56</v>
      </c>
      <c r="K259" s="155">
        <f t="shared" si="3"/>
        <v>151</v>
      </c>
      <c r="T259" s="203"/>
      <c r="U259" s="203"/>
      <c r="V259" s="203"/>
      <c r="W259" s="203"/>
      <c r="X259" s="203"/>
      <c r="Y259" s="203"/>
      <c r="Z259" s="203"/>
      <c r="AA259" s="203"/>
      <c r="AB259" s="203"/>
      <c r="AC259" s="203"/>
      <c r="AD259" s="203"/>
      <c r="AE259" s="203"/>
      <c r="AF259" s="203"/>
      <c r="AG259" s="203"/>
      <c r="AH259" s="203"/>
      <c r="AI259" s="203"/>
      <c r="AJ259" s="203"/>
      <c r="AK259" s="203"/>
    </row>
    <row r="260" spans="1:37" ht="12.75" customHeight="1">
      <c r="A260" s="226">
        <v>2283</v>
      </c>
      <c r="B260" s="60" t="s">
        <v>370</v>
      </c>
      <c r="C260" s="19">
        <v>23</v>
      </c>
      <c r="D260" s="19">
        <v>15</v>
      </c>
      <c r="E260" s="19">
        <v>17</v>
      </c>
      <c r="F260" s="19">
        <v>14</v>
      </c>
      <c r="G260" s="19">
        <v>29</v>
      </c>
      <c r="H260" s="19" t="s">
        <v>56</v>
      </c>
      <c r="I260" s="19" t="s">
        <v>56</v>
      </c>
      <c r="J260" s="19" t="s">
        <v>56</v>
      </c>
      <c r="K260" s="155">
        <f t="shared" si="3"/>
        <v>98</v>
      </c>
      <c r="T260" s="203"/>
      <c r="U260" s="203"/>
      <c r="V260" s="203"/>
      <c r="W260" s="203"/>
      <c r="X260" s="203"/>
      <c r="Y260" s="203"/>
      <c r="Z260" s="203"/>
      <c r="AA260" s="203"/>
      <c r="AB260" s="203"/>
      <c r="AC260" s="203"/>
      <c r="AD260" s="203"/>
      <c r="AE260" s="203"/>
      <c r="AF260" s="203"/>
      <c r="AG260" s="203"/>
      <c r="AH260" s="203"/>
      <c r="AI260" s="203"/>
      <c r="AJ260" s="203"/>
      <c r="AK260" s="203"/>
    </row>
    <row r="261" spans="1:37" ht="12.75" customHeight="1">
      <c r="A261" s="226">
        <v>2284</v>
      </c>
      <c r="B261" s="60" t="s">
        <v>371</v>
      </c>
      <c r="C261" s="19">
        <v>50</v>
      </c>
      <c r="D261" s="19">
        <v>86</v>
      </c>
      <c r="E261" s="19">
        <v>131</v>
      </c>
      <c r="F261" s="19">
        <v>56</v>
      </c>
      <c r="G261" s="19">
        <v>49</v>
      </c>
      <c r="H261" s="19">
        <v>11</v>
      </c>
      <c r="I261" s="19" t="s">
        <v>56</v>
      </c>
      <c r="J261" s="19" t="s">
        <v>56</v>
      </c>
      <c r="K261" s="155">
        <f t="shared" si="3"/>
        <v>383</v>
      </c>
      <c r="T261" s="203"/>
      <c r="U261" s="203"/>
      <c r="V261" s="203"/>
      <c r="W261" s="203"/>
      <c r="X261" s="203"/>
      <c r="Y261" s="203"/>
      <c r="Z261" s="203"/>
      <c r="AA261" s="203"/>
      <c r="AB261" s="203"/>
      <c r="AC261" s="203"/>
      <c r="AD261" s="203"/>
      <c r="AE261" s="203"/>
      <c r="AF261" s="203"/>
      <c r="AG261" s="203"/>
      <c r="AH261" s="203"/>
      <c r="AI261" s="203"/>
      <c r="AJ261" s="203"/>
      <c r="AK261" s="203"/>
    </row>
    <row r="262" spans="1:37" ht="12.75" customHeight="1">
      <c r="A262" s="226">
        <v>2303</v>
      </c>
      <c r="B262" s="60" t="s">
        <v>372</v>
      </c>
      <c r="C262" s="19">
        <v>2</v>
      </c>
      <c r="D262" s="19">
        <v>1</v>
      </c>
      <c r="E262" s="19">
        <v>4</v>
      </c>
      <c r="F262" s="19">
        <v>8</v>
      </c>
      <c r="G262" s="19">
        <v>3</v>
      </c>
      <c r="H262" s="19">
        <v>1</v>
      </c>
      <c r="I262" s="19" t="s">
        <v>56</v>
      </c>
      <c r="J262" s="19" t="s">
        <v>56</v>
      </c>
      <c r="K262" s="155">
        <f t="shared" si="3"/>
        <v>19</v>
      </c>
      <c r="T262" s="203"/>
      <c r="U262" s="203"/>
      <c r="V262" s="203"/>
      <c r="W262" s="203"/>
      <c r="X262" s="203"/>
      <c r="Y262" s="203"/>
      <c r="Z262" s="203"/>
      <c r="AA262" s="203"/>
      <c r="AB262" s="203"/>
      <c r="AC262" s="203"/>
      <c r="AD262" s="203"/>
      <c r="AE262" s="203"/>
      <c r="AF262" s="203"/>
      <c r="AG262" s="203"/>
      <c r="AH262" s="203"/>
      <c r="AI262" s="203"/>
      <c r="AJ262" s="203"/>
      <c r="AK262" s="203"/>
    </row>
    <row r="263" spans="1:37" ht="12.75" customHeight="1">
      <c r="A263" s="226">
        <v>2305</v>
      </c>
      <c r="B263" s="60" t="s">
        <v>424</v>
      </c>
      <c r="C263" s="19">
        <v>3</v>
      </c>
      <c r="D263" s="19">
        <v>2</v>
      </c>
      <c r="E263" s="19">
        <v>10</v>
      </c>
      <c r="F263" s="19">
        <v>2</v>
      </c>
      <c r="G263" s="19">
        <v>2</v>
      </c>
      <c r="H263" s="19" t="s">
        <v>56</v>
      </c>
      <c r="I263" s="19" t="s">
        <v>56</v>
      </c>
      <c r="J263" s="19" t="s">
        <v>56</v>
      </c>
      <c r="K263" s="155">
        <f t="shared" si="3"/>
        <v>19</v>
      </c>
      <c r="T263" s="203"/>
      <c r="U263" s="203"/>
      <c r="V263" s="203"/>
      <c r="W263" s="203"/>
      <c r="X263" s="203"/>
      <c r="Y263" s="203"/>
      <c r="Z263" s="203"/>
      <c r="AA263" s="203"/>
      <c r="AB263" s="203"/>
      <c r="AC263" s="203"/>
      <c r="AD263" s="203"/>
      <c r="AE263" s="203"/>
      <c r="AF263" s="203"/>
      <c r="AG263" s="203"/>
      <c r="AH263" s="203"/>
      <c r="AI263" s="203"/>
      <c r="AJ263" s="203"/>
      <c r="AK263" s="203"/>
    </row>
    <row r="264" spans="1:37" ht="12.75" customHeight="1">
      <c r="A264" s="226">
        <v>2309</v>
      </c>
      <c r="B264" s="60" t="s">
        <v>373</v>
      </c>
      <c r="C264" s="19">
        <v>8</v>
      </c>
      <c r="D264" s="19">
        <v>10</v>
      </c>
      <c r="E264" s="19">
        <v>30</v>
      </c>
      <c r="F264" s="19">
        <v>4</v>
      </c>
      <c r="G264" s="19">
        <v>11</v>
      </c>
      <c r="H264" s="19">
        <v>2</v>
      </c>
      <c r="I264" s="19" t="s">
        <v>56</v>
      </c>
      <c r="J264" s="19" t="s">
        <v>56</v>
      </c>
      <c r="K264" s="155">
        <f t="shared" si="3"/>
        <v>65</v>
      </c>
      <c r="T264" s="203"/>
      <c r="U264" s="203"/>
      <c r="V264" s="203"/>
      <c r="W264" s="203"/>
      <c r="X264" s="203"/>
      <c r="Y264" s="203"/>
      <c r="Z264" s="203"/>
      <c r="AA264" s="203"/>
      <c r="AB264" s="203"/>
      <c r="AC264" s="203"/>
      <c r="AD264" s="203"/>
      <c r="AE264" s="203"/>
      <c r="AF264" s="203"/>
      <c r="AG264" s="203"/>
      <c r="AH264" s="203"/>
      <c r="AI264" s="203"/>
      <c r="AJ264" s="203"/>
      <c r="AK264" s="203"/>
    </row>
    <row r="265" spans="1:37" ht="12.75" customHeight="1">
      <c r="A265" s="226">
        <v>2313</v>
      </c>
      <c r="B265" s="60" t="s">
        <v>374</v>
      </c>
      <c r="C265" s="19">
        <v>10</v>
      </c>
      <c r="D265" s="19">
        <v>10</v>
      </c>
      <c r="E265" s="19">
        <v>10</v>
      </c>
      <c r="F265" s="19">
        <v>13</v>
      </c>
      <c r="G265" s="19">
        <v>7</v>
      </c>
      <c r="H265" s="19">
        <v>14</v>
      </c>
      <c r="I265" s="19" t="s">
        <v>56</v>
      </c>
      <c r="J265" s="19" t="s">
        <v>56</v>
      </c>
      <c r="K265" s="155">
        <f t="shared" ref="K265:K298" si="4">SUM(C265:J265)</f>
        <v>64</v>
      </c>
      <c r="T265" s="203"/>
      <c r="U265" s="203"/>
      <c r="V265" s="203"/>
      <c r="W265" s="203"/>
      <c r="X265" s="203"/>
      <c r="Y265" s="203"/>
      <c r="Z265" s="203"/>
      <c r="AA265" s="203"/>
      <c r="AB265" s="203"/>
      <c r="AC265" s="203"/>
      <c r="AD265" s="203"/>
      <c r="AE265" s="203"/>
      <c r="AF265" s="203"/>
      <c r="AG265" s="203"/>
      <c r="AH265" s="203"/>
      <c r="AI265" s="203"/>
      <c r="AJ265" s="203"/>
      <c r="AK265" s="203"/>
    </row>
    <row r="266" spans="1:37" ht="12.75" customHeight="1">
      <c r="A266" s="226">
        <v>2321</v>
      </c>
      <c r="B266" s="60" t="s">
        <v>375</v>
      </c>
      <c r="C266" s="19">
        <v>6</v>
      </c>
      <c r="D266" s="19">
        <v>14</v>
      </c>
      <c r="E266" s="19">
        <v>27</v>
      </c>
      <c r="F266" s="19">
        <v>18</v>
      </c>
      <c r="G266" s="19">
        <v>13</v>
      </c>
      <c r="H266" s="19" t="s">
        <v>56</v>
      </c>
      <c r="I266" s="19" t="s">
        <v>56</v>
      </c>
      <c r="J266" s="19" t="s">
        <v>56</v>
      </c>
      <c r="K266" s="155">
        <f t="shared" si="4"/>
        <v>78</v>
      </c>
      <c r="T266" s="203"/>
      <c r="U266" s="203"/>
      <c r="V266" s="203"/>
      <c r="W266" s="203"/>
      <c r="X266" s="203"/>
      <c r="Y266" s="203"/>
      <c r="Z266" s="203"/>
      <c r="AA266" s="203"/>
      <c r="AB266" s="203"/>
      <c r="AC266" s="203"/>
      <c r="AD266" s="203"/>
      <c r="AE266" s="203"/>
      <c r="AF266" s="203"/>
      <c r="AG266" s="203"/>
      <c r="AH266" s="203"/>
      <c r="AI266" s="203"/>
      <c r="AJ266" s="203"/>
      <c r="AK266" s="203"/>
    </row>
    <row r="267" spans="1:37" ht="12.75" customHeight="1">
      <c r="A267" s="226">
        <v>2326</v>
      </c>
      <c r="B267" s="60" t="s">
        <v>376</v>
      </c>
      <c r="C267" s="19">
        <v>4</v>
      </c>
      <c r="D267" s="19">
        <v>5</v>
      </c>
      <c r="E267" s="19">
        <v>15</v>
      </c>
      <c r="F267" s="19">
        <v>7</v>
      </c>
      <c r="G267" s="19">
        <v>5</v>
      </c>
      <c r="H267" s="19" t="s">
        <v>56</v>
      </c>
      <c r="I267" s="19" t="s">
        <v>56</v>
      </c>
      <c r="J267" s="19" t="s">
        <v>56</v>
      </c>
      <c r="K267" s="155">
        <f t="shared" si="4"/>
        <v>36</v>
      </c>
      <c r="T267" s="203"/>
      <c r="U267" s="203"/>
      <c r="V267" s="203"/>
      <c r="W267" s="203"/>
      <c r="X267" s="203"/>
      <c r="Y267" s="203"/>
      <c r="Z267" s="203"/>
      <c r="AA267" s="203"/>
      <c r="AB267" s="203"/>
      <c r="AC267" s="203"/>
      <c r="AD267" s="203"/>
      <c r="AE267" s="203"/>
      <c r="AF267" s="203"/>
      <c r="AG267" s="203"/>
      <c r="AH267" s="203"/>
      <c r="AI267" s="203"/>
      <c r="AJ267" s="203"/>
      <c r="AK267" s="203"/>
    </row>
    <row r="268" spans="1:37" ht="12.75" customHeight="1">
      <c r="A268" s="226">
        <v>2361</v>
      </c>
      <c r="B268" s="60" t="s">
        <v>377</v>
      </c>
      <c r="C268" s="19">
        <v>4</v>
      </c>
      <c r="D268" s="19">
        <v>11</v>
      </c>
      <c r="E268" s="19">
        <v>12</v>
      </c>
      <c r="F268" s="19">
        <v>8</v>
      </c>
      <c r="G268" s="19">
        <v>6</v>
      </c>
      <c r="H268" s="19">
        <v>1</v>
      </c>
      <c r="I268" s="19" t="s">
        <v>56</v>
      </c>
      <c r="J268" s="19" t="s">
        <v>56</v>
      </c>
      <c r="K268" s="155">
        <f t="shared" si="4"/>
        <v>42</v>
      </c>
      <c r="T268" s="203"/>
      <c r="U268" s="203"/>
      <c r="V268" s="203"/>
      <c r="W268" s="203"/>
      <c r="X268" s="203"/>
      <c r="Y268" s="203"/>
      <c r="Z268" s="203"/>
      <c r="AA268" s="203"/>
      <c r="AB268" s="203"/>
      <c r="AC268" s="203"/>
      <c r="AD268" s="203"/>
      <c r="AE268" s="203"/>
      <c r="AF268" s="203"/>
      <c r="AG268" s="203"/>
      <c r="AH268" s="203"/>
      <c r="AI268" s="203"/>
      <c r="AJ268" s="203"/>
      <c r="AK268" s="203"/>
    </row>
    <row r="269" spans="1:37" ht="12.75" customHeight="1">
      <c r="A269" s="226">
        <v>2380</v>
      </c>
      <c r="B269" s="60" t="s">
        <v>378</v>
      </c>
      <c r="C269" s="19">
        <v>78</v>
      </c>
      <c r="D269" s="19">
        <v>106</v>
      </c>
      <c r="E269" s="19">
        <v>165</v>
      </c>
      <c r="F269" s="19">
        <v>62</v>
      </c>
      <c r="G269" s="19">
        <v>92</v>
      </c>
      <c r="H269" s="19">
        <v>1</v>
      </c>
      <c r="I269" s="19">
        <v>5</v>
      </c>
      <c r="J269" s="19" t="s">
        <v>56</v>
      </c>
      <c r="K269" s="155">
        <f t="shared" si="4"/>
        <v>509</v>
      </c>
      <c r="T269" s="203"/>
      <c r="U269" s="203"/>
      <c r="V269" s="203"/>
      <c r="W269" s="203"/>
      <c r="X269" s="203"/>
      <c r="Y269" s="203"/>
      <c r="Z269" s="203"/>
      <c r="AA269" s="203"/>
      <c r="AB269" s="203"/>
      <c r="AC269" s="203"/>
      <c r="AD269" s="203"/>
      <c r="AE269" s="203"/>
      <c r="AF269" s="203"/>
      <c r="AG269" s="203"/>
      <c r="AH269" s="203"/>
      <c r="AI269" s="203"/>
      <c r="AJ269" s="203"/>
      <c r="AK269" s="203"/>
    </row>
    <row r="270" spans="1:37" ht="12.75" customHeight="1">
      <c r="A270" s="226">
        <v>2401</v>
      </c>
      <c r="B270" s="60" t="s">
        <v>379</v>
      </c>
      <c r="C270" s="19">
        <v>5</v>
      </c>
      <c r="D270" s="19">
        <v>1</v>
      </c>
      <c r="E270" s="19">
        <v>11</v>
      </c>
      <c r="F270" s="19">
        <v>1</v>
      </c>
      <c r="G270" s="19">
        <v>7</v>
      </c>
      <c r="H270" s="19">
        <v>1</v>
      </c>
      <c r="I270" s="19" t="s">
        <v>56</v>
      </c>
      <c r="J270" s="19" t="s">
        <v>56</v>
      </c>
      <c r="K270" s="155">
        <f t="shared" si="4"/>
        <v>26</v>
      </c>
      <c r="T270" s="203"/>
      <c r="U270" s="203"/>
      <c r="V270" s="203"/>
      <c r="W270" s="203"/>
      <c r="X270" s="203"/>
      <c r="Y270" s="203"/>
      <c r="Z270" s="203"/>
      <c r="AA270" s="203"/>
      <c r="AB270" s="203"/>
      <c r="AC270" s="203"/>
      <c r="AD270" s="203"/>
      <c r="AE270" s="203"/>
      <c r="AF270" s="203"/>
      <c r="AG270" s="203"/>
      <c r="AH270" s="203"/>
      <c r="AI270" s="203"/>
      <c r="AJ270" s="203"/>
      <c r="AK270" s="203"/>
    </row>
    <row r="271" spans="1:37" ht="12.75" customHeight="1">
      <c r="A271" s="226">
        <v>2403</v>
      </c>
      <c r="B271" s="60" t="s">
        <v>553</v>
      </c>
      <c r="C271" s="19" t="s">
        <v>56</v>
      </c>
      <c r="D271" s="19">
        <v>1</v>
      </c>
      <c r="E271" s="19" t="s">
        <v>56</v>
      </c>
      <c r="F271" s="19">
        <v>3</v>
      </c>
      <c r="G271" s="19" t="s">
        <v>56</v>
      </c>
      <c r="H271" s="19" t="s">
        <v>56</v>
      </c>
      <c r="I271" s="19" t="s">
        <v>56</v>
      </c>
      <c r="J271" s="19" t="s">
        <v>56</v>
      </c>
      <c r="K271" s="155">
        <f t="shared" si="4"/>
        <v>4</v>
      </c>
      <c r="T271" s="203"/>
      <c r="U271" s="203"/>
      <c r="V271" s="203"/>
      <c r="W271" s="203"/>
      <c r="X271" s="203"/>
      <c r="Y271" s="203"/>
      <c r="Z271" s="203"/>
      <c r="AA271" s="203"/>
      <c r="AB271" s="203"/>
      <c r="AC271" s="203"/>
      <c r="AD271" s="203"/>
      <c r="AE271" s="203"/>
      <c r="AF271" s="203"/>
      <c r="AG271" s="203"/>
      <c r="AH271" s="203"/>
      <c r="AI271" s="203"/>
      <c r="AJ271" s="203"/>
      <c r="AK271" s="203"/>
    </row>
    <row r="272" spans="1:37" ht="12.75" customHeight="1">
      <c r="A272" s="226">
        <v>2404</v>
      </c>
      <c r="B272" s="60" t="s">
        <v>380</v>
      </c>
      <c r="C272" s="19">
        <v>2</v>
      </c>
      <c r="D272" s="19">
        <v>6</v>
      </c>
      <c r="E272" s="19">
        <v>9</v>
      </c>
      <c r="F272" s="19" t="s">
        <v>56</v>
      </c>
      <c r="G272" s="19">
        <v>5</v>
      </c>
      <c r="H272" s="19" t="s">
        <v>56</v>
      </c>
      <c r="I272" s="19" t="s">
        <v>56</v>
      </c>
      <c r="J272" s="19" t="s">
        <v>56</v>
      </c>
      <c r="K272" s="155">
        <f t="shared" si="4"/>
        <v>22</v>
      </c>
      <c r="T272" s="203"/>
      <c r="U272" s="203"/>
      <c r="V272" s="203"/>
      <c r="W272" s="203"/>
      <c r="X272" s="203"/>
      <c r="Y272" s="203"/>
      <c r="Z272" s="203"/>
      <c r="AA272" s="203"/>
      <c r="AB272" s="203"/>
      <c r="AC272" s="203"/>
      <c r="AD272" s="203"/>
      <c r="AE272" s="203"/>
      <c r="AF272" s="203"/>
      <c r="AG272" s="203"/>
      <c r="AH272" s="203"/>
      <c r="AI272" s="203"/>
      <c r="AJ272" s="203"/>
      <c r="AK272" s="203"/>
    </row>
    <row r="273" spans="1:37" ht="12.75" customHeight="1">
      <c r="A273" s="226">
        <v>2409</v>
      </c>
      <c r="B273" s="60" t="s">
        <v>381</v>
      </c>
      <c r="C273" s="19">
        <v>1</v>
      </c>
      <c r="D273" s="19">
        <v>5</v>
      </c>
      <c r="E273" s="19">
        <v>14</v>
      </c>
      <c r="F273" s="19">
        <v>1</v>
      </c>
      <c r="G273" s="19">
        <v>4</v>
      </c>
      <c r="H273" s="19" t="s">
        <v>56</v>
      </c>
      <c r="I273" s="19" t="s">
        <v>56</v>
      </c>
      <c r="J273" s="19" t="s">
        <v>56</v>
      </c>
      <c r="K273" s="155">
        <f t="shared" si="4"/>
        <v>25</v>
      </c>
      <c r="T273" s="203"/>
      <c r="U273" s="203"/>
      <c r="V273" s="203"/>
      <c r="W273" s="203"/>
      <c r="X273" s="203"/>
      <c r="Y273" s="203"/>
      <c r="Z273" s="203"/>
      <c r="AA273" s="203"/>
      <c r="AB273" s="203"/>
      <c r="AC273" s="203"/>
      <c r="AD273" s="203"/>
      <c r="AE273" s="203"/>
      <c r="AF273" s="203"/>
      <c r="AG273" s="203"/>
      <c r="AH273" s="203"/>
      <c r="AI273" s="203"/>
      <c r="AJ273" s="203"/>
      <c r="AK273" s="203"/>
    </row>
    <row r="274" spans="1:37" ht="12.75" customHeight="1">
      <c r="A274" s="226">
        <v>2417</v>
      </c>
      <c r="B274" s="60" t="s">
        <v>544</v>
      </c>
      <c r="C274" s="19">
        <v>2</v>
      </c>
      <c r="D274" s="19">
        <v>3</v>
      </c>
      <c r="E274" s="19">
        <v>6</v>
      </c>
      <c r="F274" s="19">
        <v>1</v>
      </c>
      <c r="G274" s="19">
        <v>3</v>
      </c>
      <c r="H274" s="19" t="s">
        <v>56</v>
      </c>
      <c r="I274" s="19" t="s">
        <v>56</v>
      </c>
      <c r="J274" s="19" t="s">
        <v>56</v>
      </c>
      <c r="K274" s="155">
        <f t="shared" si="4"/>
        <v>15</v>
      </c>
      <c r="T274" s="203"/>
      <c r="U274" s="203"/>
      <c r="V274" s="203"/>
      <c r="W274" s="203"/>
      <c r="X274" s="203"/>
      <c r="Y274" s="203"/>
      <c r="Z274" s="203"/>
      <c r="AA274" s="203"/>
      <c r="AB274" s="203"/>
      <c r="AC274" s="203"/>
      <c r="AD274" s="203"/>
      <c r="AE274" s="203"/>
      <c r="AF274" s="203"/>
      <c r="AG274" s="203"/>
      <c r="AH274" s="203"/>
      <c r="AI274" s="203"/>
      <c r="AJ274" s="203"/>
      <c r="AK274" s="203"/>
    </row>
    <row r="275" spans="1:37" ht="12.75" customHeight="1">
      <c r="A275" s="226">
        <v>2418</v>
      </c>
      <c r="B275" s="60" t="s">
        <v>382</v>
      </c>
      <c r="C275" s="19" t="s">
        <v>56</v>
      </c>
      <c r="D275" s="19">
        <v>1</v>
      </c>
      <c r="E275" s="19">
        <v>2</v>
      </c>
      <c r="F275" s="19" t="s">
        <v>56</v>
      </c>
      <c r="G275" s="19">
        <v>1</v>
      </c>
      <c r="H275" s="19" t="s">
        <v>56</v>
      </c>
      <c r="I275" s="19" t="s">
        <v>56</v>
      </c>
      <c r="J275" s="19" t="s">
        <v>56</v>
      </c>
      <c r="K275" s="155">
        <f t="shared" si="4"/>
        <v>4</v>
      </c>
      <c r="T275" s="203"/>
      <c r="U275" s="203"/>
      <c r="V275" s="203"/>
      <c r="W275" s="203"/>
      <c r="X275" s="203"/>
      <c r="Y275" s="203"/>
      <c r="Z275" s="203"/>
      <c r="AA275" s="203"/>
      <c r="AB275" s="203"/>
      <c r="AC275" s="203"/>
      <c r="AD275" s="203"/>
      <c r="AE275" s="203"/>
      <c r="AF275" s="203"/>
      <c r="AG275" s="203"/>
      <c r="AH275" s="203"/>
      <c r="AI275" s="203"/>
      <c r="AJ275" s="203"/>
      <c r="AK275" s="203"/>
    </row>
    <row r="276" spans="1:37" ht="12.75" customHeight="1">
      <c r="A276" s="226">
        <v>2421</v>
      </c>
      <c r="B276" s="60" t="s">
        <v>545</v>
      </c>
      <c r="C276" s="19">
        <v>4</v>
      </c>
      <c r="D276" s="19">
        <v>4</v>
      </c>
      <c r="E276" s="19">
        <v>5</v>
      </c>
      <c r="F276" s="19" t="s">
        <v>56</v>
      </c>
      <c r="G276" s="19">
        <v>1</v>
      </c>
      <c r="H276" s="19" t="s">
        <v>56</v>
      </c>
      <c r="I276" s="19" t="s">
        <v>56</v>
      </c>
      <c r="J276" s="19" t="s">
        <v>56</v>
      </c>
      <c r="K276" s="155">
        <f t="shared" si="4"/>
        <v>14</v>
      </c>
      <c r="T276" s="203"/>
      <c r="U276" s="203"/>
      <c r="V276" s="203"/>
      <c r="W276" s="203"/>
      <c r="X276" s="203"/>
      <c r="Y276" s="203"/>
      <c r="Z276" s="203"/>
      <c r="AA276" s="203"/>
      <c r="AB276" s="203"/>
      <c r="AC276" s="203"/>
      <c r="AD276" s="203"/>
      <c r="AE276" s="203"/>
      <c r="AF276" s="203"/>
      <c r="AG276" s="203"/>
      <c r="AH276" s="203"/>
      <c r="AI276" s="203"/>
      <c r="AJ276" s="203"/>
      <c r="AK276" s="203"/>
    </row>
    <row r="277" spans="1:37" ht="12.75" customHeight="1">
      <c r="A277" s="226">
        <v>2422</v>
      </c>
      <c r="B277" s="60" t="s">
        <v>546</v>
      </c>
      <c r="C277" s="19" t="s">
        <v>56</v>
      </c>
      <c r="D277" s="19">
        <v>4</v>
      </c>
      <c r="E277" s="19">
        <v>1</v>
      </c>
      <c r="F277" s="19" t="s">
        <v>56</v>
      </c>
      <c r="G277" s="19">
        <v>1</v>
      </c>
      <c r="H277" s="19" t="s">
        <v>56</v>
      </c>
      <c r="I277" s="19" t="s">
        <v>56</v>
      </c>
      <c r="J277" s="19" t="s">
        <v>56</v>
      </c>
      <c r="K277" s="155">
        <f t="shared" si="4"/>
        <v>6</v>
      </c>
      <c r="T277" s="203"/>
      <c r="U277" s="203"/>
      <c r="V277" s="203"/>
      <c r="W277" s="203"/>
      <c r="X277" s="203"/>
      <c r="Y277" s="203"/>
      <c r="Z277" s="203"/>
      <c r="AA277" s="203"/>
      <c r="AB277" s="203"/>
      <c r="AC277" s="203"/>
      <c r="AD277" s="203"/>
      <c r="AE277" s="203"/>
      <c r="AF277" s="203"/>
      <c r="AG277" s="203"/>
      <c r="AH277" s="203"/>
      <c r="AI277" s="203"/>
      <c r="AJ277" s="203"/>
      <c r="AK277" s="203"/>
    </row>
    <row r="278" spans="1:37" ht="12.75" customHeight="1">
      <c r="A278" s="226">
        <v>2425</v>
      </c>
      <c r="B278" s="60" t="s">
        <v>547</v>
      </c>
      <c r="C278" s="19">
        <v>1</v>
      </c>
      <c r="D278" s="19">
        <v>3</v>
      </c>
      <c r="E278" s="19" t="s">
        <v>56</v>
      </c>
      <c r="F278" s="19" t="s">
        <v>56</v>
      </c>
      <c r="G278" s="19" t="s">
        <v>56</v>
      </c>
      <c r="H278" s="19">
        <v>1</v>
      </c>
      <c r="I278" s="19" t="s">
        <v>56</v>
      </c>
      <c r="J278" s="19" t="s">
        <v>56</v>
      </c>
      <c r="K278" s="155">
        <f t="shared" si="4"/>
        <v>5</v>
      </c>
      <c r="T278" s="203"/>
      <c r="U278" s="203"/>
      <c r="V278" s="203"/>
      <c r="W278" s="203"/>
      <c r="X278" s="203"/>
      <c r="Y278" s="203"/>
      <c r="Z278" s="203"/>
      <c r="AA278" s="203"/>
      <c r="AB278" s="203"/>
      <c r="AC278" s="203"/>
      <c r="AD278" s="203"/>
      <c r="AE278" s="203"/>
      <c r="AF278" s="203"/>
      <c r="AG278" s="203"/>
      <c r="AH278" s="203"/>
      <c r="AI278" s="203"/>
      <c r="AJ278" s="203"/>
      <c r="AK278" s="203"/>
    </row>
    <row r="279" spans="1:37" ht="12.75" customHeight="1">
      <c r="A279" s="226">
        <v>2460</v>
      </c>
      <c r="B279" s="60" t="s">
        <v>383</v>
      </c>
      <c r="C279" s="19">
        <v>6</v>
      </c>
      <c r="D279" s="19">
        <v>2</v>
      </c>
      <c r="E279" s="19">
        <v>16</v>
      </c>
      <c r="F279" s="19">
        <v>2</v>
      </c>
      <c r="G279" s="19">
        <v>4</v>
      </c>
      <c r="H279" s="19">
        <v>2</v>
      </c>
      <c r="I279" s="19" t="s">
        <v>56</v>
      </c>
      <c r="J279" s="19" t="s">
        <v>56</v>
      </c>
      <c r="K279" s="155">
        <f t="shared" si="4"/>
        <v>32</v>
      </c>
      <c r="T279" s="203"/>
      <c r="U279" s="203"/>
      <c r="V279" s="203"/>
      <c r="W279" s="203"/>
      <c r="X279" s="203"/>
      <c r="Y279" s="203"/>
      <c r="Z279" s="203"/>
      <c r="AA279" s="203"/>
      <c r="AB279" s="203"/>
      <c r="AC279" s="203"/>
      <c r="AD279" s="203"/>
      <c r="AE279" s="203"/>
      <c r="AF279" s="203"/>
      <c r="AG279" s="203"/>
      <c r="AH279" s="203"/>
      <c r="AI279" s="203"/>
      <c r="AJ279" s="203"/>
      <c r="AK279" s="203"/>
    </row>
    <row r="280" spans="1:37" ht="12.75" customHeight="1">
      <c r="A280" s="226">
        <v>2462</v>
      </c>
      <c r="B280" s="60" t="s">
        <v>548</v>
      </c>
      <c r="C280" s="19">
        <v>1</v>
      </c>
      <c r="D280" s="19">
        <v>2</v>
      </c>
      <c r="E280" s="19">
        <v>5</v>
      </c>
      <c r="F280" s="19" t="s">
        <v>56</v>
      </c>
      <c r="G280" s="19">
        <v>1</v>
      </c>
      <c r="H280" s="19" t="s">
        <v>56</v>
      </c>
      <c r="I280" s="19" t="s">
        <v>56</v>
      </c>
      <c r="J280" s="19" t="s">
        <v>56</v>
      </c>
      <c r="K280" s="155">
        <f t="shared" si="4"/>
        <v>9</v>
      </c>
      <c r="T280" s="203"/>
      <c r="U280" s="203"/>
      <c r="V280" s="203"/>
      <c r="W280" s="203"/>
      <c r="X280" s="203"/>
      <c r="Y280" s="203"/>
      <c r="Z280" s="203"/>
      <c r="AA280" s="203"/>
      <c r="AB280" s="203"/>
      <c r="AC280" s="203"/>
      <c r="AD280" s="203"/>
      <c r="AE280" s="203"/>
      <c r="AF280" s="203"/>
      <c r="AG280" s="203"/>
      <c r="AH280" s="203"/>
      <c r="AI280" s="203"/>
      <c r="AJ280" s="203"/>
      <c r="AK280" s="203"/>
    </row>
    <row r="281" spans="1:37" ht="12.75" customHeight="1">
      <c r="A281" s="226">
        <v>2463</v>
      </c>
      <c r="B281" s="60" t="s">
        <v>549</v>
      </c>
      <c r="C281" s="19">
        <v>4</v>
      </c>
      <c r="D281" s="19">
        <v>6</v>
      </c>
      <c r="E281" s="19">
        <v>4</v>
      </c>
      <c r="F281" s="19" t="s">
        <v>56</v>
      </c>
      <c r="G281" s="19">
        <v>5</v>
      </c>
      <c r="H281" s="19" t="s">
        <v>56</v>
      </c>
      <c r="I281" s="19" t="s">
        <v>56</v>
      </c>
      <c r="J281" s="19" t="s">
        <v>56</v>
      </c>
      <c r="K281" s="155">
        <f t="shared" si="4"/>
        <v>19</v>
      </c>
      <c r="T281" s="203"/>
      <c r="U281" s="203"/>
      <c r="V281" s="203"/>
      <c r="W281" s="203"/>
      <c r="X281" s="203"/>
      <c r="Y281" s="203"/>
      <c r="Z281" s="203"/>
      <c r="AA281" s="203"/>
      <c r="AB281" s="203"/>
      <c r="AC281" s="203"/>
      <c r="AD281" s="203"/>
      <c r="AE281" s="203"/>
      <c r="AF281" s="203"/>
      <c r="AG281" s="203"/>
      <c r="AH281" s="203"/>
      <c r="AI281" s="203"/>
      <c r="AJ281" s="203"/>
      <c r="AK281" s="203"/>
    </row>
    <row r="282" spans="1:37" ht="12.75" customHeight="1">
      <c r="A282" s="226">
        <v>2480</v>
      </c>
      <c r="B282" s="60" t="s">
        <v>384</v>
      </c>
      <c r="C282" s="19">
        <v>191</v>
      </c>
      <c r="D282" s="19">
        <v>165</v>
      </c>
      <c r="E282" s="19">
        <v>349</v>
      </c>
      <c r="F282" s="19">
        <v>158</v>
      </c>
      <c r="G282" s="19">
        <v>209</v>
      </c>
      <c r="H282" s="19">
        <v>11</v>
      </c>
      <c r="I282" s="19" t="s">
        <v>56</v>
      </c>
      <c r="J282" s="19" t="s">
        <v>56</v>
      </c>
      <c r="K282" s="155">
        <f t="shared" si="4"/>
        <v>1083</v>
      </c>
      <c r="T282" s="203"/>
      <c r="U282" s="203"/>
      <c r="V282" s="203"/>
      <c r="W282" s="203"/>
      <c r="X282" s="203"/>
      <c r="Y282" s="203"/>
      <c r="Z282" s="203"/>
      <c r="AA282" s="203"/>
      <c r="AB282" s="203"/>
      <c r="AC282" s="203"/>
      <c r="AD282" s="203"/>
      <c r="AE282" s="203"/>
      <c r="AF282" s="203"/>
      <c r="AG282" s="203"/>
      <c r="AH282" s="203"/>
      <c r="AI282" s="203"/>
      <c r="AJ282" s="203"/>
      <c r="AK282" s="203"/>
    </row>
    <row r="283" spans="1:37" ht="12.75" customHeight="1">
      <c r="A283" s="226">
        <v>2481</v>
      </c>
      <c r="B283" s="60" t="s">
        <v>385</v>
      </c>
      <c r="C283" s="19">
        <v>8</v>
      </c>
      <c r="D283" s="19">
        <v>18</v>
      </c>
      <c r="E283" s="19">
        <v>10</v>
      </c>
      <c r="F283" s="19">
        <v>5</v>
      </c>
      <c r="G283" s="19">
        <v>14</v>
      </c>
      <c r="H283" s="19" t="s">
        <v>56</v>
      </c>
      <c r="I283" s="19" t="s">
        <v>56</v>
      </c>
      <c r="J283" s="19" t="s">
        <v>56</v>
      </c>
      <c r="K283" s="155">
        <f t="shared" si="4"/>
        <v>55</v>
      </c>
      <c r="T283" s="203"/>
      <c r="U283" s="203"/>
      <c r="V283" s="203"/>
      <c r="W283" s="203"/>
      <c r="X283" s="203"/>
      <c r="Y283" s="203"/>
      <c r="Z283" s="203"/>
      <c r="AA283" s="203"/>
      <c r="AB283" s="203"/>
      <c r="AC283" s="203"/>
      <c r="AD283" s="203"/>
      <c r="AE283" s="203"/>
      <c r="AF283" s="203"/>
      <c r="AG283" s="203"/>
      <c r="AH283" s="203"/>
      <c r="AI283" s="203"/>
      <c r="AJ283" s="203"/>
      <c r="AK283" s="203"/>
    </row>
    <row r="284" spans="1:37" ht="12.75" customHeight="1">
      <c r="A284" s="226">
        <v>2482</v>
      </c>
      <c r="B284" s="60" t="s">
        <v>386</v>
      </c>
      <c r="C284" s="19">
        <v>85</v>
      </c>
      <c r="D284" s="19">
        <v>92</v>
      </c>
      <c r="E284" s="19">
        <v>231</v>
      </c>
      <c r="F284" s="19">
        <v>55</v>
      </c>
      <c r="G284" s="19">
        <v>129</v>
      </c>
      <c r="H284" s="19">
        <v>10</v>
      </c>
      <c r="I284" s="19" t="s">
        <v>56</v>
      </c>
      <c r="J284" s="19" t="s">
        <v>56</v>
      </c>
      <c r="K284" s="155">
        <f t="shared" si="4"/>
        <v>602</v>
      </c>
      <c r="T284" s="203"/>
      <c r="U284" s="203"/>
      <c r="V284" s="203"/>
      <c r="W284" s="203"/>
      <c r="X284" s="203"/>
      <c r="Y284" s="203"/>
      <c r="Z284" s="203"/>
      <c r="AA284" s="203"/>
      <c r="AB284" s="203"/>
      <c r="AC284" s="203"/>
      <c r="AD284" s="203"/>
      <c r="AE284" s="203"/>
      <c r="AF284" s="203"/>
      <c r="AG284" s="203"/>
      <c r="AH284" s="203"/>
      <c r="AI284" s="203"/>
      <c r="AJ284" s="203"/>
      <c r="AK284" s="203"/>
    </row>
    <row r="285" spans="1:37" ht="12.75" customHeight="1">
      <c r="A285" s="226">
        <v>2505</v>
      </c>
      <c r="B285" s="60" t="s">
        <v>387</v>
      </c>
      <c r="C285" s="19">
        <v>2</v>
      </c>
      <c r="D285" s="19">
        <v>24</v>
      </c>
      <c r="E285" s="19">
        <v>5</v>
      </c>
      <c r="F285" s="19">
        <v>1</v>
      </c>
      <c r="G285" s="19">
        <v>5</v>
      </c>
      <c r="H285" s="19" t="s">
        <v>56</v>
      </c>
      <c r="I285" s="19" t="s">
        <v>56</v>
      </c>
      <c r="J285" s="19" t="s">
        <v>56</v>
      </c>
      <c r="K285" s="155">
        <f t="shared" si="4"/>
        <v>37</v>
      </c>
      <c r="T285" s="203"/>
      <c r="U285" s="203"/>
      <c r="V285" s="203"/>
      <c r="W285" s="203"/>
      <c r="X285" s="203"/>
      <c r="Y285" s="203"/>
      <c r="Z285" s="203"/>
      <c r="AA285" s="203"/>
      <c r="AB285" s="203"/>
      <c r="AC285" s="203"/>
      <c r="AD285" s="203"/>
      <c r="AE285" s="203"/>
      <c r="AF285" s="203"/>
      <c r="AG285" s="203"/>
      <c r="AH285" s="203"/>
      <c r="AI285" s="203"/>
      <c r="AJ285" s="203"/>
      <c r="AK285" s="203"/>
    </row>
    <row r="286" spans="1:37" ht="12.75" customHeight="1">
      <c r="A286" s="226">
        <v>2506</v>
      </c>
      <c r="B286" s="60" t="s">
        <v>388</v>
      </c>
      <c r="C286" s="19">
        <v>1</v>
      </c>
      <c r="D286" s="19">
        <v>3</v>
      </c>
      <c r="E286" s="19">
        <v>1</v>
      </c>
      <c r="F286" s="19">
        <v>1</v>
      </c>
      <c r="G286" s="19">
        <v>1</v>
      </c>
      <c r="H286" s="19">
        <v>1</v>
      </c>
      <c r="I286" s="19" t="s">
        <v>56</v>
      </c>
      <c r="J286" s="19" t="s">
        <v>56</v>
      </c>
      <c r="K286" s="155">
        <f t="shared" si="4"/>
        <v>8</v>
      </c>
      <c r="T286" s="203"/>
      <c r="U286" s="203"/>
      <c r="V286" s="203"/>
      <c r="W286" s="203"/>
      <c r="X286" s="203"/>
      <c r="Y286" s="203"/>
      <c r="Z286" s="203"/>
      <c r="AA286" s="203"/>
      <c r="AB286" s="203"/>
      <c r="AC286" s="203"/>
      <c r="AD286" s="203"/>
      <c r="AE286" s="203"/>
      <c r="AF286" s="203"/>
      <c r="AG286" s="203"/>
      <c r="AH286" s="203"/>
      <c r="AI286" s="203"/>
      <c r="AJ286" s="203"/>
      <c r="AK286" s="203"/>
    </row>
    <row r="287" spans="1:37" ht="12.75" customHeight="1">
      <c r="A287" s="226">
        <v>2510</v>
      </c>
      <c r="B287" s="60" t="s">
        <v>389</v>
      </c>
      <c r="C287" s="19" t="s">
        <v>56</v>
      </c>
      <c r="D287" s="19">
        <v>3</v>
      </c>
      <c r="E287" s="19">
        <v>4</v>
      </c>
      <c r="F287" s="19">
        <v>2</v>
      </c>
      <c r="G287" s="19">
        <v>2</v>
      </c>
      <c r="H287" s="19">
        <v>5</v>
      </c>
      <c r="I287" s="19" t="s">
        <v>56</v>
      </c>
      <c r="J287" s="19" t="s">
        <v>56</v>
      </c>
      <c r="K287" s="155">
        <f t="shared" si="4"/>
        <v>16</v>
      </c>
      <c r="T287" s="203"/>
      <c r="U287" s="203"/>
      <c r="V287" s="203"/>
      <c r="W287" s="203"/>
      <c r="X287" s="203"/>
      <c r="Y287" s="203"/>
      <c r="Z287" s="203"/>
      <c r="AA287" s="203"/>
      <c r="AB287" s="203"/>
      <c r="AC287" s="203"/>
      <c r="AD287" s="203"/>
      <c r="AE287" s="203"/>
      <c r="AF287" s="203"/>
      <c r="AG287" s="203"/>
      <c r="AH287" s="203"/>
      <c r="AI287" s="203"/>
      <c r="AJ287" s="203"/>
      <c r="AK287" s="203"/>
    </row>
    <row r="288" spans="1:37" ht="12.75" customHeight="1">
      <c r="A288" s="226">
        <v>2513</v>
      </c>
      <c r="B288" s="60" t="s">
        <v>390</v>
      </c>
      <c r="C288" s="19">
        <v>2</v>
      </c>
      <c r="D288" s="19">
        <v>5</v>
      </c>
      <c r="E288" s="19">
        <v>9</v>
      </c>
      <c r="F288" s="19" t="s">
        <v>56</v>
      </c>
      <c r="G288" s="19">
        <v>3</v>
      </c>
      <c r="H288" s="19" t="s">
        <v>56</v>
      </c>
      <c r="I288" s="19" t="s">
        <v>56</v>
      </c>
      <c r="J288" s="19" t="s">
        <v>56</v>
      </c>
      <c r="K288" s="155">
        <f t="shared" si="4"/>
        <v>19</v>
      </c>
      <c r="T288" s="203"/>
      <c r="U288" s="203"/>
      <c r="V288" s="203"/>
      <c r="W288" s="203"/>
      <c r="X288" s="203"/>
      <c r="Y288" s="203"/>
      <c r="Z288" s="203"/>
      <c r="AA288" s="203"/>
      <c r="AB288" s="203"/>
      <c r="AC288" s="203"/>
      <c r="AD288" s="203"/>
      <c r="AE288" s="203"/>
      <c r="AF288" s="203"/>
      <c r="AG288" s="203"/>
      <c r="AH288" s="203"/>
      <c r="AI288" s="203"/>
      <c r="AJ288" s="203"/>
      <c r="AK288" s="203"/>
    </row>
    <row r="289" spans="1:37" ht="12.75" customHeight="1">
      <c r="A289" s="226">
        <v>2514</v>
      </c>
      <c r="B289" s="60" t="s">
        <v>391</v>
      </c>
      <c r="C289" s="19">
        <v>10</v>
      </c>
      <c r="D289" s="19">
        <v>16</v>
      </c>
      <c r="E289" s="19">
        <v>58</v>
      </c>
      <c r="F289" s="19">
        <v>6</v>
      </c>
      <c r="G289" s="19">
        <v>23</v>
      </c>
      <c r="H289" s="19">
        <v>2</v>
      </c>
      <c r="I289" s="19" t="s">
        <v>56</v>
      </c>
      <c r="J289" s="19" t="s">
        <v>56</v>
      </c>
      <c r="K289" s="155">
        <f t="shared" si="4"/>
        <v>115</v>
      </c>
      <c r="T289" s="203"/>
      <c r="U289" s="203"/>
      <c r="V289" s="203"/>
      <c r="W289" s="203"/>
      <c r="X289" s="203"/>
      <c r="Y289" s="203"/>
      <c r="Z289" s="203"/>
      <c r="AA289" s="203"/>
      <c r="AB289" s="203"/>
      <c r="AC289" s="203"/>
      <c r="AD289" s="203"/>
      <c r="AE289" s="203"/>
      <c r="AF289" s="203"/>
      <c r="AG289" s="203"/>
      <c r="AH289" s="203"/>
      <c r="AI289" s="203"/>
      <c r="AJ289" s="203"/>
      <c r="AK289" s="203"/>
    </row>
    <row r="290" spans="1:37" ht="12.75" customHeight="1">
      <c r="A290" s="226">
        <v>2518</v>
      </c>
      <c r="B290" s="60" t="s">
        <v>392</v>
      </c>
      <c r="C290" s="19">
        <v>2</v>
      </c>
      <c r="D290" s="19">
        <v>8</v>
      </c>
      <c r="E290" s="19">
        <v>2</v>
      </c>
      <c r="F290" s="19">
        <v>4</v>
      </c>
      <c r="G290" s="19">
        <v>1</v>
      </c>
      <c r="H290" s="19" t="s">
        <v>56</v>
      </c>
      <c r="I290" s="19" t="s">
        <v>56</v>
      </c>
      <c r="J290" s="19" t="s">
        <v>56</v>
      </c>
      <c r="K290" s="155">
        <f t="shared" si="4"/>
        <v>17</v>
      </c>
      <c r="T290" s="203"/>
      <c r="U290" s="203"/>
      <c r="V290" s="203"/>
      <c r="W290" s="203"/>
      <c r="X290" s="203"/>
      <c r="Y290" s="203"/>
      <c r="Z290" s="203"/>
      <c r="AA290" s="203"/>
      <c r="AB290" s="203"/>
      <c r="AC290" s="203"/>
      <c r="AD290" s="203"/>
      <c r="AE290" s="203"/>
      <c r="AF290" s="203"/>
      <c r="AG290" s="203"/>
      <c r="AH290" s="203"/>
      <c r="AI290" s="203"/>
      <c r="AJ290" s="203"/>
      <c r="AK290" s="203"/>
    </row>
    <row r="291" spans="1:37" ht="12.75" customHeight="1">
      <c r="A291" s="226">
        <v>2521</v>
      </c>
      <c r="B291" s="60" t="s">
        <v>550</v>
      </c>
      <c r="C291" s="19">
        <v>9</v>
      </c>
      <c r="D291" s="19">
        <v>2</v>
      </c>
      <c r="E291" s="19">
        <v>4</v>
      </c>
      <c r="F291" s="19" t="s">
        <v>56</v>
      </c>
      <c r="G291" s="19" t="s">
        <v>56</v>
      </c>
      <c r="H291" s="19">
        <v>1</v>
      </c>
      <c r="I291" s="19" t="s">
        <v>56</v>
      </c>
      <c r="J291" s="19" t="s">
        <v>56</v>
      </c>
      <c r="K291" s="155">
        <f t="shared" si="4"/>
        <v>16</v>
      </c>
      <c r="T291" s="203"/>
      <c r="U291" s="203"/>
      <c r="V291" s="203"/>
      <c r="W291" s="203"/>
      <c r="X291" s="203"/>
      <c r="Y291" s="203"/>
      <c r="Z291" s="203"/>
      <c r="AA291" s="203"/>
      <c r="AB291" s="203"/>
      <c r="AC291" s="203"/>
      <c r="AD291" s="203"/>
      <c r="AE291" s="203"/>
      <c r="AF291" s="203"/>
      <c r="AG291" s="203"/>
      <c r="AH291" s="203"/>
      <c r="AI291" s="203"/>
      <c r="AJ291" s="203"/>
      <c r="AK291" s="203"/>
    </row>
    <row r="292" spans="1:37" ht="12.75" customHeight="1">
      <c r="A292" s="226">
        <v>2523</v>
      </c>
      <c r="B292" s="60" t="s">
        <v>393</v>
      </c>
      <c r="C292" s="19">
        <v>13</v>
      </c>
      <c r="D292" s="19">
        <v>19</v>
      </c>
      <c r="E292" s="19">
        <v>22</v>
      </c>
      <c r="F292" s="19">
        <v>12</v>
      </c>
      <c r="G292" s="19">
        <v>29</v>
      </c>
      <c r="H292" s="19">
        <v>5</v>
      </c>
      <c r="I292" s="19" t="s">
        <v>56</v>
      </c>
      <c r="J292" s="19" t="s">
        <v>56</v>
      </c>
      <c r="K292" s="155">
        <f t="shared" si="4"/>
        <v>100</v>
      </c>
      <c r="T292" s="203"/>
      <c r="U292" s="203"/>
      <c r="V292" s="203"/>
      <c r="W292" s="203"/>
      <c r="X292" s="203"/>
      <c r="Y292" s="203"/>
      <c r="Z292" s="203"/>
      <c r="AA292" s="203"/>
      <c r="AB292" s="203"/>
      <c r="AC292" s="203"/>
      <c r="AD292" s="203"/>
      <c r="AE292" s="203"/>
      <c r="AF292" s="203"/>
      <c r="AG292" s="203"/>
      <c r="AH292" s="203"/>
      <c r="AI292" s="203"/>
      <c r="AJ292" s="203"/>
      <c r="AK292" s="203"/>
    </row>
    <row r="293" spans="1:37" ht="12.75" customHeight="1">
      <c r="A293" s="226">
        <v>2560</v>
      </c>
      <c r="B293" s="60" t="s">
        <v>394</v>
      </c>
      <c r="C293" s="19">
        <v>1</v>
      </c>
      <c r="D293" s="19">
        <v>4</v>
      </c>
      <c r="E293" s="19">
        <v>12</v>
      </c>
      <c r="F293" s="19">
        <v>5</v>
      </c>
      <c r="G293" s="19">
        <v>5</v>
      </c>
      <c r="H293" s="19">
        <v>1</v>
      </c>
      <c r="I293" s="19" t="s">
        <v>56</v>
      </c>
      <c r="J293" s="19" t="s">
        <v>56</v>
      </c>
      <c r="K293" s="155">
        <f t="shared" si="4"/>
        <v>28</v>
      </c>
      <c r="T293" s="203"/>
      <c r="U293" s="203"/>
      <c r="V293" s="203"/>
      <c r="W293" s="203"/>
      <c r="X293" s="203"/>
      <c r="Y293" s="203"/>
      <c r="Z293" s="203"/>
      <c r="AA293" s="203"/>
      <c r="AB293" s="203"/>
      <c r="AC293" s="203"/>
      <c r="AD293" s="203"/>
      <c r="AE293" s="203"/>
      <c r="AF293" s="203"/>
      <c r="AG293" s="203"/>
      <c r="AH293" s="203"/>
      <c r="AI293" s="203"/>
      <c r="AJ293" s="203"/>
      <c r="AK293" s="203"/>
    </row>
    <row r="294" spans="1:37" ht="12.75" customHeight="1">
      <c r="A294" s="226">
        <v>2580</v>
      </c>
      <c r="B294" s="60" t="s">
        <v>395</v>
      </c>
      <c r="C294" s="19">
        <v>93</v>
      </c>
      <c r="D294" s="19">
        <v>156</v>
      </c>
      <c r="E294" s="19">
        <v>214</v>
      </c>
      <c r="F294" s="19">
        <v>68</v>
      </c>
      <c r="G294" s="19">
        <v>162</v>
      </c>
      <c r="H294" s="19">
        <v>11</v>
      </c>
      <c r="I294" s="19" t="s">
        <v>56</v>
      </c>
      <c r="J294" s="19" t="s">
        <v>56</v>
      </c>
      <c r="K294" s="155">
        <f t="shared" si="4"/>
        <v>704</v>
      </c>
      <c r="T294" s="203"/>
      <c r="U294" s="203"/>
      <c r="V294" s="203"/>
      <c r="W294" s="203"/>
      <c r="X294" s="203"/>
      <c r="Y294" s="203"/>
      <c r="Z294" s="203"/>
      <c r="AA294" s="203"/>
      <c r="AB294" s="203"/>
      <c r="AC294" s="203"/>
      <c r="AD294" s="203"/>
      <c r="AE294" s="203"/>
      <c r="AF294" s="203"/>
      <c r="AG294" s="203"/>
      <c r="AH294" s="203"/>
      <c r="AI294" s="203"/>
      <c r="AJ294" s="203"/>
      <c r="AK294" s="203"/>
    </row>
    <row r="295" spans="1:37" ht="12.75" customHeight="1">
      <c r="A295" s="226">
        <v>2581</v>
      </c>
      <c r="B295" s="60" t="s">
        <v>396</v>
      </c>
      <c r="C295" s="19">
        <v>8</v>
      </c>
      <c r="D295" s="19">
        <v>17</v>
      </c>
      <c r="E295" s="19">
        <v>129</v>
      </c>
      <c r="F295" s="19">
        <v>45</v>
      </c>
      <c r="G295" s="19">
        <v>30</v>
      </c>
      <c r="H295" s="19">
        <v>10</v>
      </c>
      <c r="I295" s="19" t="s">
        <v>56</v>
      </c>
      <c r="J295" s="19" t="s">
        <v>56</v>
      </c>
      <c r="K295" s="155">
        <f t="shared" si="4"/>
        <v>239</v>
      </c>
      <c r="T295" s="203"/>
      <c r="U295" s="203"/>
      <c r="V295" s="203"/>
      <c r="W295" s="203"/>
      <c r="X295" s="203"/>
      <c r="Y295" s="203"/>
      <c r="Z295" s="203"/>
      <c r="AA295" s="203"/>
      <c r="AB295" s="203"/>
      <c r="AC295" s="203"/>
      <c r="AD295" s="203"/>
      <c r="AE295" s="203"/>
      <c r="AF295" s="203"/>
      <c r="AG295" s="203"/>
      <c r="AH295" s="203"/>
      <c r="AI295" s="203"/>
      <c r="AJ295" s="203"/>
      <c r="AK295" s="203"/>
    </row>
    <row r="296" spans="1:37" ht="12.75" customHeight="1">
      <c r="A296" s="226">
        <v>2582</v>
      </c>
      <c r="B296" s="60" t="s">
        <v>397</v>
      </c>
      <c r="C296" s="19">
        <v>10</v>
      </c>
      <c r="D296" s="19">
        <v>23</v>
      </c>
      <c r="E296" s="19">
        <v>53</v>
      </c>
      <c r="F296" s="19">
        <v>47</v>
      </c>
      <c r="G296" s="19">
        <v>21</v>
      </c>
      <c r="H296" s="19">
        <v>1</v>
      </c>
      <c r="I296" s="19" t="s">
        <v>56</v>
      </c>
      <c r="J296" s="19" t="s">
        <v>56</v>
      </c>
      <c r="K296" s="155">
        <f t="shared" si="4"/>
        <v>155</v>
      </c>
      <c r="T296" s="203"/>
      <c r="U296" s="203"/>
      <c r="V296" s="203"/>
      <c r="W296" s="203"/>
      <c r="X296" s="203"/>
      <c r="Y296" s="203"/>
      <c r="Z296" s="203"/>
      <c r="AA296" s="203"/>
      <c r="AB296" s="203"/>
      <c r="AC296" s="203"/>
      <c r="AD296" s="203"/>
      <c r="AE296" s="203"/>
      <c r="AF296" s="203"/>
      <c r="AG296" s="203"/>
      <c r="AH296" s="203"/>
      <c r="AI296" s="203"/>
      <c r="AJ296" s="203"/>
      <c r="AK296" s="203"/>
    </row>
    <row r="297" spans="1:37" ht="12.75" customHeight="1">
      <c r="A297" s="226">
        <v>2583</v>
      </c>
      <c r="B297" s="60" t="s">
        <v>398</v>
      </c>
      <c r="C297" s="19">
        <v>15</v>
      </c>
      <c r="D297" s="19">
        <v>12</v>
      </c>
      <c r="E297" s="19">
        <v>11</v>
      </c>
      <c r="F297" s="19">
        <v>3</v>
      </c>
      <c r="G297" s="19">
        <v>6</v>
      </c>
      <c r="H297" s="19" t="s">
        <v>56</v>
      </c>
      <c r="I297" s="19" t="s">
        <v>56</v>
      </c>
      <c r="J297" s="19" t="s">
        <v>56</v>
      </c>
      <c r="K297" s="155">
        <f t="shared" si="4"/>
        <v>47</v>
      </c>
      <c r="T297" s="203"/>
      <c r="U297" s="203"/>
      <c r="V297" s="203"/>
      <c r="W297" s="203"/>
      <c r="X297" s="203"/>
      <c r="Y297" s="203"/>
      <c r="Z297" s="203"/>
      <c r="AA297" s="203"/>
      <c r="AB297" s="203"/>
      <c r="AC297" s="203"/>
      <c r="AD297" s="203"/>
      <c r="AE297" s="203"/>
      <c r="AF297" s="203"/>
      <c r="AG297" s="203"/>
      <c r="AH297" s="203"/>
      <c r="AI297" s="203"/>
      <c r="AJ297" s="203"/>
      <c r="AK297" s="203"/>
    </row>
    <row r="298" spans="1:37" ht="12.75" customHeight="1">
      <c r="A298" s="226">
        <v>2584</v>
      </c>
      <c r="B298" s="60" t="s">
        <v>399</v>
      </c>
      <c r="C298" s="19">
        <v>31</v>
      </c>
      <c r="D298" s="19">
        <v>51</v>
      </c>
      <c r="E298" s="19">
        <v>24</v>
      </c>
      <c r="F298" s="19">
        <v>41</v>
      </c>
      <c r="G298" s="19">
        <v>39</v>
      </c>
      <c r="H298" s="19">
        <v>7</v>
      </c>
      <c r="I298" s="19" t="s">
        <v>56</v>
      </c>
      <c r="J298" s="19" t="s">
        <v>56</v>
      </c>
      <c r="K298" s="155">
        <f t="shared" si="4"/>
        <v>193</v>
      </c>
      <c r="T298" s="203"/>
      <c r="U298" s="203"/>
      <c r="V298" s="203"/>
      <c r="W298" s="203"/>
      <c r="X298" s="203"/>
      <c r="Y298" s="203"/>
      <c r="Z298" s="203"/>
      <c r="AA298" s="203"/>
      <c r="AB298" s="203"/>
      <c r="AC298" s="203"/>
      <c r="AD298" s="203"/>
      <c r="AE298" s="203"/>
      <c r="AF298" s="203"/>
      <c r="AG298" s="203"/>
      <c r="AH298" s="203"/>
      <c r="AI298" s="203"/>
      <c r="AJ298" s="203"/>
      <c r="AK298" s="203"/>
    </row>
    <row r="299" spans="1:37" ht="12.75" customHeight="1">
      <c r="A299" s="226"/>
      <c r="B299" s="60"/>
      <c r="C299" s="19"/>
      <c r="D299" s="19"/>
      <c r="E299" s="19"/>
      <c r="F299" s="19"/>
      <c r="G299" s="19"/>
      <c r="H299" s="19"/>
      <c r="I299" s="19"/>
      <c r="J299" s="19"/>
      <c r="K299" s="155"/>
      <c r="T299" s="203"/>
      <c r="U299" s="203"/>
      <c r="V299" s="203"/>
      <c r="W299" s="203"/>
      <c r="X299" s="203"/>
      <c r="Y299" s="203"/>
      <c r="Z299" s="203"/>
      <c r="AA299" s="203"/>
      <c r="AB299" s="203"/>
      <c r="AC299" s="203"/>
      <c r="AD299" s="203"/>
      <c r="AE299" s="203"/>
      <c r="AF299" s="203"/>
      <c r="AG299" s="203"/>
      <c r="AH299" s="203"/>
      <c r="AI299" s="203"/>
      <c r="AJ299" s="203"/>
      <c r="AK299" s="203"/>
    </row>
    <row r="300" spans="1:37" s="204" customFormat="1" ht="22.5" customHeight="1">
      <c r="A300" s="219"/>
      <c r="B300" s="212" t="s">
        <v>10</v>
      </c>
      <c r="C300" s="220">
        <f>SUM(C7:C298)</f>
        <v>25782</v>
      </c>
      <c r="D300" s="220">
        <f t="shared" ref="D300:K300" si="5">SUM(D7:D298)</f>
        <v>11617</v>
      </c>
      <c r="E300" s="220">
        <f t="shared" si="5"/>
        <v>41868</v>
      </c>
      <c r="F300" s="220">
        <f t="shared" si="5"/>
        <v>11788</v>
      </c>
      <c r="G300" s="220">
        <f t="shared" si="5"/>
        <v>23423</v>
      </c>
      <c r="H300" s="220">
        <f t="shared" si="5"/>
        <v>856</v>
      </c>
      <c r="I300" s="220">
        <f t="shared" si="5"/>
        <v>733</v>
      </c>
      <c r="J300" s="220">
        <f t="shared" si="5"/>
        <v>12</v>
      </c>
      <c r="K300" s="220">
        <f t="shared" si="5"/>
        <v>116079</v>
      </c>
      <c r="L300" s="167"/>
      <c r="M300" s="167"/>
      <c r="N300" s="167"/>
      <c r="O300" s="167"/>
      <c r="P300" s="167"/>
      <c r="Q300" s="167"/>
      <c r="R300" s="167"/>
      <c r="S300" s="167"/>
      <c r="T300" s="218"/>
      <c r="U300" s="218"/>
      <c r="V300" s="218"/>
      <c r="W300" s="218"/>
      <c r="X300" s="218"/>
      <c r="Y300" s="218"/>
      <c r="Z300" s="218"/>
      <c r="AA300" s="218"/>
      <c r="AB300" s="218"/>
      <c r="AC300" s="218"/>
      <c r="AD300" s="218"/>
      <c r="AE300" s="218"/>
      <c r="AF300" s="218"/>
      <c r="AG300" s="218"/>
      <c r="AH300" s="218"/>
      <c r="AI300" s="218"/>
      <c r="AJ300" s="218"/>
      <c r="AK300" s="218"/>
    </row>
    <row r="301" spans="1:37">
      <c r="A301" s="207"/>
      <c r="B301" s="207"/>
      <c r="C301" s="224"/>
      <c r="D301" s="224"/>
      <c r="E301" s="224"/>
      <c r="F301" s="224"/>
      <c r="G301" s="224"/>
      <c r="H301" s="224"/>
      <c r="I301" s="224"/>
      <c r="J301" s="224"/>
      <c r="K301" s="243"/>
    </row>
    <row r="302" spans="1:37" s="204" customFormat="1">
      <c r="A302" s="215"/>
      <c r="C302" s="217"/>
      <c r="D302" s="217"/>
      <c r="E302" s="217"/>
      <c r="F302" s="217"/>
      <c r="G302" s="217"/>
      <c r="H302" s="217"/>
      <c r="I302" s="217"/>
      <c r="J302" s="217"/>
      <c r="K302" s="217"/>
      <c r="L302" s="167"/>
      <c r="M302" s="167"/>
      <c r="N302" s="167"/>
      <c r="O302" s="167"/>
      <c r="P302" s="167"/>
      <c r="Q302" s="167"/>
      <c r="R302" s="167"/>
      <c r="S302" s="167"/>
    </row>
    <row r="303" spans="1:37">
      <c r="A303" s="202" t="s">
        <v>104</v>
      </c>
    </row>
  </sheetData>
  <pageMargins left="0.75" right="0.75" top="1" bottom="1" header="0.5" footer="0.5"/>
  <pageSetup paperSize="9" scale="54"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sheetPr>
  <dimension ref="A1:IP258"/>
  <sheetViews>
    <sheetView zoomScaleNormal="100" zoomScaleSheetLayoutView="100" workbookViewId="0">
      <pane ySplit="7" topLeftCell="A197" activePane="bottomLeft" state="frozen"/>
      <selection activeCell="A156" sqref="A156:XFD156"/>
      <selection pane="bottomLeft"/>
    </sheetView>
  </sheetViews>
  <sheetFormatPr defaultColWidth="9.44140625" defaultRowHeight="13.2"/>
  <cols>
    <col min="1" max="1" width="6.5546875" style="4" customWidth="1"/>
    <col min="2" max="2" width="10.5546875" style="4" customWidth="1"/>
    <col min="3" max="3" width="14.44140625" style="63" customWidth="1"/>
    <col min="4" max="5" width="12.44140625" style="63" customWidth="1"/>
    <col min="6" max="6" width="2.5546875" style="63" customWidth="1"/>
    <col min="7" max="8" width="14.5546875" style="63" customWidth="1"/>
    <col min="9" max="9" width="11.5546875" style="163" customWidth="1"/>
    <col min="10" max="10" width="9.44140625" style="4"/>
    <col min="11" max="11" width="13.44140625" style="4" customWidth="1"/>
    <col min="12" max="16384" width="9.44140625" style="4"/>
  </cols>
  <sheetData>
    <row r="1" spans="1:19">
      <c r="A1" s="2" t="s">
        <v>477</v>
      </c>
      <c r="B1" s="2"/>
    </row>
    <row r="2" spans="1:19">
      <c r="A2" s="119" t="s">
        <v>492</v>
      </c>
    </row>
    <row r="3" spans="1:19" ht="11.25" customHeight="1">
      <c r="B3" s="32"/>
      <c r="C3" s="79"/>
      <c r="D3" s="79"/>
      <c r="E3" s="79"/>
      <c r="F3" s="79"/>
      <c r="G3" s="79"/>
      <c r="H3" s="79"/>
      <c r="I3" s="162"/>
    </row>
    <row r="4" spans="1:19" s="46" customFormat="1" ht="27.75" customHeight="1">
      <c r="A4" s="80"/>
      <c r="C4" s="254" t="s">
        <v>89</v>
      </c>
      <c r="D4" s="254"/>
      <c r="E4" s="254"/>
      <c r="F4" s="90"/>
      <c r="G4" s="254" t="s">
        <v>88</v>
      </c>
      <c r="H4" s="254"/>
      <c r="I4" s="194"/>
    </row>
    <row r="5" spans="1:19" s="16" customFormat="1" ht="36.75" customHeight="1">
      <c r="C5" s="51" t="s">
        <v>81</v>
      </c>
      <c r="D5" s="51" t="s">
        <v>82</v>
      </c>
      <c r="E5" s="51" t="s">
        <v>10</v>
      </c>
      <c r="F5" s="51"/>
      <c r="G5" s="51"/>
      <c r="H5" s="51" t="s">
        <v>83</v>
      </c>
      <c r="I5" s="195" t="s">
        <v>10</v>
      </c>
    </row>
    <row r="6" spans="1:19" s="61" customFormat="1" ht="11.25" customHeight="1">
      <c r="A6" s="81"/>
      <c r="B6" s="81"/>
      <c r="C6" s="51" t="s">
        <v>85</v>
      </c>
      <c r="D6" s="51" t="s">
        <v>86</v>
      </c>
      <c r="E6" s="51" t="s">
        <v>21</v>
      </c>
      <c r="F6" s="51"/>
      <c r="G6" s="255" t="s">
        <v>87</v>
      </c>
      <c r="H6" s="255"/>
      <c r="I6" s="160" t="s">
        <v>21</v>
      </c>
    </row>
    <row r="7" spans="1:19" s="61" customFormat="1" ht="11.25" customHeight="1">
      <c r="A7" s="82"/>
      <c r="B7" s="82"/>
      <c r="C7" s="83"/>
      <c r="D7" s="84"/>
      <c r="E7" s="84"/>
      <c r="F7" s="84"/>
      <c r="G7" s="83"/>
      <c r="H7" s="83"/>
      <c r="I7" s="196"/>
    </row>
    <row r="8" spans="1:19" s="63" customFormat="1" ht="11.25" customHeight="1">
      <c r="A8" s="52"/>
      <c r="B8" s="52"/>
      <c r="C8" s="62"/>
      <c r="D8" s="62"/>
      <c r="E8" s="62"/>
      <c r="F8" s="62"/>
      <c r="G8" s="62"/>
      <c r="H8" s="62"/>
      <c r="I8" s="87"/>
      <c r="J8" s="37"/>
      <c r="K8" s="37"/>
      <c r="L8" s="37"/>
      <c r="M8" s="37"/>
    </row>
    <row r="9" spans="1:19" s="63" customFormat="1" ht="12.75" customHeight="1">
      <c r="A9" s="20">
        <v>2006</v>
      </c>
      <c r="B9" s="21" t="s">
        <v>31</v>
      </c>
      <c r="C9" s="85">
        <v>2299</v>
      </c>
      <c r="D9" s="85">
        <v>4982</v>
      </c>
      <c r="E9" s="85">
        <v>7281</v>
      </c>
      <c r="F9" s="85" t="s">
        <v>11</v>
      </c>
      <c r="G9" s="85">
        <v>11892</v>
      </c>
      <c r="H9" s="85">
        <v>5303</v>
      </c>
      <c r="I9" s="154">
        <v>19173</v>
      </c>
      <c r="J9" s="23"/>
      <c r="K9" s="91"/>
      <c r="L9" s="62"/>
      <c r="M9" s="37"/>
      <c r="N9" s="37"/>
      <c r="O9" s="37"/>
    </row>
    <row r="10" spans="1:19" s="63" customFormat="1" ht="12.75" customHeight="1">
      <c r="A10" s="21"/>
      <c r="B10" s="21" t="s">
        <v>32</v>
      </c>
      <c r="C10" s="85">
        <v>2482</v>
      </c>
      <c r="D10" s="85">
        <v>5127</v>
      </c>
      <c r="E10" s="85">
        <v>7609</v>
      </c>
      <c r="F10" s="85" t="s">
        <v>11</v>
      </c>
      <c r="G10" s="85">
        <v>12717</v>
      </c>
      <c r="H10" s="85">
        <v>5403</v>
      </c>
      <c r="I10" s="154">
        <v>20326</v>
      </c>
      <c r="J10" s="23"/>
      <c r="K10" s="91"/>
      <c r="L10" s="62"/>
      <c r="M10" s="37"/>
      <c r="N10" s="37"/>
      <c r="O10" s="37"/>
      <c r="P10" s="37"/>
      <c r="Q10" s="37"/>
      <c r="R10" s="37"/>
      <c r="S10" s="37"/>
    </row>
    <row r="11" spans="1:19" s="63" customFormat="1" ht="12.75" customHeight="1">
      <c r="A11" s="21"/>
      <c r="B11" s="21" t="s">
        <v>33</v>
      </c>
      <c r="C11" s="85">
        <v>3286</v>
      </c>
      <c r="D11" s="85">
        <v>7172</v>
      </c>
      <c r="E11" s="85">
        <v>10458</v>
      </c>
      <c r="F11" s="85" t="s">
        <v>11</v>
      </c>
      <c r="G11" s="85">
        <v>17549</v>
      </c>
      <c r="H11" s="85">
        <v>7784</v>
      </c>
      <c r="I11" s="154">
        <v>28007</v>
      </c>
      <c r="J11" s="23"/>
      <c r="K11" s="91"/>
      <c r="L11" s="62"/>
      <c r="M11" s="37"/>
      <c r="N11" s="37"/>
      <c r="O11" s="37"/>
      <c r="P11" s="37"/>
      <c r="Q11" s="37"/>
      <c r="R11" s="37"/>
      <c r="S11" s="37"/>
    </row>
    <row r="12" spans="1:19" s="63" customFormat="1" ht="12.75" customHeight="1">
      <c r="A12" s="21"/>
      <c r="B12" s="21" t="s">
        <v>34</v>
      </c>
      <c r="C12" s="85">
        <v>3833</v>
      </c>
      <c r="D12" s="85">
        <v>8319</v>
      </c>
      <c r="E12" s="85">
        <v>12152</v>
      </c>
      <c r="F12" s="85" t="s">
        <v>11</v>
      </c>
      <c r="G12" s="85">
        <v>16599</v>
      </c>
      <c r="H12" s="85">
        <v>7133</v>
      </c>
      <c r="I12" s="154">
        <v>28751</v>
      </c>
      <c r="J12" s="23"/>
      <c r="K12" s="91"/>
      <c r="L12" s="62"/>
      <c r="M12" s="37"/>
      <c r="N12" s="37"/>
      <c r="O12" s="37"/>
      <c r="P12" s="37"/>
      <c r="Q12" s="37"/>
      <c r="R12" s="37"/>
      <c r="S12" s="37"/>
    </row>
    <row r="13" spans="1:19" s="63" customFormat="1" ht="12.75" customHeight="1">
      <c r="A13" s="21"/>
      <c r="B13" s="21" t="s">
        <v>35</v>
      </c>
      <c r="C13" s="60">
        <v>4296</v>
      </c>
      <c r="D13" s="60">
        <v>9285</v>
      </c>
      <c r="E13" s="60">
        <v>13581</v>
      </c>
      <c r="F13" s="60" t="s">
        <v>11</v>
      </c>
      <c r="G13" s="60">
        <v>18975</v>
      </c>
      <c r="H13" s="60">
        <v>7951</v>
      </c>
      <c r="I13" s="154">
        <v>32556</v>
      </c>
      <c r="J13" s="23"/>
      <c r="K13" s="91"/>
      <c r="L13" s="37"/>
      <c r="M13" s="37"/>
      <c r="N13" s="37"/>
      <c r="O13" s="37"/>
      <c r="P13" s="37"/>
      <c r="Q13" s="37"/>
      <c r="R13" s="37"/>
      <c r="S13" s="37"/>
    </row>
    <row r="14" spans="1:19" s="63" customFormat="1" ht="12.75" customHeight="1">
      <c r="A14" s="21"/>
      <c r="B14" s="21" t="s">
        <v>36</v>
      </c>
      <c r="C14" s="60">
        <v>4351</v>
      </c>
      <c r="D14" s="60">
        <v>9142</v>
      </c>
      <c r="E14" s="60">
        <v>13493</v>
      </c>
      <c r="F14" s="60" t="s">
        <v>11</v>
      </c>
      <c r="G14" s="60">
        <v>18169</v>
      </c>
      <c r="H14" s="60">
        <v>7392</v>
      </c>
      <c r="I14" s="154">
        <v>31662</v>
      </c>
      <c r="J14" s="23"/>
      <c r="K14" s="91"/>
      <c r="L14" s="37"/>
      <c r="M14" s="37"/>
    </row>
    <row r="15" spans="1:19" s="63" customFormat="1" ht="12.75" customHeight="1">
      <c r="A15" s="21"/>
      <c r="B15" s="21" t="s">
        <v>37</v>
      </c>
      <c r="C15" s="85">
        <v>3546</v>
      </c>
      <c r="D15" s="85">
        <v>7000</v>
      </c>
      <c r="E15" s="85">
        <v>10546</v>
      </c>
      <c r="F15" s="85" t="s">
        <v>11</v>
      </c>
      <c r="G15" s="85">
        <v>11245</v>
      </c>
      <c r="H15" s="85">
        <v>4752</v>
      </c>
      <c r="I15" s="154">
        <v>21791</v>
      </c>
      <c r="J15" s="23"/>
      <c r="K15" s="91"/>
      <c r="L15" s="62"/>
      <c r="M15" s="37"/>
      <c r="N15" s="37"/>
      <c r="O15" s="37"/>
    </row>
    <row r="16" spans="1:19" s="63" customFormat="1" ht="12.75" customHeight="1">
      <c r="A16" s="21"/>
      <c r="B16" s="21" t="s">
        <v>38</v>
      </c>
      <c r="C16" s="60">
        <v>3571</v>
      </c>
      <c r="D16" s="60">
        <v>6871</v>
      </c>
      <c r="E16" s="60">
        <v>10442</v>
      </c>
      <c r="F16" s="60" t="s">
        <v>11</v>
      </c>
      <c r="G16" s="85">
        <v>14225</v>
      </c>
      <c r="H16" s="85">
        <v>6906</v>
      </c>
      <c r="I16" s="154">
        <v>24667</v>
      </c>
      <c r="J16" s="23"/>
      <c r="K16" s="91"/>
      <c r="L16" s="37"/>
      <c r="M16" s="37"/>
      <c r="N16" s="37"/>
      <c r="O16" s="37"/>
      <c r="P16" s="37"/>
      <c r="Q16" s="37"/>
      <c r="R16" s="37"/>
      <c r="S16" s="37"/>
    </row>
    <row r="17" spans="1:19" s="63" customFormat="1" ht="12.75" customHeight="1">
      <c r="A17" s="21"/>
      <c r="B17" s="21" t="s">
        <v>39</v>
      </c>
      <c r="C17" s="60">
        <v>3648</v>
      </c>
      <c r="D17" s="60">
        <v>7357</v>
      </c>
      <c r="E17" s="60">
        <v>11005</v>
      </c>
      <c r="F17" s="60" t="s">
        <v>11</v>
      </c>
      <c r="G17" s="60">
        <v>16237</v>
      </c>
      <c r="H17" s="60">
        <v>7767</v>
      </c>
      <c r="I17" s="154">
        <v>27242</v>
      </c>
      <c r="J17" s="23"/>
      <c r="K17" s="91"/>
      <c r="L17" s="37"/>
      <c r="M17" s="37"/>
      <c r="N17" s="37"/>
      <c r="O17" s="37"/>
      <c r="P17" s="37"/>
      <c r="Q17" s="37"/>
      <c r="R17" s="37"/>
      <c r="S17" s="37"/>
    </row>
    <row r="18" spans="1:19" s="63" customFormat="1" ht="12.75" customHeight="1">
      <c r="A18" s="21"/>
      <c r="B18" s="21" t="s">
        <v>40</v>
      </c>
      <c r="C18" s="60">
        <v>3616</v>
      </c>
      <c r="D18" s="60">
        <v>7755</v>
      </c>
      <c r="E18" s="60">
        <v>11371</v>
      </c>
      <c r="F18" s="60" t="s">
        <v>11</v>
      </c>
      <c r="G18" s="60">
        <v>15425</v>
      </c>
      <c r="H18" s="60">
        <v>6771</v>
      </c>
      <c r="I18" s="154">
        <v>26796</v>
      </c>
      <c r="J18" s="23"/>
      <c r="K18" s="91"/>
      <c r="L18" s="37"/>
      <c r="M18" s="37"/>
      <c r="N18" s="37"/>
      <c r="O18" s="37"/>
      <c r="P18" s="37"/>
      <c r="Q18" s="37"/>
      <c r="R18" s="37"/>
      <c r="S18" s="37"/>
    </row>
    <row r="19" spans="1:19" s="63" customFormat="1" ht="12.75" customHeight="1">
      <c r="A19" s="21"/>
      <c r="B19" s="21" t="s">
        <v>41</v>
      </c>
      <c r="C19" s="60">
        <v>3568</v>
      </c>
      <c r="D19" s="60">
        <v>7424</v>
      </c>
      <c r="E19" s="60">
        <v>10992</v>
      </c>
      <c r="F19" s="60" t="s">
        <v>11</v>
      </c>
      <c r="G19" s="60">
        <v>16177</v>
      </c>
      <c r="H19" s="60">
        <v>7080</v>
      </c>
      <c r="I19" s="154">
        <v>27169</v>
      </c>
      <c r="J19" s="23"/>
      <c r="K19" s="91"/>
      <c r="L19" s="37"/>
      <c r="M19" s="37"/>
      <c r="N19" s="37"/>
      <c r="O19" s="37"/>
      <c r="P19" s="37"/>
      <c r="Q19" s="37"/>
      <c r="R19" s="37"/>
      <c r="S19" s="37"/>
    </row>
    <row r="20" spans="1:19" s="63" customFormat="1" ht="12.75" customHeight="1">
      <c r="A20" s="21"/>
      <c r="B20" s="21" t="s">
        <v>42</v>
      </c>
      <c r="C20" s="60">
        <v>3041</v>
      </c>
      <c r="D20" s="60">
        <v>6553</v>
      </c>
      <c r="E20" s="60">
        <v>9594</v>
      </c>
      <c r="F20" s="60" t="s">
        <v>11</v>
      </c>
      <c r="G20" s="60">
        <v>16078</v>
      </c>
      <c r="H20" s="60">
        <v>7295</v>
      </c>
      <c r="I20" s="154">
        <v>25672</v>
      </c>
      <c r="J20" s="23"/>
      <c r="K20" s="91"/>
      <c r="L20" s="37"/>
      <c r="M20" s="37"/>
      <c r="N20" s="37"/>
      <c r="O20" s="37"/>
      <c r="P20" s="37"/>
      <c r="Q20" s="37"/>
      <c r="R20" s="37"/>
      <c r="S20" s="37"/>
    </row>
    <row r="21" spans="1:19" s="63" customFormat="1" ht="12.75" customHeight="1">
      <c r="A21" s="10"/>
      <c r="B21" s="10"/>
      <c r="C21" s="60"/>
      <c r="D21" s="60"/>
      <c r="E21" s="60"/>
      <c r="F21" s="60"/>
      <c r="G21" s="60"/>
      <c r="H21" s="60"/>
      <c r="I21" s="154"/>
      <c r="J21" s="23"/>
      <c r="K21" s="91"/>
    </row>
    <row r="22" spans="1:19" s="63" customFormat="1" ht="12.75" customHeight="1">
      <c r="A22" s="20">
        <v>2007</v>
      </c>
      <c r="B22" s="21" t="s">
        <v>31</v>
      </c>
      <c r="C22" s="60">
        <v>2847</v>
      </c>
      <c r="D22" s="60">
        <v>5950</v>
      </c>
      <c r="E22" s="60">
        <v>8797</v>
      </c>
      <c r="F22" s="60" t="s">
        <v>11</v>
      </c>
      <c r="G22" s="60">
        <v>14068</v>
      </c>
      <c r="H22" s="60">
        <v>6416</v>
      </c>
      <c r="I22" s="154">
        <v>22865</v>
      </c>
      <c r="J22" s="23"/>
      <c r="K22" s="91"/>
      <c r="L22" s="37"/>
      <c r="M22" s="37"/>
      <c r="N22" s="37"/>
      <c r="O22" s="37"/>
      <c r="P22" s="37"/>
      <c r="Q22" s="37"/>
      <c r="R22" s="37"/>
      <c r="S22" s="37"/>
    </row>
    <row r="23" spans="1:19" s="63" customFormat="1" ht="12.75" customHeight="1">
      <c r="A23" s="21"/>
      <c r="B23" s="21" t="s">
        <v>32</v>
      </c>
      <c r="C23" s="60">
        <v>2796</v>
      </c>
      <c r="D23" s="60">
        <v>5991</v>
      </c>
      <c r="E23" s="60">
        <v>8787</v>
      </c>
      <c r="F23" s="60" t="s">
        <v>11</v>
      </c>
      <c r="G23" s="60">
        <v>13684</v>
      </c>
      <c r="H23" s="60">
        <v>5889</v>
      </c>
      <c r="I23" s="154">
        <v>22471</v>
      </c>
      <c r="J23" s="23"/>
      <c r="K23" s="91"/>
      <c r="L23" s="37"/>
      <c r="M23" s="37"/>
      <c r="N23" s="37"/>
      <c r="O23" s="37"/>
    </row>
    <row r="24" spans="1:19" s="63" customFormat="1" ht="12.75" customHeight="1">
      <c r="A24" s="21"/>
      <c r="B24" s="21" t="s">
        <v>33</v>
      </c>
      <c r="C24" s="60">
        <v>3779</v>
      </c>
      <c r="D24" s="60">
        <v>8430</v>
      </c>
      <c r="E24" s="60">
        <v>12209</v>
      </c>
      <c r="F24" s="60" t="s">
        <v>11</v>
      </c>
      <c r="G24" s="60">
        <v>18390</v>
      </c>
      <c r="H24" s="60">
        <v>8921</v>
      </c>
      <c r="I24" s="154">
        <v>30599</v>
      </c>
      <c r="J24" s="23"/>
      <c r="K24" s="91"/>
      <c r="L24" s="37"/>
      <c r="M24" s="37"/>
      <c r="N24" s="37"/>
      <c r="O24" s="37"/>
      <c r="P24" s="37"/>
      <c r="Q24" s="37"/>
      <c r="R24" s="37"/>
      <c r="S24" s="37"/>
    </row>
    <row r="25" spans="1:19" s="63" customFormat="1" ht="12.75" customHeight="1">
      <c r="A25" s="21"/>
      <c r="B25" s="21" t="s">
        <v>34</v>
      </c>
      <c r="C25" s="60">
        <v>4177</v>
      </c>
      <c r="D25" s="60">
        <v>9125</v>
      </c>
      <c r="E25" s="60">
        <v>13302</v>
      </c>
      <c r="F25" s="60" t="s">
        <v>11</v>
      </c>
      <c r="G25" s="60">
        <v>17231</v>
      </c>
      <c r="H25" s="60">
        <v>7451</v>
      </c>
      <c r="I25" s="154">
        <v>30533</v>
      </c>
      <c r="J25" s="23"/>
      <c r="K25" s="91"/>
      <c r="L25" s="37"/>
      <c r="M25" s="37"/>
      <c r="N25" s="37"/>
      <c r="O25" s="37"/>
      <c r="P25" s="37"/>
      <c r="Q25" s="37"/>
      <c r="R25" s="37"/>
      <c r="S25" s="37"/>
    </row>
    <row r="26" spans="1:19" s="63" customFormat="1" ht="12.75" customHeight="1">
      <c r="A26" s="21"/>
      <c r="B26" s="21" t="s">
        <v>35</v>
      </c>
      <c r="C26" s="60">
        <v>4519</v>
      </c>
      <c r="D26" s="60">
        <v>9629</v>
      </c>
      <c r="E26" s="60">
        <v>14148</v>
      </c>
      <c r="F26" s="60" t="s">
        <v>11</v>
      </c>
      <c r="G26" s="60">
        <v>19378</v>
      </c>
      <c r="H26" s="60">
        <v>7770</v>
      </c>
      <c r="I26" s="154">
        <v>33526</v>
      </c>
      <c r="J26" s="23"/>
      <c r="K26" s="91"/>
      <c r="L26" s="37"/>
      <c r="M26" s="37"/>
      <c r="N26" s="37"/>
      <c r="O26" s="37"/>
      <c r="P26" s="37"/>
      <c r="Q26" s="37"/>
      <c r="R26" s="37"/>
      <c r="S26" s="37"/>
    </row>
    <row r="27" spans="1:19" s="63" customFormat="1" ht="12.75" customHeight="1">
      <c r="A27" s="21"/>
      <c r="B27" s="21" t="s">
        <v>36</v>
      </c>
      <c r="C27" s="60">
        <v>3924</v>
      </c>
      <c r="D27" s="60">
        <v>9010</v>
      </c>
      <c r="E27" s="60">
        <v>12934</v>
      </c>
      <c r="F27" s="60" t="s">
        <v>11</v>
      </c>
      <c r="G27" s="60">
        <v>17496</v>
      </c>
      <c r="H27" s="60">
        <v>6990</v>
      </c>
      <c r="I27" s="154">
        <v>30430</v>
      </c>
      <c r="J27" s="23"/>
      <c r="K27" s="91"/>
      <c r="L27" s="37"/>
      <c r="M27" s="37"/>
      <c r="N27" s="37"/>
      <c r="O27" s="37"/>
      <c r="P27" s="37"/>
      <c r="Q27" s="37"/>
      <c r="R27" s="37"/>
      <c r="S27" s="37"/>
    </row>
    <row r="28" spans="1:19" s="63" customFormat="1" ht="12.75" customHeight="1">
      <c r="A28" s="21"/>
      <c r="B28" s="21" t="s">
        <v>37</v>
      </c>
      <c r="C28" s="60">
        <v>3714</v>
      </c>
      <c r="D28" s="60">
        <v>7890</v>
      </c>
      <c r="E28" s="60">
        <v>11604</v>
      </c>
      <c r="F28" s="60" t="s">
        <v>11</v>
      </c>
      <c r="G28" s="60">
        <v>11795</v>
      </c>
      <c r="H28" s="60">
        <v>5049</v>
      </c>
      <c r="I28" s="154">
        <v>23399</v>
      </c>
      <c r="J28" s="23"/>
      <c r="K28" s="91"/>
      <c r="L28" s="37"/>
      <c r="M28" s="37"/>
    </row>
    <row r="29" spans="1:19" s="63" customFormat="1" ht="12.75" customHeight="1">
      <c r="A29" s="21"/>
      <c r="B29" s="21" t="s">
        <v>38</v>
      </c>
      <c r="C29" s="60">
        <v>3859</v>
      </c>
      <c r="D29" s="60">
        <v>7604</v>
      </c>
      <c r="E29" s="60">
        <v>11463</v>
      </c>
      <c r="F29" s="60" t="s">
        <v>11</v>
      </c>
      <c r="G29" s="60">
        <v>14600</v>
      </c>
      <c r="H29" s="60">
        <v>6877</v>
      </c>
      <c r="I29" s="154">
        <v>26063</v>
      </c>
      <c r="J29" s="23"/>
      <c r="K29" s="91"/>
      <c r="L29" s="37"/>
      <c r="M29" s="37"/>
      <c r="N29" s="37"/>
      <c r="O29" s="37"/>
      <c r="P29" s="37"/>
      <c r="Q29" s="37"/>
      <c r="R29" s="37"/>
      <c r="S29" s="37"/>
    </row>
    <row r="30" spans="1:19" s="63" customFormat="1" ht="12.75" customHeight="1">
      <c r="A30" s="21"/>
      <c r="B30" s="21" t="s">
        <v>39</v>
      </c>
      <c r="C30" s="60">
        <v>3515</v>
      </c>
      <c r="D30" s="60">
        <v>7439</v>
      </c>
      <c r="E30" s="60">
        <v>10954</v>
      </c>
      <c r="F30" s="60" t="s">
        <v>11</v>
      </c>
      <c r="G30" s="60">
        <v>15232</v>
      </c>
      <c r="H30" s="60">
        <v>6836</v>
      </c>
      <c r="I30" s="154">
        <v>26186</v>
      </c>
      <c r="J30" s="23"/>
      <c r="K30" s="91"/>
      <c r="L30" s="37"/>
      <c r="M30" s="37"/>
    </row>
    <row r="31" spans="1:19" s="86" customFormat="1" ht="12.75" customHeight="1">
      <c r="A31" s="21"/>
      <c r="B31" s="21" t="s">
        <v>40</v>
      </c>
      <c r="C31" s="60">
        <v>4246</v>
      </c>
      <c r="D31" s="60">
        <v>9228</v>
      </c>
      <c r="E31" s="60">
        <v>13474</v>
      </c>
      <c r="F31" s="60" t="s">
        <v>11</v>
      </c>
      <c r="G31" s="60">
        <v>17841</v>
      </c>
      <c r="H31" s="60">
        <v>7426</v>
      </c>
      <c r="I31" s="154">
        <v>31315</v>
      </c>
      <c r="J31" s="23"/>
      <c r="K31" s="91"/>
      <c r="L31" s="87"/>
      <c r="M31" s="87"/>
    </row>
    <row r="32" spans="1:19" ht="12.75" customHeight="1">
      <c r="A32" s="21"/>
      <c r="B32" s="21" t="s">
        <v>41</v>
      </c>
      <c r="C32" s="60">
        <v>3965</v>
      </c>
      <c r="D32" s="60">
        <v>8472</v>
      </c>
      <c r="E32" s="60">
        <v>12437</v>
      </c>
      <c r="F32" s="60" t="s">
        <v>11</v>
      </c>
      <c r="G32" s="60">
        <v>17244</v>
      </c>
      <c r="H32" s="60">
        <v>6994</v>
      </c>
      <c r="I32" s="154">
        <v>29681</v>
      </c>
      <c r="J32" s="23"/>
      <c r="K32" s="91"/>
      <c r="L32" s="36"/>
      <c r="M32" s="36"/>
    </row>
    <row r="33" spans="1:28" ht="12.75" customHeight="1">
      <c r="A33" s="21"/>
      <c r="B33" s="21" t="s">
        <v>42</v>
      </c>
      <c r="C33" s="60">
        <v>3303</v>
      </c>
      <c r="D33" s="60">
        <v>7299</v>
      </c>
      <c r="E33" s="60">
        <v>10602</v>
      </c>
      <c r="F33" s="60" t="s">
        <v>11</v>
      </c>
      <c r="G33" s="60">
        <v>20868</v>
      </c>
      <c r="H33" s="60">
        <v>9889</v>
      </c>
      <c r="I33" s="154">
        <v>31470</v>
      </c>
      <c r="J33" s="23"/>
      <c r="K33" s="91"/>
      <c r="L33" s="36"/>
      <c r="M33" s="36"/>
    </row>
    <row r="34" spans="1:28" s="63" customFormat="1" ht="12.75" customHeight="1">
      <c r="A34" s="10"/>
      <c r="B34" s="10"/>
      <c r="C34" s="60"/>
      <c r="D34" s="60"/>
      <c r="E34" s="60"/>
      <c r="F34" s="60"/>
      <c r="G34" s="60"/>
      <c r="H34" s="60"/>
      <c r="I34" s="154"/>
      <c r="J34" s="23"/>
      <c r="K34" s="91"/>
    </row>
    <row r="35" spans="1:28" s="63" customFormat="1" ht="12.75" customHeight="1">
      <c r="A35" s="10">
        <v>2008</v>
      </c>
      <c r="B35" s="21" t="s">
        <v>31</v>
      </c>
      <c r="C35" s="60">
        <v>2522</v>
      </c>
      <c r="D35" s="60">
        <v>4855</v>
      </c>
      <c r="E35" s="60">
        <v>7377</v>
      </c>
      <c r="F35" s="60" t="s">
        <v>11</v>
      </c>
      <c r="G35" s="60">
        <v>11966</v>
      </c>
      <c r="H35" s="60">
        <v>4886</v>
      </c>
      <c r="I35" s="154">
        <v>19343</v>
      </c>
      <c r="J35" s="23"/>
      <c r="K35" s="91"/>
      <c r="L35" s="37"/>
      <c r="M35" s="37"/>
      <c r="O35" s="37"/>
      <c r="P35" s="37"/>
      <c r="Q35" s="37"/>
      <c r="R35" s="37"/>
      <c r="S35" s="37"/>
      <c r="T35" s="37"/>
      <c r="U35" s="37"/>
      <c r="V35" s="37"/>
      <c r="W35" s="37"/>
      <c r="X35" s="37"/>
      <c r="Y35" s="37"/>
      <c r="Z35" s="37"/>
      <c r="AA35" s="37"/>
      <c r="AB35" s="37"/>
    </row>
    <row r="36" spans="1:28" s="63" customFormat="1" ht="12.75" customHeight="1">
      <c r="A36" s="21"/>
      <c r="B36" s="21" t="s">
        <v>32</v>
      </c>
      <c r="C36" s="60">
        <v>2707</v>
      </c>
      <c r="D36" s="60">
        <v>5763</v>
      </c>
      <c r="E36" s="60">
        <v>8470</v>
      </c>
      <c r="F36" s="60" t="s">
        <v>11</v>
      </c>
      <c r="G36" s="60">
        <v>14428</v>
      </c>
      <c r="H36" s="60">
        <v>5703</v>
      </c>
      <c r="I36" s="154">
        <v>22898</v>
      </c>
      <c r="J36" s="23"/>
      <c r="K36" s="91"/>
      <c r="L36" s="37"/>
      <c r="M36" s="37"/>
      <c r="N36" s="37"/>
      <c r="O36" s="37"/>
    </row>
    <row r="37" spans="1:28" s="63" customFormat="1" ht="12.75" customHeight="1">
      <c r="A37" s="21"/>
      <c r="B37" s="21" t="s">
        <v>33</v>
      </c>
      <c r="C37" s="60">
        <v>2743</v>
      </c>
      <c r="D37" s="60">
        <v>6093</v>
      </c>
      <c r="E37" s="60">
        <v>8836</v>
      </c>
      <c r="F37" s="60" t="s">
        <v>11</v>
      </c>
      <c r="G37" s="60">
        <v>16144</v>
      </c>
      <c r="H37" s="60">
        <v>7211</v>
      </c>
      <c r="I37" s="154">
        <v>24980</v>
      </c>
      <c r="J37" s="23"/>
      <c r="K37" s="91"/>
      <c r="L37" s="37"/>
      <c r="M37" s="37"/>
      <c r="N37" s="37"/>
      <c r="O37" s="37"/>
      <c r="P37" s="37"/>
      <c r="Q37" s="37"/>
      <c r="R37" s="37"/>
      <c r="S37" s="37"/>
    </row>
    <row r="38" spans="1:28" s="63" customFormat="1" ht="12.75" customHeight="1">
      <c r="A38" s="21"/>
      <c r="B38" s="21" t="s">
        <v>34</v>
      </c>
      <c r="C38" s="60">
        <v>4117</v>
      </c>
      <c r="D38" s="60">
        <v>8963</v>
      </c>
      <c r="E38" s="60">
        <v>13080</v>
      </c>
      <c r="F38" s="60" t="s">
        <v>11</v>
      </c>
      <c r="G38" s="60">
        <v>17118</v>
      </c>
      <c r="H38" s="60">
        <v>6361</v>
      </c>
      <c r="I38" s="154">
        <v>30198</v>
      </c>
      <c r="J38" s="23"/>
      <c r="K38" s="91"/>
      <c r="L38" s="37"/>
      <c r="M38" s="37"/>
      <c r="N38" s="37"/>
      <c r="O38" s="37"/>
      <c r="P38" s="37"/>
      <c r="Q38" s="37"/>
      <c r="R38" s="37"/>
      <c r="S38" s="37"/>
    </row>
    <row r="39" spans="1:28" s="63" customFormat="1" ht="12.75" customHeight="1">
      <c r="A39" s="21"/>
      <c r="B39" s="21" t="s">
        <v>35</v>
      </c>
      <c r="C39" s="60">
        <v>3807</v>
      </c>
      <c r="D39" s="60">
        <v>8190</v>
      </c>
      <c r="E39" s="60">
        <v>11997</v>
      </c>
      <c r="F39" s="60" t="s">
        <v>11</v>
      </c>
      <c r="G39" s="60">
        <v>17132</v>
      </c>
      <c r="H39" s="60">
        <v>6226</v>
      </c>
      <c r="I39" s="154">
        <v>29129</v>
      </c>
      <c r="J39" s="23"/>
      <c r="K39" s="91"/>
      <c r="L39" s="37"/>
    </row>
    <row r="40" spans="1:28" s="63" customFormat="1" ht="12.75" customHeight="1">
      <c r="A40" s="21"/>
      <c r="B40" s="21" t="s">
        <v>36</v>
      </c>
      <c r="C40" s="60">
        <v>3047</v>
      </c>
      <c r="D40" s="60">
        <v>6755</v>
      </c>
      <c r="E40" s="60">
        <v>9802</v>
      </c>
      <c r="F40" s="60" t="s">
        <v>11</v>
      </c>
      <c r="G40" s="60">
        <v>16241</v>
      </c>
      <c r="H40" s="60">
        <v>6504</v>
      </c>
      <c r="I40" s="154">
        <v>26043</v>
      </c>
      <c r="J40" s="23"/>
      <c r="K40" s="91"/>
      <c r="L40" s="37"/>
      <c r="M40" s="37"/>
      <c r="N40" s="37"/>
      <c r="O40" s="37"/>
      <c r="P40" s="37"/>
      <c r="Q40" s="37"/>
      <c r="R40" s="37"/>
      <c r="S40" s="37"/>
      <c r="T40" s="37"/>
      <c r="U40" s="37"/>
      <c r="V40" s="37"/>
      <c r="W40" s="37"/>
      <c r="X40" s="37"/>
      <c r="Y40" s="37"/>
      <c r="Z40" s="37"/>
    </row>
    <row r="41" spans="1:28" s="63" customFormat="1" ht="12.75" customHeight="1">
      <c r="A41" s="21"/>
      <c r="B41" s="21" t="s">
        <v>37</v>
      </c>
      <c r="C41" s="60">
        <v>2922</v>
      </c>
      <c r="D41" s="60">
        <v>6033</v>
      </c>
      <c r="E41" s="60">
        <v>8955</v>
      </c>
      <c r="F41" s="60" t="s">
        <v>11</v>
      </c>
      <c r="G41" s="60">
        <v>10248</v>
      </c>
      <c r="H41" s="60">
        <v>3924</v>
      </c>
      <c r="I41" s="154">
        <v>19203</v>
      </c>
      <c r="J41" s="23"/>
      <c r="K41" s="91"/>
      <c r="L41" s="37"/>
      <c r="M41" s="37"/>
    </row>
    <row r="42" spans="1:28" s="63" customFormat="1" ht="12.75" customHeight="1">
      <c r="A42" s="21"/>
      <c r="B42" s="21" t="s">
        <v>38</v>
      </c>
      <c r="C42" s="60">
        <v>2592</v>
      </c>
      <c r="D42" s="60">
        <v>4990</v>
      </c>
      <c r="E42" s="60">
        <v>7582</v>
      </c>
      <c r="F42" s="60" t="s">
        <v>11</v>
      </c>
      <c r="G42" s="60">
        <v>12270</v>
      </c>
      <c r="H42" s="60">
        <v>5098</v>
      </c>
      <c r="I42" s="154">
        <v>19852</v>
      </c>
      <c r="J42" s="23"/>
      <c r="K42" s="91"/>
      <c r="L42" s="37"/>
    </row>
    <row r="43" spans="1:28" s="63" customFormat="1" ht="12.75" customHeight="1">
      <c r="A43" s="21"/>
      <c r="B43" s="21" t="s">
        <v>39</v>
      </c>
      <c r="C43" s="60">
        <v>3046</v>
      </c>
      <c r="D43" s="60">
        <v>5951</v>
      </c>
      <c r="E43" s="60">
        <v>8997</v>
      </c>
      <c r="F43" s="60" t="s">
        <v>11</v>
      </c>
      <c r="G43" s="60">
        <v>15637</v>
      </c>
      <c r="H43" s="60">
        <v>6219</v>
      </c>
      <c r="I43" s="154">
        <v>24634</v>
      </c>
      <c r="J43" s="23"/>
      <c r="K43" s="91"/>
    </row>
    <row r="44" spans="1:28" s="86" customFormat="1" ht="12.75" customHeight="1">
      <c r="A44" s="21"/>
      <c r="B44" s="21" t="s">
        <v>40</v>
      </c>
      <c r="C44" s="60">
        <v>2767</v>
      </c>
      <c r="D44" s="85">
        <v>5886</v>
      </c>
      <c r="E44" s="85">
        <v>8653</v>
      </c>
      <c r="F44" s="85" t="s">
        <v>11</v>
      </c>
      <c r="G44" s="85">
        <v>15213</v>
      </c>
      <c r="H44" s="85">
        <v>5476</v>
      </c>
      <c r="I44" s="154">
        <v>23866</v>
      </c>
      <c r="J44" s="23"/>
      <c r="K44" s="91"/>
    </row>
    <row r="45" spans="1:28" ht="12.75" customHeight="1">
      <c r="A45" s="21"/>
      <c r="B45" s="21" t="s">
        <v>41</v>
      </c>
      <c r="C45" s="60">
        <v>2014</v>
      </c>
      <c r="D45" s="60">
        <v>4041</v>
      </c>
      <c r="E45" s="60">
        <v>6055</v>
      </c>
      <c r="F45" s="60" t="s">
        <v>11</v>
      </c>
      <c r="G45" s="60">
        <v>12221</v>
      </c>
      <c r="H45" s="60">
        <v>4484</v>
      </c>
      <c r="I45" s="154">
        <v>18276</v>
      </c>
      <c r="J45" s="23"/>
      <c r="K45" s="91"/>
    </row>
    <row r="46" spans="1:28" ht="12.75" customHeight="1">
      <c r="A46" s="21"/>
      <c r="B46" s="21" t="s">
        <v>42</v>
      </c>
      <c r="C46" s="60">
        <v>1799</v>
      </c>
      <c r="D46" s="60">
        <v>3690</v>
      </c>
      <c r="E46" s="60">
        <v>5489</v>
      </c>
      <c r="F46" s="60" t="s">
        <v>11</v>
      </c>
      <c r="G46" s="60">
        <v>12433</v>
      </c>
      <c r="H46" s="60">
        <v>4272</v>
      </c>
      <c r="I46" s="154">
        <v>17922</v>
      </c>
      <c r="J46" s="23"/>
      <c r="K46" s="91"/>
    </row>
    <row r="47" spans="1:28" ht="12.75" customHeight="1">
      <c r="A47" s="21"/>
      <c r="B47" s="21"/>
      <c r="C47" s="60"/>
      <c r="D47" s="60"/>
      <c r="E47" s="60"/>
      <c r="F47" s="60"/>
      <c r="G47" s="60"/>
      <c r="H47" s="60"/>
      <c r="I47" s="154"/>
      <c r="J47" s="23"/>
      <c r="K47" s="91"/>
    </row>
    <row r="48" spans="1:28" ht="12.75" customHeight="1">
      <c r="A48" s="20">
        <v>2009</v>
      </c>
      <c r="B48" s="21" t="s">
        <v>31</v>
      </c>
      <c r="C48" s="60">
        <v>1337</v>
      </c>
      <c r="D48" s="60">
        <v>2725</v>
      </c>
      <c r="E48" s="60">
        <v>4062</v>
      </c>
      <c r="F48" s="60" t="s">
        <v>11</v>
      </c>
      <c r="G48" s="60">
        <v>8309</v>
      </c>
      <c r="H48" s="60">
        <v>3362</v>
      </c>
      <c r="I48" s="154">
        <v>12371</v>
      </c>
      <c r="J48" s="23"/>
      <c r="K48" s="91"/>
    </row>
    <row r="49" spans="1:11" ht="12.75" customHeight="1">
      <c r="A49" s="20"/>
      <c r="B49" s="21" t="s">
        <v>32</v>
      </c>
      <c r="C49" s="60">
        <v>1818</v>
      </c>
      <c r="D49" s="60">
        <v>3721</v>
      </c>
      <c r="E49" s="60">
        <v>5539</v>
      </c>
      <c r="F49" s="60" t="s">
        <v>11</v>
      </c>
      <c r="G49" s="60">
        <v>9969</v>
      </c>
      <c r="H49" s="60">
        <v>3884</v>
      </c>
      <c r="I49" s="154">
        <v>15508</v>
      </c>
      <c r="J49" s="23"/>
      <c r="K49" s="91"/>
    </row>
    <row r="50" spans="1:11" ht="12.75" customHeight="1">
      <c r="A50" s="20"/>
      <c r="B50" s="21" t="s">
        <v>33</v>
      </c>
      <c r="C50" s="60">
        <v>2421</v>
      </c>
      <c r="D50" s="60">
        <v>4955</v>
      </c>
      <c r="E50" s="60">
        <v>7376</v>
      </c>
      <c r="F50" s="60" t="s">
        <v>11</v>
      </c>
      <c r="G50" s="60">
        <v>11849</v>
      </c>
      <c r="H50" s="60">
        <v>4915</v>
      </c>
      <c r="I50" s="154">
        <v>19225</v>
      </c>
      <c r="J50" s="23"/>
      <c r="K50" s="91"/>
    </row>
    <row r="51" spans="1:11" ht="12.75" customHeight="1">
      <c r="A51" s="20"/>
      <c r="B51" s="21" t="s">
        <v>34</v>
      </c>
      <c r="C51" s="60">
        <v>2495</v>
      </c>
      <c r="D51" s="60">
        <v>5388</v>
      </c>
      <c r="E51" s="60">
        <v>7883</v>
      </c>
      <c r="F51" s="60" t="s">
        <v>11</v>
      </c>
      <c r="G51" s="60">
        <v>12100</v>
      </c>
      <c r="H51" s="60">
        <v>5140</v>
      </c>
      <c r="I51" s="154">
        <v>19983</v>
      </c>
      <c r="J51" s="23"/>
      <c r="K51" s="91"/>
    </row>
    <row r="52" spans="1:11" ht="12.75" customHeight="1">
      <c r="A52" s="20"/>
      <c r="B52" s="21" t="s">
        <v>35</v>
      </c>
      <c r="C52" s="60">
        <v>2524</v>
      </c>
      <c r="D52" s="60">
        <v>5465</v>
      </c>
      <c r="E52" s="60">
        <v>7989</v>
      </c>
      <c r="F52" s="60" t="s">
        <v>11</v>
      </c>
      <c r="G52" s="60">
        <v>11771</v>
      </c>
      <c r="H52" s="60">
        <v>4897</v>
      </c>
      <c r="I52" s="154">
        <v>19760</v>
      </c>
      <c r="J52" s="23"/>
      <c r="K52" s="91"/>
    </row>
    <row r="53" spans="1:11" ht="12.75" customHeight="1">
      <c r="A53" s="20"/>
      <c r="B53" s="21" t="s">
        <v>36</v>
      </c>
      <c r="C53" s="60">
        <v>3898</v>
      </c>
      <c r="D53" s="60">
        <v>7417</v>
      </c>
      <c r="E53" s="60">
        <v>11315</v>
      </c>
      <c r="F53" s="60" t="s">
        <v>11</v>
      </c>
      <c r="G53" s="60">
        <v>12826</v>
      </c>
      <c r="H53" s="60">
        <v>5234</v>
      </c>
      <c r="I53" s="154">
        <v>24141</v>
      </c>
      <c r="J53" s="23"/>
      <c r="K53" s="91"/>
    </row>
    <row r="54" spans="1:11" ht="12.75" customHeight="1">
      <c r="A54" s="20"/>
      <c r="B54" s="21" t="s">
        <v>37</v>
      </c>
      <c r="C54" s="60">
        <v>1662</v>
      </c>
      <c r="D54" s="60">
        <v>4018</v>
      </c>
      <c r="E54" s="60">
        <v>5680</v>
      </c>
      <c r="F54" s="60" t="s">
        <v>11</v>
      </c>
      <c r="G54" s="60">
        <v>10233</v>
      </c>
      <c r="H54" s="60">
        <v>4268</v>
      </c>
      <c r="I54" s="154">
        <v>15913</v>
      </c>
      <c r="J54" s="23"/>
      <c r="K54" s="91"/>
    </row>
    <row r="55" spans="1:11" ht="12.75" customHeight="1">
      <c r="A55" s="20"/>
      <c r="B55" s="21" t="s">
        <v>38</v>
      </c>
      <c r="C55" s="60">
        <v>1907</v>
      </c>
      <c r="D55" s="60">
        <v>3883</v>
      </c>
      <c r="E55" s="60">
        <v>5790</v>
      </c>
      <c r="F55" s="60" t="s">
        <v>11</v>
      </c>
      <c r="G55" s="60">
        <v>10933</v>
      </c>
      <c r="H55" s="60">
        <v>5162</v>
      </c>
      <c r="I55" s="154">
        <v>16723</v>
      </c>
      <c r="J55" s="23"/>
      <c r="K55" s="91"/>
    </row>
    <row r="56" spans="1:11" ht="12.75" customHeight="1">
      <c r="A56" s="20"/>
      <c r="B56" s="21" t="s">
        <v>39</v>
      </c>
      <c r="C56" s="60">
        <v>2532</v>
      </c>
      <c r="D56" s="60">
        <v>5186</v>
      </c>
      <c r="E56" s="60">
        <v>7718</v>
      </c>
      <c r="F56" s="60" t="s">
        <v>11</v>
      </c>
      <c r="G56" s="60">
        <v>13075</v>
      </c>
      <c r="H56" s="60">
        <v>6025</v>
      </c>
      <c r="I56" s="154">
        <v>20793</v>
      </c>
      <c r="J56" s="23"/>
      <c r="K56" s="91"/>
    </row>
    <row r="57" spans="1:11" ht="12.75" customHeight="1">
      <c r="A57" s="20"/>
      <c r="B57" s="21" t="s">
        <v>40</v>
      </c>
      <c r="C57" s="60">
        <v>2665</v>
      </c>
      <c r="D57" s="60">
        <v>5316</v>
      </c>
      <c r="E57" s="60">
        <v>7981</v>
      </c>
      <c r="F57" s="60" t="s">
        <v>11</v>
      </c>
      <c r="G57" s="60">
        <v>14830</v>
      </c>
      <c r="H57" s="60">
        <v>7112</v>
      </c>
      <c r="I57" s="154">
        <v>22811</v>
      </c>
      <c r="J57" s="23"/>
      <c r="K57" s="91"/>
    </row>
    <row r="58" spans="1:11" ht="12.75" customHeight="1">
      <c r="A58" s="20"/>
      <c r="B58" s="21" t="s">
        <v>41</v>
      </c>
      <c r="C58" s="60">
        <v>2555</v>
      </c>
      <c r="D58" s="60">
        <v>5490</v>
      </c>
      <c r="E58" s="60">
        <v>8045</v>
      </c>
      <c r="F58" s="60" t="s">
        <v>11</v>
      </c>
      <c r="G58" s="60">
        <v>13140</v>
      </c>
      <c r="H58" s="60">
        <v>5738</v>
      </c>
      <c r="I58" s="154">
        <v>21185</v>
      </c>
      <c r="J58" s="23"/>
      <c r="K58" s="91"/>
    </row>
    <row r="59" spans="1:11" ht="12.75" customHeight="1">
      <c r="A59" s="20"/>
      <c r="B59" s="21" t="s">
        <v>42</v>
      </c>
      <c r="C59" s="60">
        <v>2118</v>
      </c>
      <c r="D59" s="60">
        <v>4714</v>
      </c>
      <c r="E59" s="60">
        <v>6832</v>
      </c>
      <c r="F59" s="60" t="s">
        <v>11</v>
      </c>
      <c r="G59" s="60">
        <v>13283</v>
      </c>
      <c r="H59" s="60">
        <v>6179</v>
      </c>
      <c r="I59" s="154">
        <v>20115</v>
      </c>
      <c r="J59" s="23"/>
      <c r="K59" s="91"/>
    </row>
    <row r="60" spans="1:11" ht="12.75" customHeight="1">
      <c r="A60" s="21"/>
      <c r="B60" s="21"/>
      <c r="C60" s="60"/>
      <c r="D60" s="60"/>
      <c r="E60" s="60"/>
      <c r="F60" s="60"/>
      <c r="G60" s="60"/>
      <c r="H60" s="60"/>
      <c r="I60" s="154"/>
      <c r="J60" s="23"/>
      <c r="K60" s="91"/>
    </row>
    <row r="61" spans="1:11" ht="12.75" customHeight="1">
      <c r="A61" s="20">
        <v>2010</v>
      </c>
      <c r="B61" s="21" t="s">
        <v>31</v>
      </c>
      <c r="C61" s="60">
        <v>1925</v>
      </c>
      <c r="D61" s="60">
        <v>3842</v>
      </c>
      <c r="E61" s="60">
        <v>5767</v>
      </c>
      <c r="F61" s="60" t="s">
        <v>11</v>
      </c>
      <c r="G61" s="60">
        <v>10585</v>
      </c>
      <c r="H61" s="60">
        <v>4785</v>
      </c>
      <c r="I61" s="154">
        <v>16352</v>
      </c>
      <c r="J61" s="23"/>
      <c r="K61" s="91"/>
    </row>
    <row r="62" spans="1:11" ht="12.75" customHeight="1">
      <c r="A62" s="20"/>
      <c r="B62" s="21" t="s">
        <v>32</v>
      </c>
      <c r="C62" s="60">
        <v>2080</v>
      </c>
      <c r="D62" s="60">
        <v>4475</v>
      </c>
      <c r="E62" s="60">
        <v>6555</v>
      </c>
      <c r="F62" s="60" t="s">
        <v>11</v>
      </c>
      <c r="G62" s="60">
        <v>12347</v>
      </c>
      <c r="H62" s="60">
        <v>5589</v>
      </c>
      <c r="I62" s="154">
        <v>18902</v>
      </c>
      <c r="J62" s="23"/>
      <c r="K62" s="91"/>
    </row>
    <row r="63" spans="1:11" ht="12.75" customHeight="1">
      <c r="A63" s="20"/>
      <c r="B63" s="21" t="s">
        <v>33</v>
      </c>
      <c r="C63" s="60">
        <v>3078</v>
      </c>
      <c r="D63" s="60">
        <v>6613</v>
      </c>
      <c r="E63" s="60">
        <v>9691</v>
      </c>
      <c r="F63" s="60" t="s">
        <v>11</v>
      </c>
      <c r="G63" s="60">
        <v>17640</v>
      </c>
      <c r="H63" s="60">
        <v>9024</v>
      </c>
      <c r="I63" s="154">
        <v>27331</v>
      </c>
      <c r="J63" s="23"/>
      <c r="K63" s="91"/>
    </row>
    <row r="64" spans="1:11" ht="12.75" customHeight="1">
      <c r="A64" s="20"/>
      <c r="B64" s="21" t="s">
        <v>34</v>
      </c>
      <c r="C64" s="60">
        <v>3450</v>
      </c>
      <c r="D64" s="60">
        <v>7616</v>
      </c>
      <c r="E64" s="60">
        <v>11066</v>
      </c>
      <c r="F64" s="60" t="s">
        <v>11</v>
      </c>
      <c r="G64" s="60">
        <v>16705</v>
      </c>
      <c r="H64" s="60">
        <v>7345</v>
      </c>
      <c r="I64" s="154">
        <v>27771</v>
      </c>
      <c r="J64" s="23"/>
      <c r="K64" s="91"/>
    </row>
    <row r="65" spans="1:11" ht="12.75" customHeight="1">
      <c r="A65" s="20"/>
      <c r="B65" s="21" t="s">
        <v>35</v>
      </c>
      <c r="C65" s="60">
        <v>3556</v>
      </c>
      <c r="D65" s="60">
        <v>7310</v>
      </c>
      <c r="E65" s="60">
        <v>10866</v>
      </c>
      <c r="F65" s="60" t="s">
        <v>11</v>
      </c>
      <c r="G65" s="60">
        <v>16409</v>
      </c>
      <c r="H65" s="60">
        <v>7253</v>
      </c>
      <c r="I65" s="154">
        <v>27275</v>
      </c>
      <c r="J65" s="23"/>
      <c r="K65" s="91"/>
    </row>
    <row r="66" spans="1:11" ht="12.75" customHeight="1">
      <c r="A66" s="20"/>
      <c r="B66" s="21" t="s">
        <v>36</v>
      </c>
      <c r="C66" s="60">
        <v>3830</v>
      </c>
      <c r="D66" s="60">
        <v>7760</v>
      </c>
      <c r="E66" s="60">
        <v>11590</v>
      </c>
      <c r="F66" s="60" t="s">
        <v>11</v>
      </c>
      <c r="G66" s="60">
        <v>19449</v>
      </c>
      <c r="H66" s="60">
        <v>8430</v>
      </c>
      <c r="I66" s="154">
        <v>31039</v>
      </c>
      <c r="J66" s="23"/>
      <c r="K66" s="91"/>
    </row>
    <row r="67" spans="1:11" ht="12.75" customHeight="1">
      <c r="A67" s="20"/>
      <c r="B67" s="21" t="s">
        <v>37</v>
      </c>
      <c r="C67" s="60">
        <v>3052</v>
      </c>
      <c r="D67" s="60">
        <v>6431</v>
      </c>
      <c r="E67" s="60">
        <v>9483</v>
      </c>
      <c r="F67" s="60" t="s">
        <v>11</v>
      </c>
      <c r="G67" s="60">
        <v>12522</v>
      </c>
      <c r="H67" s="60">
        <v>5100</v>
      </c>
      <c r="I67" s="154">
        <v>22005</v>
      </c>
      <c r="J67" s="23"/>
      <c r="K67" s="91"/>
    </row>
    <row r="68" spans="1:11" ht="12.75" customHeight="1">
      <c r="A68" s="20"/>
      <c r="B68" s="21" t="s">
        <v>38</v>
      </c>
      <c r="C68" s="60">
        <v>3204</v>
      </c>
      <c r="D68" s="60">
        <v>6005</v>
      </c>
      <c r="E68" s="60">
        <v>9209</v>
      </c>
      <c r="F68" s="60" t="s">
        <v>11</v>
      </c>
      <c r="G68" s="60">
        <v>14865</v>
      </c>
      <c r="H68" s="60">
        <v>7280</v>
      </c>
      <c r="I68" s="154">
        <v>24074</v>
      </c>
      <c r="J68" s="23"/>
      <c r="K68" s="91"/>
    </row>
    <row r="69" spans="1:11" ht="12.75" customHeight="1">
      <c r="A69" s="20"/>
      <c r="B69" s="21" t="s">
        <v>39</v>
      </c>
      <c r="C69" s="60">
        <v>3468</v>
      </c>
      <c r="D69" s="60">
        <v>6830</v>
      </c>
      <c r="E69" s="60">
        <v>10298</v>
      </c>
      <c r="F69" s="60" t="s">
        <v>11</v>
      </c>
      <c r="G69" s="60">
        <v>17275</v>
      </c>
      <c r="H69" s="60">
        <v>8193</v>
      </c>
      <c r="I69" s="154">
        <v>27573</v>
      </c>
      <c r="J69" s="23"/>
      <c r="K69" s="91"/>
    </row>
    <row r="70" spans="1:11" ht="12.75" customHeight="1">
      <c r="A70" s="20"/>
      <c r="B70" s="21" t="s">
        <v>40</v>
      </c>
      <c r="C70" s="60">
        <v>3581</v>
      </c>
      <c r="D70" s="60">
        <v>7142</v>
      </c>
      <c r="E70" s="60">
        <v>10723</v>
      </c>
      <c r="F70" s="60" t="s">
        <v>11</v>
      </c>
      <c r="G70" s="60">
        <v>17002</v>
      </c>
      <c r="H70" s="60">
        <v>7654</v>
      </c>
      <c r="I70" s="154">
        <v>27725</v>
      </c>
      <c r="J70" s="23"/>
      <c r="K70" s="91"/>
    </row>
    <row r="71" spans="1:11" ht="12.75" customHeight="1">
      <c r="A71" s="20"/>
      <c r="B71" s="21" t="s">
        <v>41</v>
      </c>
      <c r="C71" s="60">
        <v>3595</v>
      </c>
      <c r="D71" s="60">
        <v>7147</v>
      </c>
      <c r="E71" s="60">
        <v>10742</v>
      </c>
      <c r="F71" s="60" t="s">
        <v>11</v>
      </c>
      <c r="G71" s="60">
        <v>17341</v>
      </c>
      <c r="H71" s="60">
        <v>7708</v>
      </c>
      <c r="I71" s="154">
        <v>28083</v>
      </c>
      <c r="J71" s="23"/>
      <c r="K71" s="91"/>
    </row>
    <row r="72" spans="1:11" ht="12.75" customHeight="1">
      <c r="A72" s="20"/>
      <c r="B72" s="21" t="s">
        <v>42</v>
      </c>
      <c r="C72" s="60">
        <v>2917</v>
      </c>
      <c r="D72" s="60">
        <v>6064</v>
      </c>
      <c r="E72" s="60">
        <v>8981</v>
      </c>
      <c r="F72" s="60" t="s">
        <v>11</v>
      </c>
      <c r="G72" s="60">
        <v>21623</v>
      </c>
      <c r="H72" s="60">
        <v>10880</v>
      </c>
      <c r="I72" s="154">
        <v>30604</v>
      </c>
      <c r="J72" s="23"/>
      <c r="K72" s="91"/>
    </row>
    <row r="73" spans="1:11" ht="12.75" customHeight="1">
      <c r="A73" s="20"/>
      <c r="B73" s="21"/>
      <c r="C73" s="60"/>
      <c r="D73" s="60"/>
      <c r="E73" s="60"/>
      <c r="F73" s="60"/>
      <c r="G73" s="60"/>
      <c r="H73" s="60"/>
      <c r="I73" s="154"/>
      <c r="J73" s="23"/>
      <c r="K73" s="91"/>
    </row>
    <row r="74" spans="1:11" ht="12.75" customHeight="1">
      <c r="A74" s="20">
        <v>2011</v>
      </c>
      <c r="B74" s="21" t="s">
        <v>31</v>
      </c>
      <c r="C74" s="60">
        <v>2280</v>
      </c>
      <c r="D74" s="60">
        <v>4885</v>
      </c>
      <c r="E74" s="60">
        <v>7165</v>
      </c>
      <c r="F74" s="60" t="s">
        <v>11</v>
      </c>
      <c r="G74" s="60">
        <v>13288</v>
      </c>
      <c r="H74" s="60">
        <v>5959</v>
      </c>
      <c r="I74" s="154">
        <v>20453</v>
      </c>
      <c r="J74" s="23"/>
      <c r="K74" s="91"/>
    </row>
    <row r="75" spans="1:11" ht="12.75" customHeight="1">
      <c r="A75" s="20"/>
      <c r="B75" s="21" t="s">
        <v>32</v>
      </c>
      <c r="C75" s="60">
        <v>2597</v>
      </c>
      <c r="D75" s="60">
        <v>5399</v>
      </c>
      <c r="E75" s="60">
        <v>7996</v>
      </c>
      <c r="F75" s="60" t="s">
        <v>11</v>
      </c>
      <c r="G75" s="60">
        <v>14218</v>
      </c>
      <c r="H75" s="60">
        <v>6181</v>
      </c>
      <c r="I75" s="154">
        <v>22214</v>
      </c>
      <c r="J75" s="23"/>
      <c r="K75" s="91"/>
    </row>
    <row r="76" spans="1:11" ht="12.75" customHeight="1">
      <c r="A76" s="20"/>
      <c r="B76" s="21" t="s">
        <v>33</v>
      </c>
      <c r="C76" s="60">
        <v>3492</v>
      </c>
      <c r="D76" s="60">
        <v>7654</v>
      </c>
      <c r="E76" s="60">
        <v>11146</v>
      </c>
      <c r="F76" s="60" t="s">
        <v>11</v>
      </c>
      <c r="G76" s="60">
        <v>20496</v>
      </c>
      <c r="H76" s="60">
        <v>9356</v>
      </c>
      <c r="I76" s="154">
        <v>31642</v>
      </c>
      <c r="J76" s="23"/>
      <c r="K76" s="91"/>
    </row>
    <row r="77" spans="1:11" ht="12.75" customHeight="1">
      <c r="A77" s="20"/>
      <c r="B77" s="21" t="s">
        <v>34</v>
      </c>
      <c r="C77" s="60">
        <v>3921</v>
      </c>
      <c r="D77" s="60">
        <v>8590</v>
      </c>
      <c r="E77" s="60">
        <v>12511</v>
      </c>
      <c r="F77" s="60" t="s">
        <v>11</v>
      </c>
      <c r="G77" s="60">
        <v>18621</v>
      </c>
      <c r="H77" s="60">
        <v>7634</v>
      </c>
      <c r="I77" s="154">
        <v>31132</v>
      </c>
      <c r="J77" s="23"/>
      <c r="K77" s="91"/>
    </row>
    <row r="78" spans="1:11" ht="12.75" customHeight="1">
      <c r="A78" s="20"/>
      <c r="B78" s="21" t="s">
        <v>35</v>
      </c>
      <c r="C78" s="60">
        <v>3891</v>
      </c>
      <c r="D78" s="60">
        <v>8945</v>
      </c>
      <c r="E78" s="60">
        <v>12836</v>
      </c>
      <c r="F78" s="60" t="s">
        <v>11</v>
      </c>
      <c r="G78" s="60">
        <v>20630</v>
      </c>
      <c r="H78" s="60">
        <v>8909</v>
      </c>
      <c r="I78" s="154">
        <v>33466</v>
      </c>
      <c r="J78" s="23"/>
      <c r="K78" s="91"/>
    </row>
    <row r="79" spans="1:11" ht="12.75" customHeight="1">
      <c r="A79" s="20"/>
      <c r="B79" s="21" t="s">
        <v>36</v>
      </c>
      <c r="C79" s="60">
        <v>3421</v>
      </c>
      <c r="D79" s="60">
        <v>7488</v>
      </c>
      <c r="E79" s="60">
        <v>10909</v>
      </c>
      <c r="F79" s="60" t="s">
        <v>11</v>
      </c>
      <c r="G79" s="60">
        <v>19138</v>
      </c>
      <c r="H79" s="60">
        <v>8289</v>
      </c>
      <c r="I79" s="154">
        <v>30047</v>
      </c>
      <c r="J79" s="23"/>
      <c r="K79" s="91"/>
    </row>
    <row r="80" spans="1:11" ht="12.75" customHeight="1">
      <c r="A80" s="20"/>
      <c r="B80" s="21" t="s">
        <v>37</v>
      </c>
      <c r="C80" s="60">
        <v>2998</v>
      </c>
      <c r="D80" s="60">
        <v>6300</v>
      </c>
      <c r="E80" s="60">
        <v>9298</v>
      </c>
      <c r="F80" s="60" t="s">
        <v>11</v>
      </c>
      <c r="G80" s="60">
        <v>12287</v>
      </c>
      <c r="H80" s="60">
        <v>5161</v>
      </c>
      <c r="I80" s="154">
        <v>21585</v>
      </c>
      <c r="J80" s="23"/>
      <c r="K80" s="91"/>
    </row>
    <row r="81" spans="1:23" ht="12.75" customHeight="1">
      <c r="A81" s="20"/>
      <c r="B81" s="21" t="s">
        <v>38</v>
      </c>
      <c r="C81" s="60">
        <v>3153</v>
      </c>
      <c r="D81" s="60">
        <v>6080</v>
      </c>
      <c r="E81" s="60">
        <v>9233</v>
      </c>
      <c r="F81" s="60" t="s">
        <v>11</v>
      </c>
      <c r="G81" s="60">
        <v>17109</v>
      </c>
      <c r="H81" s="60">
        <v>8648</v>
      </c>
      <c r="I81" s="154">
        <v>26342</v>
      </c>
      <c r="J81" s="23"/>
      <c r="K81" s="91"/>
    </row>
    <row r="82" spans="1:23" ht="12.75" customHeight="1">
      <c r="A82" s="20"/>
      <c r="B82" s="21" t="s">
        <v>39</v>
      </c>
      <c r="C82" s="60">
        <v>3167</v>
      </c>
      <c r="D82" s="60">
        <v>6468</v>
      </c>
      <c r="E82" s="60">
        <v>9635</v>
      </c>
      <c r="F82" s="60" t="s">
        <v>11</v>
      </c>
      <c r="G82" s="60">
        <v>18874</v>
      </c>
      <c r="H82" s="60">
        <v>9652</v>
      </c>
      <c r="I82" s="154">
        <v>28509</v>
      </c>
      <c r="J82" s="23"/>
      <c r="K82" s="91"/>
    </row>
    <row r="83" spans="1:23" ht="12.75" customHeight="1">
      <c r="A83" s="20"/>
      <c r="B83" s="21" t="s">
        <v>40</v>
      </c>
      <c r="C83" s="60">
        <v>3282</v>
      </c>
      <c r="D83" s="60">
        <v>6285</v>
      </c>
      <c r="E83" s="60">
        <v>9567</v>
      </c>
      <c r="F83" s="60" t="s">
        <v>11</v>
      </c>
      <c r="G83" s="60">
        <v>17079</v>
      </c>
      <c r="H83" s="60">
        <v>7550</v>
      </c>
      <c r="I83" s="154">
        <v>26646</v>
      </c>
      <c r="J83" s="23"/>
      <c r="K83" s="91"/>
    </row>
    <row r="84" spans="1:23" ht="12.75" customHeight="1">
      <c r="A84" s="20"/>
      <c r="B84" s="21" t="s">
        <v>41</v>
      </c>
      <c r="C84" s="60">
        <v>3446</v>
      </c>
      <c r="D84" s="60">
        <v>6614</v>
      </c>
      <c r="E84" s="60">
        <v>10060</v>
      </c>
      <c r="F84" s="60" t="s">
        <v>11</v>
      </c>
      <c r="G84" s="60">
        <v>18196</v>
      </c>
      <c r="H84" s="60">
        <v>8407</v>
      </c>
      <c r="I84" s="154">
        <v>28256</v>
      </c>
      <c r="J84" s="23"/>
      <c r="K84" s="91"/>
    </row>
    <row r="85" spans="1:23" ht="12.75" customHeight="1">
      <c r="A85" s="20"/>
      <c r="B85" s="21" t="s">
        <v>42</v>
      </c>
      <c r="C85" s="60">
        <v>2765</v>
      </c>
      <c r="D85" s="60">
        <v>5464</v>
      </c>
      <c r="E85" s="60">
        <v>8229</v>
      </c>
      <c r="F85" s="60" t="s">
        <v>11</v>
      </c>
      <c r="G85" s="60">
        <v>18128</v>
      </c>
      <c r="H85" s="60">
        <v>8883</v>
      </c>
      <c r="I85" s="154">
        <v>26357</v>
      </c>
      <c r="J85" s="23"/>
      <c r="K85" s="91"/>
    </row>
    <row r="86" spans="1:23" ht="12.75" customHeight="1">
      <c r="A86" s="20"/>
      <c r="B86" s="21"/>
      <c r="C86" s="60"/>
      <c r="D86" s="60"/>
      <c r="E86" s="60"/>
      <c r="F86" s="60"/>
      <c r="G86" s="60"/>
      <c r="H86" s="60"/>
      <c r="I86" s="154"/>
      <c r="J86" s="23"/>
      <c r="K86" s="91"/>
    </row>
    <row r="87" spans="1:23" ht="12.75" customHeight="1">
      <c r="A87" s="20">
        <v>2012</v>
      </c>
      <c r="B87" s="21" t="s">
        <v>31</v>
      </c>
      <c r="C87" s="19">
        <v>2109</v>
      </c>
      <c r="D87" s="23">
        <v>4316</v>
      </c>
      <c r="E87" s="23">
        <v>6425</v>
      </c>
      <c r="F87" s="23" t="s">
        <v>11</v>
      </c>
      <c r="G87" s="23">
        <v>13484</v>
      </c>
      <c r="H87" s="23">
        <v>6022</v>
      </c>
      <c r="I87" s="154">
        <v>19909</v>
      </c>
      <c r="J87" s="23"/>
      <c r="K87" s="91"/>
    </row>
    <row r="88" spans="1:23" ht="12.75" customHeight="1">
      <c r="A88" s="20"/>
      <c r="B88" s="21" t="s">
        <v>32</v>
      </c>
      <c r="C88" s="19">
        <v>2204</v>
      </c>
      <c r="D88" s="23">
        <v>4370</v>
      </c>
      <c r="E88" s="23">
        <v>6574</v>
      </c>
      <c r="F88" s="23" t="s">
        <v>11</v>
      </c>
      <c r="G88" s="23">
        <v>15446</v>
      </c>
      <c r="H88" s="23">
        <v>7224</v>
      </c>
      <c r="I88" s="154">
        <v>22020</v>
      </c>
      <c r="J88" s="23"/>
      <c r="K88" s="91"/>
    </row>
    <row r="89" spans="1:23" s="22" customFormat="1" ht="12.75" customHeight="1">
      <c r="A89" s="20"/>
      <c r="B89" s="21" t="s">
        <v>33</v>
      </c>
      <c r="C89" s="19">
        <v>2846</v>
      </c>
      <c r="D89" s="23">
        <v>6361</v>
      </c>
      <c r="E89" s="23">
        <v>9207</v>
      </c>
      <c r="F89" s="23" t="s">
        <v>11</v>
      </c>
      <c r="G89" s="23">
        <v>21229</v>
      </c>
      <c r="H89" s="23">
        <v>10902</v>
      </c>
      <c r="I89" s="154">
        <v>30436</v>
      </c>
      <c r="J89" s="23"/>
      <c r="K89" s="91"/>
      <c r="L89" s="23"/>
      <c r="M89" s="23"/>
      <c r="N89" s="23"/>
      <c r="O89" s="23"/>
      <c r="P89" s="23"/>
      <c r="Q89" s="23"/>
      <c r="R89" s="23"/>
      <c r="S89" s="23"/>
      <c r="T89" s="23"/>
      <c r="U89" s="23"/>
      <c r="V89" s="23"/>
      <c r="W89" s="23"/>
    </row>
    <row r="90" spans="1:23" s="22" customFormat="1" ht="12.75" customHeight="1">
      <c r="A90" s="20"/>
      <c r="B90" s="21" t="s">
        <v>34</v>
      </c>
      <c r="C90" s="19">
        <v>2823</v>
      </c>
      <c r="D90" s="23">
        <v>6171</v>
      </c>
      <c r="E90" s="23">
        <v>8994</v>
      </c>
      <c r="F90" s="23" t="s">
        <v>11</v>
      </c>
      <c r="G90" s="23">
        <v>16397</v>
      </c>
      <c r="H90" s="23">
        <v>7625</v>
      </c>
      <c r="I90" s="154">
        <v>25391</v>
      </c>
      <c r="J90" s="23"/>
      <c r="K90" s="91"/>
      <c r="L90" s="23"/>
      <c r="M90" s="23"/>
      <c r="N90" s="23"/>
      <c r="O90" s="23"/>
      <c r="P90" s="23"/>
      <c r="Q90" s="23"/>
      <c r="R90" s="23"/>
      <c r="S90" s="23"/>
      <c r="T90" s="23"/>
      <c r="U90" s="23"/>
      <c r="V90" s="23"/>
      <c r="W90" s="23"/>
    </row>
    <row r="91" spans="1:23" s="22" customFormat="1" ht="12.75" customHeight="1">
      <c r="A91" s="20"/>
      <c r="B91" s="21" t="s">
        <v>35</v>
      </c>
      <c r="C91" s="19">
        <v>3100</v>
      </c>
      <c r="D91" s="23">
        <v>7070</v>
      </c>
      <c r="E91" s="23">
        <v>10170</v>
      </c>
      <c r="F91" s="23" t="s">
        <v>11</v>
      </c>
      <c r="G91" s="23">
        <v>18326</v>
      </c>
      <c r="H91" s="23">
        <v>8300</v>
      </c>
      <c r="I91" s="154">
        <v>28496</v>
      </c>
      <c r="J91" s="23"/>
      <c r="K91" s="91"/>
      <c r="L91" s="23"/>
      <c r="M91" s="23"/>
      <c r="N91" s="23"/>
      <c r="O91" s="23"/>
      <c r="P91" s="23"/>
      <c r="Q91" s="23"/>
      <c r="R91" s="23"/>
      <c r="S91" s="23"/>
      <c r="T91" s="23"/>
      <c r="U91" s="23"/>
      <c r="V91" s="23"/>
      <c r="W91" s="23"/>
    </row>
    <row r="92" spans="1:23" s="22" customFormat="1" ht="12.75" customHeight="1">
      <c r="A92" s="20"/>
      <c r="B92" s="21" t="s">
        <v>36</v>
      </c>
      <c r="C92" s="19">
        <v>2908</v>
      </c>
      <c r="D92" s="23">
        <v>6212</v>
      </c>
      <c r="E92" s="23">
        <v>9120</v>
      </c>
      <c r="F92" s="23" t="s">
        <v>11</v>
      </c>
      <c r="G92" s="23">
        <v>18646</v>
      </c>
      <c r="H92" s="23">
        <v>8895</v>
      </c>
      <c r="I92" s="154">
        <v>27766</v>
      </c>
      <c r="J92" s="23"/>
      <c r="K92" s="91"/>
      <c r="L92" s="23"/>
      <c r="M92" s="23"/>
      <c r="N92" s="23"/>
      <c r="O92" s="23"/>
      <c r="P92" s="23"/>
      <c r="Q92" s="23"/>
      <c r="R92" s="23"/>
      <c r="S92" s="23"/>
      <c r="T92" s="23"/>
      <c r="U92" s="23"/>
      <c r="V92" s="23"/>
      <c r="W92" s="23"/>
    </row>
    <row r="93" spans="1:23" s="22" customFormat="1" ht="12.75" customHeight="1">
      <c r="A93" s="20"/>
      <c r="B93" s="21" t="s">
        <v>37</v>
      </c>
      <c r="C93" s="19">
        <v>2494</v>
      </c>
      <c r="D93" s="23">
        <v>5287</v>
      </c>
      <c r="E93" s="23">
        <v>7781</v>
      </c>
      <c r="F93" s="23" t="s">
        <v>11</v>
      </c>
      <c r="G93" s="23">
        <v>12502</v>
      </c>
      <c r="H93" s="23">
        <v>6404</v>
      </c>
      <c r="I93" s="154">
        <v>20283</v>
      </c>
      <c r="J93" s="23"/>
      <c r="K93" s="91"/>
      <c r="L93" s="23"/>
      <c r="M93" s="23"/>
      <c r="N93" s="23"/>
      <c r="O93" s="23"/>
      <c r="P93" s="23"/>
      <c r="Q93" s="23"/>
      <c r="R93" s="23"/>
      <c r="S93" s="23"/>
      <c r="T93" s="23"/>
      <c r="U93" s="23"/>
      <c r="V93" s="23"/>
      <c r="W93" s="23"/>
    </row>
    <row r="94" spans="1:23" s="22" customFormat="1" ht="12.75" customHeight="1">
      <c r="A94" s="20"/>
      <c r="B94" s="21" t="s">
        <v>38</v>
      </c>
      <c r="C94" s="19">
        <v>2725</v>
      </c>
      <c r="D94" s="23">
        <v>5089</v>
      </c>
      <c r="E94" s="23">
        <v>7814</v>
      </c>
      <c r="F94" s="23" t="s">
        <v>11</v>
      </c>
      <c r="G94" s="23">
        <v>15170</v>
      </c>
      <c r="H94" s="23">
        <v>8242</v>
      </c>
      <c r="I94" s="154">
        <v>22984</v>
      </c>
      <c r="J94" s="23"/>
      <c r="K94" s="91"/>
      <c r="L94" s="23"/>
      <c r="M94" s="23"/>
      <c r="N94" s="23"/>
      <c r="O94" s="23"/>
      <c r="P94" s="23"/>
      <c r="Q94" s="23"/>
      <c r="R94" s="23"/>
      <c r="S94" s="23"/>
      <c r="T94" s="23"/>
      <c r="U94" s="23"/>
      <c r="V94" s="23"/>
      <c r="W94" s="23"/>
    </row>
    <row r="95" spans="1:23" s="22" customFormat="1" ht="12.75" customHeight="1">
      <c r="A95" s="20"/>
      <c r="B95" s="21" t="s">
        <v>39</v>
      </c>
      <c r="C95" s="19">
        <v>2437</v>
      </c>
      <c r="D95" s="23">
        <v>5196</v>
      </c>
      <c r="E95" s="23">
        <v>7633</v>
      </c>
      <c r="F95" s="23" t="s">
        <v>11</v>
      </c>
      <c r="G95" s="23">
        <v>16379</v>
      </c>
      <c r="H95" s="23">
        <v>8455</v>
      </c>
      <c r="I95" s="154">
        <v>24012</v>
      </c>
      <c r="J95" s="23"/>
      <c r="K95" s="91"/>
      <c r="L95" s="23"/>
      <c r="M95" s="23"/>
      <c r="N95" s="23"/>
      <c r="O95" s="23"/>
      <c r="P95" s="23"/>
      <c r="Q95" s="23"/>
      <c r="R95" s="23"/>
      <c r="S95" s="23"/>
      <c r="T95" s="23"/>
      <c r="U95" s="23"/>
      <c r="V95" s="23"/>
      <c r="W95" s="23"/>
    </row>
    <row r="96" spans="1:23" ht="12.75" customHeight="1">
      <c r="A96" s="21"/>
      <c r="B96" s="21" t="s">
        <v>40</v>
      </c>
      <c r="C96" s="19">
        <v>2903</v>
      </c>
      <c r="D96" s="23">
        <v>5989</v>
      </c>
      <c r="E96" s="23">
        <v>8892</v>
      </c>
      <c r="F96" s="23" t="s">
        <v>11</v>
      </c>
      <c r="G96" s="23">
        <v>16911</v>
      </c>
      <c r="H96" s="23">
        <v>8203</v>
      </c>
      <c r="I96" s="154">
        <v>25803</v>
      </c>
      <c r="J96" s="23"/>
      <c r="K96" s="91"/>
    </row>
    <row r="97" spans="1:23" s="22" customFormat="1" ht="12.75" customHeight="1">
      <c r="A97" s="21"/>
      <c r="B97" s="21" t="s">
        <v>41</v>
      </c>
      <c r="C97" s="19">
        <v>3210</v>
      </c>
      <c r="D97" s="23">
        <v>6146</v>
      </c>
      <c r="E97" s="23">
        <v>9356</v>
      </c>
      <c r="F97" s="23" t="s">
        <v>11</v>
      </c>
      <c r="G97" s="23">
        <v>17393</v>
      </c>
      <c r="H97" s="23">
        <v>8670</v>
      </c>
      <c r="I97" s="154">
        <v>26749</v>
      </c>
      <c r="J97" s="23"/>
      <c r="K97" s="91"/>
      <c r="L97" s="23"/>
      <c r="M97" s="23"/>
      <c r="N97" s="23"/>
      <c r="O97" s="23"/>
      <c r="P97" s="23"/>
      <c r="Q97" s="23"/>
      <c r="R97" s="23"/>
      <c r="S97" s="23"/>
      <c r="T97" s="23"/>
      <c r="U97" s="23"/>
      <c r="V97" s="23"/>
      <c r="W97" s="23"/>
    </row>
    <row r="98" spans="1:23" s="22" customFormat="1" ht="12.75" customHeight="1">
      <c r="A98" s="21"/>
      <c r="B98" s="21" t="s">
        <v>42</v>
      </c>
      <c r="C98" s="19">
        <v>2455</v>
      </c>
      <c r="D98" s="23">
        <v>4832</v>
      </c>
      <c r="E98" s="23">
        <v>7287</v>
      </c>
      <c r="F98" s="23" t="s">
        <v>11</v>
      </c>
      <c r="G98" s="23">
        <v>20199</v>
      </c>
      <c r="H98" s="23">
        <v>11414</v>
      </c>
      <c r="I98" s="154">
        <v>27486</v>
      </c>
      <c r="J98" s="23"/>
      <c r="K98" s="91"/>
      <c r="L98" s="23"/>
      <c r="M98" s="23"/>
      <c r="N98" s="23"/>
      <c r="O98" s="23"/>
      <c r="P98" s="23"/>
      <c r="Q98" s="23"/>
      <c r="R98" s="23"/>
      <c r="S98" s="23"/>
      <c r="T98" s="23"/>
      <c r="U98" s="23"/>
      <c r="V98" s="23"/>
      <c r="W98" s="23"/>
    </row>
    <row r="99" spans="1:23" s="22" customFormat="1" ht="12.75" customHeight="1">
      <c r="A99" s="21"/>
      <c r="B99" s="21"/>
      <c r="C99" s="23"/>
      <c r="D99" s="23"/>
      <c r="E99" s="23"/>
      <c r="F99" s="23"/>
      <c r="G99" s="23"/>
      <c r="H99" s="23"/>
      <c r="I99" s="154"/>
      <c r="J99" s="23"/>
      <c r="K99" s="91"/>
      <c r="L99" s="23"/>
      <c r="M99" s="23"/>
      <c r="N99" s="23"/>
      <c r="O99" s="23"/>
      <c r="P99" s="23"/>
      <c r="Q99" s="23"/>
      <c r="R99" s="23"/>
      <c r="S99" s="23"/>
      <c r="T99" s="23"/>
      <c r="U99" s="23"/>
      <c r="V99" s="23"/>
      <c r="W99" s="23"/>
    </row>
    <row r="100" spans="1:23" s="22" customFormat="1" ht="12.75" customHeight="1">
      <c r="A100" s="20">
        <v>2013</v>
      </c>
      <c r="B100" s="21" t="s">
        <v>31</v>
      </c>
      <c r="C100" s="38">
        <v>1558</v>
      </c>
      <c r="D100" s="38">
        <v>3392</v>
      </c>
      <c r="E100" s="38">
        <v>4950</v>
      </c>
      <c r="F100" s="38" t="s">
        <v>11</v>
      </c>
      <c r="G100" s="38">
        <v>12532</v>
      </c>
      <c r="H100" s="38">
        <v>6410</v>
      </c>
      <c r="I100" s="154">
        <v>17482</v>
      </c>
      <c r="J100" s="23"/>
      <c r="K100" s="91"/>
      <c r="L100" s="23"/>
      <c r="M100" s="23"/>
      <c r="N100" s="23"/>
      <c r="O100" s="23"/>
      <c r="P100" s="23"/>
      <c r="Q100" s="23"/>
      <c r="R100" s="23"/>
      <c r="S100" s="23"/>
      <c r="T100" s="23"/>
      <c r="U100" s="23"/>
      <c r="V100" s="23"/>
      <c r="W100" s="23"/>
    </row>
    <row r="101" spans="1:23" s="22" customFormat="1" ht="12.75" customHeight="1">
      <c r="A101" s="20"/>
      <c r="B101" s="21" t="s">
        <v>32</v>
      </c>
      <c r="C101" s="38">
        <v>1746</v>
      </c>
      <c r="D101" s="38">
        <v>3804</v>
      </c>
      <c r="E101" s="38">
        <v>5550</v>
      </c>
      <c r="F101" s="38" t="s">
        <v>11</v>
      </c>
      <c r="G101" s="38">
        <v>13593</v>
      </c>
      <c r="H101" s="38">
        <v>7238</v>
      </c>
      <c r="I101" s="154">
        <v>19143</v>
      </c>
      <c r="J101" s="23"/>
      <c r="K101" s="91"/>
      <c r="L101" s="23"/>
      <c r="M101" s="23"/>
      <c r="N101" s="23"/>
      <c r="O101" s="23"/>
      <c r="P101" s="23"/>
      <c r="Q101" s="23"/>
      <c r="R101" s="23"/>
      <c r="S101" s="23"/>
      <c r="T101" s="23"/>
      <c r="U101" s="23"/>
      <c r="V101" s="23"/>
      <c r="W101" s="23"/>
    </row>
    <row r="102" spans="1:23" s="22" customFormat="1" ht="12.75" customHeight="1">
      <c r="A102" s="20"/>
      <c r="B102" s="21" t="s">
        <v>33</v>
      </c>
      <c r="C102" s="38">
        <v>2257</v>
      </c>
      <c r="D102" s="38">
        <v>4946</v>
      </c>
      <c r="E102" s="38">
        <v>7203</v>
      </c>
      <c r="F102" s="38" t="s">
        <v>11</v>
      </c>
      <c r="G102" s="38">
        <v>16928</v>
      </c>
      <c r="H102" s="38">
        <v>8758</v>
      </c>
      <c r="I102" s="154">
        <v>24131</v>
      </c>
      <c r="J102" s="23"/>
      <c r="K102" s="91"/>
      <c r="L102" s="23"/>
      <c r="M102" s="23"/>
      <c r="N102" s="23"/>
      <c r="O102" s="23"/>
      <c r="P102" s="23"/>
      <c r="Q102" s="23"/>
      <c r="R102" s="23"/>
      <c r="S102" s="23"/>
      <c r="T102" s="23"/>
      <c r="U102" s="23"/>
      <c r="V102" s="23"/>
      <c r="W102" s="23"/>
    </row>
    <row r="103" spans="1:23" s="22" customFormat="1" ht="12.75" customHeight="1">
      <c r="A103" s="20"/>
      <c r="B103" s="21" t="s">
        <v>34</v>
      </c>
      <c r="C103" s="38">
        <v>2849</v>
      </c>
      <c r="D103" s="38">
        <v>6386</v>
      </c>
      <c r="E103" s="38">
        <v>9235</v>
      </c>
      <c r="F103" s="38" t="s">
        <v>11</v>
      </c>
      <c r="G103" s="38">
        <v>17407</v>
      </c>
      <c r="H103" s="38">
        <v>8853</v>
      </c>
      <c r="I103" s="154">
        <v>26642</v>
      </c>
      <c r="J103" s="23"/>
      <c r="K103" s="91"/>
      <c r="L103" s="23"/>
      <c r="M103" s="23"/>
      <c r="N103" s="23"/>
      <c r="O103" s="23"/>
      <c r="P103" s="23"/>
      <c r="Q103" s="23"/>
      <c r="R103" s="23"/>
      <c r="S103" s="23"/>
      <c r="T103" s="23"/>
      <c r="U103" s="23"/>
      <c r="V103" s="23"/>
      <c r="W103" s="23"/>
    </row>
    <row r="104" spans="1:23" s="22" customFormat="1" ht="12.75" customHeight="1">
      <c r="A104" s="20"/>
      <c r="B104" s="21" t="s">
        <v>35</v>
      </c>
      <c r="C104" s="38">
        <v>2845</v>
      </c>
      <c r="D104" s="38">
        <v>6539</v>
      </c>
      <c r="E104" s="38">
        <v>9384</v>
      </c>
      <c r="F104" s="38" t="s">
        <v>11</v>
      </c>
      <c r="G104" s="38">
        <v>19191</v>
      </c>
      <c r="H104" s="38">
        <v>8903</v>
      </c>
      <c r="I104" s="154">
        <v>28575</v>
      </c>
      <c r="J104" s="23"/>
      <c r="K104" s="91"/>
      <c r="L104" s="23"/>
      <c r="M104" s="23"/>
      <c r="N104" s="23"/>
      <c r="O104" s="23"/>
      <c r="P104" s="23"/>
      <c r="Q104" s="23"/>
      <c r="R104" s="23"/>
      <c r="S104" s="23"/>
      <c r="T104" s="23"/>
      <c r="U104" s="23"/>
      <c r="V104" s="23"/>
      <c r="W104" s="23"/>
    </row>
    <row r="105" spans="1:23" s="22" customFormat="1" ht="12.75" customHeight="1">
      <c r="A105" s="20"/>
      <c r="B105" s="21" t="s">
        <v>36</v>
      </c>
      <c r="C105" s="38">
        <v>2575</v>
      </c>
      <c r="D105" s="38">
        <v>5663</v>
      </c>
      <c r="E105" s="38">
        <v>8238</v>
      </c>
      <c r="F105" s="38" t="s">
        <v>11</v>
      </c>
      <c r="G105" s="38">
        <v>17051</v>
      </c>
      <c r="H105" s="38">
        <v>8806</v>
      </c>
      <c r="I105" s="154">
        <v>25289</v>
      </c>
      <c r="J105" s="23"/>
      <c r="K105" s="91"/>
      <c r="L105" s="23"/>
      <c r="M105" s="23"/>
      <c r="N105" s="23"/>
      <c r="O105" s="23"/>
      <c r="P105" s="23"/>
      <c r="Q105" s="23"/>
      <c r="R105" s="23"/>
      <c r="S105" s="23"/>
      <c r="T105" s="23"/>
      <c r="U105" s="23"/>
      <c r="V105" s="23"/>
      <c r="W105" s="23"/>
    </row>
    <row r="106" spans="1:23" s="22" customFormat="1" ht="12.75" customHeight="1">
      <c r="A106" s="20"/>
      <c r="B106" s="21" t="s">
        <v>37</v>
      </c>
      <c r="C106" s="38">
        <v>2683</v>
      </c>
      <c r="D106" s="38">
        <v>5741</v>
      </c>
      <c r="E106" s="38">
        <v>8424</v>
      </c>
      <c r="F106" s="38" t="s">
        <v>11</v>
      </c>
      <c r="G106" s="38">
        <v>12176</v>
      </c>
      <c r="H106" s="38">
        <v>6466</v>
      </c>
      <c r="I106" s="154">
        <v>20600</v>
      </c>
      <c r="J106" s="23"/>
      <c r="K106" s="91"/>
      <c r="L106" s="23"/>
      <c r="M106" s="23"/>
      <c r="N106" s="23"/>
      <c r="O106" s="23"/>
      <c r="P106" s="23"/>
      <c r="Q106" s="23"/>
      <c r="R106" s="23"/>
      <c r="S106" s="23"/>
      <c r="T106" s="23"/>
      <c r="U106" s="23"/>
      <c r="V106" s="23"/>
      <c r="W106" s="23"/>
    </row>
    <row r="107" spans="1:23" s="22" customFormat="1" ht="12.75" customHeight="1">
      <c r="A107" s="20"/>
      <c r="B107" s="21" t="s">
        <v>38</v>
      </c>
      <c r="C107" s="38">
        <v>2964</v>
      </c>
      <c r="D107" s="38">
        <v>5705</v>
      </c>
      <c r="E107" s="38">
        <v>8669</v>
      </c>
      <c r="F107" s="38" t="s">
        <v>11</v>
      </c>
      <c r="G107" s="38">
        <v>15138</v>
      </c>
      <c r="H107" s="38">
        <v>7955</v>
      </c>
      <c r="I107" s="154">
        <v>23807</v>
      </c>
      <c r="J107" s="23"/>
      <c r="K107" s="91"/>
      <c r="L107" s="23"/>
      <c r="M107" s="23"/>
      <c r="N107" s="23"/>
      <c r="O107" s="23"/>
      <c r="P107" s="23"/>
      <c r="Q107" s="23"/>
      <c r="R107" s="23"/>
      <c r="S107" s="23"/>
      <c r="T107" s="23"/>
      <c r="U107" s="23"/>
      <c r="V107" s="23"/>
      <c r="W107" s="23"/>
    </row>
    <row r="108" spans="1:23" s="22" customFormat="1" ht="12.75" customHeight="1">
      <c r="A108" s="20"/>
      <c r="B108" s="21" t="s">
        <v>39</v>
      </c>
      <c r="C108" s="38">
        <v>3011</v>
      </c>
      <c r="D108" s="38">
        <v>6012</v>
      </c>
      <c r="E108" s="38">
        <v>9023</v>
      </c>
      <c r="F108" s="38" t="s">
        <v>11</v>
      </c>
      <c r="G108" s="38">
        <v>16904</v>
      </c>
      <c r="H108" s="38">
        <v>8923</v>
      </c>
      <c r="I108" s="154">
        <v>25927</v>
      </c>
      <c r="J108" s="23"/>
      <c r="K108" s="91"/>
      <c r="L108" s="23"/>
      <c r="M108" s="23"/>
      <c r="N108" s="23"/>
      <c r="O108" s="23"/>
      <c r="P108" s="23"/>
      <c r="Q108" s="23"/>
      <c r="R108" s="23"/>
      <c r="S108" s="23"/>
      <c r="T108" s="23"/>
      <c r="U108" s="23"/>
      <c r="V108" s="23"/>
      <c r="W108" s="23"/>
    </row>
    <row r="109" spans="1:23" s="22" customFormat="1" ht="12.75" customHeight="1">
      <c r="A109" s="20"/>
      <c r="B109" s="21" t="s">
        <v>40</v>
      </c>
      <c r="C109" s="38">
        <v>3272</v>
      </c>
      <c r="D109" s="38">
        <v>6597</v>
      </c>
      <c r="E109" s="38">
        <v>9869</v>
      </c>
      <c r="F109" s="38" t="s">
        <v>11</v>
      </c>
      <c r="G109" s="38">
        <v>17232</v>
      </c>
      <c r="H109" s="38">
        <v>9122</v>
      </c>
      <c r="I109" s="154">
        <v>27101</v>
      </c>
      <c r="J109" s="23"/>
      <c r="K109" s="91"/>
      <c r="L109" s="23"/>
      <c r="M109" s="23"/>
      <c r="N109" s="23"/>
      <c r="O109" s="23"/>
      <c r="P109" s="23"/>
      <c r="Q109" s="23"/>
      <c r="R109" s="23"/>
      <c r="S109" s="23"/>
      <c r="T109" s="23"/>
      <c r="U109" s="23"/>
      <c r="V109" s="23"/>
      <c r="W109" s="23"/>
    </row>
    <row r="110" spans="1:23" s="22" customFormat="1" ht="12.75" customHeight="1">
      <c r="A110" s="20"/>
      <c r="B110" s="21" t="s">
        <v>41</v>
      </c>
      <c r="C110" s="38">
        <v>3152</v>
      </c>
      <c r="D110" s="38">
        <v>6472</v>
      </c>
      <c r="E110" s="38">
        <v>9624</v>
      </c>
      <c r="F110" s="38" t="s">
        <v>11</v>
      </c>
      <c r="G110" s="38">
        <v>16611</v>
      </c>
      <c r="H110" s="38">
        <v>8368</v>
      </c>
      <c r="I110" s="154">
        <v>26235</v>
      </c>
      <c r="J110" s="23"/>
      <c r="K110" s="91"/>
      <c r="L110" s="23"/>
      <c r="M110" s="23"/>
      <c r="N110" s="23"/>
      <c r="O110" s="23"/>
      <c r="P110" s="23"/>
      <c r="Q110" s="23"/>
      <c r="R110" s="23"/>
      <c r="S110" s="23"/>
      <c r="T110" s="23"/>
      <c r="U110" s="23"/>
      <c r="V110" s="23"/>
      <c r="W110" s="23"/>
    </row>
    <row r="111" spans="1:23" s="22" customFormat="1" ht="12.75" customHeight="1">
      <c r="A111" s="20"/>
      <c r="B111" s="21" t="s">
        <v>42</v>
      </c>
      <c r="C111" s="38">
        <v>2755</v>
      </c>
      <c r="D111" s="38">
        <v>5564</v>
      </c>
      <c r="E111" s="38">
        <v>8319</v>
      </c>
      <c r="F111" s="38" t="s">
        <v>11</v>
      </c>
      <c r="G111" s="38">
        <v>18927</v>
      </c>
      <c r="H111" s="38">
        <v>10391</v>
      </c>
      <c r="I111" s="154">
        <v>27246</v>
      </c>
      <c r="J111" s="23"/>
      <c r="K111" s="91"/>
      <c r="L111" s="23"/>
      <c r="M111" s="23"/>
      <c r="N111" s="23"/>
      <c r="O111" s="23"/>
      <c r="P111" s="23"/>
      <c r="Q111" s="23"/>
      <c r="R111" s="23"/>
      <c r="S111" s="23"/>
      <c r="T111" s="23"/>
      <c r="U111" s="23"/>
      <c r="V111" s="23"/>
      <c r="W111" s="23"/>
    </row>
    <row r="112" spans="1:23" s="22" customFormat="1" ht="12.75" customHeight="1">
      <c r="A112" s="20"/>
      <c r="B112" s="21"/>
      <c r="C112" s="23"/>
      <c r="D112" s="23"/>
      <c r="E112" s="23"/>
      <c r="F112" s="23"/>
      <c r="G112" s="23"/>
      <c r="H112" s="23"/>
      <c r="I112" s="154"/>
      <c r="J112" s="23"/>
      <c r="K112" s="91"/>
      <c r="L112" s="23"/>
      <c r="M112" s="23"/>
      <c r="N112" s="23"/>
      <c r="O112" s="23"/>
      <c r="P112" s="23"/>
      <c r="Q112" s="23"/>
      <c r="R112" s="23"/>
      <c r="S112" s="23"/>
      <c r="T112" s="23"/>
      <c r="U112" s="23"/>
      <c r="V112" s="23"/>
    </row>
    <row r="113" spans="1:250" s="22" customFormat="1" ht="12.75" customHeight="1">
      <c r="A113" s="20">
        <v>2014</v>
      </c>
      <c r="B113" s="21" t="s">
        <v>31</v>
      </c>
      <c r="C113" s="38">
        <v>2139</v>
      </c>
      <c r="D113" s="38">
        <v>4318</v>
      </c>
      <c r="E113" s="38">
        <v>6457</v>
      </c>
      <c r="F113" s="38" t="s">
        <v>11</v>
      </c>
      <c r="G113" s="38">
        <v>13877</v>
      </c>
      <c r="H113" s="38">
        <v>6702</v>
      </c>
      <c r="I113" s="154">
        <v>20334</v>
      </c>
      <c r="J113" s="23"/>
      <c r="K113" s="91"/>
      <c r="L113" s="23"/>
      <c r="M113" s="23"/>
      <c r="N113" s="23"/>
      <c r="O113" s="23"/>
      <c r="P113" s="23"/>
      <c r="Q113" s="23"/>
      <c r="R113" s="23"/>
      <c r="S113" s="23"/>
      <c r="T113" s="23"/>
      <c r="U113" s="23"/>
      <c r="V113" s="23"/>
    </row>
    <row r="114" spans="1:250" s="22" customFormat="1" ht="12.75" customHeight="1">
      <c r="A114" s="20"/>
      <c r="B114" s="21" t="s">
        <v>32</v>
      </c>
      <c r="C114" s="23">
        <v>2423</v>
      </c>
      <c r="D114" s="38">
        <v>4974</v>
      </c>
      <c r="E114" s="38">
        <v>7397</v>
      </c>
      <c r="F114" s="38" t="s">
        <v>11</v>
      </c>
      <c r="G114" s="38">
        <v>15254</v>
      </c>
      <c r="H114" s="38">
        <v>7732</v>
      </c>
      <c r="I114" s="154">
        <v>22651</v>
      </c>
      <c r="J114" s="23"/>
      <c r="K114" s="91"/>
      <c r="L114" s="23"/>
      <c r="M114" s="23"/>
      <c r="N114" s="23"/>
      <c r="O114" s="23"/>
      <c r="P114" s="23"/>
      <c r="Q114" s="23"/>
      <c r="R114" s="23"/>
      <c r="S114" s="23"/>
      <c r="T114" s="23"/>
      <c r="U114" s="23"/>
      <c r="V114" s="23"/>
    </row>
    <row r="115" spans="1:250" s="22" customFormat="1" ht="12.75" customHeight="1">
      <c r="A115" s="20"/>
      <c r="B115" s="21" t="s">
        <v>33</v>
      </c>
      <c r="C115" s="23">
        <v>3061</v>
      </c>
      <c r="D115" s="23">
        <v>6410</v>
      </c>
      <c r="E115" s="23">
        <v>9471</v>
      </c>
      <c r="F115" s="23" t="s">
        <v>11</v>
      </c>
      <c r="G115" s="38">
        <v>20049</v>
      </c>
      <c r="H115" s="38">
        <v>10079</v>
      </c>
      <c r="I115" s="154">
        <v>29520</v>
      </c>
      <c r="J115" s="23"/>
      <c r="K115" s="91"/>
      <c r="L115" s="23"/>
      <c r="M115" s="23"/>
      <c r="N115" s="23"/>
      <c r="O115" s="23"/>
      <c r="P115" s="23"/>
      <c r="Q115" s="23"/>
      <c r="R115" s="23"/>
      <c r="S115" s="23"/>
      <c r="T115" s="23"/>
      <c r="U115" s="23"/>
      <c r="V115" s="23"/>
    </row>
    <row r="116" spans="1:250" s="22" customFormat="1" ht="12.75" customHeight="1">
      <c r="A116" s="20"/>
      <c r="B116" s="21" t="s">
        <v>34</v>
      </c>
      <c r="C116" s="23">
        <v>3677</v>
      </c>
      <c r="D116" s="23">
        <v>7732</v>
      </c>
      <c r="E116" s="23">
        <v>11409</v>
      </c>
      <c r="F116" s="23" t="s">
        <v>11</v>
      </c>
      <c r="G116" s="38">
        <v>18508</v>
      </c>
      <c r="H116" s="38">
        <v>8379</v>
      </c>
      <c r="I116" s="154">
        <v>29917</v>
      </c>
      <c r="J116" s="23"/>
      <c r="K116" s="91"/>
      <c r="L116" s="23"/>
      <c r="M116" s="23"/>
      <c r="N116" s="23"/>
      <c r="O116" s="23"/>
      <c r="P116" s="23"/>
      <c r="Q116" s="23"/>
      <c r="R116" s="23"/>
      <c r="S116" s="23"/>
      <c r="T116" s="23"/>
      <c r="U116" s="23"/>
      <c r="V116" s="23"/>
    </row>
    <row r="117" spans="1:250" s="22" customFormat="1" ht="12.75" customHeight="1">
      <c r="A117" s="20"/>
      <c r="B117" s="21" t="s">
        <v>35</v>
      </c>
      <c r="C117" s="23">
        <v>3505</v>
      </c>
      <c r="D117" s="23">
        <v>7489</v>
      </c>
      <c r="E117" s="23">
        <v>10994</v>
      </c>
      <c r="F117" s="23" t="s">
        <v>11</v>
      </c>
      <c r="G117" s="38">
        <v>18913</v>
      </c>
      <c r="H117" s="38">
        <v>8325</v>
      </c>
      <c r="I117" s="154">
        <v>29907</v>
      </c>
      <c r="J117" s="23"/>
      <c r="K117" s="91"/>
      <c r="L117" s="23"/>
      <c r="M117" s="23"/>
      <c r="N117" s="23"/>
      <c r="O117" s="23"/>
      <c r="P117" s="23"/>
      <c r="Q117" s="23"/>
      <c r="R117" s="23"/>
      <c r="S117" s="23"/>
      <c r="T117" s="23"/>
      <c r="U117" s="23"/>
      <c r="V117" s="23"/>
    </row>
    <row r="118" spans="1:250" s="22" customFormat="1" ht="12.75" customHeight="1">
      <c r="A118" s="21"/>
      <c r="B118" s="21" t="s">
        <v>36</v>
      </c>
      <c r="C118" s="19">
        <v>3253</v>
      </c>
      <c r="D118" s="23">
        <v>6817</v>
      </c>
      <c r="E118" s="23">
        <v>10070</v>
      </c>
      <c r="F118" s="23" t="s">
        <v>11</v>
      </c>
      <c r="G118" s="60">
        <v>20773</v>
      </c>
      <c r="H118" s="60">
        <v>10018</v>
      </c>
      <c r="I118" s="154">
        <v>30843</v>
      </c>
      <c r="J118" s="23"/>
      <c r="K118" s="9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21"/>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c r="BK118" s="21"/>
      <c r="BL118" s="21"/>
      <c r="BM118" s="21"/>
      <c r="BN118" s="21"/>
      <c r="BO118" s="21"/>
      <c r="BP118" s="21"/>
      <c r="BQ118" s="21"/>
      <c r="BR118" s="21"/>
      <c r="BS118" s="21"/>
      <c r="BT118" s="21"/>
      <c r="BU118" s="21"/>
      <c r="BV118" s="21"/>
      <c r="BW118" s="21"/>
      <c r="BX118" s="21"/>
      <c r="BY118" s="21"/>
      <c r="BZ118" s="21"/>
      <c r="CA118" s="21"/>
      <c r="CB118" s="21"/>
      <c r="CC118" s="21"/>
      <c r="CD118" s="21"/>
      <c r="CE118" s="21"/>
      <c r="CF118" s="21"/>
      <c r="CG118" s="21"/>
      <c r="CH118" s="21"/>
      <c r="CI118" s="21"/>
      <c r="CJ118" s="21"/>
      <c r="CK118" s="21"/>
      <c r="CL118" s="21"/>
      <c r="CM118" s="21"/>
      <c r="CN118" s="21"/>
      <c r="CO118" s="21"/>
      <c r="CP118" s="21"/>
      <c r="CQ118" s="21"/>
      <c r="CR118" s="21"/>
      <c r="CS118" s="21"/>
      <c r="CT118" s="21"/>
      <c r="CU118" s="21"/>
      <c r="CV118" s="21"/>
      <c r="CW118" s="21"/>
      <c r="CX118" s="21"/>
      <c r="CY118" s="21"/>
      <c r="CZ118" s="21"/>
      <c r="DA118" s="21"/>
      <c r="DB118" s="21"/>
      <c r="DC118" s="21"/>
      <c r="DD118" s="21"/>
      <c r="DE118" s="21"/>
      <c r="DF118" s="21"/>
      <c r="DG118" s="21"/>
      <c r="DH118" s="21"/>
      <c r="DI118" s="21"/>
      <c r="DJ118" s="21"/>
      <c r="DK118" s="21"/>
      <c r="DL118" s="21"/>
      <c r="DM118" s="21"/>
      <c r="DN118" s="21"/>
      <c r="DO118" s="21"/>
      <c r="DP118" s="21"/>
      <c r="DQ118" s="21"/>
      <c r="DR118" s="21"/>
      <c r="DS118" s="21"/>
      <c r="DT118" s="21"/>
      <c r="DU118" s="21"/>
      <c r="DV118" s="21"/>
      <c r="DW118" s="21"/>
      <c r="DX118" s="21"/>
      <c r="DY118" s="21"/>
      <c r="DZ118" s="21"/>
      <c r="EA118" s="21"/>
      <c r="EB118" s="21"/>
      <c r="EC118" s="21"/>
      <c r="ED118" s="21"/>
      <c r="EE118" s="21"/>
      <c r="EF118" s="21"/>
      <c r="EG118" s="21"/>
      <c r="EH118" s="21"/>
      <c r="EI118" s="21"/>
      <c r="EJ118" s="21"/>
      <c r="EK118" s="21"/>
      <c r="EL118" s="21"/>
      <c r="EM118" s="21"/>
      <c r="EN118" s="21"/>
      <c r="EO118" s="21"/>
      <c r="EP118" s="21"/>
      <c r="EQ118" s="21"/>
      <c r="ER118" s="21"/>
      <c r="ES118" s="21"/>
      <c r="ET118" s="21"/>
      <c r="EU118" s="21"/>
      <c r="EV118" s="21"/>
      <c r="EW118" s="21"/>
      <c r="EX118" s="21"/>
      <c r="EY118" s="21"/>
      <c r="EZ118" s="21"/>
      <c r="FA118" s="21"/>
      <c r="FB118" s="21"/>
      <c r="FC118" s="21"/>
      <c r="FD118" s="21"/>
      <c r="FE118" s="21"/>
      <c r="FF118" s="21"/>
      <c r="FG118" s="21"/>
      <c r="FH118" s="21"/>
      <c r="FI118" s="21"/>
      <c r="FJ118" s="21"/>
      <c r="FK118" s="21"/>
      <c r="FL118" s="21"/>
      <c r="FM118" s="21"/>
      <c r="FN118" s="21"/>
      <c r="FO118" s="21"/>
      <c r="FP118" s="21"/>
      <c r="FQ118" s="21"/>
      <c r="FR118" s="21"/>
      <c r="FS118" s="21"/>
      <c r="FT118" s="21"/>
      <c r="FU118" s="21"/>
      <c r="FV118" s="21"/>
      <c r="FW118" s="21"/>
      <c r="FX118" s="21"/>
      <c r="FY118" s="21"/>
      <c r="FZ118" s="21"/>
      <c r="GA118" s="21"/>
      <c r="GB118" s="21"/>
      <c r="GC118" s="21"/>
      <c r="GD118" s="21"/>
      <c r="GE118" s="21"/>
      <c r="GF118" s="21"/>
      <c r="GG118" s="21"/>
      <c r="GH118" s="21"/>
      <c r="GI118" s="21"/>
      <c r="GJ118" s="21"/>
      <c r="GK118" s="21"/>
      <c r="GL118" s="21"/>
      <c r="GM118" s="21"/>
      <c r="GN118" s="21"/>
      <c r="GO118" s="21"/>
      <c r="GP118" s="21"/>
      <c r="GQ118" s="21"/>
      <c r="GR118" s="21"/>
      <c r="GS118" s="21"/>
      <c r="GT118" s="21"/>
      <c r="GU118" s="21"/>
      <c r="GV118" s="21"/>
      <c r="GW118" s="21"/>
      <c r="GX118" s="21"/>
      <c r="GY118" s="21"/>
      <c r="GZ118" s="21"/>
      <c r="HA118" s="21"/>
      <c r="HB118" s="21"/>
      <c r="HC118" s="21"/>
      <c r="HD118" s="21"/>
      <c r="HE118" s="21"/>
      <c r="HF118" s="21"/>
      <c r="HG118" s="21"/>
      <c r="HH118" s="21"/>
      <c r="HI118" s="21"/>
      <c r="HJ118" s="21"/>
      <c r="HK118" s="21"/>
      <c r="HL118" s="21"/>
      <c r="HM118" s="21"/>
      <c r="HN118" s="21"/>
      <c r="HO118" s="21"/>
      <c r="HP118" s="21"/>
      <c r="HQ118" s="21"/>
      <c r="HR118" s="21"/>
      <c r="HS118" s="21"/>
      <c r="HT118" s="21"/>
      <c r="HU118" s="21"/>
      <c r="HV118" s="21"/>
      <c r="HW118" s="21"/>
      <c r="HX118" s="21"/>
      <c r="HY118" s="21"/>
      <c r="HZ118" s="21"/>
      <c r="IA118" s="21"/>
      <c r="IB118" s="21"/>
      <c r="IC118" s="21"/>
      <c r="ID118" s="21"/>
      <c r="IE118" s="21"/>
      <c r="IF118" s="21"/>
      <c r="IG118" s="21"/>
      <c r="IH118" s="21"/>
      <c r="II118" s="21"/>
      <c r="IJ118" s="21"/>
      <c r="IK118" s="21"/>
      <c r="IL118" s="21"/>
      <c r="IM118" s="21"/>
      <c r="IN118" s="21"/>
      <c r="IO118" s="21"/>
      <c r="IP118" s="21"/>
    </row>
    <row r="119" spans="1:250" s="22" customFormat="1" ht="12.75" customHeight="1">
      <c r="A119" s="20"/>
      <c r="B119" s="21" t="s">
        <v>37</v>
      </c>
      <c r="C119" s="23">
        <v>3122</v>
      </c>
      <c r="D119" s="23">
        <v>6531</v>
      </c>
      <c r="E119" s="23">
        <v>9653</v>
      </c>
      <c r="F119" s="23" t="s">
        <v>11</v>
      </c>
      <c r="G119" s="23">
        <v>13138</v>
      </c>
      <c r="H119" s="23">
        <v>6228</v>
      </c>
      <c r="I119" s="154">
        <v>22791</v>
      </c>
      <c r="J119" s="23"/>
      <c r="K119" s="91"/>
      <c r="L119" s="23"/>
      <c r="M119" s="23"/>
      <c r="N119" s="23"/>
      <c r="O119" s="23"/>
      <c r="P119" s="23"/>
      <c r="Q119" s="23"/>
      <c r="R119" s="23"/>
      <c r="S119" s="23"/>
      <c r="T119" s="23"/>
      <c r="U119" s="23"/>
      <c r="V119" s="23"/>
    </row>
    <row r="120" spans="1:250" s="22" customFormat="1" ht="12.75" customHeight="1">
      <c r="A120" s="20"/>
      <c r="B120" s="21" t="s">
        <v>38</v>
      </c>
      <c r="C120" s="23">
        <v>2894</v>
      </c>
      <c r="D120" s="23">
        <v>5783</v>
      </c>
      <c r="E120" s="23">
        <v>8677</v>
      </c>
      <c r="F120" s="23" t="s">
        <v>11</v>
      </c>
      <c r="G120" s="23">
        <v>16928</v>
      </c>
      <c r="H120" s="23">
        <v>9241</v>
      </c>
      <c r="I120" s="154">
        <v>25605</v>
      </c>
      <c r="J120" s="23"/>
      <c r="K120" s="91"/>
      <c r="L120" s="23"/>
      <c r="M120" s="23"/>
      <c r="N120" s="23"/>
      <c r="O120" s="23"/>
      <c r="P120" s="23"/>
      <c r="Q120" s="23"/>
      <c r="R120" s="23"/>
      <c r="S120" s="23"/>
      <c r="T120" s="23"/>
      <c r="U120" s="23"/>
      <c r="V120" s="23"/>
    </row>
    <row r="121" spans="1:250" s="22" customFormat="1" ht="12.75" customHeight="1">
      <c r="A121" s="20"/>
      <c r="B121" s="21" t="s">
        <v>39</v>
      </c>
      <c r="C121" s="23">
        <v>3143</v>
      </c>
      <c r="D121" s="23">
        <v>6055</v>
      </c>
      <c r="E121" s="23">
        <v>9198</v>
      </c>
      <c r="F121" s="23" t="s">
        <v>11</v>
      </c>
      <c r="G121" s="23">
        <v>18583</v>
      </c>
      <c r="H121" s="23">
        <v>10665</v>
      </c>
      <c r="I121" s="154">
        <v>27781</v>
      </c>
      <c r="J121" s="23"/>
      <c r="K121" s="91"/>
      <c r="L121" s="23"/>
      <c r="M121" s="23"/>
      <c r="N121" s="23"/>
      <c r="O121" s="23"/>
      <c r="P121" s="23"/>
      <c r="Q121" s="23"/>
      <c r="R121" s="23"/>
      <c r="S121" s="23"/>
      <c r="T121" s="23"/>
      <c r="U121" s="23"/>
      <c r="V121" s="23"/>
    </row>
    <row r="122" spans="1:250" s="27" customFormat="1" ht="12.75" customHeight="1">
      <c r="A122" s="20"/>
      <c r="B122" s="21" t="s">
        <v>40</v>
      </c>
      <c r="C122" s="23">
        <v>3696</v>
      </c>
      <c r="D122" s="23">
        <v>7098</v>
      </c>
      <c r="E122" s="23">
        <v>10794</v>
      </c>
      <c r="F122" s="23" t="s">
        <v>11</v>
      </c>
      <c r="G122" s="38">
        <v>18800</v>
      </c>
      <c r="H122" s="38">
        <v>9670</v>
      </c>
      <c r="I122" s="154">
        <v>29594</v>
      </c>
      <c r="J122" s="23"/>
      <c r="K122" s="91"/>
    </row>
    <row r="123" spans="1:250" s="27" customFormat="1" ht="12.75" customHeight="1">
      <c r="A123" s="20"/>
      <c r="B123" s="21" t="s">
        <v>41</v>
      </c>
      <c r="C123" s="19">
        <v>3486</v>
      </c>
      <c r="D123" s="19">
        <v>6198</v>
      </c>
      <c r="E123" s="19">
        <v>9684</v>
      </c>
      <c r="F123" s="19" t="s">
        <v>11</v>
      </c>
      <c r="G123" s="60">
        <v>17324</v>
      </c>
      <c r="H123" s="60">
        <v>8724</v>
      </c>
      <c r="I123" s="154">
        <v>27008</v>
      </c>
      <c r="J123" s="23"/>
      <c r="K123" s="91"/>
    </row>
    <row r="124" spans="1:250" s="27" customFormat="1" ht="12.75" customHeight="1">
      <c r="A124" s="20"/>
      <c r="B124" s="21" t="s">
        <v>42</v>
      </c>
      <c r="C124" s="19">
        <v>2885</v>
      </c>
      <c r="D124" s="19">
        <v>5434</v>
      </c>
      <c r="E124" s="19">
        <v>8319</v>
      </c>
      <c r="F124" s="19" t="s">
        <v>11</v>
      </c>
      <c r="G124" s="60">
        <v>19767</v>
      </c>
      <c r="H124" s="60">
        <v>10606</v>
      </c>
      <c r="I124" s="154">
        <v>28086</v>
      </c>
      <c r="J124" s="23"/>
      <c r="K124" s="91"/>
      <c r="L124" s="23"/>
      <c r="M124" s="23"/>
      <c r="N124" s="23"/>
      <c r="O124" s="23"/>
      <c r="P124" s="23"/>
      <c r="Q124" s="23"/>
      <c r="R124" s="23"/>
      <c r="S124" s="23"/>
    </row>
    <row r="125" spans="1:250" s="22" customFormat="1" ht="12.75" customHeight="1">
      <c r="A125" s="20"/>
      <c r="B125" s="21"/>
      <c r="C125" s="23"/>
      <c r="D125" s="23"/>
      <c r="E125" s="23"/>
      <c r="F125" s="23"/>
      <c r="G125" s="23"/>
      <c r="H125" s="23"/>
      <c r="I125" s="154"/>
      <c r="J125" s="23"/>
      <c r="K125" s="91"/>
      <c r="L125" s="23"/>
      <c r="M125" s="23"/>
      <c r="N125" s="23"/>
      <c r="O125" s="23"/>
      <c r="P125" s="23"/>
      <c r="Q125" s="23"/>
      <c r="R125" s="23"/>
      <c r="S125" s="23"/>
      <c r="T125" s="23"/>
      <c r="U125" s="23"/>
      <c r="V125" s="23"/>
    </row>
    <row r="126" spans="1:250" s="22" customFormat="1" ht="12.75" customHeight="1">
      <c r="A126" s="20">
        <v>2015</v>
      </c>
      <c r="B126" s="21" t="s">
        <v>31</v>
      </c>
      <c r="C126" s="23">
        <v>2362</v>
      </c>
      <c r="D126" s="23">
        <v>4575</v>
      </c>
      <c r="E126" s="23">
        <v>6937</v>
      </c>
      <c r="F126" s="23" t="s">
        <v>11</v>
      </c>
      <c r="G126" s="23">
        <v>14362</v>
      </c>
      <c r="H126" s="23">
        <v>7144</v>
      </c>
      <c r="I126" s="154">
        <v>21299</v>
      </c>
      <c r="J126" s="23"/>
      <c r="K126" s="91"/>
      <c r="L126" s="23"/>
      <c r="M126" s="23"/>
      <c r="N126" s="23"/>
      <c r="O126" s="23"/>
      <c r="P126" s="23"/>
      <c r="Q126" s="23"/>
      <c r="R126" s="23"/>
      <c r="S126" s="23"/>
      <c r="T126" s="23"/>
      <c r="U126" s="23"/>
      <c r="V126" s="23"/>
    </row>
    <row r="127" spans="1:250" s="22" customFormat="1" ht="12.75" customHeight="1">
      <c r="A127" s="20"/>
      <c r="B127" s="21" t="s">
        <v>32</v>
      </c>
      <c r="C127" s="23">
        <v>2626</v>
      </c>
      <c r="D127" s="23">
        <v>5359</v>
      </c>
      <c r="E127" s="23">
        <v>7985</v>
      </c>
      <c r="F127" s="23" t="s">
        <v>11</v>
      </c>
      <c r="G127" s="23">
        <v>16862</v>
      </c>
      <c r="H127" s="23">
        <v>8386</v>
      </c>
      <c r="I127" s="154">
        <v>24847</v>
      </c>
      <c r="J127" s="23"/>
      <c r="K127" s="91"/>
      <c r="L127" s="23"/>
      <c r="M127" s="23"/>
      <c r="N127" s="23"/>
      <c r="O127" s="23"/>
      <c r="P127" s="23"/>
      <c r="Q127" s="23"/>
      <c r="R127" s="23"/>
      <c r="S127" s="23"/>
      <c r="T127" s="23"/>
      <c r="U127" s="23"/>
      <c r="V127" s="23"/>
    </row>
    <row r="128" spans="1:250" s="22" customFormat="1" ht="12.75" customHeight="1">
      <c r="A128" s="20"/>
      <c r="B128" s="21" t="s">
        <v>33</v>
      </c>
      <c r="C128" s="23">
        <v>3559</v>
      </c>
      <c r="D128" s="23">
        <v>7323</v>
      </c>
      <c r="E128" s="23">
        <v>10882</v>
      </c>
      <c r="F128" s="23" t="s">
        <v>11</v>
      </c>
      <c r="G128" s="23">
        <v>22636</v>
      </c>
      <c r="H128" s="23">
        <v>11662</v>
      </c>
      <c r="I128" s="154">
        <v>33518</v>
      </c>
      <c r="J128" s="23"/>
      <c r="K128" s="91"/>
      <c r="L128" s="23"/>
      <c r="M128" s="23"/>
      <c r="N128" s="23"/>
      <c r="O128" s="23"/>
      <c r="P128" s="23"/>
      <c r="Q128" s="23"/>
      <c r="R128" s="23"/>
      <c r="S128" s="23"/>
      <c r="T128" s="23"/>
      <c r="U128" s="23"/>
      <c r="V128" s="23"/>
    </row>
    <row r="129" spans="1:22" s="22" customFormat="1" ht="12.75" customHeight="1">
      <c r="A129" s="20"/>
      <c r="B129" s="21" t="s">
        <v>34</v>
      </c>
      <c r="C129" s="23">
        <v>3807</v>
      </c>
      <c r="D129" s="23">
        <v>7905</v>
      </c>
      <c r="E129" s="23">
        <v>11712</v>
      </c>
      <c r="F129" s="23" t="s">
        <v>11</v>
      </c>
      <c r="G129" s="23">
        <v>20335</v>
      </c>
      <c r="H129" s="23">
        <v>9433</v>
      </c>
      <c r="I129" s="154">
        <v>32047</v>
      </c>
      <c r="J129" s="23"/>
      <c r="K129" s="91"/>
      <c r="L129" s="23"/>
      <c r="M129" s="23"/>
      <c r="N129" s="23"/>
      <c r="O129" s="23"/>
      <c r="P129" s="23"/>
      <c r="Q129" s="23"/>
      <c r="R129" s="23"/>
      <c r="S129" s="23"/>
      <c r="T129" s="23"/>
      <c r="U129" s="23"/>
      <c r="V129" s="23"/>
    </row>
    <row r="130" spans="1:22" s="22" customFormat="1" ht="12.75" customHeight="1">
      <c r="A130" s="20"/>
      <c r="B130" s="21" t="s">
        <v>35</v>
      </c>
      <c r="C130" s="23">
        <v>3592</v>
      </c>
      <c r="D130" s="23">
        <v>7188</v>
      </c>
      <c r="E130" s="23">
        <v>10780</v>
      </c>
      <c r="F130" s="23" t="s">
        <v>11</v>
      </c>
      <c r="G130" s="23">
        <v>20555</v>
      </c>
      <c r="H130" s="23">
        <v>9590</v>
      </c>
      <c r="I130" s="154">
        <v>31335</v>
      </c>
      <c r="J130" s="23"/>
      <c r="K130" s="91"/>
      <c r="L130" s="23"/>
      <c r="M130" s="23"/>
      <c r="N130" s="23"/>
      <c r="O130" s="23"/>
      <c r="P130" s="23"/>
      <c r="Q130" s="23"/>
      <c r="R130" s="23"/>
      <c r="S130" s="23"/>
      <c r="T130" s="23"/>
      <c r="U130" s="23"/>
      <c r="V130" s="23"/>
    </row>
    <row r="131" spans="1:22" s="22" customFormat="1" ht="12.75" customHeight="1">
      <c r="A131" s="20"/>
      <c r="B131" s="21" t="s">
        <v>36</v>
      </c>
      <c r="C131" s="23">
        <v>3731</v>
      </c>
      <c r="D131" s="23">
        <v>7677</v>
      </c>
      <c r="E131" s="23">
        <v>11408</v>
      </c>
      <c r="F131" s="23" t="s">
        <v>11</v>
      </c>
      <c r="G131" s="23">
        <v>23006</v>
      </c>
      <c r="H131" s="23">
        <v>11537</v>
      </c>
      <c r="I131" s="154">
        <v>34414</v>
      </c>
      <c r="J131" s="23"/>
      <c r="K131" s="91"/>
      <c r="L131" s="23"/>
      <c r="M131" s="23"/>
      <c r="N131" s="23"/>
      <c r="O131" s="23"/>
      <c r="P131" s="23"/>
      <c r="Q131" s="23"/>
      <c r="R131" s="23"/>
      <c r="S131" s="23"/>
      <c r="T131" s="23"/>
      <c r="U131" s="23"/>
      <c r="V131" s="23"/>
    </row>
    <row r="132" spans="1:22" s="22" customFormat="1" ht="12.75" customHeight="1">
      <c r="A132" s="20"/>
      <c r="B132" s="21" t="s">
        <v>37</v>
      </c>
      <c r="C132" s="23">
        <v>3882</v>
      </c>
      <c r="D132" s="23">
        <v>7525</v>
      </c>
      <c r="E132" s="23">
        <v>11407</v>
      </c>
      <c r="F132" s="23" t="s">
        <v>11</v>
      </c>
      <c r="G132" s="23">
        <v>14835</v>
      </c>
      <c r="H132" s="23">
        <v>7183</v>
      </c>
      <c r="I132" s="154">
        <v>26242</v>
      </c>
      <c r="J132" s="23"/>
      <c r="K132" s="91"/>
      <c r="L132" s="23"/>
      <c r="M132" s="23"/>
      <c r="N132" s="23"/>
      <c r="O132" s="23"/>
      <c r="P132" s="23"/>
      <c r="Q132" s="23"/>
      <c r="R132" s="23"/>
      <c r="S132" s="23"/>
      <c r="T132" s="23"/>
      <c r="U132" s="23"/>
      <c r="V132" s="23"/>
    </row>
    <row r="133" spans="1:22" s="22" customFormat="1" ht="12.75" customHeight="1">
      <c r="A133" s="20"/>
      <c r="B133" s="21" t="s">
        <v>38</v>
      </c>
      <c r="C133" s="23">
        <v>3544</v>
      </c>
      <c r="D133" s="23">
        <v>6564</v>
      </c>
      <c r="E133" s="23">
        <v>10108</v>
      </c>
      <c r="F133" s="23" t="s">
        <v>11</v>
      </c>
      <c r="G133" s="23">
        <v>17713</v>
      </c>
      <c r="H133" s="23">
        <v>9584</v>
      </c>
      <c r="I133" s="154">
        <v>27821</v>
      </c>
      <c r="J133" s="23"/>
      <c r="K133" s="91"/>
      <c r="L133" s="23"/>
      <c r="M133" s="23"/>
      <c r="N133" s="23"/>
      <c r="O133" s="23"/>
      <c r="P133" s="23"/>
      <c r="Q133" s="23"/>
      <c r="R133" s="23"/>
      <c r="S133" s="23"/>
      <c r="T133" s="23"/>
      <c r="U133" s="23"/>
      <c r="V133" s="23"/>
    </row>
    <row r="134" spans="1:22" s="22" customFormat="1" ht="12.75" customHeight="1">
      <c r="A134" s="20"/>
      <c r="B134" s="21" t="s">
        <v>39</v>
      </c>
      <c r="C134" s="23">
        <v>3788</v>
      </c>
      <c r="D134" s="23">
        <v>7187</v>
      </c>
      <c r="E134" s="23">
        <v>10975</v>
      </c>
      <c r="F134" s="23" t="s">
        <v>11</v>
      </c>
      <c r="G134" s="23">
        <v>20086</v>
      </c>
      <c r="H134" s="23">
        <v>10589</v>
      </c>
      <c r="I134" s="154">
        <v>31061</v>
      </c>
      <c r="J134" s="23"/>
      <c r="K134" s="91"/>
      <c r="L134"/>
      <c r="M134" s="23"/>
      <c r="N134" s="23"/>
      <c r="O134" s="23"/>
      <c r="P134" s="23"/>
      <c r="Q134" s="23"/>
      <c r="R134" s="23"/>
      <c r="S134" s="23"/>
      <c r="T134" s="23"/>
      <c r="U134" s="23"/>
      <c r="V134" s="23"/>
    </row>
    <row r="135" spans="1:22" s="22" customFormat="1" ht="12.75" customHeight="1">
      <c r="A135" s="20"/>
      <c r="B135" s="21" t="s">
        <v>40</v>
      </c>
      <c r="C135" s="23">
        <v>4167</v>
      </c>
      <c r="D135" s="23">
        <v>7752</v>
      </c>
      <c r="E135" s="23">
        <v>11919</v>
      </c>
      <c r="F135" s="23" t="s">
        <v>11</v>
      </c>
      <c r="G135" s="23">
        <v>20756</v>
      </c>
      <c r="H135" s="23">
        <v>10553</v>
      </c>
      <c r="I135" s="154">
        <v>32675</v>
      </c>
      <c r="J135" s="23"/>
      <c r="K135" s="91"/>
      <c r="L135"/>
      <c r="M135" s="23"/>
      <c r="N135" s="23"/>
      <c r="O135" s="23"/>
      <c r="P135" s="23"/>
      <c r="Q135" s="23"/>
      <c r="R135" s="23"/>
      <c r="S135" s="23"/>
      <c r="T135" s="23"/>
      <c r="U135" s="23"/>
      <c r="V135" s="23"/>
    </row>
    <row r="136" spans="1:22" s="22" customFormat="1" ht="12.75" customHeight="1">
      <c r="A136" s="20"/>
      <c r="B136" s="21" t="s">
        <v>41</v>
      </c>
      <c r="C136" s="23">
        <v>4081</v>
      </c>
      <c r="D136" s="23">
        <v>7887</v>
      </c>
      <c r="E136" s="23">
        <v>11968</v>
      </c>
      <c r="F136" s="23" t="s">
        <v>11</v>
      </c>
      <c r="G136" s="23">
        <v>20412</v>
      </c>
      <c r="H136" s="23">
        <v>10261</v>
      </c>
      <c r="I136" s="154">
        <v>32380</v>
      </c>
      <c r="J136" s="23"/>
      <c r="K136" s="91"/>
      <c r="L136"/>
      <c r="M136" s="23"/>
      <c r="N136" s="23"/>
      <c r="O136" s="23"/>
      <c r="P136" s="23"/>
      <c r="Q136" s="23"/>
      <c r="R136" s="23"/>
      <c r="S136" s="23"/>
      <c r="T136" s="23"/>
      <c r="U136" s="23"/>
      <c r="V136" s="23"/>
    </row>
    <row r="137" spans="1:22" s="22" customFormat="1" ht="12.75" customHeight="1">
      <c r="A137" s="20"/>
      <c r="B137" s="21" t="s">
        <v>42</v>
      </c>
      <c r="C137" s="23">
        <v>3879</v>
      </c>
      <c r="D137" s="23">
        <v>7363</v>
      </c>
      <c r="E137" s="23">
        <v>11242</v>
      </c>
      <c r="F137" s="23" t="s">
        <v>11</v>
      </c>
      <c r="G137" s="23">
        <v>23051</v>
      </c>
      <c r="H137" s="23">
        <v>12119</v>
      </c>
      <c r="I137" s="154">
        <v>34293</v>
      </c>
      <c r="J137" s="23"/>
      <c r="K137" s="91"/>
      <c r="L137"/>
      <c r="M137" s="23"/>
      <c r="N137" s="23"/>
      <c r="O137" s="23"/>
      <c r="P137" s="23"/>
      <c r="Q137" s="23"/>
      <c r="R137" s="23"/>
      <c r="S137" s="23"/>
      <c r="T137" s="23"/>
      <c r="U137" s="23"/>
      <c r="V137" s="23"/>
    </row>
    <row r="138" spans="1:22" s="22" customFormat="1" ht="12.75" customHeight="1">
      <c r="A138" s="20"/>
      <c r="B138" s="21"/>
      <c r="C138" s="23"/>
      <c r="D138" s="23"/>
      <c r="E138" s="23"/>
      <c r="F138" s="23"/>
      <c r="G138" s="23"/>
      <c r="H138" s="23"/>
      <c r="I138" s="154"/>
      <c r="J138" s="23"/>
      <c r="K138" s="91"/>
      <c r="L138"/>
      <c r="M138" s="23"/>
      <c r="N138" s="23"/>
      <c r="O138" s="23"/>
      <c r="P138" s="23"/>
      <c r="Q138" s="23"/>
      <c r="R138" s="23"/>
      <c r="S138" s="23"/>
      <c r="T138" s="23"/>
      <c r="U138" s="23"/>
      <c r="V138" s="23"/>
    </row>
    <row r="139" spans="1:22" s="22" customFormat="1" ht="12.75" customHeight="1">
      <c r="A139" s="20">
        <v>2016</v>
      </c>
      <c r="B139" s="21" t="s">
        <v>31</v>
      </c>
      <c r="C139" s="23">
        <v>3008</v>
      </c>
      <c r="D139" s="23">
        <v>5178</v>
      </c>
      <c r="E139" s="23">
        <v>8186</v>
      </c>
      <c r="F139" s="23" t="s">
        <v>11</v>
      </c>
      <c r="G139" s="23">
        <v>14197</v>
      </c>
      <c r="H139" s="23">
        <v>6433</v>
      </c>
      <c r="I139" s="154">
        <v>22383</v>
      </c>
      <c r="J139" s="23"/>
      <c r="K139" s="91"/>
      <c r="L139"/>
      <c r="M139" s="23"/>
      <c r="N139" s="23"/>
      <c r="O139" s="23"/>
      <c r="P139" s="23"/>
      <c r="Q139" s="23"/>
      <c r="R139" s="23"/>
      <c r="S139" s="23"/>
      <c r="T139" s="23"/>
      <c r="U139" s="23"/>
      <c r="V139" s="23"/>
    </row>
    <row r="140" spans="1:22" s="22" customFormat="1" ht="12.75" customHeight="1">
      <c r="A140" s="20"/>
      <c r="B140" s="21" t="s">
        <v>32</v>
      </c>
      <c r="C140" s="23">
        <v>3481</v>
      </c>
      <c r="D140" s="23">
        <v>6664</v>
      </c>
      <c r="E140" s="23">
        <v>10145</v>
      </c>
      <c r="F140" s="23" t="s">
        <v>11</v>
      </c>
      <c r="G140" s="23">
        <v>17861</v>
      </c>
      <c r="H140" s="23">
        <v>8423</v>
      </c>
      <c r="I140" s="154">
        <v>28006</v>
      </c>
      <c r="J140" s="23"/>
      <c r="K140" s="91"/>
      <c r="L140"/>
      <c r="M140" s="23"/>
      <c r="N140" s="23"/>
      <c r="O140" s="23"/>
      <c r="P140" s="23"/>
      <c r="Q140" s="23"/>
      <c r="R140" s="23"/>
      <c r="S140" s="23"/>
      <c r="T140" s="23"/>
      <c r="U140" s="23"/>
      <c r="V140" s="23"/>
    </row>
    <row r="141" spans="1:22" s="22" customFormat="1" ht="12.75" customHeight="1">
      <c r="A141" s="20"/>
      <c r="B141" s="21" t="s">
        <v>33</v>
      </c>
      <c r="C141" s="23">
        <v>4268</v>
      </c>
      <c r="D141" s="23">
        <v>8071</v>
      </c>
      <c r="E141" s="23">
        <v>12339</v>
      </c>
      <c r="F141" s="23" t="s">
        <v>11</v>
      </c>
      <c r="G141" s="23">
        <v>23718</v>
      </c>
      <c r="H141" s="23">
        <v>11732</v>
      </c>
      <c r="I141" s="154">
        <v>36057</v>
      </c>
      <c r="J141" s="23"/>
      <c r="K141" s="91"/>
      <c r="L141"/>
      <c r="M141" s="23"/>
      <c r="N141" s="23"/>
      <c r="O141" s="23"/>
      <c r="P141" s="23"/>
      <c r="Q141" s="23"/>
      <c r="R141" s="23"/>
      <c r="S141" s="23"/>
      <c r="T141" s="23"/>
      <c r="U141" s="23"/>
      <c r="V141" s="23"/>
    </row>
    <row r="142" spans="1:22" s="22" customFormat="1" ht="12.75" customHeight="1">
      <c r="A142" s="20"/>
      <c r="B142" s="21" t="s">
        <v>34</v>
      </c>
      <c r="C142" s="23">
        <v>4388</v>
      </c>
      <c r="D142" s="23">
        <v>8724</v>
      </c>
      <c r="E142" s="23">
        <v>13112</v>
      </c>
      <c r="F142" s="23" t="s">
        <v>11</v>
      </c>
      <c r="G142" s="23">
        <v>22133</v>
      </c>
      <c r="H142" s="23">
        <v>9559</v>
      </c>
      <c r="I142" s="154">
        <v>35245</v>
      </c>
      <c r="J142" s="23"/>
      <c r="K142" s="91"/>
      <c r="L142"/>
      <c r="M142" s="23"/>
      <c r="N142" s="23"/>
      <c r="O142" s="23"/>
      <c r="P142" s="23"/>
      <c r="Q142" s="23"/>
      <c r="R142" s="23"/>
      <c r="S142" s="23"/>
      <c r="T142" s="23"/>
      <c r="U142" s="23"/>
      <c r="V142" s="23"/>
    </row>
    <row r="143" spans="1:22" s="22" customFormat="1" ht="12.75" customHeight="1">
      <c r="A143" s="20"/>
      <c r="B143" s="21" t="s">
        <v>35</v>
      </c>
      <c r="C143" s="23">
        <v>4586</v>
      </c>
      <c r="D143" s="23">
        <v>9349</v>
      </c>
      <c r="E143" s="23">
        <v>13935</v>
      </c>
      <c r="F143" s="23" t="s">
        <v>11</v>
      </c>
      <c r="G143" s="23">
        <v>22675</v>
      </c>
      <c r="H143" s="23">
        <v>9746</v>
      </c>
      <c r="I143" s="154">
        <v>36610</v>
      </c>
      <c r="J143" s="23"/>
      <c r="K143" s="91"/>
      <c r="L143"/>
      <c r="M143" s="23"/>
      <c r="N143" s="23"/>
      <c r="O143" s="23"/>
      <c r="P143" s="23"/>
      <c r="Q143" s="23"/>
      <c r="R143" s="23"/>
      <c r="S143" s="23"/>
      <c r="T143" s="23"/>
      <c r="U143" s="23"/>
      <c r="V143" s="23"/>
    </row>
    <row r="144" spans="1:22" s="22" customFormat="1" ht="12.75" customHeight="1">
      <c r="A144" s="20"/>
      <c r="B144" s="21" t="s">
        <v>36</v>
      </c>
      <c r="C144" s="23">
        <v>4543</v>
      </c>
      <c r="D144" s="23">
        <v>8881</v>
      </c>
      <c r="E144" s="23">
        <v>13424</v>
      </c>
      <c r="F144" s="23" t="s">
        <v>11</v>
      </c>
      <c r="G144" s="23">
        <v>24813</v>
      </c>
      <c r="H144" s="23">
        <v>11870</v>
      </c>
      <c r="I144" s="154">
        <v>38237</v>
      </c>
      <c r="J144" s="23"/>
      <c r="K144" s="91"/>
      <c r="L144" s="23"/>
      <c r="M144" s="23"/>
      <c r="N144" s="23"/>
      <c r="O144" s="23"/>
      <c r="P144" s="23"/>
      <c r="Q144" s="23"/>
      <c r="R144" s="23"/>
      <c r="S144" s="23"/>
      <c r="T144" s="23"/>
      <c r="U144" s="23"/>
      <c r="V144" s="23"/>
    </row>
    <row r="145" spans="1:28" s="22" customFormat="1" ht="12.75" customHeight="1">
      <c r="A145" s="20"/>
      <c r="B145" s="21" t="s">
        <v>37</v>
      </c>
      <c r="C145" s="23">
        <v>3902</v>
      </c>
      <c r="D145" s="23">
        <v>7129</v>
      </c>
      <c r="E145" s="23">
        <v>11031</v>
      </c>
      <c r="F145" s="23" t="s">
        <v>11</v>
      </c>
      <c r="G145" s="23">
        <v>14619</v>
      </c>
      <c r="H145" s="23">
        <v>6723</v>
      </c>
      <c r="I145" s="154">
        <v>25650</v>
      </c>
      <c r="J145" s="23"/>
      <c r="K145" s="91"/>
      <c r="L145" s="23"/>
      <c r="M145" s="23"/>
      <c r="N145" s="23"/>
      <c r="O145" s="23"/>
      <c r="P145" s="23"/>
      <c r="Q145" s="23"/>
      <c r="R145" s="23"/>
      <c r="S145" s="23"/>
      <c r="T145" s="23"/>
      <c r="U145" s="23"/>
      <c r="V145" s="23"/>
    </row>
    <row r="146" spans="1:28" s="22" customFormat="1" ht="12.75" customHeight="1">
      <c r="A146" s="20"/>
      <c r="B146" s="21" t="s">
        <v>38</v>
      </c>
      <c r="C146" s="23">
        <v>4309</v>
      </c>
      <c r="D146" s="23">
        <v>7327</v>
      </c>
      <c r="E146" s="23">
        <v>11636</v>
      </c>
      <c r="F146" s="23" t="s">
        <v>11</v>
      </c>
      <c r="G146" s="23">
        <v>17175</v>
      </c>
      <c r="H146" s="23">
        <v>8614</v>
      </c>
      <c r="I146" s="154">
        <v>28811</v>
      </c>
      <c r="J146" s="23"/>
      <c r="K146" s="91"/>
      <c r="L146" s="23"/>
      <c r="M146" s="23"/>
      <c r="N146" s="23"/>
      <c r="O146" s="23"/>
      <c r="P146" s="23"/>
      <c r="Q146" s="23"/>
      <c r="R146" s="23"/>
      <c r="S146" s="23"/>
      <c r="T146" s="23"/>
      <c r="U146" s="23"/>
      <c r="V146" s="23"/>
    </row>
    <row r="147" spans="1:28" s="22" customFormat="1" ht="12.75" customHeight="1">
      <c r="A147" s="20"/>
      <c r="B147" s="21" t="s">
        <v>39</v>
      </c>
      <c r="C147" s="23">
        <v>4378</v>
      </c>
      <c r="D147" s="23">
        <v>7523</v>
      </c>
      <c r="E147" s="23">
        <v>11901</v>
      </c>
      <c r="F147" s="23" t="s">
        <v>11</v>
      </c>
      <c r="G147" s="23">
        <v>21669</v>
      </c>
      <c r="H147" s="23">
        <v>11193</v>
      </c>
      <c r="I147" s="154">
        <v>33570</v>
      </c>
      <c r="J147" s="23"/>
      <c r="K147" s="91"/>
      <c r="L147" s="23"/>
      <c r="M147" s="23"/>
      <c r="N147" s="23"/>
      <c r="O147" s="23"/>
      <c r="P147" s="23"/>
      <c r="Q147" s="23"/>
      <c r="R147" s="23"/>
      <c r="S147" s="23"/>
      <c r="T147" s="23"/>
      <c r="U147" s="23"/>
      <c r="V147" s="23"/>
    </row>
    <row r="148" spans="1:28" s="22" customFormat="1" ht="12.75" customHeight="1">
      <c r="A148" s="20"/>
      <c r="B148" s="21" t="s">
        <v>40</v>
      </c>
      <c r="C148" s="23">
        <v>4388</v>
      </c>
      <c r="D148" s="23">
        <v>7800</v>
      </c>
      <c r="E148" s="23">
        <v>12188</v>
      </c>
      <c r="F148" s="23" t="s">
        <v>11</v>
      </c>
      <c r="G148" s="23">
        <v>21010</v>
      </c>
      <c r="H148" s="23">
        <v>9895</v>
      </c>
      <c r="I148" s="154">
        <v>33198</v>
      </c>
      <c r="J148" s="23"/>
      <c r="K148" s="91"/>
      <c r="L148" s="23"/>
      <c r="M148" s="23"/>
      <c r="N148" s="23"/>
      <c r="O148" s="23"/>
      <c r="P148" s="23"/>
      <c r="Q148" s="23"/>
      <c r="R148" s="23"/>
      <c r="S148" s="23"/>
      <c r="T148" s="23"/>
      <c r="U148" s="23"/>
      <c r="V148" s="23"/>
    </row>
    <row r="149" spans="1:28" s="22" customFormat="1" ht="12.75" customHeight="1">
      <c r="A149" s="20"/>
      <c r="B149" s="21" t="s">
        <v>41</v>
      </c>
      <c r="C149" s="23">
        <v>4526</v>
      </c>
      <c r="D149" s="23">
        <v>8019</v>
      </c>
      <c r="E149" s="23">
        <v>12545</v>
      </c>
      <c r="F149" s="23" t="s">
        <v>11</v>
      </c>
      <c r="G149" s="23">
        <v>19851</v>
      </c>
      <c r="H149" s="23">
        <v>9465</v>
      </c>
      <c r="I149" s="154">
        <v>32396</v>
      </c>
      <c r="J149" s="23"/>
      <c r="K149" s="91"/>
      <c r="L149" s="23"/>
      <c r="M149" s="23"/>
      <c r="N149" s="23"/>
      <c r="O149" s="23"/>
      <c r="P149" s="23"/>
      <c r="Q149" s="23"/>
      <c r="R149" s="23"/>
      <c r="S149" s="23"/>
      <c r="T149" s="23"/>
      <c r="U149" s="23"/>
      <c r="V149" s="23"/>
    </row>
    <row r="150" spans="1:28" s="22" customFormat="1" ht="12.75" customHeight="1">
      <c r="A150" s="20"/>
      <c r="B150" s="21" t="s">
        <v>42</v>
      </c>
      <c r="C150" s="23">
        <v>4332</v>
      </c>
      <c r="D150" s="23">
        <v>7868</v>
      </c>
      <c r="E150" s="23">
        <v>12200</v>
      </c>
      <c r="F150" s="23" t="s">
        <v>11</v>
      </c>
      <c r="G150" s="23">
        <v>25651</v>
      </c>
      <c r="H150" s="23">
        <v>13729</v>
      </c>
      <c r="I150" s="154">
        <v>37851</v>
      </c>
      <c r="J150" s="23"/>
      <c r="K150" s="91"/>
      <c r="L150" s="23"/>
      <c r="M150" s="23"/>
      <c r="N150" s="23"/>
      <c r="O150" s="23"/>
      <c r="P150" s="23"/>
      <c r="Q150" s="23"/>
      <c r="R150" s="23"/>
      <c r="S150" s="23"/>
      <c r="T150" s="23"/>
      <c r="U150" s="23"/>
      <c r="V150" s="23"/>
    </row>
    <row r="151" spans="1:28" s="22" customFormat="1" ht="12.75" customHeight="1">
      <c r="A151" s="20"/>
      <c r="B151" s="21"/>
      <c r="C151" s="23"/>
      <c r="D151" s="23"/>
      <c r="E151" s="23"/>
      <c r="F151" s="23"/>
      <c r="G151" s="23"/>
      <c r="H151" s="23"/>
      <c r="I151" s="154"/>
      <c r="J151" s="23"/>
      <c r="K151" s="91"/>
      <c r="L151" s="23"/>
      <c r="M151" s="23"/>
      <c r="N151" s="23"/>
      <c r="O151" s="23"/>
      <c r="P151" s="23"/>
      <c r="Q151" s="23"/>
      <c r="R151" s="23"/>
      <c r="S151" s="23"/>
      <c r="T151" s="23"/>
      <c r="U151" s="23"/>
      <c r="V151" s="23"/>
    </row>
    <row r="152" spans="1:28" s="22" customFormat="1" ht="12.75" customHeight="1">
      <c r="A152" s="20">
        <v>2017</v>
      </c>
      <c r="B152" s="21" t="s">
        <v>31</v>
      </c>
      <c r="C152" s="23">
        <v>2834</v>
      </c>
      <c r="D152" s="23">
        <v>5121</v>
      </c>
      <c r="E152" s="23">
        <v>7955</v>
      </c>
      <c r="F152" s="23" t="s">
        <v>11</v>
      </c>
      <c r="G152" s="23">
        <v>16084</v>
      </c>
      <c r="H152" s="23">
        <v>7060</v>
      </c>
      <c r="I152" s="154">
        <v>24039</v>
      </c>
      <c r="J152" s="23"/>
      <c r="K152" s="91"/>
      <c r="L152" s="23"/>
      <c r="M152" s="23"/>
      <c r="N152" s="23"/>
      <c r="O152" s="23"/>
      <c r="P152" s="23"/>
      <c r="Q152" s="23"/>
      <c r="R152" s="23"/>
      <c r="S152" s="23"/>
      <c r="T152" s="23"/>
      <c r="U152" s="23"/>
      <c r="V152" s="23"/>
    </row>
    <row r="153" spans="1:28" s="22" customFormat="1" ht="12.75" customHeight="1">
      <c r="A153" s="20"/>
      <c r="B153" s="21" t="s">
        <v>32</v>
      </c>
      <c r="C153" s="23">
        <v>3238</v>
      </c>
      <c r="D153" s="23">
        <v>6132</v>
      </c>
      <c r="E153" s="23">
        <v>9370</v>
      </c>
      <c r="F153" s="23" t="s">
        <v>11</v>
      </c>
      <c r="G153" s="23">
        <v>19114</v>
      </c>
      <c r="H153" s="23">
        <v>8421</v>
      </c>
      <c r="I153" s="154">
        <v>28484</v>
      </c>
      <c r="J153" s="23"/>
      <c r="K153" s="91"/>
      <c r="L153" s="23"/>
      <c r="M153" s="23"/>
      <c r="N153" s="23"/>
      <c r="O153" s="23"/>
      <c r="P153" s="23"/>
      <c r="Q153" s="23"/>
      <c r="R153" s="23"/>
      <c r="S153" s="23"/>
      <c r="T153" s="23"/>
      <c r="U153"/>
      <c r="V153"/>
      <c r="W153"/>
      <c r="X153"/>
      <c r="Y153"/>
      <c r="Z153"/>
      <c r="AA153"/>
      <c r="AB153"/>
    </row>
    <row r="154" spans="1:28" s="22" customFormat="1" ht="12.75" customHeight="1">
      <c r="A154" s="20"/>
      <c r="B154" s="21" t="s">
        <v>33</v>
      </c>
      <c r="C154" s="23">
        <v>4352</v>
      </c>
      <c r="D154" s="23">
        <v>8776</v>
      </c>
      <c r="E154" s="23">
        <v>13128</v>
      </c>
      <c r="F154" s="23" t="s">
        <v>11</v>
      </c>
      <c r="G154" s="23">
        <v>26348</v>
      </c>
      <c r="H154" s="23">
        <v>13023</v>
      </c>
      <c r="I154" s="154">
        <v>39476</v>
      </c>
      <c r="J154" s="23"/>
      <c r="K154" s="91"/>
      <c r="L154" s="23"/>
      <c r="M154" s="23"/>
      <c r="N154" s="23"/>
      <c r="O154" s="23"/>
      <c r="P154" s="23"/>
      <c r="Q154" s="23"/>
      <c r="R154" s="23"/>
      <c r="S154" s="23"/>
      <c r="T154" s="23"/>
      <c r="U154"/>
      <c r="V154"/>
      <c r="W154"/>
      <c r="X154"/>
      <c r="Y154"/>
      <c r="Z154"/>
      <c r="AA154"/>
      <c r="AB154"/>
    </row>
    <row r="155" spans="1:28" s="22" customFormat="1" ht="12.75" customHeight="1">
      <c r="A155" s="20"/>
      <c r="B155" s="21" t="s">
        <v>34</v>
      </c>
      <c r="C155" s="23">
        <v>3896</v>
      </c>
      <c r="D155" s="23">
        <v>8160</v>
      </c>
      <c r="E155" s="23">
        <v>12056</v>
      </c>
      <c r="F155" s="23" t="s">
        <v>11</v>
      </c>
      <c r="G155" s="23">
        <v>19785</v>
      </c>
      <c r="H155" s="23">
        <v>8624</v>
      </c>
      <c r="I155" s="154">
        <v>31841</v>
      </c>
      <c r="J155" s="23"/>
      <c r="K155" s="91"/>
      <c r="L155" s="23"/>
      <c r="M155" s="23"/>
      <c r="N155" s="23"/>
      <c r="O155" s="23"/>
      <c r="P155" s="23"/>
      <c r="Q155" s="23"/>
      <c r="R155" s="23"/>
      <c r="S155" s="23"/>
      <c r="T155" s="23"/>
      <c r="U155"/>
      <c r="V155"/>
      <c r="W155"/>
      <c r="X155"/>
      <c r="Y155"/>
      <c r="Z155"/>
      <c r="AA155"/>
      <c r="AB155"/>
    </row>
    <row r="156" spans="1:28" s="22" customFormat="1" ht="12.75" customHeight="1">
      <c r="A156" s="20"/>
      <c r="B156" s="21" t="s">
        <v>35</v>
      </c>
      <c r="C156" s="23">
        <v>4680</v>
      </c>
      <c r="D156" s="23">
        <v>9198</v>
      </c>
      <c r="E156" s="23">
        <v>13878</v>
      </c>
      <c r="F156" s="23" t="s">
        <v>11</v>
      </c>
      <c r="G156" s="23">
        <v>23273</v>
      </c>
      <c r="H156" s="23">
        <v>10005</v>
      </c>
      <c r="I156" s="154">
        <v>37151</v>
      </c>
      <c r="J156" s="23"/>
      <c r="K156" s="91"/>
      <c r="L156" s="23"/>
      <c r="M156" s="23"/>
      <c r="N156" s="23"/>
      <c r="O156" s="23"/>
      <c r="P156" s="23"/>
      <c r="Q156" s="23"/>
      <c r="R156" s="23"/>
      <c r="S156" s="23"/>
      <c r="T156" s="23"/>
      <c r="U156"/>
      <c r="V156"/>
      <c r="W156"/>
      <c r="X156"/>
      <c r="Y156"/>
      <c r="Z156"/>
      <c r="AA156"/>
      <c r="AB156"/>
    </row>
    <row r="157" spans="1:28" s="22" customFormat="1" ht="12.75" customHeight="1">
      <c r="A157" s="20"/>
      <c r="B157" s="21" t="s">
        <v>36</v>
      </c>
      <c r="C157" s="23">
        <v>4067</v>
      </c>
      <c r="D157" s="23">
        <v>8409</v>
      </c>
      <c r="E157" s="23">
        <v>12476</v>
      </c>
      <c r="F157" s="23" t="s">
        <v>11</v>
      </c>
      <c r="G157" s="23">
        <v>27405</v>
      </c>
      <c r="H157" s="23">
        <v>12214</v>
      </c>
      <c r="I157" s="154">
        <v>39881</v>
      </c>
      <c r="J157" s="23"/>
      <c r="K157" s="91"/>
      <c r="L157" s="23"/>
      <c r="M157" s="23"/>
      <c r="N157" s="23"/>
      <c r="O157" s="23"/>
      <c r="P157" s="23"/>
      <c r="Q157" s="23"/>
      <c r="R157" s="23"/>
      <c r="S157" s="23"/>
      <c r="T157" s="23"/>
      <c r="U157"/>
      <c r="V157"/>
      <c r="W157"/>
      <c r="X157"/>
      <c r="Y157"/>
      <c r="Z157"/>
      <c r="AA157"/>
      <c r="AB157"/>
    </row>
    <row r="158" spans="1:28" s="22" customFormat="1" ht="12.75" customHeight="1">
      <c r="A158" s="20"/>
      <c r="B158" s="21" t="s">
        <v>37</v>
      </c>
      <c r="C158" s="23">
        <v>3597</v>
      </c>
      <c r="D158" s="23">
        <v>7075</v>
      </c>
      <c r="E158" s="23">
        <v>10672</v>
      </c>
      <c r="F158" s="23" t="s">
        <v>11</v>
      </c>
      <c r="G158" s="23">
        <v>15492</v>
      </c>
      <c r="H158" s="23">
        <v>6974</v>
      </c>
      <c r="I158" s="154">
        <v>26164</v>
      </c>
      <c r="J158" s="23"/>
      <c r="K158" s="91"/>
      <c r="L158" s="23"/>
      <c r="M158" s="23"/>
      <c r="N158" s="23"/>
      <c r="O158" s="23"/>
      <c r="P158" s="23"/>
      <c r="Q158" s="23"/>
      <c r="R158" s="23"/>
      <c r="S158" s="23"/>
      <c r="T158" s="23"/>
      <c r="U158"/>
      <c r="V158"/>
      <c r="W158"/>
      <c r="X158"/>
      <c r="Y158"/>
      <c r="Z158"/>
      <c r="AA158"/>
      <c r="AB158"/>
    </row>
    <row r="159" spans="1:28" s="22" customFormat="1" ht="12.75" customHeight="1">
      <c r="A159" s="20"/>
      <c r="B159" s="21" t="s">
        <v>38</v>
      </c>
      <c r="C159" s="23">
        <v>4078</v>
      </c>
      <c r="D159" s="23">
        <v>7645</v>
      </c>
      <c r="E159" s="23">
        <v>11723</v>
      </c>
      <c r="F159" s="23" t="s">
        <v>11</v>
      </c>
      <c r="G159" s="23">
        <v>19650</v>
      </c>
      <c r="H159" s="23">
        <v>9377</v>
      </c>
      <c r="I159" s="154">
        <v>31373</v>
      </c>
      <c r="J159" s="23"/>
      <c r="K159" s="91"/>
      <c r="L159" s="23"/>
      <c r="M159" s="23"/>
      <c r="N159" s="23"/>
      <c r="O159" s="23"/>
      <c r="P159" s="23"/>
      <c r="Q159" s="23"/>
      <c r="R159" s="23"/>
      <c r="S159" s="23"/>
      <c r="T159" s="23"/>
      <c r="U159"/>
      <c r="V159"/>
      <c r="W159"/>
      <c r="X159"/>
      <c r="Y159"/>
      <c r="Z159"/>
      <c r="AA159"/>
      <c r="AB159"/>
    </row>
    <row r="160" spans="1:28" s="22" customFormat="1" ht="12.75" customHeight="1">
      <c r="A160" s="20"/>
      <c r="B160" s="21" t="s">
        <v>39</v>
      </c>
      <c r="C160" s="23">
        <v>3945</v>
      </c>
      <c r="D160" s="23">
        <v>7585</v>
      </c>
      <c r="E160" s="23">
        <v>11530</v>
      </c>
      <c r="F160" s="23" t="s">
        <v>11</v>
      </c>
      <c r="G160" s="23">
        <v>21013</v>
      </c>
      <c r="H160" s="23">
        <v>9567</v>
      </c>
      <c r="I160" s="154">
        <v>32543</v>
      </c>
      <c r="J160" s="23"/>
      <c r="K160" s="91"/>
      <c r="L160" s="23"/>
      <c r="M160" s="23"/>
      <c r="N160" s="23"/>
      <c r="O160" s="23"/>
      <c r="P160" s="23"/>
      <c r="Q160" s="23"/>
      <c r="R160" s="23"/>
      <c r="S160" s="23"/>
      <c r="T160" s="23"/>
      <c r="U160"/>
      <c r="V160"/>
      <c r="W160"/>
      <c r="X160"/>
      <c r="Y160"/>
      <c r="Z160"/>
      <c r="AA160"/>
      <c r="AB160"/>
    </row>
    <row r="161" spans="1:31" s="22" customFormat="1" ht="12.75" customHeight="1">
      <c r="A161" s="20"/>
      <c r="B161" s="21" t="s">
        <v>40</v>
      </c>
      <c r="C161" s="23">
        <v>4096</v>
      </c>
      <c r="D161" s="23">
        <v>7579</v>
      </c>
      <c r="E161" s="23">
        <v>11675</v>
      </c>
      <c r="F161" s="23" t="s">
        <v>11</v>
      </c>
      <c r="G161" s="23">
        <v>21551</v>
      </c>
      <c r="H161" s="23">
        <v>9683</v>
      </c>
      <c r="I161" s="154">
        <v>33226</v>
      </c>
      <c r="J161" s="23"/>
      <c r="K161" s="91"/>
      <c r="L161" s="23"/>
      <c r="M161" s="23"/>
      <c r="N161" s="23"/>
      <c r="O161" s="23"/>
      <c r="P161" s="23"/>
      <c r="Q161" s="23"/>
      <c r="R161" s="23"/>
      <c r="S161" s="23"/>
      <c r="T161" s="23"/>
      <c r="U161"/>
      <c r="V161"/>
      <c r="W161"/>
      <c r="X161"/>
      <c r="Y161"/>
      <c r="Z161"/>
      <c r="AA161"/>
      <c r="AB161"/>
    </row>
    <row r="162" spans="1:31" s="22" customFormat="1" ht="12.75" customHeight="1">
      <c r="A162" s="20"/>
      <c r="B162" s="21" t="s">
        <v>41</v>
      </c>
      <c r="C162" s="23">
        <v>4268</v>
      </c>
      <c r="D162" s="23">
        <v>7294</v>
      </c>
      <c r="E162" s="23">
        <v>11562</v>
      </c>
      <c r="F162" s="23" t="s">
        <v>11</v>
      </c>
      <c r="G162" s="23">
        <v>21631</v>
      </c>
      <c r="H162" s="23">
        <v>10200</v>
      </c>
      <c r="I162" s="154">
        <v>33193</v>
      </c>
      <c r="J162" s="23"/>
      <c r="K162" s="91"/>
      <c r="L162" s="23"/>
      <c r="M162" s="23"/>
      <c r="N162" s="23"/>
      <c r="O162" s="23"/>
      <c r="P162" s="23"/>
      <c r="Q162" s="23"/>
      <c r="R162" s="23"/>
      <c r="S162" s="23"/>
      <c r="T162" s="23"/>
      <c r="U162"/>
      <c r="V162"/>
      <c r="W162"/>
      <c r="X162"/>
      <c r="Y162"/>
      <c r="Z162"/>
      <c r="AA162"/>
      <c r="AB162"/>
    </row>
    <row r="163" spans="1:31" s="22" customFormat="1" ht="12.75" customHeight="1">
      <c r="A163" s="20"/>
      <c r="B163" s="21" t="s">
        <v>42</v>
      </c>
      <c r="C163" s="23">
        <v>3174</v>
      </c>
      <c r="D163" s="23">
        <v>6028</v>
      </c>
      <c r="E163" s="23">
        <v>9202</v>
      </c>
      <c r="F163" s="23" t="s">
        <v>11</v>
      </c>
      <c r="G163" s="23">
        <v>26155</v>
      </c>
      <c r="H163" s="23">
        <v>12741</v>
      </c>
      <c r="I163" s="154">
        <v>35357</v>
      </c>
      <c r="J163" s="23"/>
      <c r="K163" s="91"/>
      <c r="L163" s="23"/>
      <c r="M163" s="23"/>
      <c r="N163" s="23"/>
      <c r="O163" s="23"/>
      <c r="P163" s="23"/>
      <c r="Q163" s="23"/>
      <c r="R163" s="23"/>
      <c r="S163" s="23"/>
      <c r="T163" s="23"/>
      <c r="U163"/>
      <c r="V163"/>
      <c r="W163"/>
      <c r="X163"/>
      <c r="Y163"/>
      <c r="Z163"/>
      <c r="AA163"/>
      <c r="AB163"/>
    </row>
    <row r="164" spans="1:31" s="22" customFormat="1" ht="12.75" customHeight="1">
      <c r="A164" s="20"/>
      <c r="B164" s="21"/>
      <c r="C164" s="23"/>
      <c r="D164" s="23"/>
      <c r="E164" s="23"/>
      <c r="F164" s="23"/>
      <c r="G164" s="23"/>
      <c r="H164" s="23"/>
      <c r="I164" s="154"/>
      <c r="J164" s="23"/>
      <c r="K164" s="91"/>
      <c r="L164" s="23"/>
      <c r="M164" s="23"/>
      <c r="N164" s="23"/>
      <c r="O164" s="23"/>
      <c r="P164" s="23"/>
      <c r="Q164" s="23"/>
      <c r="R164" s="23"/>
      <c r="S164" s="23"/>
      <c r="T164" s="23"/>
      <c r="U164"/>
      <c r="V164"/>
      <c r="W164"/>
      <c r="X164"/>
      <c r="Y164"/>
      <c r="Z164"/>
      <c r="AA164"/>
      <c r="AB164"/>
    </row>
    <row r="165" spans="1:31" s="22" customFormat="1" ht="12.75" customHeight="1">
      <c r="A165" s="20">
        <v>2018</v>
      </c>
      <c r="B165" s="21" t="s">
        <v>31</v>
      </c>
      <c r="C165" s="23">
        <v>2700</v>
      </c>
      <c r="D165" s="23">
        <v>5210</v>
      </c>
      <c r="E165" s="23">
        <v>7910</v>
      </c>
      <c r="F165" s="23" t="s">
        <v>11</v>
      </c>
      <c r="G165" s="23">
        <v>15905</v>
      </c>
      <c r="H165" s="23">
        <v>7013</v>
      </c>
      <c r="I165" s="154">
        <v>23815</v>
      </c>
      <c r="J165" s="23"/>
      <c r="K165" s="91"/>
      <c r="L165" s="23"/>
      <c r="M165" s="23"/>
      <c r="N165" s="23"/>
      <c r="O165" s="23"/>
      <c r="P165" s="23"/>
      <c r="Q165" s="23"/>
      <c r="R165" s="23"/>
      <c r="S165" s="23"/>
      <c r="T165" s="23"/>
      <c r="U165" s="23"/>
      <c r="V165" s="23"/>
    </row>
    <row r="166" spans="1:31" s="22" customFormat="1" ht="12.75" customHeight="1">
      <c r="A166" s="20"/>
      <c r="B166" s="21" t="s">
        <v>32</v>
      </c>
      <c r="C166" s="23">
        <v>2996</v>
      </c>
      <c r="D166" s="23">
        <v>5700</v>
      </c>
      <c r="E166" s="23">
        <v>8696</v>
      </c>
      <c r="F166" s="23" t="s">
        <v>11</v>
      </c>
      <c r="G166" s="23">
        <v>19119</v>
      </c>
      <c r="H166" s="23">
        <v>8340</v>
      </c>
      <c r="I166" s="154">
        <v>27815</v>
      </c>
      <c r="J166" s="23"/>
      <c r="K166" s="91"/>
      <c r="L166" s="23"/>
      <c r="M166" s="23"/>
      <c r="N166" s="23"/>
      <c r="O166" s="23"/>
      <c r="P166" s="23"/>
      <c r="Q166" s="23"/>
      <c r="R166" s="23"/>
      <c r="S166" s="23"/>
      <c r="T166" s="23"/>
      <c r="U166" s="23"/>
      <c r="V166"/>
      <c r="W166"/>
      <c r="X166"/>
      <c r="Y166"/>
      <c r="Z166"/>
      <c r="AA166"/>
      <c r="AB166"/>
      <c r="AC166"/>
      <c r="AD166"/>
    </row>
    <row r="167" spans="1:31" s="22" customFormat="1" ht="12.75" customHeight="1">
      <c r="A167" s="20"/>
      <c r="B167" s="21" t="s">
        <v>33</v>
      </c>
      <c r="C167" s="74">
        <v>3741</v>
      </c>
      <c r="D167" s="23">
        <v>7304</v>
      </c>
      <c r="E167" s="23">
        <v>11045</v>
      </c>
      <c r="F167" s="23" t="s">
        <v>11</v>
      </c>
      <c r="G167" s="74">
        <v>26912</v>
      </c>
      <c r="H167" s="74">
        <v>13472</v>
      </c>
      <c r="I167" s="154">
        <v>37957</v>
      </c>
      <c r="J167" s="23"/>
      <c r="K167" s="91"/>
      <c r="L167" s="23"/>
      <c r="M167" s="23"/>
      <c r="N167" s="23"/>
      <c r="O167" s="23"/>
      <c r="P167" s="23"/>
      <c r="Q167" s="23"/>
      <c r="R167" s="23"/>
      <c r="X167"/>
      <c r="Y167"/>
      <c r="Z167"/>
      <c r="AA167"/>
      <c r="AB167"/>
      <c r="AC167"/>
      <c r="AD167"/>
    </row>
    <row r="168" spans="1:31" s="22" customFormat="1" ht="12.75" customHeight="1">
      <c r="A168" s="20"/>
      <c r="B168" s="21" t="s">
        <v>34</v>
      </c>
      <c r="C168" s="74">
        <v>4352</v>
      </c>
      <c r="D168" s="23">
        <v>8682</v>
      </c>
      <c r="E168" s="23">
        <v>13034</v>
      </c>
      <c r="F168" s="23" t="s">
        <v>11</v>
      </c>
      <c r="G168" s="74">
        <v>22567</v>
      </c>
      <c r="H168" s="74">
        <v>8841</v>
      </c>
      <c r="I168" s="154">
        <v>35601</v>
      </c>
      <c r="J168" s="23"/>
      <c r="K168" s="91"/>
      <c r="L168" s="23"/>
      <c r="M168" s="23"/>
      <c r="N168" s="23"/>
      <c r="O168" s="23"/>
      <c r="P168" s="23"/>
      <c r="Q168" s="23"/>
      <c r="R168" s="23"/>
      <c r="X168"/>
      <c r="Y168"/>
      <c r="Z168"/>
      <c r="AA168"/>
      <c r="AB168"/>
      <c r="AC168"/>
      <c r="AD168"/>
    </row>
    <row r="169" spans="1:31" s="22" customFormat="1" ht="12.75" customHeight="1">
      <c r="A169" s="20"/>
      <c r="B169" s="21" t="s">
        <v>35</v>
      </c>
      <c r="C169" s="74">
        <v>4772</v>
      </c>
      <c r="D169" s="23">
        <v>9656</v>
      </c>
      <c r="E169" s="23">
        <v>14428</v>
      </c>
      <c r="F169" s="23" t="s">
        <v>11</v>
      </c>
      <c r="G169" s="74">
        <v>25018</v>
      </c>
      <c r="H169" s="74">
        <v>10640</v>
      </c>
      <c r="I169" s="154">
        <v>39446</v>
      </c>
      <c r="J169" s="23"/>
      <c r="K169" s="91"/>
      <c r="L169" s="23"/>
      <c r="M169" s="23"/>
      <c r="N169" s="23"/>
      <c r="O169" s="23"/>
      <c r="P169" s="23"/>
      <c r="Q169" s="23"/>
      <c r="R169" s="23"/>
      <c r="X169"/>
      <c r="Y169"/>
      <c r="Z169"/>
      <c r="AA169"/>
      <c r="AB169"/>
      <c r="AC169"/>
      <c r="AD169"/>
    </row>
    <row r="170" spans="1:31" s="22" customFormat="1" ht="12.75" customHeight="1">
      <c r="A170" s="20"/>
      <c r="B170" s="21" t="s">
        <v>36</v>
      </c>
      <c r="C170" s="74">
        <v>5258</v>
      </c>
      <c r="D170" s="23">
        <v>10815</v>
      </c>
      <c r="E170" s="23">
        <v>16073</v>
      </c>
      <c r="F170" s="23" t="s">
        <v>11</v>
      </c>
      <c r="G170" s="74">
        <v>51480</v>
      </c>
      <c r="H170" s="74">
        <v>29757</v>
      </c>
      <c r="I170" s="154">
        <v>67553</v>
      </c>
      <c r="J170" s="23"/>
      <c r="K170" s="91"/>
      <c r="L170" s="23"/>
      <c r="M170" s="23"/>
      <c r="N170" s="23"/>
      <c r="O170" s="23"/>
      <c r="P170" s="23"/>
      <c r="Q170" s="23"/>
      <c r="R170" s="23"/>
      <c r="X170"/>
      <c r="Y170"/>
      <c r="Z170"/>
      <c r="AA170"/>
      <c r="AB170"/>
      <c r="AC170"/>
      <c r="AD170"/>
      <c r="AE170"/>
    </row>
    <row r="171" spans="1:31" s="22" customFormat="1" ht="12.75" customHeight="1">
      <c r="A171" s="20"/>
      <c r="B171" s="21" t="s">
        <v>37</v>
      </c>
      <c r="C171" s="74">
        <v>1746</v>
      </c>
      <c r="D171" s="23">
        <v>3437</v>
      </c>
      <c r="E171" s="23">
        <v>5183</v>
      </c>
      <c r="F171" s="23" t="s">
        <v>11</v>
      </c>
      <c r="G171" s="74">
        <v>8615</v>
      </c>
      <c r="H171" s="74">
        <v>3490</v>
      </c>
      <c r="I171" s="154">
        <v>13798</v>
      </c>
      <c r="J171" s="23"/>
      <c r="K171" s="91"/>
      <c r="L171" s="23"/>
      <c r="M171" s="23"/>
      <c r="N171" s="23"/>
      <c r="O171" s="23"/>
      <c r="P171" s="23"/>
      <c r="Q171" s="23"/>
      <c r="R171" s="23"/>
      <c r="X171"/>
      <c r="Y171"/>
      <c r="Z171"/>
      <c r="AA171"/>
      <c r="AB171"/>
      <c r="AC171"/>
      <c r="AD171"/>
    </row>
    <row r="172" spans="1:31" s="22" customFormat="1" ht="12.75" customHeight="1">
      <c r="A172" s="20"/>
      <c r="B172" s="21" t="s">
        <v>38</v>
      </c>
      <c r="C172" s="74">
        <v>3167</v>
      </c>
      <c r="D172" s="23">
        <v>5319</v>
      </c>
      <c r="E172" s="23">
        <v>8486</v>
      </c>
      <c r="F172" s="23" t="s">
        <v>11</v>
      </c>
      <c r="G172" s="74">
        <v>17279</v>
      </c>
      <c r="H172" s="74">
        <v>8879</v>
      </c>
      <c r="I172" s="154">
        <v>25765</v>
      </c>
      <c r="J172" s="23"/>
      <c r="K172" s="91"/>
      <c r="L172" s="23"/>
      <c r="M172" s="23"/>
      <c r="N172" s="23"/>
      <c r="O172" s="23"/>
      <c r="P172" s="23"/>
      <c r="Q172" s="23"/>
      <c r="R172" s="23"/>
      <c r="X172"/>
      <c r="Y172"/>
      <c r="Z172"/>
      <c r="AA172"/>
      <c r="AB172"/>
      <c r="AC172"/>
      <c r="AD172"/>
    </row>
    <row r="173" spans="1:31" s="22" customFormat="1" ht="12.75" customHeight="1">
      <c r="A173" s="20"/>
      <c r="B173" s="21" t="s">
        <v>39</v>
      </c>
      <c r="C173" s="74">
        <v>2362</v>
      </c>
      <c r="D173" s="23">
        <v>3936</v>
      </c>
      <c r="E173" s="23">
        <v>6298</v>
      </c>
      <c r="F173" s="23" t="s">
        <v>11</v>
      </c>
      <c r="G173" s="74">
        <v>13588</v>
      </c>
      <c r="H173" s="74">
        <v>6587</v>
      </c>
      <c r="I173" s="154">
        <v>19886</v>
      </c>
      <c r="J173" s="23"/>
      <c r="K173" s="91"/>
      <c r="L173" s="23"/>
      <c r="M173" s="23"/>
      <c r="N173" s="23"/>
      <c r="O173" s="23"/>
      <c r="P173" s="23"/>
      <c r="Q173" s="23"/>
      <c r="R173" s="23"/>
      <c r="X173"/>
      <c r="Y173"/>
      <c r="Z173"/>
      <c r="AA173"/>
      <c r="AB173"/>
      <c r="AC173"/>
      <c r="AD173"/>
    </row>
    <row r="174" spans="1:31" s="22" customFormat="1" ht="12.75" customHeight="1">
      <c r="A174" s="20"/>
      <c r="B174" s="21" t="s">
        <v>40</v>
      </c>
      <c r="C174" s="74">
        <v>3265</v>
      </c>
      <c r="D174" s="23">
        <v>5198</v>
      </c>
      <c r="E174" s="23">
        <v>8463</v>
      </c>
      <c r="F174" s="23" t="s">
        <v>11</v>
      </c>
      <c r="G174" s="74">
        <v>15665</v>
      </c>
      <c r="H174" s="74">
        <v>7234</v>
      </c>
      <c r="I174" s="154">
        <v>24128</v>
      </c>
      <c r="J174" s="23"/>
      <c r="K174" s="91"/>
      <c r="L174" s="23"/>
      <c r="M174" s="23"/>
      <c r="N174" s="23"/>
      <c r="O174" s="23"/>
      <c r="P174" s="23"/>
      <c r="Q174" s="23"/>
      <c r="R174" s="23"/>
      <c r="X174"/>
      <c r="Y174"/>
      <c r="Z174"/>
      <c r="AA174"/>
      <c r="AB174"/>
      <c r="AC174"/>
      <c r="AD174"/>
    </row>
    <row r="175" spans="1:31" s="22" customFormat="1" ht="12.75" customHeight="1">
      <c r="A175" s="20"/>
      <c r="B175" s="21" t="s">
        <v>41</v>
      </c>
      <c r="C175" s="74">
        <v>3534</v>
      </c>
      <c r="D175" s="23">
        <v>5901</v>
      </c>
      <c r="E175" s="23">
        <v>9435</v>
      </c>
      <c r="F175" s="23" t="s">
        <v>11</v>
      </c>
      <c r="G175" s="74">
        <v>16922</v>
      </c>
      <c r="H175" s="74">
        <v>7463</v>
      </c>
      <c r="I175" s="154">
        <v>26357</v>
      </c>
      <c r="J175" s="23"/>
      <c r="K175" s="91"/>
      <c r="L175" s="23"/>
      <c r="M175" s="23"/>
      <c r="N175" s="23"/>
      <c r="O175" s="23"/>
      <c r="P175" s="23"/>
      <c r="Q175" s="23"/>
      <c r="R175" s="23"/>
      <c r="X175"/>
      <c r="Y175"/>
      <c r="Z175"/>
      <c r="AA175"/>
      <c r="AB175"/>
      <c r="AC175"/>
      <c r="AD175"/>
    </row>
    <row r="176" spans="1:31" s="22" customFormat="1" ht="12.75" customHeight="1">
      <c r="A176" s="20"/>
      <c r="B176" s="21" t="s">
        <v>42</v>
      </c>
      <c r="C176" s="74">
        <v>2716</v>
      </c>
      <c r="D176" s="23">
        <v>4773</v>
      </c>
      <c r="E176" s="23">
        <v>7489</v>
      </c>
      <c r="F176" s="23" t="s">
        <v>11</v>
      </c>
      <c r="G176" s="74">
        <v>15925</v>
      </c>
      <c r="H176" s="74">
        <v>7691</v>
      </c>
      <c r="I176" s="154">
        <v>23414</v>
      </c>
      <c r="J176" s="23"/>
      <c r="K176" s="91"/>
      <c r="L176" s="23"/>
      <c r="M176" s="23"/>
      <c r="N176" s="23"/>
      <c r="O176" s="23"/>
      <c r="P176" s="23"/>
      <c r="Q176" s="23"/>
      <c r="R176" s="23"/>
      <c r="X176"/>
      <c r="Y176"/>
      <c r="Z176"/>
      <c r="AA176"/>
      <c r="AB176"/>
      <c r="AC176"/>
      <c r="AD176"/>
    </row>
    <row r="177" spans="1:35" s="22" customFormat="1" ht="12.75" customHeight="1">
      <c r="A177" s="20"/>
      <c r="B177" s="21"/>
      <c r="C177" s="23"/>
      <c r="D177" s="23"/>
      <c r="E177" s="23"/>
      <c r="F177" s="23"/>
      <c r="G177" s="23"/>
      <c r="H177" s="23"/>
      <c r="I177" s="154"/>
      <c r="J177" s="23"/>
      <c r="K177" s="91"/>
      <c r="L177" s="23"/>
      <c r="M177" s="23"/>
      <c r="N177" s="23"/>
      <c r="O177" s="23"/>
      <c r="P177" s="23"/>
      <c r="Q177" s="23"/>
      <c r="R177" s="23"/>
      <c r="X177"/>
      <c r="Y177"/>
      <c r="Z177"/>
      <c r="AA177"/>
      <c r="AB177"/>
      <c r="AC177"/>
      <c r="AD177"/>
    </row>
    <row r="178" spans="1:35" s="22" customFormat="1" ht="12.75" customHeight="1">
      <c r="A178" s="20">
        <v>2019</v>
      </c>
      <c r="B178" s="21" t="s">
        <v>31</v>
      </c>
      <c r="C178" s="23">
        <v>2387</v>
      </c>
      <c r="D178" s="23">
        <v>4235</v>
      </c>
      <c r="E178" s="23">
        <v>6622</v>
      </c>
      <c r="F178" s="23" t="s">
        <v>11</v>
      </c>
      <c r="G178" s="23">
        <v>14495</v>
      </c>
      <c r="H178" s="23">
        <v>6069</v>
      </c>
      <c r="I178" s="154">
        <v>21117</v>
      </c>
      <c r="J178" s="23"/>
      <c r="K178" s="75"/>
      <c r="L178" s="23"/>
      <c r="M178" s="23"/>
      <c r="N178" s="23"/>
      <c r="O178" s="23"/>
      <c r="P178" s="23"/>
      <c r="Q178" s="23"/>
      <c r="R178" s="23"/>
      <c r="X178"/>
      <c r="Y178"/>
      <c r="Z178"/>
      <c r="AA178"/>
      <c r="AB178"/>
      <c r="AC178"/>
      <c r="AD178"/>
    </row>
    <row r="179" spans="1:35" s="22" customFormat="1" ht="12.75" customHeight="1">
      <c r="A179" s="20"/>
      <c r="B179" s="21" t="s">
        <v>32</v>
      </c>
      <c r="C179" s="74">
        <v>2598</v>
      </c>
      <c r="D179" s="23">
        <v>4531</v>
      </c>
      <c r="E179" s="74">
        <v>7129</v>
      </c>
      <c r="F179" s="23" t="s">
        <v>11</v>
      </c>
      <c r="G179" s="23">
        <v>16660</v>
      </c>
      <c r="H179" s="23">
        <v>6576</v>
      </c>
      <c r="I179" s="154">
        <v>23789</v>
      </c>
      <c r="J179" s="23"/>
      <c r="K179" s="75"/>
      <c r="L179" s="23"/>
      <c r="M179" s="23"/>
      <c r="N179" s="23"/>
      <c r="O179" s="23"/>
      <c r="P179" s="23"/>
      <c r="Q179" s="23"/>
      <c r="R179" s="23"/>
      <c r="S179" s="23"/>
      <c r="T179" s="23"/>
      <c r="U179" s="23"/>
      <c r="V179" s="23"/>
      <c r="W179" s="23"/>
      <c r="X179" s="23"/>
      <c r="Y179" s="23"/>
      <c r="Z179" s="23"/>
      <c r="AA179"/>
      <c r="AB179"/>
      <c r="AC179"/>
      <c r="AD179"/>
      <c r="AE179"/>
      <c r="AF179"/>
      <c r="AG179"/>
      <c r="AH179"/>
      <c r="AI179"/>
    </row>
    <row r="180" spans="1:35" s="22" customFormat="1" ht="12.75" customHeight="1">
      <c r="A180" s="20"/>
      <c r="B180" s="21" t="s">
        <v>33</v>
      </c>
      <c r="C180" s="74">
        <v>3239</v>
      </c>
      <c r="D180" s="23">
        <v>6501</v>
      </c>
      <c r="E180" s="74">
        <v>9740</v>
      </c>
      <c r="F180" s="23" t="s">
        <v>11</v>
      </c>
      <c r="G180" s="23">
        <v>21339</v>
      </c>
      <c r="H180" s="23">
        <v>8703</v>
      </c>
      <c r="I180" s="154">
        <v>31079</v>
      </c>
      <c r="J180" s="23"/>
      <c r="K180" s="75"/>
      <c r="L180" s="23"/>
      <c r="M180" s="23"/>
      <c r="N180" s="23"/>
      <c r="O180" s="23"/>
      <c r="P180" s="23"/>
      <c r="Q180" s="23"/>
      <c r="R180" s="23"/>
      <c r="S180" s="23"/>
      <c r="T180" s="23"/>
      <c r="U180" s="23"/>
      <c r="V180" s="23"/>
      <c r="W180" s="23"/>
      <c r="X180" s="23"/>
      <c r="Y180" s="23"/>
      <c r="Z180" s="23"/>
      <c r="AA180"/>
      <c r="AB180"/>
      <c r="AC180"/>
      <c r="AD180"/>
      <c r="AE180"/>
      <c r="AF180"/>
      <c r="AG180"/>
      <c r="AH180"/>
      <c r="AI180"/>
    </row>
    <row r="181" spans="1:35" s="22" customFormat="1" ht="12.75" customHeight="1">
      <c r="A181" s="20"/>
      <c r="B181" s="21" t="s">
        <v>34</v>
      </c>
      <c r="C181" s="74">
        <v>3363</v>
      </c>
      <c r="D181" s="74">
        <v>6999</v>
      </c>
      <c r="E181" s="74">
        <v>10362</v>
      </c>
      <c r="F181" s="23" t="s">
        <v>11</v>
      </c>
      <c r="G181" s="23">
        <v>21089</v>
      </c>
      <c r="H181" s="23">
        <v>8390</v>
      </c>
      <c r="I181" s="154">
        <v>31451</v>
      </c>
      <c r="J181" s="23"/>
      <c r="K181" s="75"/>
      <c r="L181" s="23"/>
      <c r="M181" s="23"/>
      <c r="N181" s="23"/>
      <c r="O181" s="23"/>
      <c r="P181" s="23"/>
      <c r="Q181" s="23"/>
      <c r="R181" s="23"/>
      <c r="S181" s="23"/>
      <c r="T181" s="23"/>
      <c r="U181" s="23"/>
      <c r="V181" s="23"/>
      <c r="W181" s="23"/>
      <c r="X181" s="23"/>
      <c r="Y181" s="23"/>
      <c r="Z181" s="23"/>
      <c r="AA181"/>
      <c r="AB181"/>
      <c r="AC181"/>
      <c r="AD181"/>
      <c r="AE181"/>
      <c r="AF181"/>
      <c r="AG181"/>
      <c r="AH181"/>
      <c r="AI181"/>
    </row>
    <row r="182" spans="1:35" s="22" customFormat="1" ht="12.75" customHeight="1">
      <c r="A182" s="20"/>
      <c r="B182" s="21" t="s">
        <v>35</v>
      </c>
      <c r="C182" s="74">
        <v>3660</v>
      </c>
      <c r="D182" s="74">
        <v>7562</v>
      </c>
      <c r="E182" s="74">
        <v>11222</v>
      </c>
      <c r="F182" s="23" t="s">
        <v>11</v>
      </c>
      <c r="G182" s="23">
        <v>22028</v>
      </c>
      <c r="H182" s="23">
        <v>7296</v>
      </c>
      <c r="I182" s="154">
        <v>33250</v>
      </c>
      <c r="J182" s="23"/>
      <c r="K182" s="75"/>
      <c r="L182" s="23"/>
      <c r="M182" s="23"/>
      <c r="N182" s="23"/>
      <c r="O182" s="23"/>
      <c r="P182" s="23"/>
      <c r="Q182" s="23"/>
      <c r="R182" s="23"/>
      <c r="S182" s="23"/>
      <c r="T182" s="23"/>
      <c r="U182" s="23"/>
      <c r="V182" s="23"/>
      <c r="W182" s="23"/>
      <c r="X182" s="23"/>
      <c r="Y182" s="23"/>
      <c r="Z182" s="23"/>
      <c r="AA182"/>
      <c r="AB182"/>
      <c r="AC182"/>
      <c r="AD182"/>
      <c r="AE182"/>
      <c r="AF182"/>
      <c r="AG182"/>
      <c r="AH182"/>
      <c r="AI182"/>
    </row>
    <row r="183" spans="1:35" s="22" customFormat="1" ht="12.75" customHeight="1">
      <c r="A183" s="20"/>
      <c r="B183" s="21" t="s">
        <v>36</v>
      </c>
      <c r="C183" s="74">
        <v>3477</v>
      </c>
      <c r="D183" s="74">
        <v>7168</v>
      </c>
      <c r="E183" s="74">
        <v>10645</v>
      </c>
      <c r="F183" s="23" t="s">
        <v>11</v>
      </c>
      <c r="G183" s="23">
        <v>22474</v>
      </c>
      <c r="H183" s="23">
        <v>8516</v>
      </c>
      <c r="I183" s="154">
        <v>33119</v>
      </c>
      <c r="J183" s="23"/>
      <c r="K183" s="75"/>
      <c r="L183" s="23"/>
      <c r="M183" s="23"/>
      <c r="N183" s="23"/>
      <c r="O183" s="23"/>
      <c r="P183" s="23"/>
      <c r="Q183" s="23"/>
      <c r="R183" s="23"/>
      <c r="S183" s="23"/>
      <c r="T183" s="23"/>
      <c r="U183" s="23"/>
      <c r="V183" s="23"/>
      <c r="W183" s="23"/>
      <c r="X183" s="23"/>
      <c r="Y183" s="23"/>
      <c r="Z183" s="23"/>
      <c r="AA183"/>
      <c r="AB183"/>
      <c r="AC183"/>
      <c r="AD183"/>
      <c r="AE183"/>
      <c r="AF183"/>
      <c r="AG183"/>
      <c r="AH183"/>
      <c r="AI183"/>
    </row>
    <row r="184" spans="1:35" s="22" customFormat="1" ht="12.75" customHeight="1">
      <c r="A184" s="20"/>
      <c r="B184" s="21" t="s">
        <v>37</v>
      </c>
      <c r="C184" s="74">
        <v>3387</v>
      </c>
      <c r="D184" s="74">
        <v>6550</v>
      </c>
      <c r="E184" s="74">
        <v>9937</v>
      </c>
      <c r="F184" s="23" t="s">
        <v>11</v>
      </c>
      <c r="G184" s="23">
        <v>15014</v>
      </c>
      <c r="H184" s="23">
        <v>5844</v>
      </c>
      <c r="I184" s="154">
        <v>24951</v>
      </c>
      <c r="J184" s="23"/>
      <c r="K184" s="75"/>
      <c r="L184" s="23"/>
      <c r="M184" s="23"/>
      <c r="N184" s="23"/>
      <c r="O184" s="23"/>
      <c r="P184" s="23"/>
      <c r="Q184" s="23"/>
      <c r="R184" s="23"/>
      <c r="S184" s="23"/>
      <c r="T184" s="23"/>
      <c r="U184" s="23"/>
      <c r="V184" s="23"/>
      <c r="W184" s="23"/>
      <c r="X184" s="23"/>
      <c r="Y184" s="23"/>
      <c r="Z184" s="23"/>
      <c r="AA184"/>
      <c r="AB184"/>
      <c r="AC184"/>
      <c r="AD184"/>
      <c r="AE184"/>
      <c r="AF184"/>
      <c r="AG184"/>
      <c r="AH184"/>
      <c r="AI184"/>
    </row>
    <row r="185" spans="1:35" s="22" customFormat="1" ht="12.75" customHeight="1">
      <c r="A185" s="20"/>
      <c r="B185" s="21" t="s">
        <v>38</v>
      </c>
      <c r="C185" s="23">
        <v>3800</v>
      </c>
      <c r="D185" s="23">
        <v>6742</v>
      </c>
      <c r="E185" s="23">
        <v>10542</v>
      </c>
      <c r="F185" s="23" t="s">
        <v>11</v>
      </c>
      <c r="G185" s="23">
        <v>19951</v>
      </c>
      <c r="H185" s="23">
        <v>9466</v>
      </c>
      <c r="I185" s="154">
        <v>30493</v>
      </c>
      <c r="J185" s="23"/>
      <c r="K185" s="75"/>
      <c r="L185" s="23"/>
      <c r="M185" s="23"/>
      <c r="N185" s="23"/>
      <c r="O185" s="23"/>
      <c r="P185" s="23"/>
      <c r="Q185" s="23"/>
      <c r="R185" s="23"/>
    </row>
    <row r="186" spans="1:35" s="22" customFormat="1" ht="12.75" customHeight="1">
      <c r="A186" s="20"/>
      <c r="B186" s="21" t="s">
        <v>39</v>
      </c>
      <c r="C186" s="23">
        <v>3252</v>
      </c>
      <c r="D186" s="23">
        <v>6277</v>
      </c>
      <c r="E186" s="23">
        <v>9529</v>
      </c>
      <c r="F186" s="23" t="s">
        <v>11</v>
      </c>
      <c r="G186" s="23">
        <v>18199</v>
      </c>
      <c r="H186" s="23">
        <v>7763</v>
      </c>
      <c r="I186" s="154">
        <v>27728</v>
      </c>
      <c r="J186" s="23"/>
      <c r="K186" s="75"/>
      <c r="L186" s="23"/>
      <c r="M186" s="23"/>
      <c r="N186" s="23"/>
      <c r="O186" s="23"/>
      <c r="P186" s="23"/>
      <c r="Q186" s="23"/>
      <c r="R186" s="23"/>
    </row>
    <row r="187" spans="1:35" s="22" customFormat="1" ht="12.75" customHeight="1">
      <c r="A187" s="20"/>
      <c r="B187" s="21" t="s">
        <v>40</v>
      </c>
      <c r="C187" s="23">
        <v>3790</v>
      </c>
      <c r="D187" s="23">
        <v>7180</v>
      </c>
      <c r="E187" s="23">
        <v>10970</v>
      </c>
      <c r="F187" s="23" t="s">
        <v>11</v>
      </c>
      <c r="G187" s="23">
        <v>19523</v>
      </c>
      <c r="H187" s="23">
        <v>7161</v>
      </c>
      <c r="I187" s="154">
        <v>30493</v>
      </c>
      <c r="J187" s="23"/>
      <c r="K187" s="75"/>
      <c r="L187" s="23"/>
      <c r="M187" s="23"/>
      <c r="N187" s="23"/>
      <c r="O187" s="23"/>
      <c r="P187" s="23"/>
      <c r="Q187" s="23"/>
      <c r="R187" s="23"/>
    </row>
    <row r="188" spans="1:35" s="22" customFormat="1" ht="12.75" customHeight="1">
      <c r="A188" s="20"/>
      <c r="B188" s="21" t="s">
        <v>41</v>
      </c>
      <c r="C188" s="23">
        <v>4088</v>
      </c>
      <c r="D188" s="23">
        <v>7423</v>
      </c>
      <c r="E188" s="23">
        <v>11512</v>
      </c>
      <c r="F188" s="23" t="s">
        <v>11</v>
      </c>
      <c r="G188" s="23">
        <v>19614</v>
      </c>
      <c r="H188" s="23">
        <v>7298</v>
      </c>
      <c r="I188" s="154">
        <v>31126</v>
      </c>
      <c r="J188" s="23"/>
      <c r="K188" s="75"/>
      <c r="L188" s="23"/>
      <c r="M188" s="23"/>
      <c r="N188" s="23"/>
      <c r="O188" s="23"/>
      <c r="P188" s="23"/>
      <c r="Q188" s="23"/>
      <c r="R188" s="23"/>
    </row>
    <row r="189" spans="1:35" s="22" customFormat="1" ht="12.75" customHeight="1">
      <c r="A189" s="20"/>
      <c r="B189" s="21" t="s">
        <v>42</v>
      </c>
      <c r="C189" s="23">
        <v>4512</v>
      </c>
      <c r="D189" s="23">
        <v>8384</v>
      </c>
      <c r="E189" s="23">
        <v>12896</v>
      </c>
      <c r="F189" s="23" t="s">
        <v>11</v>
      </c>
      <c r="G189" s="23">
        <v>35469</v>
      </c>
      <c r="H189" s="23">
        <v>19928</v>
      </c>
      <c r="I189" s="154">
        <v>48365</v>
      </c>
      <c r="J189" s="23"/>
      <c r="K189" s="75"/>
      <c r="L189" s="23"/>
      <c r="M189" s="23"/>
      <c r="N189" s="23"/>
      <c r="O189" s="23"/>
      <c r="P189" s="23"/>
      <c r="Q189" s="23"/>
      <c r="R189" s="23"/>
    </row>
    <row r="190" spans="1:35" s="22" customFormat="1" ht="12.75" customHeight="1">
      <c r="A190" s="20"/>
      <c r="B190" s="21"/>
      <c r="C190" s="23"/>
      <c r="D190" s="23"/>
      <c r="E190" s="23"/>
      <c r="F190" s="23"/>
      <c r="G190" s="23"/>
      <c r="H190" s="23"/>
      <c r="I190" s="154"/>
      <c r="J190" s="23"/>
      <c r="K190" s="75"/>
      <c r="L190" s="23"/>
      <c r="M190" s="23"/>
      <c r="N190" s="23"/>
      <c r="O190" s="23"/>
      <c r="P190" s="23"/>
      <c r="Q190" s="23"/>
      <c r="R190" s="23"/>
    </row>
    <row r="191" spans="1:35" s="22" customFormat="1" ht="12.75" customHeight="1">
      <c r="A191" s="20">
        <v>2020</v>
      </c>
      <c r="B191" s="21" t="s">
        <v>31</v>
      </c>
      <c r="C191" s="23">
        <v>1560</v>
      </c>
      <c r="D191" s="23">
        <v>2948</v>
      </c>
      <c r="E191" s="23">
        <v>4508</v>
      </c>
      <c r="F191" s="23" t="s">
        <v>11</v>
      </c>
      <c r="G191" s="23">
        <v>13282</v>
      </c>
      <c r="H191" s="23">
        <v>5491</v>
      </c>
      <c r="I191" s="154">
        <v>17790</v>
      </c>
      <c r="J191" s="23"/>
      <c r="K191" s="75"/>
      <c r="L191" s="23"/>
      <c r="M191" s="23"/>
      <c r="N191" s="23"/>
      <c r="O191" s="23"/>
      <c r="P191" s="23"/>
      <c r="Q191" s="23"/>
      <c r="R191" s="23"/>
    </row>
    <row r="192" spans="1:35" s="22" customFormat="1" ht="12.75" customHeight="1">
      <c r="A192" s="20"/>
      <c r="B192" s="21" t="s">
        <v>32</v>
      </c>
      <c r="C192" s="23">
        <v>2396</v>
      </c>
      <c r="D192" s="23">
        <v>4502</v>
      </c>
      <c r="E192" s="23">
        <v>6898</v>
      </c>
      <c r="F192" s="23" t="s">
        <v>11</v>
      </c>
      <c r="G192" s="23">
        <v>15591</v>
      </c>
      <c r="H192" s="23">
        <v>5762</v>
      </c>
      <c r="I192" s="154">
        <v>22489</v>
      </c>
      <c r="J192" s="23"/>
      <c r="K192" s="75"/>
      <c r="L192" s="23"/>
      <c r="M192" s="23"/>
      <c r="N192" s="23"/>
      <c r="O192" s="23"/>
      <c r="P192" s="23"/>
      <c r="Q192" s="23"/>
      <c r="R192" s="23"/>
    </row>
    <row r="193" spans="1:35" ht="12.75" customHeight="1">
      <c r="A193" s="20"/>
      <c r="B193" s="21" t="s">
        <v>33</v>
      </c>
      <c r="C193" s="23">
        <v>3264</v>
      </c>
      <c r="D193" s="23">
        <v>6225</v>
      </c>
      <c r="E193" s="23">
        <v>9489</v>
      </c>
      <c r="F193" s="23" t="s">
        <v>11</v>
      </c>
      <c r="G193" s="23">
        <v>19046</v>
      </c>
      <c r="H193" s="23">
        <v>6782</v>
      </c>
      <c r="I193" s="154">
        <v>28535</v>
      </c>
      <c r="J193" s="23"/>
      <c r="K193" s="75"/>
      <c r="L193" s="23"/>
      <c r="N193" s="63"/>
      <c r="O193" s="63"/>
      <c r="P193" s="63"/>
      <c r="Q193" s="63"/>
      <c r="R193" s="63"/>
      <c r="S193" s="63"/>
      <c r="T193" s="63"/>
      <c r="U193" s="63"/>
      <c r="V193" s="63"/>
    </row>
    <row r="194" spans="1:35" ht="12.75" customHeight="1">
      <c r="B194" s="21" t="s">
        <v>34</v>
      </c>
      <c r="C194" s="74">
        <v>2592</v>
      </c>
      <c r="D194" s="74">
        <v>5049</v>
      </c>
      <c r="E194" s="74">
        <v>7641</v>
      </c>
      <c r="F194" s="23" t="s">
        <v>11</v>
      </c>
      <c r="G194" s="23">
        <v>12190</v>
      </c>
      <c r="H194" s="23">
        <v>4061</v>
      </c>
      <c r="I194" s="154">
        <v>19831</v>
      </c>
      <c r="J194" s="23"/>
      <c r="K194" s="75"/>
      <c r="L194" s="23"/>
      <c r="N194" s="63"/>
      <c r="O194" s="63"/>
      <c r="P194" s="63"/>
      <c r="Q194" s="63"/>
      <c r="R194" s="63"/>
      <c r="S194" s="63"/>
      <c r="T194" s="63"/>
      <c r="U194" s="63"/>
      <c r="V194" s="63"/>
    </row>
    <row r="195" spans="1:35" ht="12.75" customHeight="1">
      <c r="B195" s="21" t="s">
        <v>35</v>
      </c>
      <c r="C195" s="74">
        <v>2294</v>
      </c>
      <c r="D195" s="74">
        <v>4491</v>
      </c>
      <c r="E195" s="74">
        <v>6785</v>
      </c>
      <c r="F195" s="23" t="s">
        <v>11</v>
      </c>
      <c r="G195" s="23">
        <v>10114</v>
      </c>
      <c r="H195" s="23">
        <v>3669</v>
      </c>
      <c r="I195" s="154">
        <v>16899</v>
      </c>
      <c r="J195" s="23"/>
      <c r="K195" s="75"/>
      <c r="L195" s="23"/>
      <c r="N195" s="63"/>
      <c r="O195" s="63"/>
      <c r="P195" s="63"/>
      <c r="Q195" s="63"/>
      <c r="R195" s="63"/>
      <c r="S195" s="63"/>
      <c r="T195" s="63"/>
      <c r="U195" s="63"/>
      <c r="V195" s="63"/>
    </row>
    <row r="196" spans="1:35" s="22" customFormat="1" ht="12.75" customHeight="1">
      <c r="B196" s="21" t="s">
        <v>36</v>
      </c>
      <c r="C196" s="74">
        <v>3055</v>
      </c>
      <c r="D196" s="74">
        <v>6260</v>
      </c>
      <c r="E196" s="74">
        <v>9315</v>
      </c>
      <c r="F196" s="74" t="s">
        <v>11</v>
      </c>
      <c r="G196" s="23">
        <v>16743</v>
      </c>
      <c r="H196" s="23">
        <v>5509</v>
      </c>
      <c r="I196" s="154">
        <v>26058</v>
      </c>
      <c r="J196" s="23"/>
      <c r="K196" s="75"/>
      <c r="L196" s="23"/>
      <c r="M196" s="23"/>
      <c r="N196" s="23"/>
      <c r="O196" s="23"/>
      <c r="P196" s="23"/>
      <c r="Q196" s="23"/>
      <c r="R196" s="23"/>
      <c r="S196" s="23"/>
      <c r="T196" s="23"/>
      <c r="U196" s="23"/>
      <c r="V196" s="23"/>
      <c r="W196" s="23"/>
      <c r="X196" s="23"/>
      <c r="Y196" s="23"/>
      <c r="Z196" s="23"/>
      <c r="AA196" s="100"/>
      <c r="AB196"/>
      <c r="AC196"/>
      <c r="AD196"/>
      <c r="AE196"/>
      <c r="AF196"/>
      <c r="AG196"/>
      <c r="AH196"/>
      <c r="AI196"/>
    </row>
    <row r="197" spans="1:35" s="22" customFormat="1" ht="12.75" customHeight="1">
      <c r="B197" s="21" t="s">
        <v>37</v>
      </c>
      <c r="C197" s="74">
        <v>3240</v>
      </c>
      <c r="D197" s="74">
        <v>6192</v>
      </c>
      <c r="E197" s="74">
        <v>9432</v>
      </c>
      <c r="F197" s="74" t="s">
        <v>11</v>
      </c>
      <c r="G197" s="23">
        <v>14372</v>
      </c>
      <c r="H197" s="23">
        <v>4863</v>
      </c>
      <c r="I197" s="154">
        <v>23804</v>
      </c>
      <c r="J197" s="23"/>
      <c r="K197" s="75"/>
      <c r="L197" s="23"/>
      <c r="M197" s="23"/>
      <c r="N197" s="23"/>
      <c r="O197" s="23"/>
      <c r="P197" s="23"/>
      <c r="Q197" s="23"/>
      <c r="R197" s="23"/>
      <c r="S197" s="23"/>
      <c r="T197" s="23"/>
      <c r="U197" s="23"/>
      <c r="V197" s="23"/>
      <c r="W197" s="23"/>
      <c r="X197" s="23"/>
      <c r="Y197" s="23"/>
      <c r="Z197" s="23"/>
      <c r="AA197" s="100"/>
      <c r="AB197"/>
      <c r="AC197"/>
      <c r="AD197"/>
      <c r="AE197"/>
      <c r="AF197"/>
      <c r="AG197"/>
      <c r="AH197"/>
      <c r="AI197"/>
    </row>
    <row r="198" spans="1:35" s="22" customFormat="1" ht="12.75" customHeight="1">
      <c r="B198" s="21" t="s">
        <v>38</v>
      </c>
      <c r="C198" s="74">
        <v>3752</v>
      </c>
      <c r="D198" s="74">
        <v>6656</v>
      </c>
      <c r="E198" s="74">
        <v>10408</v>
      </c>
      <c r="F198" s="74" t="s">
        <v>11</v>
      </c>
      <c r="G198" s="23">
        <v>16137</v>
      </c>
      <c r="H198" s="23">
        <v>6482</v>
      </c>
      <c r="I198" s="154">
        <v>26545</v>
      </c>
      <c r="J198" s="23"/>
      <c r="K198" s="75"/>
      <c r="L198" s="23"/>
      <c r="M198" s="23"/>
      <c r="N198" s="23"/>
      <c r="O198" s="23"/>
      <c r="P198" s="23"/>
      <c r="Q198" s="23"/>
      <c r="R198" s="23"/>
      <c r="S198" s="23"/>
      <c r="T198" s="23"/>
      <c r="U198" s="23"/>
      <c r="V198" s="23"/>
      <c r="W198" s="23"/>
      <c r="X198" s="23"/>
      <c r="Y198" s="23"/>
      <c r="Z198" s="23"/>
      <c r="AA198" s="98"/>
      <c r="AB198" s="98"/>
      <c r="AC198"/>
      <c r="AD198"/>
      <c r="AE198"/>
      <c r="AF198"/>
      <c r="AG198"/>
      <c r="AH198"/>
      <c r="AI198"/>
    </row>
    <row r="199" spans="1:35" s="22" customFormat="1" ht="12.75" customHeight="1">
      <c r="B199" s="21" t="s">
        <v>39</v>
      </c>
      <c r="C199" s="74">
        <v>3521</v>
      </c>
      <c r="D199" s="74">
        <v>6750</v>
      </c>
      <c r="E199" s="74">
        <v>10271</v>
      </c>
      <c r="F199" s="74" t="s">
        <v>11</v>
      </c>
      <c r="G199" s="23">
        <v>19520</v>
      </c>
      <c r="H199" s="23">
        <v>7462</v>
      </c>
      <c r="I199" s="154">
        <v>29791</v>
      </c>
      <c r="J199" s="23"/>
      <c r="K199" s="75"/>
      <c r="L199" s="23"/>
      <c r="M199" s="23"/>
      <c r="N199" s="23"/>
      <c r="O199" s="23"/>
      <c r="P199" s="23"/>
      <c r="Q199" s="23"/>
      <c r="R199" s="23"/>
      <c r="S199" s="23"/>
      <c r="T199" s="23"/>
      <c r="U199" s="23"/>
      <c r="V199" s="23"/>
      <c r="W199" s="23"/>
      <c r="X199" s="23"/>
      <c r="Y199" s="23"/>
      <c r="Z199" s="23"/>
      <c r="AA199" s="98"/>
      <c r="AB199" s="98"/>
      <c r="AC199"/>
      <c r="AD199"/>
      <c r="AE199"/>
      <c r="AF199"/>
      <c r="AG199"/>
      <c r="AH199"/>
      <c r="AI199"/>
    </row>
    <row r="200" spans="1:35" s="22" customFormat="1" ht="12.75" customHeight="1">
      <c r="B200" s="21" t="s">
        <v>40</v>
      </c>
      <c r="C200" s="74">
        <v>3530</v>
      </c>
      <c r="D200" s="74">
        <v>6460</v>
      </c>
      <c r="E200" s="74">
        <v>9990</v>
      </c>
      <c r="F200" s="74" t="s">
        <v>11</v>
      </c>
      <c r="G200" s="23">
        <v>19047</v>
      </c>
      <c r="H200" s="23">
        <v>7103</v>
      </c>
      <c r="I200" s="154">
        <v>29037</v>
      </c>
      <c r="J200" s="23"/>
      <c r="K200" s="75"/>
      <c r="L200" s="23"/>
      <c r="M200" s="23"/>
      <c r="N200" s="23"/>
      <c r="O200" s="23"/>
      <c r="P200" s="23"/>
      <c r="Q200" s="23"/>
      <c r="R200" s="23"/>
      <c r="S200" s="23"/>
      <c r="T200" s="23"/>
      <c r="U200" s="23"/>
      <c r="V200" s="23"/>
      <c r="W200" s="23"/>
      <c r="X200" s="23"/>
      <c r="Y200" s="23"/>
      <c r="Z200" s="23"/>
      <c r="AA200" s="102"/>
      <c r="AB200" s="98"/>
      <c r="AC200"/>
      <c r="AD200"/>
      <c r="AE200"/>
      <c r="AF200"/>
      <c r="AG200"/>
      <c r="AH200"/>
      <c r="AI200"/>
    </row>
    <row r="201" spans="1:35" s="22" customFormat="1" ht="12.75" customHeight="1">
      <c r="B201" s="21" t="s">
        <v>41</v>
      </c>
      <c r="C201" s="74">
        <v>3510</v>
      </c>
      <c r="D201" s="74">
        <v>6287</v>
      </c>
      <c r="E201" s="74">
        <v>9797</v>
      </c>
      <c r="F201" s="74" t="s">
        <v>11</v>
      </c>
      <c r="G201" s="23">
        <v>17646</v>
      </c>
      <c r="H201" s="23">
        <v>6609</v>
      </c>
      <c r="I201" s="154">
        <v>27443</v>
      </c>
      <c r="J201" s="23"/>
      <c r="K201" s="75"/>
      <c r="L201" s="23"/>
      <c r="M201" s="23"/>
      <c r="N201" s="23"/>
      <c r="O201" s="23"/>
      <c r="P201" s="23"/>
      <c r="Q201" s="23"/>
      <c r="R201" s="23"/>
      <c r="S201" s="23"/>
      <c r="T201" s="23"/>
      <c r="U201" s="23"/>
      <c r="V201" s="23"/>
      <c r="W201" s="23"/>
      <c r="X201" s="23"/>
      <c r="Y201" s="23"/>
      <c r="Z201" s="23"/>
      <c r="AA201" s="102"/>
      <c r="AB201" s="98"/>
      <c r="AC201"/>
      <c r="AD201"/>
      <c r="AE201"/>
      <c r="AF201"/>
      <c r="AG201"/>
      <c r="AH201"/>
      <c r="AI201"/>
    </row>
    <row r="202" spans="1:35" s="22" customFormat="1" ht="12.75" customHeight="1">
      <c r="B202" s="21" t="s">
        <v>42</v>
      </c>
      <c r="C202" s="74">
        <v>3799</v>
      </c>
      <c r="D202" s="74">
        <v>7769</v>
      </c>
      <c r="E202" s="74">
        <v>11568</v>
      </c>
      <c r="F202" s="74" t="s">
        <v>11</v>
      </c>
      <c r="G202" s="23">
        <v>23406</v>
      </c>
      <c r="H202" s="23">
        <v>8226</v>
      </c>
      <c r="I202" s="154">
        <v>34974</v>
      </c>
      <c r="J202" s="23"/>
      <c r="K202" s="75"/>
      <c r="L202" s="23"/>
      <c r="M202" s="23"/>
      <c r="N202" s="23"/>
      <c r="O202" s="23"/>
      <c r="P202" s="23"/>
      <c r="Q202" s="23"/>
      <c r="R202" s="23"/>
      <c r="S202" s="23"/>
      <c r="T202" s="23"/>
      <c r="U202" s="23"/>
      <c r="V202" s="23"/>
      <c r="W202" s="23"/>
      <c r="X202" s="23"/>
      <c r="Y202" s="23"/>
      <c r="Z202" s="23"/>
      <c r="AA202" s="102"/>
      <c r="AB202" s="98"/>
      <c r="AC202"/>
      <c r="AD202"/>
      <c r="AE202"/>
      <c r="AF202"/>
      <c r="AG202"/>
      <c r="AH202"/>
      <c r="AI202"/>
    </row>
    <row r="203" spans="1:35" s="22" customFormat="1" ht="12.75" customHeight="1">
      <c r="B203" s="21"/>
      <c r="C203" s="74"/>
      <c r="D203" s="74"/>
      <c r="E203" s="74"/>
      <c r="F203" s="74"/>
      <c r="G203" s="23"/>
      <c r="H203" s="23"/>
      <c r="I203" s="154"/>
      <c r="J203" s="23"/>
      <c r="K203" s="23"/>
      <c r="L203" s="23"/>
      <c r="M203" s="23"/>
      <c r="N203" s="23"/>
      <c r="O203" s="23"/>
      <c r="P203" s="23"/>
      <c r="Q203" s="23"/>
      <c r="R203" s="23"/>
      <c r="S203" s="23"/>
      <c r="T203" s="23"/>
      <c r="U203" s="23"/>
      <c r="V203" s="23"/>
      <c r="W203" s="23"/>
      <c r="X203" s="23"/>
      <c r="Y203" s="23"/>
      <c r="Z203" s="23"/>
      <c r="AA203" s="102"/>
      <c r="AB203" s="98"/>
      <c r="AC203"/>
      <c r="AD203"/>
      <c r="AE203"/>
      <c r="AF203"/>
      <c r="AG203"/>
      <c r="AH203"/>
      <c r="AI203"/>
    </row>
    <row r="204" spans="1:35" s="22" customFormat="1" ht="12.75" customHeight="1">
      <c r="A204" s="20">
        <v>2021</v>
      </c>
      <c r="B204" s="21" t="s">
        <v>31</v>
      </c>
      <c r="C204" s="74">
        <v>2702</v>
      </c>
      <c r="D204" s="74">
        <v>4735</v>
      </c>
      <c r="E204" s="74">
        <v>7437</v>
      </c>
      <c r="F204" s="74" t="s">
        <v>11</v>
      </c>
      <c r="G204" s="23">
        <v>14039</v>
      </c>
      <c r="H204" s="23">
        <v>5116</v>
      </c>
      <c r="I204" s="154">
        <v>21476</v>
      </c>
      <c r="J204" s="23"/>
      <c r="K204" s="23"/>
      <c r="L204" s="23"/>
      <c r="M204" s="23"/>
      <c r="N204" s="23"/>
      <c r="O204" s="23"/>
      <c r="P204" s="23"/>
      <c r="Q204" s="23"/>
      <c r="R204" s="23"/>
      <c r="S204" s="23"/>
      <c r="T204" s="23"/>
      <c r="U204" s="23"/>
      <c r="V204" s="23"/>
      <c r="W204" s="23"/>
      <c r="X204" s="23"/>
      <c r="Y204" s="23"/>
      <c r="Z204" s="23"/>
      <c r="AA204" s="102"/>
      <c r="AB204"/>
      <c r="AC204"/>
      <c r="AD204"/>
      <c r="AE204"/>
      <c r="AF204"/>
      <c r="AG204"/>
      <c r="AH204"/>
      <c r="AI204"/>
    </row>
    <row r="205" spans="1:35" s="22" customFormat="1" ht="12.75" customHeight="1">
      <c r="A205" s="20"/>
      <c r="B205" s="21" t="s">
        <v>32</v>
      </c>
      <c r="C205" s="74">
        <v>3028</v>
      </c>
      <c r="D205" s="74">
        <v>5244</v>
      </c>
      <c r="E205" s="74">
        <v>8272</v>
      </c>
      <c r="F205" s="74" t="s">
        <v>11</v>
      </c>
      <c r="G205" s="23">
        <v>15314</v>
      </c>
      <c r="H205" s="23">
        <v>5422</v>
      </c>
      <c r="I205" s="154">
        <v>23586</v>
      </c>
      <c r="J205" s="23"/>
      <c r="K205" s="23"/>
      <c r="L205" s="23"/>
      <c r="M205" s="23"/>
      <c r="N205" s="23"/>
      <c r="O205" s="23"/>
      <c r="P205" s="23"/>
      <c r="Q205" s="23"/>
      <c r="R205" s="23"/>
      <c r="S205" s="23"/>
      <c r="T205" s="23"/>
      <c r="U205" s="23"/>
      <c r="V205" s="23"/>
      <c r="W205" s="23"/>
      <c r="X205" s="23"/>
      <c r="Y205" s="23"/>
      <c r="Z205" s="23"/>
      <c r="AA205" s="102"/>
      <c r="AB205"/>
      <c r="AC205"/>
      <c r="AD205"/>
      <c r="AE205"/>
      <c r="AF205"/>
      <c r="AG205"/>
      <c r="AH205"/>
      <c r="AI205"/>
    </row>
    <row r="206" spans="1:35" s="22" customFormat="1" ht="12.75" customHeight="1">
      <c r="A206" s="20"/>
      <c r="B206" s="21" t="s">
        <v>33</v>
      </c>
      <c r="C206" s="74">
        <v>5405</v>
      </c>
      <c r="D206" s="74">
        <v>10425</v>
      </c>
      <c r="E206" s="74">
        <f>SUM(C206:D206)</f>
        <v>15830</v>
      </c>
      <c r="F206" s="74"/>
      <c r="G206" s="23">
        <v>32893</v>
      </c>
      <c r="H206" s="23">
        <v>12079</v>
      </c>
      <c r="I206" s="154">
        <f>G206+E206</f>
        <v>48723</v>
      </c>
      <c r="J206" s="23"/>
      <c r="K206" s="23"/>
      <c r="L206" s="23"/>
      <c r="M206" s="23"/>
      <c r="N206" s="23"/>
      <c r="O206" s="23"/>
      <c r="P206" s="23"/>
      <c r="Q206" s="23"/>
      <c r="R206" s="23"/>
      <c r="S206" s="23"/>
      <c r="T206" s="23"/>
      <c r="U206" s="23"/>
      <c r="V206" s="23"/>
      <c r="W206" s="23"/>
      <c r="X206" s="23"/>
      <c r="Y206" s="23"/>
      <c r="Z206" s="23"/>
      <c r="AA206" s="102"/>
      <c r="AB206"/>
      <c r="AC206"/>
      <c r="AD206"/>
      <c r="AE206"/>
      <c r="AF206"/>
      <c r="AG206"/>
      <c r="AH206"/>
      <c r="AI206"/>
    </row>
    <row r="207" spans="1:35" s="22" customFormat="1" ht="12.75" customHeight="1">
      <c r="A207" s="20"/>
      <c r="B207" s="21" t="s">
        <v>34</v>
      </c>
      <c r="C207" s="74">
        <v>2946</v>
      </c>
      <c r="D207" s="74">
        <v>5777</v>
      </c>
      <c r="E207" s="74">
        <v>8723</v>
      </c>
      <c r="F207" s="74" t="s">
        <v>11</v>
      </c>
      <c r="G207" s="23">
        <v>14410</v>
      </c>
      <c r="H207" s="23">
        <v>4467</v>
      </c>
      <c r="I207" s="154">
        <v>23133</v>
      </c>
      <c r="J207" s="23"/>
      <c r="K207" s="248"/>
      <c r="L207" s="23"/>
      <c r="M207" s="23"/>
      <c r="N207" s="23"/>
      <c r="O207" s="23"/>
      <c r="P207" s="23"/>
      <c r="Q207" s="23"/>
      <c r="R207" s="23"/>
      <c r="S207" s="23"/>
      <c r="T207" s="23"/>
      <c r="U207" s="23"/>
      <c r="V207" s="23"/>
      <c r="W207" s="23"/>
      <c r="X207" s="23"/>
      <c r="Y207" s="23"/>
      <c r="Z207" s="23"/>
      <c r="AA207" s="102"/>
      <c r="AB207"/>
      <c r="AC207"/>
      <c r="AD207"/>
      <c r="AE207"/>
      <c r="AF207"/>
      <c r="AG207"/>
      <c r="AH207"/>
      <c r="AI207"/>
    </row>
    <row r="208" spans="1:35" s="22" customFormat="1" ht="12.75" customHeight="1">
      <c r="A208" s="20"/>
      <c r="B208" s="21" t="s">
        <v>35</v>
      </c>
      <c r="C208" s="74">
        <v>3320</v>
      </c>
      <c r="D208" s="74">
        <v>6516</v>
      </c>
      <c r="E208" s="74">
        <v>9836</v>
      </c>
      <c r="F208" s="74" t="s">
        <v>11</v>
      </c>
      <c r="G208" s="23">
        <v>15877</v>
      </c>
      <c r="H208" s="23">
        <v>4029</v>
      </c>
      <c r="I208" s="154">
        <v>25713</v>
      </c>
      <c r="J208" s="23"/>
      <c r="K208" s="248"/>
      <c r="L208" s="23"/>
      <c r="M208" s="23"/>
      <c r="N208" s="23"/>
      <c r="O208" s="23"/>
      <c r="P208" s="23"/>
      <c r="Q208" s="23"/>
      <c r="R208" s="23"/>
      <c r="S208" s="23"/>
      <c r="T208" s="23"/>
      <c r="U208" s="23"/>
      <c r="V208" s="23"/>
      <c r="W208" s="23"/>
      <c r="X208" s="23"/>
      <c r="Y208" s="23"/>
      <c r="Z208" s="23"/>
      <c r="AA208" s="102"/>
      <c r="AB208"/>
      <c r="AC208"/>
      <c r="AD208"/>
      <c r="AE208"/>
      <c r="AF208"/>
      <c r="AG208"/>
      <c r="AH208"/>
      <c r="AI208"/>
    </row>
    <row r="209" spans="1:35" s="22" customFormat="1" ht="12.75" customHeight="1">
      <c r="A209" s="20"/>
      <c r="B209" s="21" t="s">
        <v>36</v>
      </c>
      <c r="C209" s="74">
        <v>3987</v>
      </c>
      <c r="D209" s="74">
        <v>7986</v>
      </c>
      <c r="E209" s="74">
        <v>11973</v>
      </c>
      <c r="F209" s="74" t="s">
        <v>11</v>
      </c>
      <c r="G209" s="23">
        <v>25665</v>
      </c>
      <c r="H209" s="23">
        <v>7314</v>
      </c>
      <c r="I209" s="154">
        <f t="shared" ref="I209:I210" si="0">G209+E209</f>
        <v>37638</v>
      </c>
      <c r="J209" s="23"/>
      <c r="K209" s="248"/>
      <c r="L209" s="23"/>
      <c r="M209" s="23"/>
      <c r="N209" s="23"/>
      <c r="O209" s="23"/>
      <c r="P209" s="23"/>
      <c r="Q209" s="23"/>
      <c r="R209" s="23"/>
      <c r="S209" s="23"/>
      <c r="T209" s="23"/>
      <c r="U209" s="23"/>
      <c r="V209" s="23"/>
      <c r="W209" s="23"/>
      <c r="X209" s="23"/>
      <c r="Y209" s="23"/>
      <c r="Z209" s="23"/>
      <c r="AA209" s="102"/>
      <c r="AB209"/>
      <c r="AC209"/>
      <c r="AD209"/>
      <c r="AE209"/>
      <c r="AF209"/>
      <c r="AG209"/>
      <c r="AH209"/>
      <c r="AI209"/>
    </row>
    <row r="210" spans="1:35" s="22" customFormat="1" ht="12.75" customHeight="1">
      <c r="A210" s="20"/>
      <c r="B210" s="21" t="s">
        <v>37</v>
      </c>
      <c r="C210" s="74">
        <v>3284</v>
      </c>
      <c r="D210" s="74">
        <v>6353</v>
      </c>
      <c r="E210" s="74">
        <v>9637</v>
      </c>
      <c r="F210" s="74"/>
      <c r="G210" s="23">
        <v>8473</v>
      </c>
      <c r="H210" s="23">
        <v>2768</v>
      </c>
      <c r="I210" s="154">
        <f t="shared" si="0"/>
        <v>18110</v>
      </c>
      <c r="J210" s="23"/>
      <c r="K210" s="248"/>
      <c r="L210" s="23"/>
      <c r="M210" s="23"/>
      <c r="N210" s="23"/>
      <c r="O210" s="23"/>
      <c r="P210" s="23"/>
      <c r="Q210" s="23"/>
      <c r="R210" s="23"/>
      <c r="S210" s="23"/>
      <c r="T210" s="23"/>
      <c r="U210" s="23"/>
      <c r="V210" s="23"/>
      <c r="W210" s="23"/>
      <c r="X210" s="23"/>
      <c r="Y210" s="23"/>
      <c r="Z210" s="23"/>
      <c r="AA210" s="102"/>
      <c r="AB210"/>
      <c r="AC210"/>
      <c r="AD210"/>
      <c r="AE210"/>
      <c r="AF210"/>
      <c r="AG210"/>
      <c r="AH210"/>
      <c r="AI210"/>
    </row>
    <row r="211" spans="1:35" s="22" customFormat="1" ht="12.75" customHeight="1">
      <c r="A211" s="20"/>
      <c r="B211" s="21" t="s">
        <v>38</v>
      </c>
      <c r="C211" s="23">
        <v>3431</v>
      </c>
      <c r="D211" s="23">
        <v>6764</v>
      </c>
      <c r="E211" s="23">
        <v>10195</v>
      </c>
      <c r="F211" s="23" t="s">
        <v>11</v>
      </c>
      <c r="G211" s="23">
        <v>10730</v>
      </c>
      <c r="H211" s="23">
        <v>3350</v>
      </c>
      <c r="I211" s="154">
        <v>20925</v>
      </c>
      <c r="J211" s="23"/>
      <c r="K211" s="248"/>
      <c r="L211" s="23"/>
      <c r="M211" s="23"/>
      <c r="N211" s="23"/>
      <c r="Y211" s="23"/>
      <c r="Z211" s="23"/>
      <c r="AA211" s="102"/>
      <c r="AB211"/>
      <c r="AC211"/>
      <c r="AD211"/>
      <c r="AE211"/>
      <c r="AF211"/>
      <c r="AG211"/>
      <c r="AH211"/>
      <c r="AI211"/>
    </row>
    <row r="212" spans="1:35" s="22" customFormat="1" ht="12.75" customHeight="1">
      <c r="A212" s="20"/>
      <c r="B212" s="21" t="s">
        <v>39</v>
      </c>
      <c r="C212" s="74">
        <v>3631</v>
      </c>
      <c r="D212" s="74">
        <v>7489</v>
      </c>
      <c r="E212" s="74">
        <v>11120</v>
      </c>
      <c r="G212" s="23">
        <v>12625</v>
      </c>
      <c r="H212" s="23">
        <v>3722</v>
      </c>
      <c r="I212" s="154">
        <v>23745</v>
      </c>
      <c r="J212" s="23"/>
      <c r="K212" s="248"/>
      <c r="L212" s="23"/>
      <c r="M212" s="23"/>
      <c r="N212" s="23"/>
      <c r="Y212" s="23"/>
      <c r="Z212" s="23"/>
      <c r="AA212" s="102"/>
      <c r="AB212"/>
      <c r="AC212"/>
      <c r="AD212"/>
      <c r="AE212"/>
      <c r="AF212"/>
      <c r="AG212"/>
      <c r="AH212"/>
      <c r="AI212"/>
    </row>
    <row r="213" spans="1:35" s="22" customFormat="1" ht="12.75" customHeight="1">
      <c r="A213" s="20"/>
      <c r="B213" s="21" t="s">
        <v>40</v>
      </c>
      <c r="C213" s="74">
        <v>3171</v>
      </c>
      <c r="D213" s="74">
        <v>6141</v>
      </c>
      <c r="E213" s="74">
        <v>9312</v>
      </c>
      <c r="F213" s="22" t="s">
        <v>11</v>
      </c>
      <c r="G213" s="23">
        <v>11604</v>
      </c>
      <c r="H213" s="23">
        <v>3990</v>
      </c>
      <c r="I213" s="154">
        <v>20916</v>
      </c>
      <c r="J213" s="23"/>
      <c r="K213" s="248"/>
      <c r="L213" s="23"/>
      <c r="M213" s="23"/>
      <c r="N213" s="23"/>
      <c r="Y213" s="23"/>
      <c r="Z213" s="23"/>
      <c r="AA213" s="102"/>
      <c r="AB213"/>
      <c r="AC213"/>
      <c r="AD213"/>
      <c r="AE213"/>
      <c r="AF213"/>
      <c r="AG213"/>
      <c r="AH213"/>
      <c r="AI213"/>
    </row>
    <row r="214" spans="1:35" s="22" customFormat="1" ht="12.75" customHeight="1">
      <c r="A214" s="20"/>
      <c r="B214" s="21" t="s">
        <v>41</v>
      </c>
      <c r="C214" s="74">
        <v>3389</v>
      </c>
      <c r="D214" s="74">
        <v>6421</v>
      </c>
      <c r="E214" s="74">
        <v>9810</v>
      </c>
      <c r="F214" t="s">
        <v>11</v>
      </c>
      <c r="G214" s="23">
        <v>12283</v>
      </c>
      <c r="H214" s="23">
        <v>3747</v>
      </c>
      <c r="I214" s="154">
        <v>22093</v>
      </c>
      <c r="J214" s="23"/>
      <c r="K214" s="248"/>
      <c r="L214" s="23"/>
      <c r="M214" s="23"/>
      <c r="N214" s="23"/>
      <c r="Y214" s="23"/>
      <c r="Z214" s="23"/>
      <c r="AA214" s="102"/>
      <c r="AB214"/>
      <c r="AC214"/>
      <c r="AD214"/>
      <c r="AE214"/>
      <c r="AF214"/>
      <c r="AG214"/>
      <c r="AH214"/>
      <c r="AI214"/>
    </row>
    <row r="215" spans="1:35" customFormat="1" ht="12.75" customHeight="1">
      <c r="B215" s="21" t="s">
        <v>42</v>
      </c>
      <c r="C215" s="74">
        <v>3978</v>
      </c>
      <c r="D215" s="74">
        <v>8307</v>
      </c>
      <c r="E215" s="74">
        <v>12285</v>
      </c>
      <c r="F215" t="s">
        <v>11</v>
      </c>
      <c r="G215" s="23">
        <v>15970</v>
      </c>
      <c r="H215" s="23">
        <v>4630</v>
      </c>
      <c r="I215" s="154">
        <v>28255</v>
      </c>
      <c r="J215" s="23"/>
      <c r="K215" s="248"/>
      <c r="M215" s="23"/>
      <c r="O215" s="23"/>
      <c r="Q215" s="23"/>
      <c r="S215" s="23"/>
      <c r="U215" s="23"/>
      <c r="W215" s="23"/>
      <c r="Y215" s="23"/>
    </row>
    <row r="216" spans="1:35" customFormat="1" ht="12.75" customHeight="1">
      <c r="B216" s="21"/>
      <c r="C216" s="74"/>
      <c r="D216" s="74"/>
      <c r="E216" s="74"/>
      <c r="G216" s="23"/>
      <c r="H216" s="23"/>
      <c r="I216" s="154"/>
      <c r="J216" s="23"/>
      <c r="K216" s="248"/>
      <c r="M216" s="23"/>
      <c r="O216" s="23"/>
      <c r="Q216" s="23"/>
      <c r="S216" s="23"/>
      <c r="U216" s="23"/>
      <c r="W216" s="23"/>
      <c r="Y216" s="23"/>
    </row>
    <row r="217" spans="1:35" customFormat="1" ht="12.75" customHeight="1">
      <c r="A217" s="20">
        <v>2022</v>
      </c>
      <c r="B217" s="21" t="s">
        <v>31</v>
      </c>
      <c r="C217" s="74">
        <v>3179</v>
      </c>
      <c r="D217" s="74">
        <v>6378</v>
      </c>
      <c r="E217" s="74">
        <v>9557</v>
      </c>
      <c r="F217" t="s">
        <v>11</v>
      </c>
      <c r="G217" s="23">
        <v>10970</v>
      </c>
      <c r="H217" s="23">
        <v>3293</v>
      </c>
      <c r="I217" s="154">
        <v>20527</v>
      </c>
      <c r="J217" s="23"/>
      <c r="K217" s="248"/>
      <c r="M217" s="23"/>
      <c r="O217" s="23"/>
      <c r="Q217" s="23"/>
      <c r="S217" s="23"/>
      <c r="U217" s="23"/>
      <c r="W217" s="23"/>
      <c r="Y217" s="23"/>
    </row>
    <row r="218" spans="1:35" customFormat="1" ht="12.75" customHeight="1">
      <c r="A218" s="20"/>
      <c r="B218" s="21" t="s">
        <v>32</v>
      </c>
      <c r="C218" s="74">
        <v>3198</v>
      </c>
      <c r="D218" s="74">
        <v>6599</v>
      </c>
      <c r="E218" s="74">
        <v>9797</v>
      </c>
      <c r="F218" t="s">
        <v>11</v>
      </c>
      <c r="G218" s="23">
        <v>12120</v>
      </c>
      <c r="H218" s="23">
        <v>3583</v>
      </c>
      <c r="I218" s="154">
        <v>21917</v>
      </c>
      <c r="J218" s="23"/>
      <c r="K218" s="248"/>
      <c r="M218" s="23"/>
      <c r="O218" s="23"/>
      <c r="Q218" s="23"/>
      <c r="S218" s="23"/>
      <c r="U218" s="23"/>
      <c r="W218" s="23"/>
      <c r="Y218" s="23"/>
    </row>
    <row r="219" spans="1:35" customFormat="1" ht="12.75" customHeight="1">
      <c r="A219" s="20"/>
      <c r="B219" s="21" t="s">
        <v>33</v>
      </c>
      <c r="C219" s="74">
        <v>4071</v>
      </c>
      <c r="D219" s="74">
        <v>9005</v>
      </c>
      <c r="E219" s="74">
        <v>13076</v>
      </c>
      <c r="F219" t="s">
        <v>11</v>
      </c>
      <c r="G219" s="23">
        <v>16817</v>
      </c>
      <c r="H219" s="23">
        <v>4693</v>
      </c>
      <c r="I219" s="154">
        <v>29893</v>
      </c>
      <c r="J219" s="23"/>
      <c r="K219" s="248"/>
      <c r="M219" s="23"/>
      <c r="O219" s="23"/>
      <c r="Q219" s="23"/>
      <c r="S219" s="23"/>
      <c r="U219" s="23"/>
      <c r="W219" s="23"/>
      <c r="Y219" s="23"/>
    </row>
    <row r="220" spans="1:35" customFormat="1" ht="12.75" customHeight="1">
      <c r="A220" s="20"/>
      <c r="B220" s="21" t="s">
        <v>34</v>
      </c>
      <c r="C220" s="74">
        <v>3502</v>
      </c>
      <c r="D220" s="74">
        <v>7162</v>
      </c>
      <c r="E220" s="74">
        <v>10664</v>
      </c>
      <c r="F220" t="s">
        <v>11</v>
      </c>
      <c r="G220" s="23">
        <v>12386</v>
      </c>
      <c r="H220" s="23">
        <v>3331</v>
      </c>
      <c r="I220" s="154">
        <v>23050</v>
      </c>
      <c r="J220" s="23"/>
      <c r="K220" s="248"/>
      <c r="M220" s="23"/>
      <c r="O220" s="23"/>
      <c r="Q220" s="23"/>
      <c r="S220" s="23"/>
      <c r="U220" s="23"/>
      <c r="W220" s="23"/>
      <c r="Y220" s="23"/>
    </row>
    <row r="221" spans="1:35" customFormat="1" ht="12.75" customHeight="1">
      <c r="A221" s="20"/>
      <c r="B221" s="21" t="s">
        <v>35</v>
      </c>
      <c r="C221" s="74">
        <v>3716</v>
      </c>
      <c r="D221" s="74">
        <v>8011</v>
      </c>
      <c r="E221" s="74">
        <v>11727</v>
      </c>
      <c r="F221" t="s">
        <v>11</v>
      </c>
      <c r="G221" s="23">
        <v>16009</v>
      </c>
      <c r="H221" s="23">
        <v>4640</v>
      </c>
      <c r="I221" s="154">
        <v>27736</v>
      </c>
      <c r="J221" s="23"/>
      <c r="K221" s="248"/>
      <c r="M221" s="23"/>
      <c r="O221" s="23"/>
      <c r="Q221" s="23"/>
      <c r="S221" s="23"/>
      <c r="U221" s="23"/>
      <c r="W221" s="23"/>
      <c r="Y221" s="23"/>
    </row>
    <row r="222" spans="1:35" customFormat="1" ht="12.75" customHeight="1">
      <c r="A222" s="20"/>
      <c r="B222" s="21" t="s">
        <v>36</v>
      </c>
      <c r="C222" s="74">
        <v>3298</v>
      </c>
      <c r="D222" s="74">
        <v>7875</v>
      </c>
      <c r="E222" s="74">
        <v>11173</v>
      </c>
      <c r="F222" t="s">
        <v>11</v>
      </c>
      <c r="G222" s="23">
        <v>16201</v>
      </c>
      <c r="H222" s="23">
        <v>3802</v>
      </c>
      <c r="I222" s="154">
        <v>27374</v>
      </c>
      <c r="J222" s="23"/>
      <c r="K222" s="248"/>
      <c r="M222" s="23"/>
      <c r="O222" s="23"/>
      <c r="Q222" s="23"/>
      <c r="S222" s="23"/>
      <c r="U222" s="23"/>
      <c r="W222" s="23"/>
      <c r="Y222" s="23"/>
    </row>
    <row r="223" spans="1:35" customFormat="1" ht="12.75" customHeight="1">
      <c r="A223" s="20"/>
      <c r="B223" s="21" t="s">
        <v>37</v>
      </c>
      <c r="C223" s="74">
        <v>2510</v>
      </c>
      <c r="D223" s="74">
        <v>5394</v>
      </c>
      <c r="E223" s="74">
        <v>7904</v>
      </c>
      <c r="G223" s="23">
        <v>10885</v>
      </c>
      <c r="H223" s="23">
        <v>2966</v>
      </c>
      <c r="I223" s="154">
        <v>18789</v>
      </c>
      <c r="J223" s="23"/>
      <c r="K223" s="248"/>
      <c r="M223" s="23"/>
      <c r="O223" s="23"/>
      <c r="Q223" s="23"/>
      <c r="S223" s="23"/>
      <c r="U223" s="23"/>
      <c r="W223" s="23"/>
      <c r="Y223" s="23"/>
    </row>
    <row r="224" spans="1:35" customFormat="1" ht="12.75" customHeight="1">
      <c r="A224" s="20"/>
      <c r="B224" s="21" t="s">
        <v>38</v>
      </c>
      <c r="C224" s="74">
        <v>3113</v>
      </c>
      <c r="D224" s="74">
        <v>6241</v>
      </c>
      <c r="E224" s="74">
        <v>9354</v>
      </c>
      <c r="F224" t="s">
        <v>11</v>
      </c>
      <c r="G224" s="23">
        <v>12139</v>
      </c>
      <c r="H224" s="23">
        <v>3313</v>
      </c>
      <c r="I224" s="154">
        <v>21493</v>
      </c>
      <c r="J224" s="23"/>
      <c r="K224" s="248"/>
      <c r="M224" s="23"/>
      <c r="O224" s="23"/>
      <c r="Q224" s="23"/>
      <c r="S224" s="23"/>
      <c r="U224" s="23"/>
      <c r="W224" s="23"/>
      <c r="Y224" s="23"/>
    </row>
    <row r="225" spans="1:27" customFormat="1" ht="12.75" customHeight="1">
      <c r="A225" s="20"/>
      <c r="B225" s="21" t="s">
        <v>39</v>
      </c>
      <c r="C225" s="74">
        <v>3088</v>
      </c>
      <c r="D225" s="74">
        <v>6218</v>
      </c>
      <c r="E225" s="74">
        <v>9306</v>
      </c>
      <c r="F225" t="s">
        <v>11</v>
      </c>
      <c r="G225" s="23">
        <v>13741</v>
      </c>
      <c r="H225" s="23">
        <v>3820</v>
      </c>
      <c r="I225" s="154">
        <v>23047</v>
      </c>
      <c r="J225" s="23"/>
      <c r="K225" s="248"/>
      <c r="M225" s="23"/>
      <c r="O225" s="23"/>
      <c r="Q225" s="23"/>
      <c r="S225" s="23"/>
      <c r="U225" s="23"/>
      <c r="W225" s="23"/>
      <c r="Y225" s="23"/>
    </row>
    <row r="226" spans="1:27" customFormat="1" ht="12.75" customHeight="1">
      <c r="A226" s="20"/>
      <c r="B226" s="21" t="s">
        <v>40</v>
      </c>
      <c r="C226" s="74">
        <v>3100</v>
      </c>
      <c r="D226" s="74">
        <v>6252</v>
      </c>
      <c r="E226" s="23">
        <v>9352</v>
      </c>
      <c r="F226" s="23" t="s">
        <v>11</v>
      </c>
      <c r="G226" s="23">
        <v>13868</v>
      </c>
      <c r="H226" s="23">
        <v>3573</v>
      </c>
      <c r="I226" s="154">
        <v>23220</v>
      </c>
      <c r="J226" s="23"/>
      <c r="K226" s="248"/>
      <c r="M226" s="23"/>
      <c r="O226" s="23"/>
      <c r="Q226" s="23"/>
      <c r="S226" s="23"/>
      <c r="U226" s="23"/>
      <c r="W226" s="23"/>
      <c r="Y226" s="23"/>
    </row>
    <row r="227" spans="1:27" customFormat="1" ht="12.75" customHeight="1">
      <c r="A227" s="20"/>
      <c r="B227" s="21" t="s">
        <v>41</v>
      </c>
      <c r="C227" s="74">
        <v>3292</v>
      </c>
      <c r="D227" s="74">
        <v>6769</v>
      </c>
      <c r="E227" s="74">
        <v>10061</v>
      </c>
      <c r="F227" s="74" t="s">
        <v>11</v>
      </c>
      <c r="G227" s="74">
        <v>16234</v>
      </c>
      <c r="H227" s="23">
        <v>4682</v>
      </c>
      <c r="I227" s="154">
        <v>26295</v>
      </c>
      <c r="J227" s="23"/>
      <c r="K227" s="248"/>
      <c r="M227" s="23"/>
      <c r="O227" s="23"/>
      <c r="Q227" s="23"/>
      <c r="S227" s="23"/>
      <c r="U227" s="23"/>
      <c r="W227" s="23"/>
      <c r="Y227" s="23"/>
    </row>
    <row r="228" spans="1:27" customFormat="1" ht="12.75" customHeight="1">
      <c r="A228" s="20"/>
      <c r="B228" s="21" t="s">
        <v>42</v>
      </c>
      <c r="C228" s="74">
        <v>4143</v>
      </c>
      <c r="D228" s="74">
        <v>9326</v>
      </c>
      <c r="E228" s="74">
        <v>13469</v>
      </c>
      <c r="F228" s="74" t="s">
        <v>11</v>
      </c>
      <c r="G228" s="74">
        <v>22410</v>
      </c>
      <c r="H228" s="23">
        <v>5495</v>
      </c>
      <c r="I228" s="154">
        <v>35879</v>
      </c>
      <c r="J228" s="23"/>
      <c r="K228" s="248"/>
      <c r="M228" s="23"/>
      <c r="N228" s="23"/>
      <c r="O228" s="23"/>
      <c r="P228" s="23"/>
      <c r="Q228" s="23"/>
      <c r="R228" s="23"/>
      <c r="S228" s="23"/>
      <c r="T228" s="23"/>
      <c r="U228" s="23"/>
      <c r="V228" s="23"/>
      <c r="W228" s="23"/>
      <c r="X228" s="23"/>
      <c r="Y228" s="23"/>
      <c r="AA228" s="98"/>
    </row>
    <row r="229" spans="1:27" customFormat="1" ht="12.75" customHeight="1">
      <c r="A229" s="20"/>
      <c r="B229" s="21"/>
      <c r="C229" s="74"/>
      <c r="D229" s="74"/>
      <c r="E229" s="74"/>
      <c r="F229" s="74"/>
      <c r="G229" s="74"/>
      <c r="I229" s="23"/>
      <c r="J229" s="23"/>
      <c r="K229" s="248"/>
      <c r="M229" s="23"/>
      <c r="N229" s="23"/>
      <c r="O229" s="23"/>
      <c r="P229" s="23"/>
      <c r="Q229" s="23"/>
      <c r="R229" s="23"/>
      <c r="S229" s="23"/>
      <c r="T229" s="23"/>
      <c r="U229" s="23"/>
      <c r="V229" s="23"/>
      <c r="W229" s="23"/>
      <c r="X229" s="23"/>
      <c r="Y229" s="23"/>
      <c r="AA229" s="98"/>
    </row>
    <row r="230" spans="1:27" customFormat="1" ht="12.75" customHeight="1">
      <c r="A230" s="20">
        <v>2023</v>
      </c>
      <c r="B230" s="21" t="s">
        <v>31</v>
      </c>
      <c r="C230" s="74">
        <v>1808</v>
      </c>
      <c r="D230" s="74">
        <v>3552</v>
      </c>
      <c r="E230" s="74">
        <v>5360</v>
      </c>
      <c r="F230" s="74" t="s">
        <v>11</v>
      </c>
      <c r="G230" s="74">
        <v>9922</v>
      </c>
      <c r="H230" s="23">
        <v>3207</v>
      </c>
      <c r="I230" s="154">
        <v>15282</v>
      </c>
      <c r="J230" s="23"/>
      <c r="K230" s="248"/>
      <c r="M230" s="23"/>
      <c r="N230" s="23"/>
      <c r="O230" s="23"/>
      <c r="P230" s="23"/>
      <c r="Q230" s="23"/>
      <c r="R230" s="23"/>
      <c r="S230" s="23"/>
      <c r="T230" s="23"/>
      <c r="U230" s="23"/>
      <c r="V230" s="23"/>
      <c r="W230" s="23"/>
      <c r="X230" s="23"/>
      <c r="Y230" s="23"/>
      <c r="AA230" s="98"/>
    </row>
    <row r="231" spans="1:27" customFormat="1" ht="12.75" customHeight="1">
      <c r="A231" s="20"/>
      <c r="B231" s="21" t="s">
        <v>32</v>
      </c>
      <c r="C231" s="74">
        <v>2084</v>
      </c>
      <c r="D231" s="74">
        <v>4200</v>
      </c>
      <c r="E231" s="74">
        <v>6284</v>
      </c>
      <c r="F231" s="74" t="s">
        <v>11</v>
      </c>
      <c r="G231" s="74">
        <v>12756</v>
      </c>
      <c r="H231" s="23">
        <v>4094</v>
      </c>
      <c r="I231" s="154">
        <v>19040</v>
      </c>
      <c r="J231" s="23"/>
      <c r="K231" s="248"/>
      <c r="M231" s="23"/>
      <c r="N231" s="23"/>
      <c r="O231" s="23"/>
      <c r="P231" s="23"/>
      <c r="Q231" s="23"/>
      <c r="R231" s="23"/>
      <c r="S231" s="23"/>
      <c r="T231" s="23"/>
      <c r="U231" s="23"/>
      <c r="V231" s="23"/>
      <c r="W231" s="23"/>
      <c r="X231" s="23"/>
      <c r="Y231" s="23"/>
      <c r="AA231" s="98"/>
    </row>
    <row r="232" spans="1:27" customFormat="1" ht="12.75" customHeight="1">
      <c r="A232" s="20"/>
      <c r="B232" s="21" t="s">
        <v>33</v>
      </c>
      <c r="C232" s="74">
        <v>2641</v>
      </c>
      <c r="D232" s="74">
        <v>6186</v>
      </c>
      <c r="E232" s="74">
        <v>8827</v>
      </c>
      <c r="F232" s="74" t="s">
        <v>11</v>
      </c>
      <c r="G232" s="74">
        <v>22133</v>
      </c>
      <c r="H232" s="23">
        <v>6932</v>
      </c>
      <c r="I232" s="154">
        <v>30960</v>
      </c>
      <c r="J232" s="23"/>
      <c r="K232" s="248"/>
      <c r="M232" s="23"/>
      <c r="N232" s="23"/>
      <c r="O232" s="23"/>
      <c r="P232" s="23"/>
      <c r="Q232" s="23"/>
      <c r="R232" s="23"/>
      <c r="S232" s="23"/>
      <c r="T232" s="23"/>
      <c r="U232" s="23"/>
      <c r="V232" s="23"/>
      <c r="W232" s="23"/>
      <c r="X232" s="23"/>
      <c r="Y232" s="23"/>
      <c r="AA232" s="98"/>
    </row>
    <row r="233" spans="1:27" customFormat="1" ht="12.75" customHeight="1">
      <c r="A233" s="20"/>
      <c r="B233" s="21" t="s">
        <v>34</v>
      </c>
      <c r="C233" s="74">
        <v>2140</v>
      </c>
      <c r="D233" s="74">
        <v>4757</v>
      </c>
      <c r="E233" s="74">
        <v>6897</v>
      </c>
      <c r="F233" s="74" t="s">
        <v>11</v>
      </c>
      <c r="G233" s="74">
        <v>14516</v>
      </c>
      <c r="H233" s="74">
        <v>3840</v>
      </c>
      <c r="I233" s="154">
        <v>21413</v>
      </c>
      <c r="J233" s="23"/>
      <c r="K233" s="248"/>
      <c r="M233" s="23"/>
      <c r="N233" s="23"/>
      <c r="O233" s="23"/>
      <c r="P233" s="23"/>
      <c r="Q233" s="23"/>
      <c r="R233" s="23"/>
      <c r="S233" s="23"/>
      <c r="T233" s="23"/>
      <c r="U233" s="23"/>
      <c r="V233" s="23"/>
      <c r="W233" s="23"/>
      <c r="X233" s="23"/>
      <c r="Y233" s="23"/>
      <c r="AA233" s="98"/>
    </row>
    <row r="234" spans="1:27" customFormat="1" ht="12.75" customHeight="1">
      <c r="A234" s="20"/>
      <c r="B234" s="21" t="s">
        <v>35</v>
      </c>
      <c r="C234" s="74">
        <v>2444</v>
      </c>
      <c r="D234" s="74">
        <v>5782</v>
      </c>
      <c r="E234" s="74">
        <v>8226</v>
      </c>
      <c r="F234" s="74" t="s">
        <v>11</v>
      </c>
      <c r="G234" s="74">
        <v>21158</v>
      </c>
      <c r="H234" s="74">
        <v>5886</v>
      </c>
      <c r="I234" s="154">
        <v>29384</v>
      </c>
      <c r="J234" s="23"/>
      <c r="K234" s="248"/>
      <c r="M234" s="23"/>
      <c r="N234" s="23"/>
      <c r="O234" s="23"/>
      <c r="P234" s="23"/>
      <c r="Q234" s="23"/>
      <c r="R234" s="23"/>
      <c r="S234" s="23"/>
      <c r="T234" s="23"/>
      <c r="U234" s="23"/>
      <c r="V234" s="23"/>
      <c r="W234" s="23"/>
      <c r="X234" s="23"/>
      <c r="Y234" s="23"/>
      <c r="AA234" s="98"/>
    </row>
    <row r="235" spans="1:27" s="22" customFormat="1" ht="11.25" customHeight="1">
      <c r="A235" s="42"/>
      <c r="B235" s="25"/>
      <c r="C235" s="26"/>
      <c r="D235" s="26"/>
      <c r="E235" s="26"/>
      <c r="F235" s="26"/>
      <c r="G235" s="26"/>
      <c r="H235" s="26"/>
      <c r="I235" s="152"/>
      <c r="J235" s="23"/>
      <c r="K235" s="23"/>
      <c r="L235" s="23"/>
      <c r="M235" s="23"/>
      <c r="N235" s="23"/>
      <c r="O235" s="23"/>
      <c r="P235" s="23"/>
      <c r="Q235" s="23"/>
      <c r="R235" s="23"/>
    </row>
    <row r="236" spans="1:27">
      <c r="A236" s="88" t="s">
        <v>69</v>
      </c>
      <c r="B236" s="36"/>
      <c r="C236" s="37"/>
      <c r="D236" s="37"/>
      <c r="E236" s="37"/>
      <c r="F236" s="37"/>
      <c r="G236" s="37"/>
      <c r="H236" s="37"/>
      <c r="I236" s="86"/>
      <c r="J236" s="23"/>
      <c r="K236" s="23"/>
      <c r="L236" s="37"/>
      <c r="M236" s="37"/>
      <c r="N236" s="37"/>
      <c r="O236" s="37"/>
    </row>
    <row r="237" spans="1:27">
      <c r="A237" s="89" t="s">
        <v>97</v>
      </c>
      <c r="B237" s="36"/>
      <c r="C237" s="37"/>
      <c r="D237" s="37"/>
      <c r="E237" s="37"/>
      <c r="F237" s="37"/>
      <c r="G237" s="37"/>
      <c r="H237" s="37"/>
      <c r="J237" s="37"/>
      <c r="K237" s="37"/>
      <c r="L237" s="99"/>
      <c r="O237" s="99"/>
    </row>
    <row r="238" spans="1:27">
      <c r="A238" s="89" t="s">
        <v>425</v>
      </c>
      <c r="B238" s="36"/>
      <c r="C238" s="93"/>
      <c r="D238" s="93"/>
      <c r="E238" s="93"/>
      <c r="F238" s="93"/>
      <c r="G238" s="37"/>
      <c r="H238" s="37"/>
      <c r="L238" s="99"/>
      <c r="O238" s="99"/>
    </row>
    <row r="239" spans="1:27">
      <c r="A239" s="89" t="s">
        <v>426</v>
      </c>
      <c r="L239" s="37"/>
      <c r="M239" s="37"/>
      <c r="N239" s="37"/>
      <c r="O239" s="37"/>
    </row>
    <row r="240" spans="1:27" ht="12" customHeight="1">
      <c r="A240" s="89"/>
      <c r="J240" s="37"/>
      <c r="K240" s="37"/>
      <c r="L240" s="99"/>
    </row>
    <row r="241" spans="1:15">
      <c r="A241" s="89"/>
      <c r="C241" s="4"/>
      <c r="D241" s="4"/>
      <c r="E241" s="4"/>
      <c r="F241" s="4"/>
      <c r="G241" s="4"/>
      <c r="H241" s="4"/>
      <c r="I241" s="2"/>
      <c r="L241" s="37"/>
      <c r="M241" s="37"/>
      <c r="N241" s="37"/>
      <c r="O241" s="37"/>
    </row>
    <row r="242" spans="1:15">
      <c r="A242" s="89"/>
      <c r="C242" s="4"/>
      <c r="J242" s="37"/>
      <c r="K242" s="37"/>
    </row>
    <row r="243" spans="1:15">
      <c r="A243" s="89"/>
      <c r="C243" s="4"/>
    </row>
    <row r="244" spans="1:15">
      <c r="C244" s="4"/>
    </row>
    <row r="245" spans="1:15">
      <c r="A245" s="253"/>
      <c r="B245" s="253"/>
      <c r="C245" s="253"/>
      <c r="D245" s="253"/>
      <c r="E245" s="253"/>
      <c r="F245" s="253"/>
      <c r="G245" s="253"/>
      <c r="H245" s="253"/>
      <c r="I245" s="253"/>
    </row>
    <row r="246" spans="1:15">
      <c r="A246" s="12"/>
      <c r="B246" s="27"/>
      <c r="C246"/>
      <c r="D246"/>
      <c r="E246"/>
      <c r="F246"/>
      <c r="G246"/>
      <c r="H246"/>
      <c r="I246" s="29"/>
    </row>
    <row r="247" spans="1:15">
      <c r="B247"/>
      <c r="C247"/>
      <c r="D247"/>
      <c r="E247"/>
      <c r="F247"/>
      <c r="G247"/>
      <c r="H247"/>
      <c r="I247" s="29"/>
    </row>
    <row r="248" spans="1:15">
      <c r="B248"/>
      <c r="C248"/>
      <c r="D248"/>
      <c r="E248"/>
      <c r="F248"/>
      <c r="G248"/>
      <c r="H248"/>
      <c r="I248" s="29"/>
    </row>
    <row r="249" spans="1:15">
      <c r="B249"/>
      <c r="C249"/>
      <c r="D249"/>
      <c r="E249"/>
      <c r="F249"/>
      <c r="G249"/>
      <c r="H249"/>
      <c r="I249" s="29"/>
    </row>
    <row r="250" spans="1:15">
      <c r="B250"/>
      <c r="C250"/>
      <c r="D250"/>
      <c r="E250"/>
      <c r="F250"/>
      <c r="G250"/>
      <c r="H250"/>
      <c r="I250" s="29"/>
    </row>
    <row r="251" spans="1:15">
      <c r="B251"/>
      <c r="C251"/>
      <c r="D251"/>
      <c r="E251"/>
      <c r="F251"/>
      <c r="G251"/>
      <c r="H251"/>
      <c r="I251" s="29"/>
    </row>
    <row r="252" spans="1:15">
      <c r="B252"/>
      <c r="C252"/>
      <c r="D252"/>
      <c r="E252"/>
      <c r="F252"/>
      <c r="G252"/>
      <c r="H252"/>
      <c r="I252" s="29"/>
    </row>
    <row r="253" spans="1:15">
      <c r="B253"/>
      <c r="C253"/>
      <c r="D253"/>
      <c r="E253"/>
      <c r="F253"/>
      <c r="G253"/>
      <c r="H253"/>
      <c r="I253" s="29"/>
    </row>
    <row r="254" spans="1:15">
      <c r="B254"/>
      <c r="C254"/>
      <c r="D254"/>
      <c r="E254"/>
      <c r="F254"/>
      <c r="G254"/>
      <c r="H254"/>
      <c r="I254" s="29"/>
    </row>
    <row r="255" spans="1:15">
      <c r="B255"/>
      <c r="C255"/>
      <c r="D255"/>
      <c r="E255"/>
      <c r="F255"/>
      <c r="G255"/>
      <c r="H255"/>
      <c r="I255" s="29"/>
    </row>
    <row r="256" spans="1:15">
      <c r="B256"/>
      <c r="C256"/>
      <c r="D256"/>
      <c r="E256"/>
      <c r="F256"/>
      <c r="G256"/>
      <c r="H256"/>
      <c r="I256" s="29"/>
    </row>
    <row r="257" spans="2:9">
      <c r="B257"/>
      <c r="C257"/>
      <c r="D257"/>
      <c r="E257"/>
      <c r="F257"/>
      <c r="G257"/>
      <c r="H257"/>
      <c r="I257" s="29"/>
    </row>
    <row r="258" spans="2:9">
      <c r="B258"/>
      <c r="C258"/>
      <c r="D258"/>
      <c r="E258"/>
      <c r="F258"/>
      <c r="G258"/>
      <c r="H258"/>
      <c r="I258" s="29"/>
    </row>
  </sheetData>
  <mergeCells count="4">
    <mergeCell ref="A245:I245"/>
    <mergeCell ref="G4:H4"/>
    <mergeCell ref="C4:E4"/>
    <mergeCell ref="G6:H6"/>
  </mergeCells>
  <pageMargins left="0.74803149606299213" right="0.74803149606299213" top="0.98425196850393704" bottom="0.98425196850393704" header="0.51181102362204722" footer="0.51181102362204722"/>
  <pageSetup paperSize="9" scale="46" orientation="portrait" r:id="rId1"/>
  <headerFooter alignWithMargins="0"/>
  <rowBreaks count="1" manualBreakCount="1">
    <brk id="124"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18</vt:i4>
      </vt:variant>
      <vt:variant>
        <vt:lpstr>Namngivna områden</vt:lpstr>
      </vt:variant>
      <vt:variant>
        <vt:i4>26</vt:i4>
      </vt:variant>
    </vt:vector>
  </HeadingPairs>
  <TitlesOfParts>
    <vt:vector size="44" baseType="lpstr">
      <vt:lpstr>Titel _ Title</vt:lpstr>
      <vt:lpstr>Innehåll _ Content</vt:lpstr>
      <vt:lpstr>Kort om statistiken</vt:lpstr>
      <vt:lpstr>Definitioner _ Definitions</vt:lpstr>
      <vt:lpstr>Teckenförklaring _ Legends</vt:lpstr>
      <vt:lpstr>Tabell 1 Personbil</vt:lpstr>
      <vt:lpstr>Tabell 2 Personbil</vt:lpstr>
      <vt:lpstr>Tabell 3 Personbil</vt:lpstr>
      <vt:lpstr>Tabell 4 Personbil</vt:lpstr>
      <vt:lpstr>Tabell 5 Personbil</vt:lpstr>
      <vt:lpstr>Tabell 6 Personbil</vt:lpstr>
      <vt:lpstr>Tabell 7 Lastbil</vt:lpstr>
      <vt:lpstr>Tabell 8 Lastbil</vt:lpstr>
      <vt:lpstr>Tabell 9 Buss</vt:lpstr>
      <vt:lpstr>Tabell 10 MC och moped</vt:lpstr>
      <vt:lpstr>Tabell 11 Traktor</vt:lpstr>
      <vt:lpstr>Tabell 12 Släpvagn</vt:lpstr>
      <vt:lpstr>Tabell 13 Terrängskoter</vt:lpstr>
      <vt:lpstr>'Tabell 13 Terrängskoter'!OLE_LINK1</vt:lpstr>
      <vt:lpstr>'Innehåll _ Content'!Utskriftsområde</vt:lpstr>
      <vt:lpstr>'Tabell 1 Personbil'!Utskriftsområde</vt:lpstr>
      <vt:lpstr>'Tabell 10 MC och moped'!Utskriftsområde</vt:lpstr>
      <vt:lpstr>'Tabell 11 Traktor'!Utskriftsområde</vt:lpstr>
      <vt:lpstr>'Tabell 12 Släpvagn'!Utskriftsområde</vt:lpstr>
      <vt:lpstr>'Tabell 13 Terrängskoter'!Utskriftsområde</vt:lpstr>
      <vt:lpstr>'Tabell 2 Personbil'!Utskriftsområde</vt:lpstr>
      <vt:lpstr>'Tabell 4 Personbil'!Utskriftsområde</vt:lpstr>
      <vt:lpstr>'Tabell 5 Personbil'!Utskriftsområde</vt:lpstr>
      <vt:lpstr>'Tabell 6 Personbil'!Utskriftsområde</vt:lpstr>
      <vt:lpstr>'Tabell 7 Lastbil'!Utskriftsområde</vt:lpstr>
      <vt:lpstr>'Tabell 8 Lastbil'!Utskriftsområde</vt:lpstr>
      <vt:lpstr>'Tabell 9 Buss'!Utskriftsområde</vt:lpstr>
      <vt:lpstr>'Teckenförklaring _ Legends'!Utskriftsområde</vt:lpstr>
      <vt:lpstr>'Titel _ Title'!Utskriftsområde</vt:lpstr>
      <vt:lpstr>'Tabell 10 MC och moped'!Utskriftsrubriker</vt:lpstr>
      <vt:lpstr>'Tabell 11 Traktor'!Utskriftsrubriker</vt:lpstr>
      <vt:lpstr>'Tabell 12 Släpvagn'!Utskriftsrubriker</vt:lpstr>
      <vt:lpstr>'Tabell 13 Terrängskoter'!Utskriftsrubriker</vt:lpstr>
      <vt:lpstr>'Tabell 4 Personbil'!Utskriftsrubriker</vt:lpstr>
      <vt:lpstr>'Tabell 5 Personbil'!Utskriftsrubriker</vt:lpstr>
      <vt:lpstr>'Tabell 6 Personbil'!Utskriftsrubriker</vt:lpstr>
      <vt:lpstr>'Tabell 7 Lastbil'!Utskriftsrubriker</vt:lpstr>
      <vt:lpstr>'Tabell 8 Lastbil'!Utskriftsrubriker</vt:lpstr>
      <vt:lpstr>'Tabell 9 Buss'!Utskriftsrubriker</vt:lpstr>
    </vt:vector>
  </TitlesOfParts>
  <Company>SIKA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install</dc:creator>
  <cp:lastModifiedBy>Johan Landin</cp:lastModifiedBy>
  <cp:lastPrinted>2023-01-20T14:27:37Z</cp:lastPrinted>
  <dcterms:created xsi:type="dcterms:W3CDTF">2008-01-09T13:01:17Z</dcterms:created>
  <dcterms:modified xsi:type="dcterms:W3CDTF">2023-06-02T06:07:57Z</dcterms:modified>
</cp:coreProperties>
</file>