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rmation\Publikationer\Statistik\Sjöfart\2015\"/>
    </mc:Choice>
  </mc:AlternateContent>
  <bookViews>
    <workbookView xWindow="360" yWindow="390" windowWidth="24675" windowHeight="11280"/>
  </bookViews>
  <sheets>
    <sheet name="Tab 2a-b" sheetId="3" r:id="rId1"/>
  </sheets>
  <definedNames>
    <definedName name="_xlnm.Print_Area" localSheetId="0">'Tab 2a-b'!$A$1:$Q$43</definedName>
  </definedNames>
  <calcPr calcId="152511"/>
</workbook>
</file>

<file path=xl/calcChain.xml><?xml version="1.0" encoding="utf-8"?>
<calcChain xmlns="http://schemas.openxmlformats.org/spreadsheetml/2006/main">
  <c r="L37" i="3" l="1"/>
  <c r="J37" i="3"/>
  <c r="H37" i="3"/>
  <c r="F37" i="3"/>
  <c r="D37" i="3"/>
  <c r="B37" i="3"/>
  <c r="P35" i="3"/>
  <c r="O35" i="3"/>
  <c r="N35" i="3"/>
  <c r="P34" i="3"/>
  <c r="O34" i="3"/>
  <c r="N34" i="3"/>
  <c r="L32" i="3"/>
  <c r="J32" i="3"/>
  <c r="J40" i="3" s="1"/>
  <c r="H32" i="3"/>
  <c r="F32" i="3"/>
  <c r="F40" i="3" s="1"/>
  <c r="D32" i="3"/>
  <c r="B32" i="3"/>
  <c r="B40" i="3" s="1"/>
  <c r="P31" i="3"/>
  <c r="O31" i="3"/>
  <c r="N31" i="3"/>
  <c r="P30" i="3"/>
  <c r="O30" i="3"/>
  <c r="N30" i="3"/>
  <c r="P29" i="3"/>
  <c r="O29" i="3"/>
  <c r="N29" i="3"/>
  <c r="L15" i="3"/>
  <c r="J15" i="3"/>
  <c r="H15" i="3"/>
  <c r="F15" i="3"/>
  <c r="D15" i="3"/>
  <c r="B15" i="3"/>
  <c r="P13" i="3"/>
  <c r="O13" i="3"/>
  <c r="N13" i="3"/>
  <c r="P12" i="3"/>
  <c r="O12" i="3"/>
  <c r="N12" i="3"/>
  <c r="L10" i="3"/>
  <c r="J10" i="3"/>
  <c r="J18" i="3" s="1"/>
  <c r="H10" i="3"/>
  <c r="F10" i="3"/>
  <c r="F18" i="3" s="1"/>
  <c r="D10" i="3"/>
  <c r="B10" i="3"/>
  <c r="B18" i="3" s="1"/>
  <c r="P9" i="3"/>
  <c r="O9" i="3"/>
  <c r="N9" i="3"/>
  <c r="P8" i="3"/>
  <c r="O8" i="3"/>
  <c r="N8" i="3"/>
  <c r="P7" i="3"/>
  <c r="O7" i="3"/>
  <c r="N7" i="3"/>
  <c r="N32" i="3" l="1"/>
  <c r="N37" i="3"/>
  <c r="N40" i="3" s="1"/>
  <c r="O15" i="3"/>
  <c r="O32" i="3"/>
  <c r="P32" i="3"/>
  <c r="P37" i="3"/>
  <c r="D18" i="3"/>
  <c r="L18" i="3"/>
  <c r="N10" i="3"/>
  <c r="O37" i="3"/>
  <c r="H40" i="3"/>
  <c r="H18" i="3"/>
  <c r="O10" i="3"/>
  <c r="P10" i="3"/>
  <c r="D40" i="3"/>
  <c r="L40" i="3"/>
  <c r="P15" i="3"/>
  <c r="N15" i="3"/>
  <c r="O18" i="3" l="1"/>
  <c r="P40" i="3"/>
  <c r="P18" i="3"/>
  <c r="O40" i="3"/>
  <c r="N18" i="3"/>
</calcChain>
</file>

<file path=xl/sharedStrings.xml><?xml version="1.0" encoding="utf-8"?>
<sst xmlns="http://schemas.openxmlformats.org/spreadsheetml/2006/main" count="99" uniqueCount="32">
  <si>
    <t>Antal</t>
  </si>
  <si>
    <t>Brd i 1 000</t>
  </si>
  <si>
    <t>Number</t>
  </si>
  <si>
    <t>Gross tonnage 
in 1 000</t>
  </si>
  <si>
    <t>–</t>
  </si>
  <si>
    <t>Other passenger ships</t>
  </si>
  <si>
    <t>2a. Svenskregistrerade handelsfartyg fördelade efter typ den 31 december 2012</t>
  </si>
  <si>
    <t>2a. Swedish merchant vessels classified by type on 31st December 2012</t>
  </si>
  <si>
    <t>Typ av fartyg</t>
  </si>
  <si>
    <t>Bruttodräktighet 0–99</t>
  </si>
  <si>
    <t>Bruttodräktighet 100–</t>
  </si>
  <si>
    <t>Totalt</t>
  </si>
  <si>
    <t>Gross tonnage 0–99</t>
  </si>
  <si>
    <t>Gross tonnage 100–</t>
  </si>
  <si>
    <t>Total</t>
  </si>
  <si>
    <t>Type of vessel/ship</t>
  </si>
  <si>
    <t>Dv i 1 000 ton</t>
  </si>
  <si>
    <t>Deadweight in 1 000 tonnes</t>
  </si>
  <si>
    <r>
      <t>Tankfartyg/</t>
    </r>
    <r>
      <rPr>
        <i/>
        <sz val="10"/>
        <color theme="1"/>
        <rFont val="Arial"/>
        <family val="2"/>
      </rPr>
      <t>Tankers</t>
    </r>
  </si>
  <si>
    <t>k</t>
  </si>
  <si>
    <r>
      <t>Bulkfartyg/</t>
    </r>
    <r>
      <rPr>
        <i/>
        <sz val="10"/>
        <color theme="1"/>
        <rFont val="Arial"/>
        <family val="2"/>
      </rPr>
      <t>Bulk carriers</t>
    </r>
  </si>
  <si>
    <r>
      <t>Torrlastfartyg/</t>
    </r>
    <r>
      <rPr>
        <i/>
        <sz val="10"/>
        <color theme="1"/>
        <rFont val="Arial"/>
        <family val="2"/>
      </rPr>
      <t>Dry cargo ships</t>
    </r>
  </si>
  <si>
    <r>
      <t>Lastfartyg/</t>
    </r>
    <r>
      <rPr>
        <b/>
        <i/>
        <sz val="10"/>
        <color theme="1"/>
        <rFont val="Arial"/>
        <family val="2"/>
      </rPr>
      <t>Cargo ships</t>
    </r>
  </si>
  <si>
    <r>
      <t>Passagerarfärjor/</t>
    </r>
    <r>
      <rPr>
        <i/>
        <sz val="10"/>
        <color theme="1"/>
        <rFont val="Arial"/>
        <family val="2"/>
      </rPr>
      <t>Passenger ferries</t>
    </r>
  </si>
  <si>
    <t>Övriga passagerarfartyg/</t>
  </si>
  <si>
    <t>Passagerarfartyg/</t>
  </si>
  <si>
    <t>Passenger vessels</t>
  </si>
  <si>
    <t>Samtliga handelsfartyg/</t>
  </si>
  <si>
    <t>All merchant vessels</t>
  </si>
  <si>
    <t>2b. Svenskregistrerade handelsfartyg fördelade efter typ den 31 december 2013</t>
  </si>
  <si>
    <t>2b. Swedish merchant vessels classified by type on 31st December 2013</t>
  </si>
  <si>
    <r>
      <t>Bulkfartyg/</t>
    </r>
    <r>
      <rPr>
        <i/>
        <sz val="10"/>
        <color theme="1"/>
        <rFont val="Arial"/>
        <family val="2"/>
      </rPr>
      <t>Bulkers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</si>
</sst>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6" fillId="2" borderId="5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7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4" fillId="2" borderId="1" xfId="0" applyFont="1" applyFill="1" applyBorder="1"/>
    <xf numFmtId="164" fontId="4" fillId="2" borderId="4" xfId="0" applyNumberFormat="1" applyFont="1" applyFill="1" applyBorder="1"/>
    <xf numFmtId="164" fontId="4" fillId="2" borderId="10" xfId="0" applyNumberFormat="1" applyFont="1" applyFill="1" applyBorder="1"/>
    <xf numFmtId="164" fontId="4" fillId="2" borderId="12" xfId="0" applyNumberFormat="1" applyFont="1" applyFill="1" applyBorder="1"/>
    <xf numFmtId="164" fontId="4" fillId="2" borderId="5" xfId="0" applyNumberFormat="1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164" fontId="4" fillId="2" borderId="12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5" fillId="2" borderId="4" xfId="0" applyFont="1" applyFill="1" applyBorder="1"/>
    <xf numFmtId="164" fontId="5" fillId="2" borderId="4" xfId="0" applyNumberFormat="1" applyFont="1" applyFill="1" applyBorder="1"/>
    <xf numFmtId="164" fontId="5" fillId="2" borderId="12" xfId="0" applyNumberFormat="1" applyFont="1" applyFill="1" applyBorder="1"/>
    <xf numFmtId="164" fontId="5" fillId="2" borderId="5" xfId="0" applyNumberFormat="1" applyFont="1" applyFill="1" applyBorder="1"/>
    <xf numFmtId="0" fontId="7" fillId="2" borderId="4" xfId="0" applyFont="1" applyFill="1" applyBorder="1"/>
    <xf numFmtId="0" fontId="6" fillId="2" borderId="4" xfId="0" applyFont="1" applyFill="1" applyBorder="1"/>
    <xf numFmtId="0" fontId="6" fillId="2" borderId="6" xfId="0" applyFont="1" applyFill="1" applyBorder="1"/>
    <xf numFmtId="3" fontId="5" fillId="2" borderId="6" xfId="0" applyNumberFormat="1" applyFont="1" applyFill="1" applyBorder="1"/>
    <xf numFmtId="3" fontId="5" fillId="2" borderId="14" xfId="0" applyNumberFormat="1" applyFont="1" applyFill="1" applyBorder="1"/>
    <xf numFmtId="3" fontId="5" fillId="2" borderId="8" xfId="0" applyNumberFormat="1" applyFont="1" applyFill="1" applyBorder="1"/>
    <xf numFmtId="0" fontId="0" fillId="2" borderId="0" xfId="0" applyFont="1" applyFill="1"/>
    <xf numFmtId="164" fontId="0" fillId="2" borderId="0" xfId="0" applyNumberFormat="1" applyFill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1" applyNumberFormat="1" applyFont="1" applyFill="1" applyBorder="1"/>
    <xf numFmtId="0" fontId="4" fillId="2" borderId="0" xfId="0" applyFont="1" applyFill="1" applyBorder="1"/>
    <xf numFmtId="0" fontId="5" fillId="2" borderId="2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57150</xdr:rowOff>
    </xdr:from>
    <xdr:to>
      <xdr:col>0</xdr:col>
      <xdr:colOff>1543050</xdr:colOff>
      <xdr:row>20</xdr:row>
      <xdr:rowOff>83213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133850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41</xdr:row>
      <xdr:rowOff>57150</xdr:rowOff>
    </xdr:from>
    <xdr:to>
      <xdr:col>0</xdr:col>
      <xdr:colOff>1524000</xdr:colOff>
      <xdr:row>42</xdr:row>
      <xdr:rowOff>83213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782050"/>
          <a:ext cx="1466850" cy="21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workbookViewId="0">
      <selection activeCell="Q1" sqref="Q1"/>
    </sheetView>
  </sheetViews>
  <sheetFormatPr defaultRowHeight="15" x14ac:dyDescent="0.25"/>
  <cols>
    <col min="1" max="1" width="31.28515625" style="1" customWidth="1"/>
    <col min="2" max="2" width="8.5703125" style="1" customWidth="1"/>
    <col min="3" max="3" width="1.85546875" style="43" customWidth="1"/>
    <col min="4" max="4" width="8.5703125" style="1" customWidth="1"/>
    <col min="5" max="5" width="1.85546875" style="43" customWidth="1"/>
    <col min="6" max="6" width="11.7109375" style="1" customWidth="1"/>
    <col min="7" max="7" width="1.85546875" style="43" customWidth="1"/>
    <col min="8" max="8" width="8.5703125" style="1" customWidth="1"/>
    <col min="9" max="9" width="2.7109375" style="43" customWidth="1"/>
    <col min="10" max="10" width="8.5703125" style="1" customWidth="1"/>
    <col min="11" max="11" width="2.140625" style="43" customWidth="1"/>
    <col min="12" max="12" width="11.7109375" style="1" customWidth="1"/>
    <col min="13" max="13" width="2.140625" style="43" customWidth="1"/>
    <col min="14" max="14" width="10.5703125" style="1" customWidth="1"/>
    <col min="15" max="16" width="11.7109375" style="1" customWidth="1"/>
    <col min="17" max="17" width="1.7109375" style="1" customWidth="1"/>
    <col min="18" max="16384" width="9.140625" style="1"/>
  </cols>
  <sheetData>
    <row r="1" spans="1:17" x14ac:dyDescent="0.25">
      <c r="A1" s="2" t="s">
        <v>6</v>
      </c>
    </row>
    <row r="2" spans="1:17" x14ac:dyDescent="0.25">
      <c r="A2" s="3" t="s">
        <v>7</v>
      </c>
    </row>
    <row r="3" spans="1:17" x14ac:dyDescent="0.25">
      <c r="A3" s="4" t="s">
        <v>8</v>
      </c>
      <c r="B3" s="59" t="s">
        <v>9</v>
      </c>
      <c r="C3" s="60"/>
      <c r="D3" s="60"/>
      <c r="E3" s="60"/>
      <c r="F3" s="60"/>
      <c r="G3" s="5"/>
      <c r="H3" s="59" t="s">
        <v>10</v>
      </c>
      <c r="I3" s="60"/>
      <c r="J3" s="60"/>
      <c r="K3" s="60"/>
      <c r="L3" s="60"/>
      <c r="M3" s="42"/>
      <c r="N3" s="59" t="s">
        <v>11</v>
      </c>
      <c r="O3" s="60"/>
      <c r="P3" s="60"/>
      <c r="Q3" s="5"/>
    </row>
    <row r="4" spans="1:17" x14ac:dyDescent="0.25">
      <c r="A4" s="6"/>
      <c r="B4" s="61" t="s">
        <v>12</v>
      </c>
      <c r="C4" s="62"/>
      <c r="D4" s="62"/>
      <c r="E4" s="62"/>
      <c r="F4" s="62"/>
      <c r="G4" s="7"/>
      <c r="H4" s="61" t="s">
        <v>13</v>
      </c>
      <c r="I4" s="62"/>
      <c r="J4" s="62"/>
      <c r="K4" s="62"/>
      <c r="L4" s="62"/>
      <c r="M4" s="8"/>
      <c r="N4" s="61" t="s">
        <v>14</v>
      </c>
      <c r="O4" s="62"/>
      <c r="P4" s="62"/>
      <c r="Q4" s="9"/>
    </row>
    <row r="5" spans="1:17" x14ac:dyDescent="0.25">
      <c r="A5" s="10" t="s">
        <v>15</v>
      </c>
      <c r="B5" s="6" t="s">
        <v>0</v>
      </c>
      <c r="C5" s="44"/>
      <c r="D5" s="11" t="s">
        <v>1</v>
      </c>
      <c r="E5" s="44"/>
      <c r="F5" s="11" t="s">
        <v>16</v>
      </c>
      <c r="G5" s="51"/>
      <c r="H5" s="6" t="s">
        <v>0</v>
      </c>
      <c r="I5" s="44"/>
      <c r="J5" s="11" t="s">
        <v>1</v>
      </c>
      <c r="K5" s="44"/>
      <c r="L5" s="11" t="s">
        <v>16</v>
      </c>
      <c r="M5" s="51"/>
      <c r="N5" s="6" t="s">
        <v>0</v>
      </c>
      <c r="O5" s="11" t="s">
        <v>1</v>
      </c>
      <c r="P5" s="11" t="s">
        <v>16</v>
      </c>
      <c r="Q5" s="12"/>
    </row>
    <row r="6" spans="1:17" ht="38.25" x14ac:dyDescent="0.25">
      <c r="A6" s="13"/>
      <c r="B6" s="14" t="s">
        <v>2</v>
      </c>
      <c r="C6" s="45"/>
      <c r="D6" s="15" t="s">
        <v>3</v>
      </c>
      <c r="E6" s="45"/>
      <c r="F6" s="15" t="s">
        <v>17</v>
      </c>
      <c r="G6" s="52"/>
      <c r="H6" s="14" t="s">
        <v>2</v>
      </c>
      <c r="I6" s="45"/>
      <c r="J6" s="15" t="s">
        <v>3</v>
      </c>
      <c r="K6" s="45"/>
      <c r="L6" s="15" t="s">
        <v>17</v>
      </c>
      <c r="M6" s="52"/>
      <c r="N6" s="14" t="s">
        <v>2</v>
      </c>
      <c r="O6" s="15" t="s">
        <v>3</v>
      </c>
      <c r="P6" s="15" t="s">
        <v>17</v>
      </c>
      <c r="Q6" s="16"/>
    </row>
    <row r="7" spans="1:17" x14ac:dyDescent="0.25">
      <c r="A7" s="17" t="s">
        <v>18</v>
      </c>
      <c r="B7" s="18">
        <v>11</v>
      </c>
      <c r="C7" s="46"/>
      <c r="D7" s="19">
        <v>0.56000000000000005</v>
      </c>
      <c r="E7" s="46"/>
      <c r="F7" s="20">
        <v>0.35299999999999998</v>
      </c>
      <c r="G7" s="53"/>
      <c r="H7" s="19">
        <v>38</v>
      </c>
      <c r="I7" s="56"/>
      <c r="J7" s="19">
        <v>213.09200000000001</v>
      </c>
      <c r="K7" s="56"/>
      <c r="L7" s="19">
        <v>308.16800000000001</v>
      </c>
      <c r="M7" s="53"/>
      <c r="N7" s="19">
        <f>B7+H7</f>
        <v>49</v>
      </c>
      <c r="O7" s="19">
        <f>D7+J7</f>
        <v>213.65200000000002</v>
      </c>
      <c r="P7" s="19">
        <f>F7+L7</f>
        <v>308.52100000000002</v>
      </c>
      <c r="Q7" s="21"/>
    </row>
    <row r="8" spans="1:17" x14ac:dyDescent="0.25">
      <c r="A8" s="22" t="s">
        <v>20</v>
      </c>
      <c r="B8" s="23" t="s">
        <v>4</v>
      </c>
      <c r="C8" s="46"/>
      <c r="D8" s="24" t="s">
        <v>4</v>
      </c>
      <c r="E8" s="46"/>
      <c r="F8" s="24" t="s">
        <v>4</v>
      </c>
      <c r="G8" s="53"/>
      <c r="H8" s="25">
        <v>6</v>
      </c>
      <c r="I8" s="46"/>
      <c r="J8" s="24">
        <v>16.061</v>
      </c>
      <c r="K8" s="46"/>
      <c r="L8" s="24">
        <v>20.48</v>
      </c>
      <c r="M8" s="53"/>
      <c r="N8" s="25">
        <f>H8</f>
        <v>6</v>
      </c>
      <c r="O8" s="24">
        <f>J8</f>
        <v>16.061</v>
      </c>
      <c r="P8" s="24">
        <f>L8</f>
        <v>20.48</v>
      </c>
      <c r="Q8" s="21"/>
    </row>
    <row r="9" spans="1:17" x14ac:dyDescent="0.25">
      <c r="A9" s="22" t="s">
        <v>21</v>
      </c>
      <c r="B9" s="18">
        <v>45</v>
      </c>
      <c r="C9" s="46"/>
      <c r="D9" s="20">
        <v>2.2040000000000002</v>
      </c>
      <c r="E9" s="46"/>
      <c r="F9" s="20">
        <v>1.419</v>
      </c>
      <c r="G9" s="53"/>
      <c r="H9" s="20">
        <v>96</v>
      </c>
      <c r="I9" s="46"/>
      <c r="J9" s="20">
        <v>2130.7979999999998</v>
      </c>
      <c r="K9" s="46"/>
      <c r="L9" s="20">
        <v>1286.0319999999999</v>
      </c>
      <c r="M9" s="53"/>
      <c r="N9" s="20">
        <f t="shared" ref="N9" si="0">B9+H9</f>
        <v>141</v>
      </c>
      <c r="O9" s="20">
        <f t="shared" ref="O9" si="1">D9+J9</f>
        <v>2133.002</v>
      </c>
      <c r="P9" s="20">
        <f t="shared" ref="P9" si="2">F9+L9</f>
        <v>1287.451</v>
      </c>
      <c r="Q9" s="21"/>
    </row>
    <row r="10" spans="1:17" x14ac:dyDescent="0.25">
      <c r="A10" s="26" t="s">
        <v>22</v>
      </c>
      <c r="B10" s="27">
        <f>SUM(B7:B9)</f>
        <v>56</v>
      </c>
      <c r="C10" s="47"/>
      <c r="D10" s="28">
        <f>SUM(D7:D9)</f>
        <v>2.7640000000000002</v>
      </c>
      <c r="E10" s="47"/>
      <c r="F10" s="28">
        <f>SUM(F7:F9)</f>
        <v>1.772</v>
      </c>
      <c r="G10" s="54"/>
      <c r="H10" s="28">
        <f>SUM(H7:H9)</f>
        <v>140</v>
      </c>
      <c r="I10" s="47"/>
      <c r="J10" s="28">
        <f>SUM(J7:J9)</f>
        <v>2359.951</v>
      </c>
      <c r="K10" s="47"/>
      <c r="L10" s="28">
        <f>SUM(L7:L9)</f>
        <v>1614.6799999999998</v>
      </c>
      <c r="M10" s="54"/>
      <c r="N10" s="28">
        <f>SUM(N7:N9)</f>
        <v>196</v>
      </c>
      <c r="O10" s="28">
        <f>SUM(O7:O9)</f>
        <v>2362.7150000000001</v>
      </c>
      <c r="P10" s="28">
        <f>SUM(P7:P9)</f>
        <v>1616.452</v>
      </c>
      <c r="Q10" s="29"/>
    </row>
    <row r="11" spans="1:17" x14ac:dyDescent="0.25">
      <c r="A11" s="22"/>
      <c r="B11" s="18"/>
      <c r="C11" s="46"/>
      <c r="D11" s="20"/>
      <c r="E11" s="46"/>
      <c r="F11" s="20"/>
      <c r="G11" s="53"/>
      <c r="H11" s="20"/>
      <c r="I11" s="46"/>
      <c r="J11" s="20"/>
      <c r="K11" s="46"/>
      <c r="L11" s="20"/>
      <c r="M11" s="53"/>
      <c r="N11" s="20"/>
      <c r="O11" s="20"/>
      <c r="P11" s="20"/>
      <c r="Q11" s="21"/>
    </row>
    <row r="12" spans="1:17" x14ac:dyDescent="0.25">
      <c r="A12" s="22" t="s">
        <v>23</v>
      </c>
      <c r="B12" s="18">
        <v>5</v>
      </c>
      <c r="C12" s="46"/>
      <c r="D12" s="20">
        <v>0.35199999999999998</v>
      </c>
      <c r="E12" s="46"/>
      <c r="F12" s="20">
        <v>0.05</v>
      </c>
      <c r="G12" s="53"/>
      <c r="H12" s="20">
        <v>46</v>
      </c>
      <c r="I12" s="46" t="s">
        <v>19</v>
      </c>
      <c r="J12" s="20">
        <v>919.33100000000002</v>
      </c>
      <c r="K12" s="46" t="s">
        <v>19</v>
      </c>
      <c r="L12" s="20">
        <v>175.631</v>
      </c>
      <c r="M12" s="53" t="s">
        <v>19</v>
      </c>
      <c r="N12" s="20">
        <f t="shared" ref="N12:N13" si="3">B12+H12</f>
        <v>51</v>
      </c>
      <c r="O12" s="20">
        <f t="shared" ref="O12:O13" si="4">D12+J12</f>
        <v>919.68299999999999</v>
      </c>
      <c r="P12" s="20">
        <f t="shared" ref="P12:P13" si="5">F12+L12</f>
        <v>175.68100000000001</v>
      </c>
      <c r="Q12" s="21"/>
    </row>
    <row r="13" spans="1:17" x14ac:dyDescent="0.25">
      <c r="A13" s="22" t="s">
        <v>24</v>
      </c>
      <c r="B13" s="18">
        <v>509</v>
      </c>
      <c r="C13" s="46"/>
      <c r="D13" s="20">
        <v>19.027999999999999</v>
      </c>
      <c r="E13" s="46"/>
      <c r="F13" s="20">
        <v>2.6520000000000001</v>
      </c>
      <c r="G13" s="53"/>
      <c r="H13" s="20">
        <v>153</v>
      </c>
      <c r="I13" s="46" t="s">
        <v>19</v>
      </c>
      <c r="J13" s="20">
        <v>81.882999999999996</v>
      </c>
      <c r="K13" s="46" t="s">
        <v>19</v>
      </c>
      <c r="L13" s="20">
        <v>15.781000000000001</v>
      </c>
      <c r="M13" s="53" t="s">
        <v>19</v>
      </c>
      <c r="N13" s="20">
        <f t="shared" si="3"/>
        <v>662</v>
      </c>
      <c r="O13" s="20">
        <f t="shared" si="4"/>
        <v>100.911</v>
      </c>
      <c r="P13" s="20">
        <f t="shared" si="5"/>
        <v>18.433</v>
      </c>
      <c r="Q13" s="21"/>
    </row>
    <row r="14" spans="1:17" x14ac:dyDescent="0.25">
      <c r="A14" s="30" t="s">
        <v>5</v>
      </c>
      <c r="B14" s="18"/>
      <c r="C14" s="46"/>
      <c r="D14" s="20"/>
      <c r="E14" s="46"/>
      <c r="F14" s="20"/>
      <c r="G14" s="53"/>
      <c r="H14" s="20"/>
      <c r="I14" s="46"/>
      <c r="J14" s="20"/>
      <c r="K14" s="46"/>
      <c r="L14" s="20"/>
      <c r="M14" s="53"/>
      <c r="N14" s="20"/>
      <c r="O14" s="20"/>
      <c r="P14" s="20"/>
      <c r="Q14" s="21"/>
    </row>
    <row r="15" spans="1:17" x14ac:dyDescent="0.25">
      <c r="A15" s="26" t="s">
        <v>25</v>
      </c>
      <c r="B15" s="27">
        <f>SUM(B12:B14)</f>
        <v>514</v>
      </c>
      <c r="C15" s="47"/>
      <c r="D15" s="28">
        <f>SUM(D12:D14)</f>
        <v>19.38</v>
      </c>
      <c r="E15" s="47"/>
      <c r="F15" s="28">
        <f>SUM(F12:F14)</f>
        <v>2.702</v>
      </c>
      <c r="G15" s="54"/>
      <c r="H15" s="28">
        <f>SUM(H12:H14)</f>
        <v>199</v>
      </c>
      <c r="I15" s="47"/>
      <c r="J15" s="28">
        <f>SUM(J12:J14)</f>
        <v>1001.2140000000001</v>
      </c>
      <c r="K15" s="47"/>
      <c r="L15" s="28">
        <f>SUM(L12:L14)</f>
        <v>191.41200000000001</v>
      </c>
      <c r="M15" s="54"/>
      <c r="N15" s="28">
        <f>SUM(N12:N14)</f>
        <v>713</v>
      </c>
      <c r="O15" s="28">
        <f>SUM(O12:O14)</f>
        <v>1020.5940000000001</v>
      </c>
      <c r="P15" s="28">
        <f>SUM(P12:P14)</f>
        <v>194.114</v>
      </c>
      <c r="Q15" s="29"/>
    </row>
    <row r="16" spans="1:17" x14ac:dyDescent="0.25">
      <c r="A16" s="31" t="s">
        <v>26</v>
      </c>
      <c r="B16" s="18"/>
      <c r="C16" s="46"/>
      <c r="D16" s="20"/>
      <c r="E16" s="46"/>
      <c r="F16" s="20"/>
      <c r="G16" s="53"/>
      <c r="H16" s="20"/>
      <c r="I16" s="46"/>
      <c r="J16" s="20"/>
      <c r="K16" s="46"/>
      <c r="L16" s="20"/>
      <c r="M16" s="53"/>
      <c r="N16" s="20"/>
      <c r="O16" s="20"/>
      <c r="P16" s="20"/>
      <c r="Q16" s="21"/>
    </row>
    <row r="17" spans="1:17" x14ac:dyDescent="0.25">
      <c r="A17" s="22"/>
      <c r="B17" s="18"/>
      <c r="C17" s="46"/>
      <c r="D17" s="20"/>
      <c r="E17" s="46"/>
      <c r="F17" s="20"/>
      <c r="G17" s="53"/>
      <c r="H17" s="20"/>
      <c r="I17" s="46"/>
      <c r="J17" s="20"/>
      <c r="K17" s="46"/>
      <c r="L17" s="20"/>
      <c r="M17" s="53"/>
      <c r="N17" s="20"/>
      <c r="O17" s="20"/>
      <c r="P17" s="20"/>
      <c r="Q17" s="21"/>
    </row>
    <row r="18" spans="1:17" x14ac:dyDescent="0.25">
      <c r="A18" s="26" t="s">
        <v>27</v>
      </c>
      <c r="B18" s="27">
        <f>SUM(B15,B10)</f>
        <v>570</v>
      </c>
      <c r="C18" s="47"/>
      <c r="D18" s="28">
        <f>SUM(D15,D10)</f>
        <v>22.143999999999998</v>
      </c>
      <c r="E18" s="47"/>
      <c r="F18" s="28">
        <f>SUM(F15,F10)</f>
        <v>4.4740000000000002</v>
      </c>
      <c r="G18" s="54"/>
      <c r="H18" s="28">
        <f>SUM(H15,H10)</f>
        <v>339</v>
      </c>
      <c r="I18" s="47"/>
      <c r="J18" s="28">
        <f>SUM(J15,J10)</f>
        <v>3361.165</v>
      </c>
      <c r="K18" s="47"/>
      <c r="L18" s="28">
        <f>SUM(L15,L10)</f>
        <v>1806.0919999999999</v>
      </c>
      <c r="M18" s="54"/>
      <c r="N18" s="28">
        <f>SUM(N15,N10)</f>
        <v>909</v>
      </c>
      <c r="O18" s="28">
        <f>SUM(O15,O10)</f>
        <v>3383.3090000000002</v>
      </c>
      <c r="P18" s="28">
        <f>SUM(P15,P10)</f>
        <v>1810.566</v>
      </c>
      <c r="Q18" s="29"/>
    </row>
    <row r="19" spans="1:17" x14ac:dyDescent="0.25">
      <c r="A19" s="32" t="s">
        <v>28</v>
      </c>
      <c r="B19" s="33"/>
      <c r="C19" s="48"/>
      <c r="D19" s="34"/>
      <c r="E19" s="48"/>
      <c r="F19" s="34"/>
      <c r="G19" s="55"/>
      <c r="H19" s="34"/>
      <c r="I19" s="48"/>
      <c r="J19" s="34"/>
      <c r="K19" s="48"/>
      <c r="L19" s="34"/>
      <c r="M19" s="55"/>
      <c r="N19" s="34"/>
      <c r="O19" s="34"/>
      <c r="P19" s="34"/>
      <c r="Q19" s="35"/>
    </row>
    <row r="20" spans="1:17" x14ac:dyDescent="0.25">
      <c r="A20" s="36"/>
      <c r="B20" s="36"/>
      <c r="C20" s="49"/>
      <c r="D20" s="36"/>
      <c r="E20" s="49"/>
      <c r="F20" s="36"/>
      <c r="G20" s="49"/>
      <c r="H20" s="36"/>
      <c r="I20" s="49"/>
      <c r="J20" s="36"/>
      <c r="K20" s="49"/>
      <c r="L20" s="36"/>
      <c r="M20" s="49"/>
      <c r="N20" s="36"/>
      <c r="O20" s="36"/>
      <c r="P20" s="36"/>
    </row>
    <row r="21" spans="1:17" x14ac:dyDescent="0.25">
      <c r="A21" s="36"/>
      <c r="B21" s="36"/>
      <c r="C21" s="49"/>
      <c r="D21" s="36"/>
      <c r="E21" s="49"/>
      <c r="F21" s="36"/>
      <c r="G21" s="49"/>
      <c r="H21" s="36"/>
      <c r="I21" s="49"/>
      <c r="J21" s="36"/>
      <c r="K21" s="49"/>
      <c r="L21" s="36"/>
      <c r="M21" s="49"/>
      <c r="N21" s="36"/>
      <c r="O21" s="36"/>
      <c r="P21" s="36"/>
    </row>
    <row r="23" spans="1:17" x14ac:dyDescent="0.25">
      <c r="A23" s="2" t="s">
        <v>29</v>
      </c>
    </row>
    <row r="24" spans="1:17" x14ac:dyDescent="0.25">
      <c r="A24" s="3" t="s">
        <v>30</v>
      </c>
    </row>
    <row r="25" spans="1:17" x14ac:dyDescent="0.25">
      <c r="A25" s="4" t="s">
        <v>8</v>
      </c>
      <c r="B25" s="59" t="s">
        <v>9</v>
      </c>
      <c r="C25" s="60"/>
      <c r="D25" s="60"/>
      <c r="E25" s="60"/>
      <c r="F25" s="60"/>
      <c r="G25" s="5"/>
      <c r="H25" s="59" t="s">
        <v>10</v>
      </c>
      <c r="I25" s="60"/>
      <c r="J25" s="60"/>
      <c r="K25" s="60"/>
      <c r="L25" s="60"/>
      <c r="M25" s="42"/>
      <c r="N25" s="59" t="s">
        <v>11</v>
      </c>
      <c r="O25" s="60"/>
      <c r="P25" s="60"/>
      <c r="Q25" s="5"/>
    </row>
    <row r="26" spans="1:17" x14ac:dyDescent="0.25">
      <c r="A26" s="6"/>
      <c r="B26" s="61" t="s">
        <v>12</v>
      </c>
      <c r="C26" s="62"/>
      <c r="D26" s="62"/>
      <c r="E26" s="62"/>
      <c r="F26" s="62"/>
      <c r="G26" s="7"/>
      <c r="H26" s="61" t="s">
        <v>13</v>
      </c>
      <c r="I26" s="62"/>
      <c r="J26" s="62"/>
      <c r="K26" s="62"/>
      <c r="L26" s="62"/>
      <c r="M26" s="8"/>
      <c r="N26" s="61" t="s">
        <v>14</v>
      </c>
      <c r="O26" s="62"/>
      <c r="P26" s="62"/>
      <c r="Q26" s="9"/>
    </row>
    <row r="27" spans="1:17" x14ac:dyDescent="0.25">
      <c r="A27" s="10" t="s">
        <v>15</v>
      </c>
      <c r="B27" s="6" t="s">
        <v>0</v>
      </c>
      <c r="C27" s="44"/>
      <c r="D27" s="11" t="s">
        <v>1</v>
      </c>
      <c r="E27" s="44"/>
      <c r="F27" s="11" t="s">
        <v>16</v>
      </c>
      <c r="G27" s="51"/>
      <c r="H27" s="6" t="s">
        <v>0</v>
      </c>
      <c r="I27" s="44"/>
      <c r="J27" s="11" t="s">
        <v>1</v>
      </c>
      <c r="K27" s="44"/>
      <c r="L27" s="11" t="s">
        <v>16</v>
      </c>
      <c r="M27" s="51"/>
      <c r="N27" s="6" t="s">
        <v>0</v>
      </c>
      <c r="O27" s="11" t="s">
        <v>1</v>
      </c>
      <c r="P27" s="11" t="s">
        <v>16</v>
      </c>
      <c r="Q27" s="12"/>
    </row>
    <row r="28" spans="1:17" ht="38.25" x14ac:dyDescent="0.25">
      <c r="A28" s="13"/>
      <c r="B28" s="14" t="s">
        <v>2</v>
      </c>
      <c r="C28" s="45"/>
      <c r="D28" s="15" t="s">
        <v>3</v>
      </c>
      <c r="E28" s="45"/>
      <c r="F28" s="15" t="s">
        <v>17</v>
      </c>
      <c r="G28" s="52"/>
      <c r="H28" s="14" t="s">
        <v>2</v>
      </c>
      <c r="I28" s="45"/>
      <c r="J28" s="15" t="s">
        <v>3</v>
      </c>
      <c r="K28" s="45"/>
      <c r="L28" s="15" t="s">
        <v>17</v>
      </c>
      <c r="M28" s="52"/>
      <c r="N28" s="14" t="s">
        <v>2</v>
      </c>
      <c r="O28" s="15" t="s">
        <v>3</v>
      </c>
      <c r="P28" s="15" t="s">
        <v>17</v>
      </c>
      <c r="Q28" s="16"/>
    </row>
    <row r="29" spans="1:17" x14ac:dyDescent="0.25">
      <c r="A29" s="17" t="s">
        <v>18</v>
      </c>
      <c r="B29" s="18">
        <v>11</v>
      </c>
      <c r="C29" s="46"/>
      <c r="D29" s="20">
        <v>0.56000000000000005</v>
      </c>
      <c r="E29" s="46"/>
      <c r="F29" s="20">
        <v>0.35299999999999998</v>
      </c>
      <c r="G29" s="53"/>
      <c r="H29" s="19">
        <v>34</v>
      </c>
      <c r="I29" s="56"/>
      <c r="J29" s="24">
        <v>208.62299999999999</v>
      </c>
      <c r="K29" s="56"/>
      <c r="L29" s="24">
        <v>298.65699999999998</v>
      </c>
      <c r="M29" s="53"/>
      <c r="N29" s="19">
        <f>B29+H29</f>
        <v>45</v>
      </c>
      <c r="O29" s="19">
        <f>D29+J29</f>
        <v>209.18299999999999</v>
      </c>
      <c r="P29" s="19">
        <f>F29+L29</f>
        <v>299.01</v>
      </c>
      <c r="Q29" s="21"/>
    </row>
    <row r="30" spans="1:17" x14ac:dyDescent="0.25">
      <c r="A30" s="22" t="s">
        <v>31</v>
      </c>
      <c r="B30" s="23" t="s">
        <v>4</v>
      </c>
      <c r="C30" s="46"/>
      <c r="D30" s="24" t="s">
        <v>4</v>
      </c>
      <c r="E30" s="46"/>
      <c r="F30" s="24" t="s">
        <v>4</v>
      </c>
      <c r="G30" s="53"/>
      <c r="H30" s="25">
        <v>6</v>
      </c>
      <c r="I30" s="46"/>
      <c r="J30" s="24">
        <v>16.061</v>
      </c>
      <c r="K30" s="46"/>
      <c r="L30" s="24">
        <v>20.48</v>
      </c>
      <c r="M30" s="53"/>
      <c r="N30" s="25">
        <f>H30</f>
        <v>6</v>
      </c>
      <c r="O30" s="24">
        <f>J30</f>
        <v>16.061</v>
      </c>
      <c r="P30" s="24">
        <f>L30</f>
        <v>20.48</v>
      </c>
      <c r="Q30" s="21"/>
    </row>
    <row r="31" spans="1:17" x14ac:dyDescent="0.25">
      <c r="A31" s="22" t="s">
        <v>21</v>
      </c>
      <c r="B31" s="18">
        <v>44</v>
      </c>
      <c r="C31" s="46"/>
      <c r="D31" s="20">
        <v>2.2040000000000002</v>
      </c>
      <c r="E31" s="46"/>
      <c r="F31" s="20">
        <v>1.419</v>
      </c>
      <c r="G31" s="53"/>
      <c r="H31" s="20">
        <v>92</v>
      </c>
      <c r="I31" s="46"/>
      <c r="J31" s="20">
        <v>2073.89</v>
      </c>
      <c r="K31" s="46"/>
      <c r="L31" s="20">
        <v>1256.837</v>
      </c>
      <c r="M31" s="53"/>
      <c r="N31" s="20">
        <f t="shared" ref="N31:N35" si="6">B31+H31</f>
        <v>136</v>
      </c>
      <c r="O31" s="20">
        <f t="shared" ref="O31:O35" si="7">D31+J31</f>
        <v>2076.0940000000001</v>
      </c>
      <c r="P31" s="20">
        <f t="shared" ref="P31:P35" si="8">F31+L31</f>
        <v>1258.2560000000001</v>
      </c>
      <c r="Q31" s="21"/>
    </row>
    <row r="32" spans="1:17" x14ac:dyDescent="0.25">
      <c r="A32" s="26" t="s">
        <v>22</v>
      </c>
      <c r="B32" s="27">
        <f>SUM(B29:B31)</f>
        <v>55</v>
      </c>
      <c r="C32" s="47"/>
      <c r="D32" s="28">
        <f>SUM(D29:D31)</f>
        <v>2.7640000000000002</v>
      </c>
      <c r="E32" s="47"/>
      <c r="F32" s="28">
        <f>SUM(F29:F31)</f>
        <v>1.772</v>
      </c>
      <c r="G32" s="54"/>
      <c r="H32" s="28">
        <f>SUM(H29:H31)</f>
        <v>132</v>
      </c>
      <c r="I32" s="47"/>
      <c r="J32" s="28">
        <f>SUM(J29:J31)</f>
        <v>2298.5740000000001</v>
      </c>
      <c r="K32" s="47"/>
      <c r="L32" s="28">
        <f>SUM(L29:L31)</f>
        <v>1575.9739999999999</v>
      </c>
      <c r="M32" s="54"/>
      <c r="N32" s="28">
        <f>SUM(N29:N31)</f>
        <v>187</v>
      </c>
      <c r="O32" s="28">
        <f>SUM(O29:O31)</f>
        <v>2301.3380000000002</v>
      </c>
      <c r="P32" s="28">
        <f>SUM(P29:P31)</f>
        <v>1577.7460000000001</v>
      </c>
      <c r="Q32" s="29"/>
    </row>
    <row r="33" spans="1:17" x14ac:dyDescent="0.25">
      <c r="A33" s="22"/>
      <c r="B33" s="18"/>
      <c r="C33" s="46"/>
      <c r="D33" s="20"/>
      <c r="E33" s="46"/>
      <c r="F33" s="20"/>
      <c r="G33" s="53"/>
      <c r="H33" s="20"/>
      <c r="I33" s="46"/>
      <c r="J33" s="20"/>
      <c r="K33" s="46"/>
      <c r="L33" s="20"/>
      <c r="M33" s="53"/>
      <c r="N33" s="20"/>
      <c r="O33" s="20"/>
      <c r="P33" s="20"/>
      <c r="Q33" s="21"/>
    </row>
    <row r="34" spans="1:17" x14ac:dyDescent="0.25">
      <c r="A34" s="22" t="s">
        <v>23</v>
      </c>
      <c r="B34" s="18">
        <v>5</v>
      </c>
      <c r="C34" s="46"/>
      <c r="D34" s="20">
        <v>0.35199999999999998</v>
      </c>
      <c r="E34" s="46"/>
      <c r="F34" s="20">
        <v>9.6000000000000002E-2</v>
      </c>
      <c r="G34" s="53"/>
      <c r="H34" s="20">
        <v>42</v>
      </c>
      <c r="I34" s="46" t="s">
        <v>19</v>
      </c>
      <c r="J34" s="20">
        <v>897.93899999999996</v>
      </c>
      <c r="K34" s="46" t="s">
        <v>19</v>
      </c>
      <c r="L34" s="20">
        <v>166.364</v>
      </c>
      <c r="M34" s="53" t="s">
        <v>19</v>
      </c>
      <c r="N34" s="20">
        <f t="shared" si="6"/>
        <v>47</v>
      </c>
      <c r="O34" s="20">
        <f t="shared" si="7"/>
        <v>898.29099999999994</v>
      </c>
      <c r="P34" s="20">
        <f t="shared" si="8"/>
        <v>166.46</v>
      </c>
      <c r="Q34" s="21"/>
    </row>
    <row r="35" spans="1:17" x14ac:dyDescent="0.25">
      <c r="A35" s="22" t="s">
        <v>24</v>
      </c>
      <c r="B35" s="18">
        <v>508</v>
      </c>
      <c r="C35" s="46" t="s">
        <v>19</v>
      </c>
      <c r="D35" s="20">
        <v>19.122</v>
      </c>
      <c r="E35" s="46" t="s">
        <v>19</v>
      </c>
      <c r="F35" s="20">
        <v>3.65</v>
      </c>
      <c r="G35" s="53" t="s">
        <v>19</v>
      </c>
      <c r="H35" s="20">
        <v>151</v>
      </c>
      <c r="I35" s="46" t="s">
        <v>19</v>
      </c>
      <c r="J35" s="20">
        <v>81.155000000000001</v>
      </c>
      <c r="K35" s="46" t="s">
        <v>19</v>
      </c>
      <c r="L35" s="20">
        <v>15.27</v>
      </c>
      <c r="M35" s="53" t="s">
        <v>19</v>
      </c>
      <c r="N35" s="20">
        <f t="shared" si="6"/>
        <v>659</v>
      </c>
      <c r="O35" s="20">
        <f t="shared" si="7"/>
        <v>100.277</v>
      </c>
      <c r="P35" s="20">
        <f t="shared" si="8"/>
        <v>18.919999999999998</v>
      </c>
      <c r="Q35" s="21"/>
    </row>
    <row r="36" spans="1:17" x14ac:dyDescent="0.25">
      <c r="A36" s="30" t="s">
        <v>5</v>
      </c>
      <c r="B36" s="18"/>
      <c r="C36" s="46"/>
      <c r="D36" s="20"/>
      <c r="E36" s="46"/>
      <c r="F36" s="20"/>
      <c r="G36" s="53"/>
      <c r="H36" s="20"/>
      <c r="I36" s="46"/>
      <c r="J36" s="20"/>
      <c r="K36" s="46"/>
      <c r="L36" s="20"/>
      <c r="M36" s="53"/>
      <c r="N36" s="20"/>
      <c r="O36" s="20"/>
      <c r="P36" s="20"/>
      <c r="Q36" s="21"/>
    </row>
    <row r="37" spans="1:17" x14ac:dyDescent="0.25">
      <c r="A37" s="26" t="s">
        <v>25</v>
      </c>
      <c r="B37" s="27">
        <f>SUM(B34:B36)</f>
        <v>513</v>
      </c>
      <c r="C37" s="47"/>
      <c r="D37" s="28">
        <f>SUM(D34:D36)</f>
        <v>19.474</v>
      </c>
      <c r="E37" s="47"/>
      <c r="F37" s="28">
        <f>SUM(F34:F36)</f>
        <v>3.746</v>
      </c>
      <c r="G37" s="54"/>
      <c r="H37" s="28">
        <f>SUM(H34:H36)</f>
        <v>193</v>
      </c>
      <c r="I37" s="47"/>
      <c r="J37" s="28">
        <f>SUM(J34:J36)</f>
        <v>979.09399999999994</v>
      </c>
      <c r="K37" s="47"/>
      <c r="L37" s="28">
        <f>SUM(L34:L36)</f>
        <v>181.63400000000001</v>
      </c>
      <c r="M37" s="54"/>
      <c r="N37" s="28">
        <f>SUM(N34:N36)</f>
        <v>706</v>
      </c>
      <c r="O37" s="28">
        <f>SUM(O34:O36)</f>
        <v>998.56799999999998</v>
      </c>
      <c r="P37" s="28">
        <f>SUM(P34:P36)</f>
        <v>185.38</v>
      </c>
      <c r="Q37" s="29"/>
    </row>
    <row r="38" spans="1:17" x14ac:dyDescent="0.25">
      <c r="A38" s="31" t="s">
        <v>26</v>
      </c>
      <c r="B38" s="18"/>
      <c r="C38" s="46"/>
      <c r="D38" s="20"/>
      <c r="E38" s="46"/>
      <c r="F38" s="20"/>
      <c r="G38" s="53"/>
      <c r="H38" s="20"/>
      <c r="I38" s="46"/>
      <c r="J38" s="20"/>
      <c r="K38" s="46"/>
      <c r="L38" s="20"/>
      <c r="M38" s="53"/>
      <c r="N38" s="20"/>
      <c r="O38" s="20"/>
      <c r="P38" s="20"/>
      <c r="Q38" s="21"/>
    </row>
    <row r="39" spans="1:17" x14ac:dyDescent="0.25">
      <c r="A39" s="22"/>
      <c r="B39" s="18"/>
      <c r="C39" s="46"/>
      <c r="D39" s="20"/>
      <c r="E39" s="46"/>
      <c r="F39" s="20"/>
      <c r="G39" s="53"/>
      <c r="H39" s="20"/>
      <c r="I39" s="46"/>
      <c r="J39" s="20"/>
      <c r="K39" s="46"/>
      <c r="L39" s="20"/>
      <c r="M39" s="53"/>
      <c r="N39" s="20"/>
      <c r="O39" s="20"/>
      <c r="P39" s="20"/>
      <c r="Q39" s="21"/>
    </row>
    <row r="40" spans="1:17" x14ac:dyDescent="0.25">
      <c r="A40" s="26" t="s">
        <v>27</v>
      </c>
      <c r="B40" s="27">
        <f>SUM(B37,B32)</f>
        <v>568</v>
      </c>
      <c r="C40" s="47"/>
      <c r="D40" s="28">
        <f>SUM(D37,D32)</f>
        <v>22.238</v>
      </c>
      <c r="E40" s="47"/>
      <c r="F40" s="28">
        <f>SUM(F37,F32)</f>
        <v>5.5179999999999998</v>
      </c>
      <c r="G40" s="54"/>
      <c r="H40" s="28">
        <f>SUM(H37,H32)</f>
        <v>325</v>
      </c>
      <c r="I40" s="47"/>
      <c r="J40" s="28">
        <f>SUM(J37,J32)</f>
        <v>3277.6680000000001</v>
      </c>
      <c r="K40" s="47"/>
      <c r="L40" s="28">
        <f>SUM(L37,L32)</f>
        <v>1757.6079999999999</v>
      </c>
      <c r="M40" s="54"/>
      <c r="N40" s="28">
        <f>SUM(N37,N32)</f>
        <v>893</v>
      </c>
      <c r="O40" s="28">
        <f>SUM(O37,O32)</f>
        <v>3299.9059999999999</v>
      </c>
      <c r="P40" s="28">
        <f>SUM(P37,P32)</f>
        <v>1763.1260000000002</v>
      </c>
      <c r="Q40" s="29"/>
    </row>
    <row r="41" spans="1:17" x14ac:dyDescent="0.25">
      <c r="A41" s="32" t="s">
        <v>28</v>
      </c>
      <c r="B41" s="33"/>
      <c r="C41" s="48"/>
      <c r="D41" s="34"/>
      <c r="E41" s="48"/>
      <c r="F41" s="34"/>
      <c r="G41" s="55"/>
      <c r="H41" s="34"/>
      <c r="I41" s="48"/>
      <c r="J41" s="34"/>
      <c r="K41" s="48"/>
      <c r="L41" s="34"/>
      <c r="M41" s="55"/>
      <c r="N41" s="34"/>
      <c r="O41" s="34"/>
      <c r="P41" s="34"/>
      <c r="Q41" s="35"/>
    </row>
    <row r="42" spans="1:17" x14ac:dyDescent="0.25">
      <c r="A42" s="36"/>
      <c r="B42" s="36"/>
      <c r="C42" s="49"/>
      <c r="D42" s="36"/>
      <c r="E42" s="49"/>
      <c r="F42" s="36"/>
      <c r="G42" s="49"/>
      <c r="H42" s="37"/>
      <c r="I42" s="57"/>
      <c r="J42" s="37"/>
      <c r="K42" s="57"/>
      <c r="L42" s="37"/>
      <c r="M42" s="49"/>
      <c r="N42" s="36"/>
      <c r="O42" s="36"/>
      <c r="P42" s="36"/>
    </row>
    <row r="43" spans="1:17" x14ac:dyDescent="0.25">
      <c r="A43" s="36"/>
      <c r="B43" s="36"/>
      <c r="C43" s="49"/>
      <c r="D43" s="36"/>
      <c r="E43" s="49"/>
      <c r="F43" s="38"/>
      <c r="G43" s="50"/>
      <c r="H43" s="39"/>
      <c r="I43" s="58"/>
      <c r="J43" s="40"/>
      <c r="K43" s="58"/>
      <c r="L43" s="39"/>
      <c r="M43" s="57"/>
      <c r="N43" s="36"/>
      <c r="O43" s="36"/>
      <c r="P43" s="36"/>
    </row>
    <row r="44" spans="1:17" x14ac:dyDescent="0.25">
      <c r="D44" s="38"/>
      <c r="E44" s="50"/>
      <c r="F44" s="41"/>
      <c r="G44" s="50"/>
      <c r="H44" s="39"/>
      <c r="I44" s="58"/>
      <c r="J44" s="39"/>
      <c r="K44" s="58"/>
      <c r="L44" s="39"/>
      <c r="M44" s="57"/>
    </row>
    <row r="45" spans="1:17" x14ac:dyDescent="0.25">
      <c r="D45" s="38"/>
      <c r="E45" s="50"/>
      <c r="F45" s="41"/>
      <c r="G45" s="50"/>
      <c r="H45" s="39"/>
      <c r="I45" s="58"/>
      <c r="J45" s="39"/>
      <c r="K45" s="58"/>
      <c r="L45" s="39"/>
      <c r="M45" s="57"/>
    </row>
  </sheetData>
  <mergeCells count="12">
    <mergeCell ref="B25:F25"/>
    <mergeCell ref="H25:L25"/>
    <mergeCell ref="N25:P25"/>
    <mergeCell ref="B26:F26"/>
    <mergeCell ref="H26:L26"/>
    <mergeCell ref="N26:P26"/>
    <mergeCell ref="B3:F3"/>
    <mergeCell ref="H3:L3"/>
    <mergeCell ref="N3:P3"/>
    <mergeCell ref="B4:F4"/>
    <mergeCell ref="H4:L4"/>
    <mergeCell ref="N4:P4"/>
  </mergeCells>
  <pageMargins left="0.7" right="0.7" top="0.75" bottom="0.75" header="0.3" footer="0.3"/>
  <pageSetup paperSize="9" scale="63" orientation="portrait" r:id="rId1"/>
  <ignoredErrors>
    <ignoredError sqref="N8:P8 N30:P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 2a-b</vt:lpstr>
      <vt:lpstr>'Tab 2a-b'!Utskriftsområde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Carina Jonsson</cp:lastModifiedBy>
  <cp:lastPrinted>2015-02-23T14:08:00Z</cp:lastPrinted>
  <dcterms:created xsi:type="dcterms:W3CDTF">2015-02-17T11:21:57Z</dcterms:created>
  <dcterms:modified xsi:type="dcterms:W3CDTF">2015-02-23T18:26:16Z</dcterms:modified>
</cp:coreProperties>
</file>