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S:\Information\Publikationer\Statistik\Lastbilar\2019\2019_xx\"/>
    </mc:Choice>
  </mc:AlternateContent>
  <xr:revisionPtr revIDLastSave="0" documentId="13_ncr:1_{4A6C360E-B44D-40E3-8DE0-A6C573CC12F2}" xr6:coauthVersionLast="43" xr6:coauthVersionMax="43" xr10:uidLastSave="{00000000-0000-0000-0000-000000000000}"/>
  <bookViews>
    <workbookView xWindow="23880" yWindow="-4620" windowWidth="29040" windowHeight="17640" tabRatio="951" xr2:uid="{00000000-000D-0000-FFFF-FFFF00000000}"/>
  </bookViews>
  <sheets>
    <sheet name="Titel" sheetId="95" r:id="rId1"/>
    <sheet name="Tabellförteckning_List of table" sheetId="81" r:id="rId2"/>
    <sheet name="Definitioner_Definitions" sheetId="94" r:id="rId3"/>
    <sheet name="Varugrupper_Commodity_groups" sheetId="103" r:id="rId4"/>
    <sheet name="Tabell 1" sheetId="49" r:id="rId5"/>
    <sheet name="Tabell 2" sheetId="2" r:id="rId6"/>
    <sheet name="Tabell 3" sheetId="50" r:id="rId7"/>
    <sheet name="Tabell 4A" sheetId="89" r:id="rId8"/>
    <sheet name="Tabell 4B" sheetId="91" r:id="rId9"/>
    <sheet name="Tabell 4C" sheetId="92" r:id="rId10"/>
    <sheet name="Tabell 4D" sheetId="93" r:id="rId11"/>
    <sheet name="Tabell 5" sheetId="12" r:id="rId12"/>
    <sheet name="Tabell 6A" sheetId="51" r:id="rId13"/>
    <sheet name="Tabell 6B" sheetId="10" r:id="rId14"/>
    <sheet name="Tabell 6C" sheetId="78" r:id="rId15"/>
    <sheet name="Tabell 7A" sheetId="8" r:id="rId16"/>
    <sheet name="Tabell 7B" sheetId="53" r:id="rId17"/>
    <sheet name="Tabell 7C" sheetId="70" r:id="rId18"/>
    <sheet name="Tabell 7D" sheetId="71" r:id="rId19"/>
    <sheet name="Tabell 8" sheetId="54" r:id="rId20"/>
    <sheet name="Tabell 9" sheetId="72" r:id="rId21"/>
    <sheet name="Tabell 10" sheetId="76" r:id="rId22"/>
    <sheet name="Tabell 11" sheetId="18" r:id="rId23"/>
    <sheet name="Tabell 12" sheetId="59" r:id="rId24"/>
    <sheet name="Tabell 13" sheetId="60" r:id="rId25"/>
    <sheet name="Tabell 14A" sheetId="63" r:id="rId26"/>
    <sheet name="Tabell 14B" sheetId="100" r:id="rId27"/>
    <sheet name="Tabell 15A" sheetId="77" r:id="rId28"/>
    <sheet name="Tabell 15B" sheetId="101" r:id="rId29"/>
    <sheet name="Tabell 16" sheetId="66" r:id="rId30"/>
    <sheet name="Tabell 17" sheetId="79" r:id="rId31"/>
    <sheet name="Tabell 18" sheetId="30" r:id="rId32"/>
    <sheet name="Tabell 19" sheetId="96" r:id="rId33"/>
    <sheet name="Tabell 20" sheetId="97" r:id="rId34"/>
    <sheet name="Tabell 21" sheetId="98" r:id="rId35"/>
  </sheets>
  <definedNames>
    <definedName name="_Toc292704927" localSheetId="2">Definitioner_Definitions!$A$1</definedName>
    <definedName name="_Toc292704928" localSheetId="2">Definitioner_Definitions!$A$3</definedName>
    <definedName name="_Toc292704929" localSheetId="2">Definitioner_Definitions!$A$23</definedName>
    <definedName name="_Toc292704931" localSheetId="2">Definitioner_Definitions!#REF!</definedName>
    <definedName name="_Toc292704932" localSheetId="2">Definitioner_Definitions!#REF!</definedName>
    <definedName name="_Toc507214361" localSheetId="13">'Tabell 6B'!#REF!</definedName>
    <definedName name="_Toc507214361" localSheetId="14">'Tabell 6C'!#REF!</definedName>
    <definedName name="_Toc507214363" localSheetId="24">'Tabell 13'!#REF!</definedName>
    <definedName name="_Toc507214363" localSheetId="15">'Tabell 7A'!#REF!</definedName>
    <definedName name="_Toc507214363" localSheetId="16">'Tabell 7B'!#REF!</definedName>
    <definedName name="_Toc507214363" localSheetId="17">'Tabell 7C'!#REF!</definedName>
    <definedName name="_Toc507214363" localSheetId="18">'Tabell 7D'!#REF!</definedName>
    <definedName name="_Toc515941894" localSheetId="21">'Tabell 10'!#REF!</definedName>
    <definedName name="_Toc515941894" localSheetId="5">'Tabell 2'!#REF!</definedName>
    <definedName name="_Toc515941894" localSheetId="6">'Tabell 3'!#REF!</definedName>
    <definedName name="_Toc515941894" localSheetId="19">'Tabell 8'!#REF!</definedName>
    <definedName name="_Toc515941896" localSheetId="7">'Tabell 4A'!#REF!</definedName>
    <definedName name="_Toc515941896" localSheetId="8">'Tabell 4B'!#REF!</definedName>
    <definedName name="_Toc515941896" localSheetId="9">'Tabell 4C'!#REF!</definedName>
    <definedName name="_Toc515941896" localSheetId="10">'Tabell 4D'!#REF!</definedName>
    <definedName name="_Toc515941896" localSheetId="11">'Tabell 5'!#REF!</definedName>
    <definedName name="_Toc515941896" localSheetId="20">'Tabell 9'!#REF!</definedName>
    <definedName name="_Toc515941907" localSheetId="22">'Tabell 11'!#REF!</definedName>
    <definedName name="_Toc515941907" localSheetId="23">'Tabell 12'!#REF!</definedName>
    <definedName name="_Toc515941907" localSheetId="25">'Tabell 14A'!#REF!</definedName>
    <definedName name="_Toc515941907" localSheetId="26">'Tabell 14B'!#REF!</definedName>
    <definedName name="_Toc515941907" localSheetId="27">'Tabell 15A'!#REF!</definedName>
    <definedName name="_Toc515941907" localSheetId="28">'Tabell 15B'!#REF!</definedName>
    <definedName name="_Toc515941907" localSheetId="29">'Tabell 16'!#REF!</definedName>
    <definedName name="_Toc515941907" localSheetId="30">'Tabell 17'!#REF!</definedName>
    <definedName name="_Toc524335857" localSheetId="21">'Tabell 10'!$A$3</definedName>
    <definedName name="_Toc524335857" localSheetId="5">'Tabell 2'!$A$3</definedName>
    <definedName name="_Toc524335857" localSheetId="6">'Tabell 3'!$A$3</definedName>
    <definedName name="_Toc524335857" localSheetId="19">'Tabell 8'!$A$3</definedName>
    <definedName name="_Toc524335861" localSheetId="7">'Tabell 4A'!$A$2</definedName>
    <definedName name="_Toc524335861" localSheetId="8">'Tabell 4B'!$A$2</definedName>
    <definedName name="_Toc524335861" localSheetId="9">'Tabell 4C'!$A$2</definedName>
    <definedName name="_Toc524335861" localSheetId="10">'Tabell 4D'!$A$2</definedName>
    <definedName name="_Toc524335861" localSheetId="11">'Tabell 5'!$A$2</definedName>
    <definedName name="_Toc524335861" localSheetId="20">'Tabell 9'!#REF!</definedName>
    <definedName name="_Toc524335865" localSheetId="13">'Tabell 6B'!$A$2</definedName>
    <definedName name="_Toc524335865" localSheetId="14">'Tabell 6C'!$A$2</definedName>
    <definedName name="_Toc524335869" localSheetId="24">'Tabell 13'!$A$2</definedName>
    <definedName name="_Toc524335869" localSheetId="15">'Tabell 7A'!$A$2</definedName>
    <definedName name="_Toc524335869" localSheetId="16">'Tabell 7B'!$A$2</definedName>
    <definedName name="_Toc524335869" localSheetId="17">'Tabell 7C'!$A$2</definedName>
    <definedName name="_Toc524335869" localSheetId="18">'Tabell 7D'!$A$2</definedName>
    <definedName name="_Toc524335885" localSheetId="22">'Tabell 11'!#REF!</definedName>
    <definedName name="_Toc524335885" localSheetId="23">'Tabell 12'!#REF!</definedName>
    <definedName name="_Toc524335885" localSheetId="25">'Tabell 14A'!#REF!</definedName>
    <definedName name="_Toc524335885" localSheetId="26">'Tabell 14B'!#REF!</definedName>
    <definedName name="_Toc524335885" localSheetId="27">'Tabell 15A'!#REF!</definedName>
    <definedName name="_Toc524335885" localSheetId="28">'Tabell 15B'!#REF!</definedName>
    <definedName name="_Toc524335885" localSheetId="29">'Tabell 16'!#REF!</definedName>
    <definedName name="_Toc524335885" localSheetId="30">'Tabell 17'!#REF!</definedName>
    <definedName name="_xl10" localSheetId="13">'Tabell 6B'!#REF!</definedName>
    <definedName name="_xl10" localSheetId="14">'Tabell 6C'!#REF!</definedName>
    <definedName name="_xl11" localSheetId="13">'Tabell 6B'!#REF!</definedName>
    <definedName name="_xl11" localSheetId="14">'Tabell 6C'!#REF!</definedName>
    <definedName name="_xl14" localSheetId="24">'Tabell 13'!$A$9</definedName>
    <definedName name="_xl14" localSheetId="15">'Tabell 7A'!$A$8</definedName>
    <definedName name="_xl14" localSheetId="16">'Tabell 7B'!$A$8</definedName>
    <definedName name="_xl14" localSheetId="17">'Tabell 7C'!$A$8</definedName>
    <definedName name="_xl14" localSheetId="18">'Tabell 7D'!$A$8</definedName>
    <definedName name="_xl2" localSheetId="21">'Tabell 10'!$A$10</definedName>
    <definedName name="_xl2" localSheetId="5">'Tabell 2'!$A$10</definedName>
    <definedName name="_xl2" localSheetId="6">'Tabell 3'!$A$13</definedName>
    <definedName name="_xl2" localSheetId="19">'Tabell 8'!$A$11</definedName>
    <definedName name="_xl21" localSheetId="22">'Tabell 11'!#REF!</definedName>
    <definedName name="_xl21" localSheetId="23">'Tabell 12'!#REF!</definedName>
    <definedName name="_xl21" localSheetId="25">'Tabell 14A'!#REF!</definedName>
    <definedName name="_xl21" localSheetId="26">'Tabell 14B'!#REF!</definedName>
    <definedName name="_xl21" localSheetId="27">'Tabell 15A'!#REF!</definedName>
    <definedName name="_xl21" localSheetId="28">'Tabell 15B'!#REF!</definedName>
    <definedName name="_xl21" localSheetId="29">'Tabell 16'!#REF!</definedName>
    <definedName name="_xl21" localSheetId="30">'Tabell 17'!#REF!</definedName>
    <definedName name="_xl23" localSheetId="22">'Tabell 11'!#REF!</definedName>
    <definedName name="_xl23" localSheetId="23">'Tabell 12'!#REF!</definedName>
    <definedName name="_xl23" localSheetId="25">'Tabell 14A'!#REF!</definedName>
    <definedName name="_xl23" localSheetId="26">'Tabell 14B'!#REF!</definedName>
    <definedName name="_xl23" localSheetId="27">'Tabell 15A'!#REF!</definedName>
    <definedName name="_xl23" localSheetId="28">'Tabell 15B'!#REF!</definedName>
    <definedName name="_xl23" localSheetId="29">'Tabell 16'!#REF!</definedName>
    <definedName name="_xl23" localSheetId="30">'Tabell 17'!#REF!</definedName>
    <definedName name="_xl32" localSheetId="21">'Tabell 10'!$C$12</definedName>
    <definedName name="_xl32" localSheetId="5">'Tabell 2'!$C$12</definedName>
    <definedName name="_xl32" localSheetId="6">'Tabell 3'!#REF!</definedName>
    <definedName name="_xl32" localSheetId="19">'Tabell 8'!#REF!</definedName>
    <definedName name="_xl37" localSheetId="13">'Tabell 6B'!$F$11</definedName>
    <definedName name="_xl37" localSheetId="14">'Tabell 6C'!$F$11</definedName>
    <definedName name="_xl38" localSheetId="13">'Tabell 6B'!$Q$11</definedName>
    <definedName name="_xl38" localSheetId="14">'Tabell 6C'!$Q$11</definedName>
    <definedName name="_xl41" localSheetId="24">'Tabell 13'!$F$13</definedName>
    <definedName name="_xl41" localSheetId="15">'Tabell 7A'!$F$13</definedName>
    <definedName name="_xl41" localSheetId="16">'Tabell 7B'!$F$13</definedName>
    <definedName name="_xl41" localSheetId="17">'Tabell 7C'!$F$13</definedName>
    <definedName name="_xl41" localSheetId="18">'Tabell 7D'!$F$13</definedName>
    <definedName name="_xl51" localSheetId="22">'Tabell 11'!#REF!</definedName>
    <definedName name="_xl51" localSheetId="23">'Tabell 12'!#REF!</definedName>
    <definedName name="_xl51" localSheetId="25">'Tabell 14A'!#REF!</definedName>
    <definedName name="_xl51" localSheetId="26">'Tabell 14B'!#REF!</definedName>
    <definedName name="_xl51" localSheetId="27">'Tabell 15A'!#REF!</definedName>
    <definedName name="_xl51" localSheetId="28">'Tabell 15B'!#REF!</definedName>
    <definedName name="_xl51" localSheetId="29">'Tabell 16'!#REF!</definedName>
    <definedName name="_xl51" localSheetId="30">'Tabell 17'!#REF!</definedName>
    <definedName name="_xl6" localSheetId="7">'Tabell 4A'!$B$13</definedName>
    <definedName name="_xl6" localSheetId="8">'Tabell 4B'!$B$13</definedName>
    <definedName name="_xl6" localSheetId="9">'Tabell 4C'!$B$13</definedName>
    <definedName name="_xl6" localSheetId="10">'Tabell 4D'!$B$13</definedName>
    <definedName name="_xl6" localSheetId="11">'Tabell 5'!$B$13</definedName>
    <definedName name="_xl6" localSheetId="20">'Tabell 9'!#REF!</definedName>
    <definedName name="_xl79" localSheetId="7">'Tabell 4A'!#REF!</definedName>
    <definedName name="_xl79" localSheetId="8">'Tabell 4B'!#REF!</definedName>
    <definedName name="_xl79" localSheetId="9">'Tabell 4C'!#REF!</definedName>
    <definedName name="_xl79" localSheetId="10">'Tabell 4D'!#REF!</definedName>
    <definedName name="_xl79" localSheetId="11">'Tabell 5'!$F$13</definedName>
    <definedName name="_xl79" localSheetId="20">'Tabell 9'!#REF!</definedName>
    <definedName name="_xl80" localSheetId="7">'Tabell 4A'!$U$13</definedName>
    <definedName name="_xl80" localSheetId="8">'Tabell 4B'!$U$13</definedName>
    <definedName name="_xl80" localSheetId="9">'Tabell 4C'!$U$13</definedName>
    <definedName name="_xl80" localSheetId="10">'Tabell 4D'!$U$13</definedName>
    <definedName name="_xl80" localSheetId="11">'Tabell 5'!$V$13</definedName>
    <definedName name="_xl80" localSheetId="20">'Tabell 9'!#REF!</definedName>
    <definedName name="_xlnm.Print_Area" localSheetId="4">'Tabell 1'!$A$1:$L$94</definedName>
    <definedName name="_xlnm.Print_Area" localSheetId="21">'Tabell 10'!$A$1:$U$64</definedName>
    <definedName name="_xlnm.Print_Area" localSheetId="22">'Tabell 11'!$A$1:$T$74</definedName>
    <definedName name="_xlnm.Print_Area" localSheetId="23">'Tabell 12'!$A$1:$T$42</definedName>
    <definedName name="_xlnm.Print_Area" localSheetId="25">'Tabell 14A'!$A$1:$AN$39</definedName>
    <definedName name="_xlnm.Print_Area" localSheetId="26">'Tabell 14B'!$A$1:$AN$39</definedName>
    <definedName name="_xlnm.Print_Area" localSheetId="27">'Tabell 15A'!$A$1:$AN$38</definedName>
    <definedName name="_xlnm.Print_Area" localSheetId="28">'Tabell 15B'!$A$1:$AN$38</definedName>
    <definedName name="_xlnm.Print_Area" localSheetId="29">'Tabell 16'!$A$1:$Z$67</definedName>
    <definedName name="_xlnm.Print_Area" localSheetId="30">'Tabell 17'!$A$1:$AB$67</definedName>
    <definedName name="_xlnm.Print_Area" localSheetId="31">'Tabell 18'!$A$1:$M$32</definedName>
    <definedName name="_xlnm.Print_Area" localSheetId="32">'Tabell 19'!$A$1:$K$71</definedName>
    <definedName name="_xlnm.Print_Area" localSheetId="5">'Tabell 2'!$A$1:$U$64</definedName>
    <definedName name="_xlnm.Print_Area" localSheetId="33">'Tabell 20'!$A$1:$K$72</definedName>
    <definedName name="_xlnm.Print_Area" localSheetId="34">'Tabell 21'!$A$1:$K$72</definedName>
    <definedName name="_xlnm.Print_Area" localSheetId="6">'Tabell 3'!$A$1:$T$79</definedName>
    <definedName name="_xlnm.Print_Area" localSheetId="7">'Tabell 4A'!$A$1:$Z$26</definedName>
    <definedName name="_xlnm.Print_Area" localSheetId="8">'Tabell 4B'!$A$1:$Z$26</definedName>
    <definedName name="_xlnm.Print_Area" localSheetId="9">'Tabell 4C'!$A$1:$Z$26</definedName>
    <definedName name="_xlnm.Print_Area" localSheetId="10">'Tabell 4D'!$A$1:$Z$26</definedName>
    <definedName name="_xlnm.Print_Area" localSheetId="11">'Tabell 5'!$A$1:$AB$42</definedName>
    <definedName name="_xlnm.Print_Area" localSheetId="12">'Tabell 6A'!$A$1:$P$50</definedName>
    <definedName name="_xlnm.Print_Area" localSheetId="13">'Tabell 6B'!$A$1:$AB$41</definedName>
    <definedName name="_xlnm.Print_Area" localSheetId="14">'Tabell 6C'!$A$1:$AB$41</definedName>
    <definedName name="_xlnm.Print_Area" localSheetId="15">'Tabell 7A'!$A$1:$R$42</definedName>
    <definedName name="_xlnm.Print_Area" localSheetId="18">'Tabell 7D'!$A$1:$L$42</definedName>
    <definedName name="_xlnm.Print_Area" localSheetId="19">'Tabell 8'!$A$1:$T$29</definedName>
    <definedName name="_xlnm.Print_Area" localSheetId="20">'Tabell 9'!$A$1:$N$18</definedName>
    <definedName name="_xlnm.Print_Area" localSheetId="1">'Tabellförteckning_List of table'!$G$1:$K$38</definedName>
    <definedName name="_xlnm.Print_Area" localSheetId="0">Titel!$A$1:$V$24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0" i="81" l="1"/>
  <c r="G30" i="81"/>
  <c r="E30" i="81"/>
  <c r="J30" i="81" s="1"/>
  <c r="D30" i="81"/>
  <c r="H30" i="81" s="1"/>
  <c r="I28" i="81"/>
  <c r="G28" i="81"/>
  <c r="E28" i="81"/>
  <c r="J28" i="81" s="1"/>
  <c r="D28" i="81"/>
  <c r="H28" i="81" s="1"/>
  <c r="G37" i="81"/>
  <c r="G36" i="81"/>
  <c r="G35" i="81"/>
  <c r="G24" i="81"/>
  <c r="G25" i="81"/>
  <c r="G26" i="81"/>
  <c r="G27" i="81"/>
  <c r="G29" i="81"/>
  <c r="G31" i="81"/>
  <c r="G32" i="81"/>
  <c r="G33" i="81"/>
  <c r="G23" i="81"/>
  <c r="G7" i="81"/>
  <c r="G8" i="81"/>
  <c r="G9" i="81"/>
  <c r="G10" i="81"/>
  <c r="G11" i="81"/>
  <c r="G12" i="81"/>
  <c r="G13" i="81"/>
  <c r="G14" i="81"/>
  <c r="G15" i="81"/>
  <c r="G16" i="81"/>
  <c r="G17" i="81"/>
  <c r="G18" i="81"/>
  <c r="G19" i="81"/>
  <c r="G20" i="81"/>
  <c r="G21" i="81"/>
  <c r="G6" i="81"/>
  <c r="G5" i="81"/>
  <c r="E37" i="81"/>
  <c r="J37" i="81" s="1"/>
  <c r="D37" i="81"/>
  <c r="H37" i="81" s="1"/>
  <c r="E36" i="81"/>
  <c r="J36" i="81" s="1"/>
  <c r="D36" i="81"/>
  <c r="H36" i="81" s="1"/>
  <c r="E35" i="81"/>
  <c r="J35" i="81" s="1"/>
  <c r="D35" i="81"/>
  <c r="H35" i="81" s="1"/>
  <c r="I37" i="81"/>
  <c r="I36" i="81"/>
  <c r="I35" i="81"/>
  <c r="I10" i="81"/>
  <c r="I11" i="81"/>
  <c r="E11" i="81"/>
  <c r="J11" i="81" s="1"/>
  <c r="D11" i="81"/>
  <c r="H11" i="81" s="1"/>
  <c r="E10" i="81"/>
  <c r="J10" i="81" s="1"/>
  <c r="D10" i="81"/>
  <c r="H10" i="81" s="1"/>
  <c r="E9" i="81"/>
  <c r="J9" i="81" s="1"/>
  <c r="D9" i="81"/>
  <c r="H9" i="81" s="1"/>
  <c r="E8" i="81"/>
  <c r="J8" i="81" s="1"/>
  <c r="D8" i="81"/>
  <c r="H8" i="81" s="1"/>
  <c r="I24" i="81"/>
  <c r="I25" i="81"/>
  <c r="I26" i="81"/>
  <c r="I27" i="81"/>
  <c r="I29" i="81"/>
  <c r="I31" i="81"/>
  <c r="I32" i="81"/>
  <c r="I33" i="81"/>
  <c r="I23" i="81"/>
  <c r="I6" i="81"/>
  <c r="I7" i="81"/>
  <c r="I8" i="81"/>
  <c r="I9" i="81"/>
  <c r="I12" i="81"/>
  <c r="I13" i="81"/>
  <c r="I14" i="81"/>
  <c r="I15" i="81"/>
  <c r="I16" i="81"/>
  <c r="I17" i="81"/>
  <c r="I18" i="81"/>
  <c r="I19" i="81"/>
  <c r="I20" i="81"/>
  <c r="I21" i="81"/>
  <c r="I5" i="81"/>
  <c r="E19" i="81"/>
  <c r="J19" i="81" s="1"/>
  <c r="D19" i="81"/>
  <c r="H19" i="81" s="1"/>
  <c r="E18" i="81"/>
  <c r="J18" i="81" s="1"/>
  <c r="E33" i="81"/>
  <c r="J33" i="81" s="1"/>
  <c r="E32" i="81"/>
  <c r="J32" i="81" s="1"/>
  <c r="E31" i="81"/>
  <c r="J31" i="81" s="1"/>
  <c r="E29" i="81"/>
  <c r="J29" i="81" s="1"/>
  <c r="E27" i="81"/>
  <c r="J27" i="81" s="1"/>
  <c r="E26" i="81"/>
  <c r="J26" i="81" s="1"/>
  <c r="E24" i="81"/>
  <c r="J24" i="81" s="1"/>
  <c r="E23" i="81"/>
  <c r="J23" i="81" s="1"/>
  <c r="E17" i="81"/>
  <c r="J17" i="81" s="1"/>
  <c r="E16" i="81"/>
  <c r="J16" i="81" s="1"/>
  <c r="E15" i="81"/>
  <c r="J15" i="81" s="1"/>
  <c r="E14" i="81"/>
  <c r="J14" i="81" s="1"/>
  <c r="E13" i="81"/>
  <c r="J13" i="81" s="1"/>
  <c r="E7" i="81"/>
  <c r="J7" i="81" s="1"/>
  <c r="E6" i="81"/>
  <c r="J6" i="81" s="1"/>
  <c r="E12" i="81"/>
  <c r="J12" i="81" s="1"/>
  <c r="E20" i="81"/>
  <c r="J20" i="81" s="1"/>
  <c r="E21" i="81"/>
  <c r="J21" i="81" s="1"/>
  <c r="E25" i="81"/>
  <c r="J25" i="81" s="1"/>
  <c r="E5" i="81"/>
  <c r="J5" i="81" s="1"/>
  <c r="D27" i="81"/>
  <c r="H27" i="81" s="1"/>
  <c r="D24" i="81"/>
  <c r="H24" i="81" s="1"/>
  <c r="D25" i="81"/>
  <c r="H25" i="81" s="1"/>
  <c r="D26" i="81"/>
  <c r="H26" i="81" s="1"/>
  <c r="D29" i="81"/>
  <c r="H29" i="81" s="1"/>
  <c r="D31" i="81"/>
  <c r="H31" i="81" s="1"/>
  <c r="D32" i="81"/>
  <c r="H32" i="81" s="1"/>
  <c r="D33" i="81"/>
  <c r="H33" i="81" s="1"/>
  <c r="D23" i="81"/>
  <c r="H23" i="81" s="1"/>
  <c r="D21" i="81"/>
  <c r="H21" i="81" s="1"/>
  <c r="D14" i="81"/>
  <c r="H14" i="81" s="1"/>
  <c r="D15" i="81"/>
  <c r="H15" i="81" s="1"/>
  <c r="D16" i="81"/>
  <c r="H16" i="81" s="1"/>
  <c r="D17" i="81"/>
  <c r="H17" i="81" s="1"/>
  <c r="D18" i="81"/>
  <c r="H18" i="81" s="1"/>
  <c r="D13" i="81"/>
  <c r="H13" i="81" s="1"/>
  <c r="D12" i="81"/>
  <c r="H12" i="81" s="1"/>
  <c r="D7" i="81"/>
  <c r="H7" i="81" s="1"/>
  <c r="D6" i="81"/>
  <c r="H6" i="81" s="1"/>
  <c r="D5" i="81"/>
  <c r="H5" i="81" s="1"/>
  <c r="D20" i="81"/>
  <c r="H20" i="81" s="1"/>
</calcChain>
</file>

<file path=xl/sharedStrings.xml><?xml version="1.0" encoding="utf-8"?>
<sst xmlns="http://schemas.openxmlformats.org/spreadsheetml/2006/main" count="6362" uniqueCount="549">
  <si>
    <t>Yrkesmässig trafik</t>
  </si>
  <si>
    <t>Firmabilstrafik</t>
  </si>
  <si>
    <t>Lastad godsmängd i 1 000-tal ton</t>
  </si>
  <si>
    <t>Inrikes trafik</t>
  </si>
  <si>
    <t>+</t>
  </si>
  <si>
    <t>därav</t>
  </si>
  <si>
    <t>Utrikes trafik</t>
  </si>
  <si>
    <t>Från Sverige till utlandet</t>
  </si>
  <si>
    <t>Från utlandet till Sverige</t>
  </si>
  <si>
    <t>Cabotage</t>
  </si>
  <si>
    <t>Tredjelandstrafik</t>
  </si>
  <si>
    <t>Farligt gods, i 1 000-tal ton</t>
  </si>
  <si>
    <t>Körda kilometer i 1 000-tal km</t>
  </si>
  <si>
    <t>Yrkesmässig trafik med last</t>
  </si>
  <si>
    <t>Yrkesmässig trafik utan last</t>
  </si>
  <si>
    <t>Firmabilstrafik med last</t>
  </si>
  <si>
    <t>Firmabilstrafik utan last</t>
  </si>
  <si>
    <t xml:space="preserve">Antal transporter i 1 000-tal </t>
  </si>
  <si>
    <t>Godsmängd</t>
  </si>
  <si>
    <t>Miljoner ton-km</t>
  </si>
  <si>
    <t>Antal transporter</t>
  </si>
  <si>
    <t>–</t>
  </si>
  <si>
    <t>Totalt</t>
  </si>
  <si>
    <t>Antal axlar</t>
  </si>
  <si>
    <t>Transport-</t>
  </si>
  <si>
    <t>avstånd</t>
  </si>
  <si>
    <t>km</t>
  </si>
  <si>
    <t>Transportarbete,</t>
  </si>
  <si>
    <t>%</t>
  </si>
  <si>
    <t>Län</t>
  </si>
  <si>
    <t>Därav med destination (%)</t>
  </si>
  <si>
    <t>Därav med ursprung (%)</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</si>
  <si>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</si>
  <si>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</si>
  <si>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</si>
  <si>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</si>
  <si>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</si>
  <si>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</si>
  <si>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</si>
  <si>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</si>
  <si>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</si>
  <si>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</si>
  <si>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</si>
  <si>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</si>
  <si>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</si>
  <si>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</si>
  <si>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</si>
  <si>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</si>
  <si>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</si>
  <si>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</si>
  <si>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</si>
  <si>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</si>
  <si>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Från län</t>
  </si>
  <si>
    <t>Till län</t>
  </si>
  <si>
    <t>Kod</t>
  </si>
  <si>
    <t>0–9</t>
  </si>
  <si>
    <t>10–24</t>
  </si>
  <si>
    <t>25–49</t>
  </si>
  <si>
    <t>50–99</t>
  </si>
  <si>
    <t>100–149</t>
  </si>
  <si>
    <t>150–299</t>
  </si>
  <si>
    <t>300–499</t>
  </si>
  <si>
    <t>500–</t>
  </si>
  <si>
    <t xml:space="preserve">Därav i % på transportavstånd (km) </t>
  </si>
  <si>
    <t>ADR/ADR-S-klass</t>
  </si>
  <si>
    <t>Explosiva ämnen och föremål</t>
  </si>
  <si>
    <t>Brandfarliga vätskor</t>
  </si>
  <si>
    <t>4.1</t>
  </si>
  <si>
    <t>Brandfarliga fasta ämnen</t>
  </si>
  <si>
    <t>4.2</t>
  </si>
  <si>
    <t>Självantändande ämnen</t>
  </si>
  <si>
    <t>4.3</t>
  </si>
  <si>
    <t>5.1</t>
  </si>
  <si>
    <t>Oxiderande ämnen</t>
  </si>
  <si>
    <t>5.2</t>
  </si>
  <si>
    <t>Organiska peroxider</t>
  </si>
  <si>
    <t>6.1</t>
  </si>
  <si>
    <t>Giftiga ämnen</t>
  </si>
  <si>
    <t>6.2</t>
  </si>
  <si>
    <t>Smittförande ämnen</t>
  </si>
  <si>
    <t>Radioaktiva ämnen</t>
  </si>
  <si>
    <t>Frätande ämnen</t>
  </si>
  <si>
    <t>Övriga farliga ämnen och föremål</t>
  </si>
  <si>
    <t xml:space="preserve">Totalt </t>
  </si>
  <si>
    <t>Transporterad gods-</t>
  </si>
  <si>
    <t>Danmark</t>
  </si>
  <si>
    <t>Frankrike</t>
  </si>
  <si>
    <t>Tyskland</t>
  </si>
  <si>
    <t>Norge</t>
  </si>
  <si>
    <t>Import</t>
  </si>
  <si>
    <t>Export</t>
  </si>
  <si>
    <t>Mottagarland</t>
  </si>
  <si>
    <t>De mest använda färjelinjerna</t>
  </si>
  <si>
    <t>(tur och retur)</t>
  </si>
  <si>
    <t>Vid färjning till/från Sverige</t>
  </si>
  <si>
    <t xml:space="preserve">   därav rundvirke</t>
  </si>
  <si>
    <t>Kol, råolja och naturgas</t>
  </si>
  <si>
    <t xml:space="preserve">   därav jord, sten och sand</t>
  </si>
  <si>
    <t>Livsmedel, drycker och tobak</t>
  </si>
  <si>
    <t xml:space="preserve">   därav sågade, hyvlade trävaror</t>
  </si>
  <si>
    <t xml:space="preserve">   därav flis, trä-/sågavfall</t>
  </si>
  <si>
    <t xml:space="preserve">   därav papper, papp och varor därav</t>
  </si>
  <si>
    <t xml:space="preserve">   därav raffinerade petroleumprodukter</t>
  </si>
  <si>
    <t>Andra icke-metalliska mineraliska produkter</t>
  </si>
  <si>
    <t>Metallvaror exkl. maskiner och utrustning</t>
  </si>
  <si>
    <t>Maskiner och instrument</t>
  </si>
  <si>
    <t>Transportutrustning</t>
  </si>
  <si>
    <t>Möbler och andra tillverkade varor</t>
  </si>
  <si>
    <t>Post och paket</t>
  </si>
  <si>
    <t>Flyttgods, fordon för reparation</t>
  </si>
  <si>
    <t>Styckegods och samlastat gods</t>
  </si>
  <si>
    <t>Andra varor, ej tidigare specificerade</t>
  </si>
  <si>
    <t>Produkter från jordbruk, skogsbruk och fiske</t>
  </si>
  <si>
    <t>Kemikalier, kemiska produkter, konstfiber, gummi- och plastvaror samt kärnbränsle</t>
  </si>
  <si>
    <t>Oidentifierbart gods</t>
  </si>
  <si>
    <t/>
  </si>
  <si>
    <t>Stockholm</t>
  </si>
  <si>
    <t xml:space="preserve">Körda kilometer </t>
  </si>
  <si>
    <t>Därav inom länet (%)</t>
  </si>
  <si>
    <t>Totalt avsändarländer</t>
  </si>
  <si>
    <t>Totalt mottagarländer</t>
  </si>
  <si>
    <t>Med last</t>
  </si>
  <si>
    <t>Utan last</t>
  </si>
  <si>
    <t>Transportarbete i miljoner ton-km</t>
  </si>
  <si>
    <t>95 % K.I.</t>
  </si>
  <si>
    <t xml:space="preserve"> 95 % K.I.</t>
  </si>
  <si>
    <r>
      <t>Totalvikt, ton</t>
    </r>
    <r>
      <rPr>
        <i/>
        <vertAlign val="superscript"/>
        <sz val="8"/>
        <rFont val="Arial"/>
        <family val="2"/>
      </rPr>
      <t>1</t>
    </r>
  </si>
  <si>
    <t>Endast lastbil</t>
  </si>
  <si>
    <t>Lastbil med släp</t>
  </si>
  <si>
    <t>Övriga kombinationer med lastbil</t>
  </si>
  <si>
    <t>Dragbil med påhängsvagn</t>
  </si>
  <si>
    <t>Övriga kombinationer med dragbil</t>
  </si>
  <si>
    <t>Transporterad gods-mängd, 1 000-tal ton</t>
  </si>
  <si>
    <t>miljoner ton-km</t>
  </si>
  <si>
    <t>Lastad godsmängd, 1 000-tal ton</t>
  </si>
  <si>
    <t>Lossad godsmängd, 1 000-tal ton</t>
  </si>
  <si>
    <t>Inom egna länet/området</t>
  </si>
  <si>
    <t>Till andra län/områden</t>
  </si>
  <si>
    <t xml:space="preserve">– </t>
  </si>
  <si>
    <t>Varugrupp</t>
  </si>
  <si>
    <t>Malm, andra produkter från utvinning</t>
  </si>
  <si>
    <t>Textil, beklädnadsvaror, läder och lädervaror</t>
  </si>
  <si>
    <t>Trä och varor av trä och kork (exkl.möbler), massa, papper och pappersvaror, trycksaker</t>
  </si>
  <si>
    <t>Stenkols- och raffinerade petroleumprodukter</t>
  </si>
  <si>
    <t>Hushållsavfall, annat avfall och returråvara</t>
  </si>
  <si>
    <t>Ack %</t>
  </si>
  <si>
    <t>Komprimerade, kondenserade eller under tryck lösta gaser</t>
  </si>
  <si>
    <t>Ämnen som utvecklar brandfarlig gas vid vattenkontakt</t>
  </si>
  <si>
    <t xml:space="preserve">Transportarbete </t>
  </si>
  <si>
    <t>EU-länder</t>
  </si>
  <si>
    <t>EFTA-länder</t>
  </si>
  <si>
    <t>Övriga länder i Europa</t>
  </si>
  <si>
    <t>Övriga Världen</t>
  </si>
  <si>
    <t xml:space="preserve">Antal transporter </t>
  </si>
  <si>
    <t>95% K.I.</t>
  </si>
  <si>
    <t>Avsändarland/</t>
  </si>
  <si>
    <t>Total</t>
  </si>
  <si>
    <t>Vid färjning mellan/inom andra länder än Sverige</t>
  </si>
  <si>
    <r>
      <t>Varugrupp</t>
    </r>
    <r>
      <rPr>
        <vertAlign val="superscript"/>
        <sz val="8"/>
        <rFont val="Arial"/>
        <family val="2"/>
      </rPr>
      <t>1</t>
    </r>
  </si>
  <si>
    <t>Tabell 3. Inrikes godstransporter med svenska lastbilar fördelat på antal transporter, körda</t>
  </si>
  <si>
    <t>Inrikes</t>
  </si>
  <si>
    <t>Utrikes</t>
  </si>
  <si>
    <t>Mer än 7</t>
  </si>
  <si>
    <t>10 eller mer</t>
  </si>
  <si>
    <t>därav med</t>
  </si>
  <si>
    <t>2 axlar</t>
  </si>
  <si>
    <t>3 axlar</t>
  </si>
  <si>
    <t>4 axlar</t>
  </si>
  <si>
    <t>annat antal axlar</t>
  </si>
  <si>
    <t>2 + 1 axlar</t>
  </si>
  <si>
    <t>2 + 2 axlar</t>
  </si>
  <si>
    <t>2 + 3 axlar</t>
  </si>
  <si>
    <t>3 + 2 axlar</t>
  </si>
  <si>
    <t>3 + 3 axlar</t>
  </si>
  <si>
    <t>3 + 4 axlar</t>
  </si>
  <si>
    <t>Flytande bulkgods</t>
  </si>
  <si>
    <t>Fast bulkgods</t>
  </si>
  <si>
    <t>Pallastat gods</t>
  </si>
  <si>
    <t>Övriga lasttyper</t>
  </si>
  <si>
    <t>1 000-tal</t>
  </si>
  <si>
    <t>Därav med lasttyp</t>
  </si>
  <si>
    <t xml:space="preserve">Nederländerna </t>
  </si>
  <si>
    <t>Finland</t>
  </si>
  <si>
    <t>Kilometer</t>
  </si>
  <si>
    <t>Tabell 12. Utrikes godstransporter med svenska lastbilar fördelat på transportavstånd. Antal</t>
  </si>
  <si>
    <t>Nederländerna</t>
  </si>
  <si>
    <t>01</t>
  </si>
  <si>
    <t>02</t>
  </si>
  <si>
    <t>03</t>
  </si>
  <si>
    <t>04</t>
  </si>
  <si>
    <t>05</t>
  </si>
  <si>
    <t>06</t>
  </si>
  <si>
    <t>07</t>
  </si>
  <si>
    <t>08</t>
  </si>
  <si>
    <t>09</t>
  </si>
  <si>
    <t xml:space="preserve">  Därav inom länet (%)</t>
  </si>
  <si>
    <t>1 000-tal km</t>
  </si>
  <si>
    <t xml:space="preserve"> 1 000-tal ton</t>
  </si>
  <si>
    <t>Transporterad godsmängd              1 000-tal ton</t>
  </si>
  <si>
    <t>mängd, 1 000-tal ton</t>
  </si>
  <si>
    <t>Transporterad godsmängd 1 000-tal ton</t>
  </si>
  <si>
    <r>
      <t>Maximilastvikt, ton</t>
    </r>
    <r>
      <rPr>
        <b/>
        <i/>
        <vertAlign val="superscript"/>
        <sz val="8"/>
        <rFont val="Arial"/>
        <family val="2"/>
      </rPr>
      <t>1</t>
    </r>
  </si>
  <si>
    <t>Körda kilometer</t>
  </si>
  <si>
    <t>Från Sverige till utlandet, med last</t>
  </si>
  <si>
    <t>Från utlandet till Sverige, med last</t>
  </si>
  <si>
    <t>Från Sverige till utlandet, utan last</t>
  </si>
  <si>
    <t>Från utlandet till Sverige, utan last</t>
  </si>
  <si>
    <t xml:space="preserve">Tabell 10. Utrikes godstransporter med svenska lastbilar fördelat på ekipagets totalvikt, </t>
  </si>
  <si>
    <t>Tabellförteckning</t>
  </si>
  <si>
    <t>List of tables</t>
  </si>
  <si>
    <t>Tabell</t>
  </si>
  <si>
    <t>Table</t>
  </si>
  <si>
    <t>Nr</t>
  </si>
  <si>
    <t>Fordonets ålder, år</t>
  </si>
  <si>
    <t xml:space="preserve">Tabell 9. Inrikes godstransporter med svenska lastbilar. Transporterad godsmängd, transportarbete </t>
  </si>
  <si>
    <t>Körda kilometer med last 1 000-tal km</t>
  </si>
  <si>
    <t>Antal transporter med last 1 000-tal</t>
  </si>
  <si>
    <r>
      <t>Tabell 2. Inrikes godstransporter med svenska lastbilar fördelat på ekipagets totalvikt,</t>
    </r>
    <r>
      <rPr>
        <b/>
        <sz val="10"/>
        <rFont val="Arial"/>
        <family val="2"/>
      </rPr>
      <t xml:space="preserve"> </t>
    </r>
  </si>
  <si>
    <t xml:space="preserve">Svenska </t>
  </si>
  <si>
    <t>Engelska</t>
  </si>
  <si>
    <t>4A</t>
  </si>
  <si>
    <t>4B</t>
  </si>
  <si>
    <t>6A</t>
  </si>
  <si>
    <t>6B</t>
  </si>
  <si>
    <t>6C</t>
  </si>
  <si>
    <t>7A</t>
  </si>
  <si>
    <t>7B</t>
  </si>
  <si>
    <t>7C</t>
  </si>
  <si>
    <t>7D</t>
  </si>
  <si>
    <t>Table 3. National road goods transport with Swedish registered lorries by number of haulages, kilometres</t>
  </si>
  <si>
    <t>Tabell 6A. Inrikes godstransporter med svenska lastbilar. Lastade och lossade godsmängder efter</t>
  </si>
  <si>
    <t>Table 6A. National road goods transport with Swedish registered lorries. Loaded and unloaded goods by county</t>
  </si>
  <si>
    <t>Table 9. National road goods transport with Swedish registered lorries. Goods carried, tonne-kilometres performed</t>
  </si>
  <si>
    <t>Table 11. International road goods transport with Swedish registered lorries according to import- and export-</t>
  </si>
  <si>
    <t>Utrikestrafik</t>
  </si>
  <si>
    <t>International transport</t>
  </si>
  <si>
    <t>Inrikestrafik</t>
  </si>
  <si>
    <t>National transport</t>
  </si>
  <si>
    <t>Stora containrar, växelflak och andra utbytbara lastenheter 20 fot eller mer</t>
  </si>
  <si>
    <r>
      <t>Import - Avlastningsregion</t>
    </r>
    <r>
      <rPr>
        <vertAlign val="superscript"/>
        <sz val="8"/>
        <rFont val="Arial"/>
        <family val="2"/>
      </rPr>
      <t>1</t>
    </r>
  </si>
  <si>
    <r>
      <t>Export - Pålastningsregion</t>
    </r>
    <r>
      <rPr>
        <vertAlign val="superscript"/>
        <sz val="8"/>
        <rFont val="Arial"/>
        <family val="2"/>
      </rPr>
      <t>1</t>
    </r>
  </si>
  <si>
    <r>
      <t xml:space="preserve">1) Summan av körda km per varugrupp är inte samma som totalen. Detta beror på att vissa fordon endast har tomkörningar under mätveckan. Ingen varugrupp kan då kopplas till tomkörningen. </t>
    </r>
    <r>
      <rPr>
        <i/>
        <sz val="8"/>
        <rFont val="Arial"/>
        <family val="2"/>
      </rPr>
      <t>The sum of distance travelled by type of goods is not the same as the total. This is due to the fact that some vehicls only have unladen journeys. No type of goods can then be classified to the unladen journey.</t>
    </r>
  </si>
  <si>
    <r>
      <t>1 000-tal ton</t>
    </r>
    <r>
      <rPr>
        <b/>
        <vertAlign val="superscript"/>
        <sz val="8"/>
        <rFont val="Arial"/>
        <family val="2"/>
      </rPr>
      <t>1</t>
    </r>
  </si>
  <si>
    <r>
      <t>1 000-tal</t>
    </r>
    <r>
      <rPr>
        <b/>
        <vertAlign val="superscript"/>
        <sz val="8"/>
        <rFont val="Arial"/>
        <family val="2"/>
      </rPr>
      <t>1</t>
    </r>
  </si>
  <si>
    <t>Rödby-Puttgarden</t>
  </si>
  <si>
    <t>Horten-Moss</t>
  </si>
  <si>
    <t>Körda kilometer med last i 1 000-tal km</t>
  </si>
  <si>
    <r>
      <t xml:space="preserve">1) Summan av antalet transporter per varugrupp är inte samma som totalen. Detta beror på att vissa fordon endast har tomkörningar under mätveckan. Ingen varugrupp kan då kopplas till tomkörningen. </t>
    </r>
    <r>
      <rPr>
        <i/>
        <sz val="8"/>
        <rFont val="Arial"/>
        <family val="2"/>
      </rPr>
      <t>The sum of the number of transports by type of goods is not the same as the total. This is due to the fact that some vehicls only have unladen journeys. No type of goods can then be classified to the unladen journey.</t>
    </r>
  </si>
  <si>
    <t>Utrustning för transport av gods</t>
  </si>
  <si>
    <t>Storstadsområden</t>
  </si>
  <si>
    <r>
      <t>Stor-Göteborg</t>
    </r>
    <r>
      <rPr>
        <vertAlign val="superscript"/>
        <sz val="8"/>
        <rFont val="Arial"/>
        <family val="2"/>
      </rPr>
      <t>1</t>
    </r>
  </si>
  <si>
    <r>
      <t>Stor-Stockholm</t>
    </r>
    <r>
      <rPr>
        <vertAlign val="superscript"/>
        <sz val="8"/>
        <rFont val="Arial"/>
        <family val="2"/>
      </rPr>
      <t>1</t>
    </r>
  </si>
  <si>
    <r>
      <t>Stor-Malmö</t>
    </r>
    <r>
      <rPr>
        <vertAlign val="superscript"/>
        <sz val="8"/>
        <rFont val="Arial"/>
        <family val="2"/>
      </rPr>
      <t>1</t>
    </r>
  </si>
  <si>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</si>
  <si>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</si>
  <si>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</si>
  <si>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</si>
  <si>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</si>
  <si>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</si>
  <si>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</si>
  <si>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</si>
  <si>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</si>
  <si>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</si>
  <si>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</si>
  <si>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</si>
  <si>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</si>
  <si>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</si>
  <si>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</si>
  <si>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</si>
  <si>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</si>
  <si>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</si>
  <si>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</si>
  <si>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</si>
  <si>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Tabell 4D. Inrikes godstransporter med last med svenska lastbilar avseende transportarbete (miljoner ton-km)</t>
  </si>
  <si>
    <t>4C</t>
  </si>
  <si>
    <t>4D</t>
  </si>
  <si>
    <t>Tabell 4C. Inrikes godstransporter med last med svenska lastbilar avseende transporterad godsmängd (1 000-tal ton)</t>
  </si>
  <si>
    <t xml:space="preserve">Table 10. International road goods transport with Swedish registered lorries by gross vehicle weight, </t>
  </si>
  <si>
    <r>
      <t>Antal lastbilar, totalt</t>
    </r>
    <r>
      <rPr>
        <vertAlign val="superscript"/>
        <sz val="8"/>
        <rFont val="Arial"/>
        <family val="2"/>
      </rPr>
      <t>1</t>
    </r>
  </si>
  <si>
    <t>1) Värdet avser det genomsnittliga antalet lastbilar i undersökningspopulationen under undersökningsåret.</t>
  </si>
  <si>
    <t>1) Konfidensintervall saknas i denna tabell på grund av utrymmesskäl, kontakta Trafikanalys om konfidensintervall önskas.</t>
  </si>
  <si>
    <t>Transportarbete Miljoner ton-km</t>
  </si>
  <si>
    <t>Transporterad godsmängd i 1 000-tal ton</t>
  </si>
  <si>
    <t>Övriga världen</t>
  </si>
  <si>
    <t>-</t>
  </si>
  <si>
    <t xml:space="preserve"> </t>
  </si>
  <si>
    <t>07 Kronoberg</t>
  </si>
  <si>
    <r>
      <t xml:space="preserve">Trafikarbetet </t>
    </r>
    <r>
      <rPr>
        <sz val="9.5"/>
        <rFont val="Arial"/>
        <family val="2"/>
      </rPr>
      <t>redovisas som antal körda kilometer.</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</si>
  <si>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</si>
  <si>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Yrkesmässig trafik </t>
    </r>
    <r>
      <rPr>
        <sz val="9.5"/>
        <rFont val="Arial"/>
        <family val="2"/>
      </rPr>
      <t>avser transporter åt andra mot betalning, till exempel godstrafik.</t>
    </r>
  </si>
  <si>
    <t xml:space="preserve">- </t>
  </si>
  <si>
    <t xml:space="preserve">Tabell 4B. Inrikes godstransporter med last med svenska lastbilar avseende antal körda kilometer (1 000-tal km) </t>
  </si>
  <si>
    <t xml:space="preserve">Table 4B. National road goods transport with load by Swedish registered lorries regarding kilometres driven (in 1 000s of kilometers) </t>
  </si>
  <si>
    <t>Table 4C. National road goods transport with load by Swedish registered lorries (in 1 000s of tonnes)</t>
  </si>
  <si>
    <t>Table 4D. National road goods transport with load by Swedish registered lorries regarding tonne-kilometres performed (in millions of tonne-kilometers)</t>
  </si>
  <si>
    <t xml:space="preserve">Tabell 8. Inrikes godstransporter med svenska lastbilar fördelat på ADR/ADR-S-klassificering. </t>
  </si>
  <si>
    <t xml:space="preserve">Table 8. National road goods transport with Swedish registered lorries according to ADR/ADR-S. </t>
  </si>
  <si>
    <t xml:space="preserve">Tabell 18. Godsmängd och antal transporter fördelad på de av svenska lastbilar mest använda </t>
  </si>
  <si>
    <t>Table 18. Goods transport with Swedish registered lorries, the most important ferry lines used by Swedish lorries</t>
  </si>
  <si>
    <t>Tabell 11. Utrikes godstransporter med svenska lastbilar fördelat på import- och exportländer.</t>
  </si>
  <si>
    <t>Farligt gods, i miljoner ton-km</t>
  </si>
  <si>
    <t>Tabell 4A. Inrikes godstransporter med last med svenska lastbilar avseende antal transporter (1 000-tal)</t>
  </si>
  <si>
    <t>Table 4A. National road goods transport with load by Swedish registered lorries regarding number of transports (in 1 000s)</t>
  </si>
  <si>
    <t>Tabell 13. Utrikes godstransporter med svenska lastbilar fördelat på varugrupper (NST2007). Från Sverige till utlandet och från utlandet till Sverige</t>
  </si>
  <si>
    <t>Table 13. International road goods transport with Swedish registered lorries by commodity group (NST2007). From Sweden to abroad and from abroad to Sweden</t>
  </si>
  <si>
    <t xml:space="preserve">Tabell 16. Utrikes godstransporter med svenska lastbilar. Godsmängd (1 000-tals ton) fördelat efter </t>
  </si>
  <si>
    <t xml:space="preserve">Table 16. International road goods transport with Swedish registered lorries. Goods carried (in 1 000s of tonnes) </t>
  </si>
  <si>
    <t xml:space="preserve">Tabell 17. Utrikes godstransporter med svenska lastbilar. Transportarbete (miljoner ton-km) fördelat efter </t>
  </si>
  <si>
    <t xml:space="preserve">Table 17. International road goods transport with Swedish registered lorries. Tonne-kilometres performed (in millions </t>
  </si>
  <si>
    <t>Kontaktperson:</t>
  </si>
  <si>
    <t>Trafikanalys</t>
  </si>
  <si>
    <t>Sara Berntsson</t>
  </si>
  <si>
    <t>tel: 010-414 42 07, e-post: sara.berntsson@trafa.se</t>
  </si>
  <si>
    <t>Statisticon AB</t>
  </si>
  <si>
    <t>Mats Nyfjäll</t>
  </si>
  <si>
    <t>tel: 010-130 80 23, e-post: mats.nyfjall@statisticon.se</t>
  </si>
  <si>
    <t xml:space="preserve">Table 2. National road goods transport with Swedish registered lorries by maximum permissible weight, </t>
  </si>
  <si>
    <t xml:space="preserve">Table 12. International road goods transport with Swedish registered lorries according to length of haul. </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</si>
  <si>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</si>
  <si>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</si>
  <si>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</si>
  <si>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</si>
  <si>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</si>
  <si>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</si>
  <si>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</si>
  <si>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</si>
  <si>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</si>
  <si>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</si>
  <si>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</si>
  <si>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</si>
  <si>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</si>
  <si>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</si>
  <si>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</si>
  <si>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Vehicle kilometre is the distance actually run, the number of </t>
    </r>
    <r>
      <rPr>
        <b/>
        <i/>
        <sz val="9.5"/>
        <rFont val="Arial"/>
        <family val="2"/>
      </rPr>
      <t>kilometres driven</t>
    </r>
    <r>
      <rPr>
        <i/>
        <sz val="9.5"/>
        <rFont val="Arial"/>
        <family val="2"/>
      </rPr>
      <t>.</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</si>
  <si>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</si>
  <si>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</si>
  <si>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</si>
  <si>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</si>
  <si>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</si>
  <si>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</si>
  <si>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</si>
  <si>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Intet finns att redovisa </t>
  </si>
  <si>
    <t>Nothing there to report</t>
  </si>
  <si>
    <t xml:space="preserve">Mindre än 0,5 av enheten </t>
  </si>
  <si>
    <t>Less than 0.5 of unit</t>
  </si>
  <si>
    <t>Län/County</t>
  </si>
  <si>
    <t>Storstadsområden/Metropolitan areas</t>
  </si>
  <si>
    <t xml:space="preserve">Stor-Stockholm = Stockholms län                              </t>
  </si>
  <si>
    <t>Greater Stockholm = Stockholm County</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</si>
  <si>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</si>
  <si>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</si>
  <si>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</si>
  <si>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</si>
  <si>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</si>
  <si>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</si>
  <si>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</si>
  <si>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</si>
  <si>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</si>
  <si>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</si>
  <si>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</si>
  <si>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</si>
  <si>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</si>
  <si>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</si>
  <si>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</si>
  <si>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</si>
  <si>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</si>
  <si>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</si>
  <si>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</si>
  <si>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</si>
  <si>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</si>
  <si>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</si>
  <si>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</si>
  <si>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</si>
  <si>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</si>
  <si>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</si>
  <si>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Definitioner/Definitions</t>
  </si>
  <si>
    <t xml:space="preserve">Stor-Göteborg / Greater Gothenburg                                                            </t>
  </si>
  <si>
    <t xml:space="preserve">Stor-Malmö / Greater Malmö                                                              </t>
  </si>
  <si>
    <t>Kvartal 1, metod</t>
  </si>
  <si>
    <t>Kvartal 2, metod</t>
  </si>
  <si>
    <t>Kvartal 3, metod</t>
  </si>
  <si>
    <t>Kvartal 4, metod</t>
  </si>
  <si>
    <t>Totalt, metod</t>
  </si>
  <si>
    <t>Gammal</t>
  </si>
  <si>
    <t>Ny</t>
  </si>
  <si>
    <t>Utveckling över tid (kvartal och år)</t>
  </si>
  <si>
    <t>Development over time (year and quarter)</t>
  </si>
  <si>
    <t>Inrikestrafik. Antal transporter i 1000-tal.</t>
  </si>
  <si>
    <t>Inrikestrafik. Körda kilometer i 1000-tal km.</t>
  </si>
  <si>
    <t>Total inrikes- och utrikestrafik. Antal transporter i 1000-tal.</t>
  </si>
  <si>
    <t>Total inrikes- och utrikestrafik. Körda kilometer i 1000-tal km.</t>
  </si>
  <si>
    <t>Total inrikes- och utrikestrafik. Transportarbete i miljoner tonkm.</t>
  </si>
  <si>
    <t>Total inrikes- och utrikestrafik. Lastad godsmängd i 1000-tal ton.</t>
  </si>
  <si>
    <t>Inrikestrafik. Lastad godsmängd i 1000-tal ton.</t>
  </si>
  <si>
    <t>Inrikestrafik. Transportarbete i miljoner tonkm.</t>
  </si>
  <si>
    <t>Utrikestrafik. Antal transporter i 1000-tal.</t>
  </si>
  <si>
    <t>Utrikestrafik. Körda kilometer i 1000-tal km.</t>
  </si>
  <si>
    <t>Utrikestrafik. Lastad godsmängd i 1000-tal ton.</t>
  </si>
  <si>
    <t>Utrikestrafik. Transportarbete i miljoner tonkm.</t>
  </si>
  <si>
    <r>
      <t>Antal transporter utan last kopplade till varugrupp 
1 000-tal</t>
    </r>
    <r>
      <rPr>
        <b/>
        <vertAlign val="superscript"/>
        <sz val="8"/>
        <rFont val="Arial"/>
        <family val="2"/>
      </rPr>
      <t>1</t>
    </r>
  </si>
  <si>
    <r>
      <t>Körda kilometer utan last kopplade till varugrupp 
1 000-tal</t>
    </r>
    <r>
      <rPr>
        <b/>
        <vertAlign val="superscript"/>
        <sz val="8"/>
        <rFont val="Arial"/>
        <family val="2"/>
      </rPr>
      <t>1</t>
    </r>
    <r>
      <rPr>
        <b/>
        <sz val="8"/>
        <rFont val="Arial"/>
        <family val="2"/>
      </rPr>
      <t xml:space="preserve"> km</t>
    </r>
  </si>
  <si>
    <t>SE22</t>
  </si>
  <si>
    <t>SE21</t>
  </si>
  <si>
    <t>SE23</t>
  </si>
  <si>
    <t>Regioner/Regions (NUTS2)</t>
  </si>
  <si>
    <t>SE11 Stockholm</t>
  </si>
  <si>
    <t>SE11</t>
  </si>
  <si>
    <t>SE12</t>
  </si>
  <si>
    <t>SE31</t>
  </si>
  <si>
    <t>SE32</t>
  </si>
  <si>
    <t>SE33</t>
  </si>
  <si>
    <t>SE12 Östra Mellansverige</t>
  </si>
  <si>
    <t>Södermanlands</t>
  </si>
  <si>
    <t>Östergötlands</t>
  </si>
  <si>
    <t>Västmanlands</t>
  </si>
  <si>
    <t>SE21 Småland med öarna</t>
  </si>
  <si>
    <t>Jönköpings</t>
  </si>
  <si>
    <t>Kronobergs</t>
  </si>
  <si>
    <t>Gotlands</t>
  </si>
  <si>
    <t>SE22 Sydsverige</t>
  </si>
  <si>
    <t>SE23 Västsverige</t>
  </si>
  <si>
    <t>Hallands</t>
  </si>
  <si>
    <t>Västra Götalands</t>
  </si>
  <si>
    <t>SE31 Norra Mellansverige</t>
  </si>
  <si>
    <t>Värmlands</t>
  </si>
  <si>
    <t>Dalarnas</t>
  </si>
  <si>
    <t>Gävleborgs</t>
  </si>
  <si>
    <t>SE32 Mellersta Norrland</t>
  </si>
  <si>
    <t>SE33 Övre Norrland</t>
  </si>
  <si>
    <t>Västernorrlands</t>
  </si>
  <si>
    <t>Jämtlands</t>
  </si>
  <si>
    <t>Västerbottens</t>
  </si>
  <si>
    <t>Norrbottens</t>
  </si>
  <si>
    <t>Tabell 14A. Utrikes godstransporter med svenska lastbilar. Godsmängd (1 000-tal ton) fördelat efter avsändarland och avlastningsregion</t>
  </si>
  <si>
    <t>Avsändarland</t>
  </si>
  <si>
    <t>Tabell 15A. Utrikes godstransporter med svenska lastbilar. Transportarbete (miljoner ton-km) fördelat efter avsändarland och avlastningsregion</t>
  </si>
  <si>
    <t>Tabell 15B. Utrikes godstransporter med svenska lastbilar. Transportarbete (miljoner ton-km) fördelat efter pålastningsregion i Sverige</t>
  </si>
  <si>
    <t>Tabell 14B. Utrikes godstransporter med svenska lastbilar. Godsmängd (1 000-tal ton) fördelat efter pålastningsregion i Sverige</t>
  </si>
  <si>
    <t>Table 14A. International road goods transport with Swedish registered lorries. Goods carried (in 1 000s of tonnes) divided by dispatching country and import</t>
  </si>
  <si>
    <t>Tabell 19. Lastbilstransporter i inrikes- och utrikestrafik. Antal transporter (1 000-tal), körda kilometer (1 000-tal km), lastad godsmängd (1 000-tals ton) och transportarbete</t>
  </si>
  <si>
    <r>
      <t>Table 19. Road goods transport in domestic and international traffic. Number of haulages (in 1</t>
    </r>
    <r>
      <rPr>
        <i/>
        <sz val="10"/>
        <rFont val="Arial"/>
        <family val="2"/>
      </rPr>
      <t>000s), kilometres driven (in 1 000s of kilometers), goods carried (in 1 000s of tonnes) and tonne-</t>
    </r>
  </si>
  <si>
    <t xml:space="preserve">Table 20. Road goods transport in domestic traffic. Number of haulages (in 1 000s), kilometres driven (in 1 000s of kilometers), goods carried (in 1 000s of tonnes) and tonne-kilometres </t>
  </si>
  <si>
    <t xml:space="preserve">Table 21. Road goods transport in international traffic. Number of haulages (in 1 000s), kilometres driven (in 1 000s of kilometers), goods carried (in 1 000s of tonnes) and tonne-kilometres </t>
  </si>
  <si>
    <t>Totalt antal transporter och godsmängd på färja</t>
  </si>
  <si>
    <t>Table 14B. International road goods transport with Swedish registered lorries. Goods carried (in 1 000s of tonnes) divided by dispatching country and import</t>
  </si>
  <si>
    <t xml:space="preserve">Table 15A. International road goods transport with Swedish registered lorries. Tonne-kilometres performed (in millions of tonne-kilometres) divided by </t>
  </si>
  <si>
    <t xml:space="preserve">Table 15B. International road goods transport with Swedish registered lorries. Tonne-kilometres performed (in millions of tonne-kilometres) divided by  </t>
  </si>
  <si>
    <t>14A</t>
  </si>
  <si>
    <t>14B</t>
  </si>
  <si>
    <t>15A</t>
  </si>
  <si>
    <t>15B</t>
  </si>
  <si>
    <t>Helsingborg-Helsingör</t>
  </si>
  <si>
    <t>Trelleborg-Travemünde</t>
  </si>
  <si>
    <t>Malmö-Travemünde</t>
  </si>
  <si>
    <t>Trelleborg-Rostock</t>
  </si>
  <si>
    <t>Visby-Oskarshamn</t>
  </si>
  <si>
    <t>Kapellskär-Nådendal</t>
  </si>
  <si>
    <t>Göteborg-Fredrikshamn</t>
  </si>
  <si>
    <t>Anmärkning: Statistiken framställs sedan år 2012 med ny metod. Den nya metoden publiceras som officiell statistik sedan helår 2015. Värden i kursiv stil är omräknade enligt nya metoden men utgör inte officiell statistik, läs mer i kvalitetsdeklarationen.</t>
  </si>
  <si>
    <r>
      <t xml:space="preserve">Tabell 20. Lastbilstransporter i inrikestrafik. Antal transporter (1 000-tal), körda kilometer (1 </t>
    </r>
    <r>
      <rPr>
        <b/>
        <sz val="10"/>
        <rFont val="Arial"/>
        <family val="2"/>
      </rPr>
      <t xml:space="preserve">000-tal km), lastad godsmängd (1 000-tals ton) och transportarbete (1 000-tals ton-km), </t>
    </r>
  </si>
  <si>
    <r>
      <t xml:space="preserve">Publiceringsdatum: </t>
    </r>
    <r>
      <rPr>
        <sz val="10"/>
        <rFont val="Arial"/>
        <family val="2"/>
      </rPr>
      <t>2017</t>
    </r>
    <r>
      <rPr>
        <sz val="10"/>
        <color rgb="FFFF0000"/>
        <rFont val="Arial"/>
        <family val="2"/>
      </rPr>
      <t>-XX-XX</t>
    </r>
  </si>
  <si>
    <r>
      <t xml:space="preserve">1) Se flik Definitioner för definition av total- och maximilastvikt. </t>
    </r>
    <r>
      <rPr>
        <i/>
        <sz val="8"/>
        <rFont val="Arial"/>
        <family val="2"/>
      </rPr>
      <t>Definitions of maximum permissible weight and load capacity can be found in the sheet Definitions.</t>
    </r>
  </si>
  <si>
    <r>
      <t xml:space="preserve">1) Se flik Definitioner för definition av total- och maximilastvikt. </t>
    </r>
    <r>
      <rPr>
        <i/>
        <sz val="8"/>
        <rFont val="Arial"/>
        <family val="2"/>
      </rPr>
      <t xml:space="preserve">Definitions of maximum permissible laden weight and load capacity can be found in the sheet Definitions. </t>
    </r>
  </si>
  <si>
    <r>
      <t xml:space="preserve">1) Regionsindelning enligt NUTS2. Förklaring återfinns i avsnittet Definitioner. </t>
    </r>
    <r>
      <rPr>
        <i/>
        <sz val="8"/>
        <rFont val="Arial"/>
        <family val="2"/>
      </rPr>
      <t>Regions according to NUTS2, explanation is found in sheet Definitions.</t>
    </r>
  </si>
  <si>
    <r>
      <t>1) Se flik Definitioner för definition av storstadsområden.</t>
    </r>
    <r>
      <rPr>
        <i/>
        <sz val="8"/>
        <rFont val="Arial"/>
        <family val="2"/>
      </rPr>
      <t xml:space="preserve"> Definitions of metropolitan areas can be found in the sheet Definitions. </t>
    </r>
  </si>
  <si>
    <r>
      <t xml:space="preserve">1) En mer utförlig förklaring till varugrupperna finns i flik Varugrupper. </t>
    </r>
    <r>
      <rPr>
        <i/>
        <sz val="8"/>
        <rFont val="Arial"/>
        <family val="2"/>
      </rPr>
      <t>An explanation to commodity groups can be found in sheet Commodity groups.</t>
    </r>
  </si>
  <si>
    <t>NST</t>
  </si>
  <si>
    <t>Beskrivning</t>
  </si>
  <si>
    <t>Utrustning för transport och gods</t>
  </si>
  <si>
    <t>Varugrupper/Commodity groups</t>
  </si>
  <si>
    <t>Products of agriculture, hunting, and forestry; fish and other fishing products</t>
  </si>
  <si>
    <t>Coal and lignite; crude petroleum and natural gas</t>
  </si>
  <si>
    <t>Metal ores and other mining and quarrying products; peat; uranium and thorium</t>
  </si>
  <si>
    <t>Food products, beverages and tobacco</t>
  </si>
  <si>
    <t>Textiles and textile products; leather and leather products</t>
  </si>
  <si>
    <t>Wood and products of wood and cork (except furniture); articles of straw and plaiting materials; pulp, paper and paper products; printed matter and recorded media</t>
  </si>
  <si>
    <t>Coke and refined petroleum products</t>
  </si>
  <si>
    <t>Chemicals, chemical products, and man-made fibers; rubber and plastic products; nuclear fuel</t>
  </si>
  <si>
    <t>Other non metallic mineral products</t>
  </si>
  <si>
    <t>Basic metals; fabricated metal products, except machinery and equipment</t>
  </si>
  <si>
    <t>Transport equipment</t>
  </si>
  <si>
    <t>Furniture; other manufactured goods n.e.c.</t>
  </si>
  <si>
    <t>Secondary raw materials; municipal wastes and other wastes</t>
  </si>
  <si>
    <t>Mail, parcels</t>
  </si>
  <si>
    <t>Equipment and material utilized in the transport of goods</t>
  </si>
  <si>
    <t>Goods moved in the course of household and office removals; baggage and articles accompanying travellers; motor vehicles being moved for repair; other non market goods n.e.c.</t>
  </si>
  <si>
    <t>Grouped goods: a mixture of types of goods which are transported together</t>
  </si>
  <si>
    <t>Unidentifiable goods: goods which for any reason cannot be identified and therefore cannot be assigned to groups 01-16</t>
  </si>
  <si>
    <t>Other goods n.e.c.</t>
  </si>
  <si>
    <t>Description</t>
  </si>
  <si>
    <t>Machinery and equipment</t>
  </si>
  <si>
    <r>
      <t xml:space="preserve">Tabell 21. Lastbilstransporter i utrikestrafik. Antal transporter (1 000-tal), körda kilometer (1 </t>
    </r>
    <r>
      <rPr>
        <b/>
        <sz val="10"/>
        <rFont val="Arial"/>
        <family val="2"/>
      </rPr>
      <t xml:space="preserve">000-tal km), lastad godsmängd (1 000-tals ton) och transportarbete (1 000-tals ton-km), </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</si>
  <si>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</si>
  <si>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Endast dragbil</t>
    </r>
    <r>
      <rPr>
        <b/>
        <i/>
        <vertAlign val="superscript"/>
        <sz val="8"/>
        <rFont val="Arial"/>
        <family val="2"/>
      </rPr>
      <t>1</t>
    </r>
  </si>
  <si>
    <r>
      <t xml:space="preserve">1) Det förekommer i undantagsfall att dragbilar med 4 axlar kör gods med ett växelflak (alltså inte med påhängsvagn). Därför kan det förekomma värden större än 0 för godsvikt och tonkm för </t>
    </r>
    <r>
      <rPr>
        <i/>
        <sz val="8"/>
        <rFont val="Arial"/>
        <family val="2"/>
      </rPr>
      <t>endast</t>
    </r>
    <r>
      <rPr>
        <sz val="8"/>
        <rFont val="Arial"/>
        <family val="2"/>
      </rPr>
      <t xml:space="preserve"> dragbil.</t>
    </r>
  </si>
  <si>
    <t>Furusund-Köpmanholm</t>
  </si>
  <si>
    <t>Fårö-Fårösund</t>
  </si>
  <si>
    <t>Östanå-Ljusterö</t>
  </si>
  <si>
    <t>Helsingborg-Puttgarden</t>
  </si>
  <si>
    <t>Tabell 1. Svenska lastbilars godstransporter under 2018 och 2017.</t>
  </si>
  <si>
    <t>Table 1. Transport of goods by road by Swedish registered lorries, 2018 and 2017.</t>
  </si>
  <si>
    <t>maximilastvikt, antal axlar samt fordonets ålder, 2018.</t>
  </si>
  <si>
    <t>load capacity, axle configuration of the vehicle combination and the age of the vehicle, 2018.</t>
  </si>
  <si>
    <t>kilometer, godsmängd och transportarbete efter ekipagets antal axlar, 2018.</t>
  </si>
  <si>
    <t>driven, tonnes, tonne-kilometres. Division by axle configuration, 2018.</t>
  </si>
  <si>
    <t>efter transportavstånd och varugrupp (NST2007), 2018.</t>
  </si>
  <si>
    <t>divided by length of haul and commodity group (NST2007), 2018.</t>
  </si>
  <si>
    <t>Tabell 5. Inrikes godstransporter med svenska lastbilar i transporterad godsmängd och transportarbete efter transportavstånd, 2018.</t>
  </si>
  <si>
    <t>Table 5. National road goods transport by Swedish registered lorries, in goods carried and tonnes-kilometres performed, by length of haul, 2018.</t>
  </si>
  <si>
    <t>län samt efter destination respektive ursprung, 2018.</t>
  </si>
  <si>
    <t>and some city areas, by destination and origin of the haulages respectively, 2018.</t>
  </si>
  <si>
    <t>Tabell 6B. Inrikes godstransporter med svenska lastbilar (1 000-tal ton) fördelat på län, 2018.</t>
  </si>
  <si>
    <t>Table 6B. National road goods transport with Swedish registered lorries (in 1 000s of tonnes) by county, 2018.</t>
  </si>
  <si>
    <t>Tabell 6C. Inrikes godstransporter med svenska lastbilar (miljoner ton-km) fördelat på län, 2018.</t>
  </si>
  <si>
    <t>Table 6C. National road goods transport with Swedish registered lorries (in millions of tonne-kilometres) by county, 2018.</t>
  </si>
  <si>
    <t>Tabell 7A. Inrikes godstransporter med svenska lastbilar (1 000-tal ton) fördelat på varugrupper (NST2007) och transportavstånd, 2018.</t>
  </si>
  <si>
    <t>Table 7A. National road goods transport with Swedish registered lorries (in 1 000s of tonnes) by commodity group (NST2007) and length of haul, 2018.</t>
  </si>
  <si>
    <t>Tabell 7B. Inrikes godstransporter med svenska lastbilar (miljoner ton-km) fördelat på varugrupper (NST2007) och transportavstånd, 2018.</t>
  </si>
  <si>
    <t>Table 7B. National road goods transport with Swedish registered lorries (in millions of tonne-kilometres) by commodity group (NST2007) and length of haul, 2018.</t>
  </si>
  <si>
    <t>Tabell 7C. Inrikes godstransporter med svenska lastbilar (1 000-tal km) fördelat på varugrupper (NST2007), 2018.</t>
  </si>
  <si>
    <t>Table 7C. National road goods transport with Swedish registered lorries (in 1 000s of kilometres) by commodity group (NST2007), 2018.</t>
  </si>
  <si>
    <t>Tabell 7D. Inrikes godstransporter med svenska lastbilar (1 000-tal) fördelat på varugrupper (NST2007), 2018.</t>
  </si>
  <si>
    <t>Table 7D. National road goods transport with Swedish registered lorries (in 1 000s) by commodity group (NST2007), 2018.</t>
  </si>
  <si>
    <t>Antal transporter, körda kilometer, transporterad godsmängd och transportarbete, 2018.</t>
  </si>
  <si>
    <t>Number of haulages, kilometres driven, goods carried and tonne-kilometres performed, 2018.</t>
  </si>
  <si>
    <t>och körda kilometer med last efter lasttyp, 2018.</t>
  </si>
  <si>
    <t>and kilometres driven with load, 2018.</t>
  </si>
  <si>
    <t>countries. Number of haulages, kilometres driven, goods carried and tonne-kilometres performed, 2018.</t>
  </si>
  <si>
    <t>transporter, körda kilometer, transporterad godsmängd och transportarbete, 2018.</t>
  </si>
  <si>
    <t>(1 000-tal ton och miljoner ton-km), 2018.</t>
  </si>
  <si>
    <t>(in 1 000 of tonnes and millions of tonne-kilometres), 2018.</t>
  </si>
  <si>
    <t>i Sverige, 2018.</t>
  </si>
  <si>
    <t>region in Sweden, 2018.</t>
  </si>
  <si>
    <t>och mottagarland, 2018.</t>
  </si>
  <si>
    <t>dispatching country and import region in Sweden, 2018.</t>
  </si>
  <si>
    <t>export region in Sweden and receiving country, 2018.</t>
  </si>
  <si>
    <t>avsändarland/mottagarland och varugrupp (NST2007), 2018.</t>
  </si>
  <si>
    <t>to/from Sweden divided according to dispatching/receiving country and commodity group (NST2007), 2018.</t>
  </si>
  <si>
    <t>of tonne-kilometres) to/from Sweden divided according to dispatching/receiving country and commodity group (NST2007), 2018.</t>
  </si>
  <si>
    <t>färjelinjerna (1 000-tal och 1000-tal ton), 2018.</t>
  </si>
  <si>
    <t>to/from Sweden or in/between other countries, (in 1 000s and 1 000s of tonnes), 2018.</t>
  </si>
  <si>
    <t xml:space="preserve">(1 000-tals ton-km), per kvartal och per år, 2008 - 2018.    </t>
  </si>
  <si>
    <t xml:space="preserve">kilometres performed (in 1 000s of tonne-kilometres), per year and per quarter, 2008 - 2018.        </t>
  </si>
  <si>
    <t xml:space="preserve">per kvartal och per år, 2008 - 2018.              </t>
  </si>
  <si>
    <t xml:space="preserve">performed (in 1 000s of tonne-kilometres), per year and per quarter, 2008 - 2018.                   </t>
  </si>
  <si>
    <t>Lastbilstrafik 2018</t>
  </si>
  <si>
    <t>Swedish national and international road goods transport 2018</t>
  </si>
  <si>
    <r>
      <t xml:space="preserve">                                                          Statistik 2019:</t>
    </r>
    <r>
      <rPr>
        <b/>
        <sz val="16"/>
        <color theme="0"/>
        <rFont val="Tahoma"/>
        <family val="2"/>
      </rPr>
      <t>13</t>
    </r>
  </si>
  <si>
    <r>
      <t xml:space="preserve">1) Beräkningen av godsmängd och antal transporter baseras på sändningsdata istället för körningsdata, för en förklaring se kvalitetsdeklarationen. </t>
    </r>
    <r>
      <rPr>
        <i/>
        <sz val="8"/>
        <rFont val="Arial"/>
        <family val="2"/>
      </rPr>
      <t>The weight of goods and number of transports is based on basic transport operations rather than journey data, for an explanation se the document Kvalitetsdeklaration.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</si>
</sst>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0" x14ac:knownFonts="1">
    <font>
      <sz val="10"/>
      <name val="Arial"/>
    </font>
    <font>
      <sz val="10"/>
      <name val="Arial"/>
      <family val="2"/>
    </font>
    <font>
      <b/>
      <sz val="11"/>
      <name val="Arial"/>
      <family val="2"/>
    </font>
    <font>
      <sz val="11"/>
      <name val="Arial"/>
      <family val="2"/>
    </font>
    <font>
      <sz val="10"/>
      <name val="Times New Roman"/>
      <family val="1"/>
    </font>
    <font>
      <sz val="8"/>
      <name val="Arial"/>
      <family val="2"/>
    </font>
    <font>
      <b/>
      <sz val="8"/>
      <name val="Arial"/>
      <family val="2"/>
    </font>
    <font>
      <b/>
      <i/>
      <sz val="8"/>
      <name val="Arial"/>
      <family val="2"/>
    </font>
    <font>
      <u/>
      <sz val="8"/>
      <name val="Arial"/>
      <family val="2"/>
    </font>
    <font>
      <i/>
      <sz val="8"/>
      <name val="Arial"/>
      <family val="2"/>
    </font>
    <font>
      <vertAlign val="superscript"/>
      <sz val="8"/>
      <name val="Arial"/>
      <family val="2"/>
    </font>
    <font>
      <i/>
      <vertAlign val="superscript"/>
      <sz val="8"/>
      <name val="Arial"/>
      <family val="2"/>
    </font>
    <font>
      <b/>
      <u/>
      <sz val="8"/>
      <name val="Arial"/>
      <family val="2"/>
    </font>
    <font>
      <sz val="8"/>
      <name val="Arial"/>
      <family val="2"/>
    </font>
    <font>
      <sz val="8"/>
      <color indexed="8"/>
      <name val="Arial"/>
      <family val="2"/>
    </font>
    <font>
      <b/>
      <sz val="10"/>
      <name val="Arial"/>
      <family val="2"/>
    </font>
    <font>
      <sz val="10"/>
      <name val="Arial"/>
      <family val="2"/>
    </font>
    <font>
      <u/>
      <sz val="10"/>
      <color indexed="12"/>
      <name val="Arial"/>
      <family val="2"/>
    </font>
    <font>
      <sz val="8"/>
      <name val="Arial"/>
      <family val="2"/>
    </font>
    <font>
      <sz val="14"/>
      <color indexed="10"/>
      <name val="Tahoma"/>
      <family val="2"/>
    </font>
    <font>
      <b/>
      <sz val="8"/>
      <color indexed="8"/>
      <name val="Arial"/>
      <family val="2"/>
    </font>
    <font>
      <sz val="10"/>
      <name val="Arial"/>
      <family val="2"/>
    </font>
    <font>
      <b/>
      <i/>
      <sz val="9"/>
      <name val="Arial"/>
      <family val="2"/>
    </font>
    <font>
      <b/>
      <i/>
      <vertAlign val="superscript"/>
      <sz val="8"/>
      <name val="Arial"/>
      <family val="2"/>
    </font>
    <font>
      <b/>
      <sz val="10"/>
      <name val="Arial"/>
      <family val="2"/>
    </font>
    <font>
      <i/>
      <sz val="10"/>
      <name val="Arial"/>
      <family val="2"/>
    </font>
    <font>
      <i/>
      <sz val="10"/>
      <name val="Arial"/>
      <family val="2"/>
    </font>
    <font>
      <sz val="10"/>
      <color indexed="9"/>
      <name val="Arial"/>
      <family val="2"/>
    </font>
    <font>
      <b/>
      <sz val="11"/>
      <color indexed="9"/>
      <name val="Arial"/>
      <family val="2"/>
    </font>
    <font>
      <b/>
      <sz val="8"/>
      <color indexed="9"/>
      <name val="Arial"/>
      <family val="2"/>
    </font>
    <font>
      <sz val="8"/>
      <color indexed="9"/>
      <name val="Arial"/>
      <family val="2"/>
    </font>
    <font>
      <sz val="8"/>
      <name val="Verdana"/>
      <family val="2"/>
    </font>
    <font>
      <b/>
      <vertAlign val="superscript"/>
      <sz val="8"/>
      <name val="Arial"/>
      <family val="2"/>
    </font>
    <font>
      <sz val="9"/>
      <name val="Arial"/>
      <family val="2"/>
    </font>
    <font>
      <sz val="9.5"/>
      <name val="Arial"/>
      <family val="2"/>
    </font>
    <font>
      <b/>
      <i/>
      <sz val="9.5"/>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b/>
      <sz val="9"/>
      <name val="Arial"/>
      <family val="2"/>
    </font>
    <font>
      <b/>
      <sz val="9.5"/>
      <name val="Arial"/>
      <family val="2"/>
    </font>
    <font>
      <i/>
      <sz val="9.5"/>
      <name val="Arial"/>
      <family val="2"/>
    </font>
    <font>
      <sz val="8"/>
      <name val="Tahoma"/>
      <family val="2"/>
    </font>
    <font>
      <sz val="9"/>
      <color rgb="FF000000"/>
      <name val="Arial"/>
      <family val="2"/>
    </font>
    <font>
      <i/>
      <sz val="10"/>
      <color theme="1"/>
      <name val="Arial"/>
      <family val="2"/>
    </font>
    <font>
      <sz val="10"/>
      <color rgb="FFFF0000"/>
      <name val="Arial"/>
      <family val="2"/>
    </font>
    <font>
      <sz val="9"/>
      <color rgb="FF333333"/>
      <name val="Arial"/>
      <family val="2"/>
    </font>
    <font>
      <b/>
      <sz val="16"/>
      <color theme="0"/>
      <name val="Tahoma"/>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theme="0"/>
        <bgColor indexed="64"/>
      </patternFill>
    </fill>
    <fill>
      <patternFill patternType="solid">
        <fgColor rgb="FF52AF32"/>
        <bgColor indexed="64"/>
      </patternFill>
    </fill>
    <fill>
      <patternFill patternType="solid">
        <fgColor rgb="FF00B050"/>
        <bgColor indexed="64"/>
      </patternFill>
    </fill>
    <fill>
      <patternFill patternType="solid">
        <fgColor rgb="FFFFFFFF"/>
        <bgColor indexed="64"/>
      </patternFill>
    </fill>
  </fills>
  <borders count="17">
    <border>
      <left/>
      <right/>
      <top/>
      <bottom/>
      <diagonal/>
    </border>
    <border>
      <left/>
      <right/>
      <top/>
      <bottom style="medium">
        <color indexed="64"/>
      </bottom>
      <diagonal/>
    </border>
    <border>
      <left/>
      <right/>
      <top/>
      <bottom style="thin">
        <color indexed="55"/>
      </bottom>
      <diagonal/>
    </border>
    <border>
      <left/>
      <right/>
      <top/>
      <bottom style="thick">
        <color indexed="8"/>
      </bottom>
      <diagonal/>
    </border>
    <border>
      <left/>
      <right/>
      <top style="medium">
        <color indexed="64"/>
      </top>
      <bottom/>
      <diagonal/>
    </border>
    <border>
      <left/>
      <right/>
      <top style="thick">
        <color indexed="8"/>
      </top>
      <bottom/>
      <diagonal/>
    </border>
    <border>
      <left/>
      <right/>
      <top style="medium">
        <color indexed="64"/>
      </top>
      <bottom style="medium">
        <color indexed="64"/>
      </bottom>
      <diagonal/>
    </border>
    <border>
      <left/>
      <right/>
      <top/>
      <bottom style="thin">
        <color indexed="64"/>
      </bottom>
      <diagonal/>
    </border>
    <border>
      <left/>
      <right/>
      <top/>
      <bottom style="thin">
        <color indexed="9"/>
      </bottom>
      <diagonal/>
    </border>
    <border>
      <left/>
      <right/>
      <top style="medium">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style="thin">
        <color indexed="64"/>
      </top>
      <bottom/>
      <diagonal/>
    </border>
    <border>
      <left/>
      <right/>
      <top style="thin">
        <color indexed="64"/>
      </top>
      <bottom style="thin">
        <color indexed="64"/>
      </bottom>
      <diagonal/>
    </border>
    <border>
      <left/>
      <right/>
      <top style="thick">
        <color indexed="8"/>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7" fillId="0" borderId="0" applyNumberFormat="0" applyFill="0" applyBorder="0" applyAlignment="0" applyProtection="0">
      <alignment vertical="top"/>
      <protection locked="0"/>
    </xf>
    <xf numFmtId="0" fontId="16" fillId="0" borderId="0"/>
    <xf numFmtId="0" fontId="5" fillId="0" borderId="0"/>
    <xf numFmtId="0" fontId="5" fillId="0" borderId="0"/>
    <xf numFmtId="0" fontId="18" fillId="0" borderId="0"/>
    <xf numFmtId="0" fontId="31" fillId="0" borderId="0"/>
    <xf numFmtId="9" fontId="1" fillId="0" borderId="0" applyFont="0" applyFill="0" applyBorder="0" applyAlignment="0" applyProtection="0"/>
  </cellStyleXfs>
  <cellXfs count="546">
    <xf numFmtId="0" fontId="0" fillId="0" borderId="0" xfId="0"/>
    <xf numFmtId="0" fontId="0" fillId="2" borderId="0" xfId="0" applyFill="1"/>
    <xf numFmtId="0" fontId="19" fillId="2" borderId="0" xfId="0" applyFont="1" applyFill="1" applyAlignment="1">
      <alignment horizontal="left"/>
    </xf>
    <xf numFmtId="0" fontId="5" fillId="2" borderId="1" xfId="0" applyFont="1" applyFill="1" applyBorder="1" applyAlignment="1">
      <alignment horizontal="right" vertical="top"/>
    </xf>
    <xf numFmtId="0" fontId="6" fillId="2" borderId="0" xfId="0" applyFont="1" applyFill="1" applyAlignment="1">
      <alignment horizontal="left"/>
    </xf>
    <xf numFmtId="0" fontId="5" fillId="2" borderId="0" xfId="0" applyFont="1" applyFill="1" applyAlignment="1">
      <alignment horizontal="right"/>
    </xf>
    <xf numFmtId="0" fontId="6" fillId="2" borderId="0" xfId="0" applyFont="1" applyFill="1" applyAlignment="1">
      <alignment horizontal="right" vertical="top" wrapText="1"/>
    </xf>
    <xf numFmtId="0" fontId="6" fillId="2" borderId="0" xfId="0" applyFont="1" applyFill="1" applyAlignment="1">
      <alignment horizontal="left" vertical="center"/>
    </xf>
    <xf numFmtId="0" fontId="0" fillId="2" borderId="0" xfId="0" applyFill="1" applyAlignment="1">
      <alignment horizontal="left"/>
    </xf>
    <xf numFmtId="3" fontId="6"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3" fontId="6" fillId="2" borderId="0" xfId="0" applyNumberFormat="1" applyFont="1" applyFill="1" applyAlignment="1">
      <alignment horizontal="right"/>
    </xf>
    <xf numFmtId="0" fontId="5" fillId="2" borderId="0" xfId="0" applyFont="1" applyFill="1"/>
    <xf numFmtId="0" fontId="5" fillId="2" borderId="0" xfId="0" applyFont="1" applyFill="1" applyAlignment="1">
      <alignment horizontal="left" vertical="center"/>
    </xf>
    <xf numFmtId="3" fontId="5" fillId="2" borderId="0" xfId="0" applyNumberFormat="1" applyFont="1" applyFill="1" applyBorder="1" applyAlignment="1">
      <alignment horizontal="right" vertical="center"/>
    </xf>
    <xf numFmtId="3" fontId="5" fillId="2" borderId="0" xfId="0" applyNumberFormat="1" applyFont="1" applyFill="1" applyAlignment="1">
      <alignment horizontal="right"/>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3" fontId="5" fillId="2" borderId="2" xfId="0" applyNumberFormat="1" applyFont="1" applyFill="1" applyBorder="1" applyAlignment="1">
      <alignment horizontal="right" vertical="center"/>
    </xf>
    <xf numFmtId="0" fontId="0" fillId="2" borderId="0" xfId="0" applyFill="1" applyBorder="1"/>
    <xf numFmtId="3" fontId="6" fillId="2" borderId="0" xfId="0" applyNumberFormat="1" applyFont="1" applyFill="1" applyBorder="1" applyAlignment="1">
      <alignment horizontal="right"/>
    </xf>
    <xf numFmtId="0" fontId="5" fillId="2" borderId="0" xfId="0" applyFont="1" applyFill="1" applyBorder="1" applyAlignment="1">
      <alignment horizontal="right"/>
    </xf>
    <xf numFmtId="0" fontId="7" fillId="2" borderId="0" xfId="0" applyFont="1" applyFill="1" applyAlignment="1">
      <alignment horizontal="left" vertical="center"/>
    </xf>
    <xf numFmtId="0" fontId="5" fillId="2" borderId="3" xfId="0" applyFont="1" applyFill="1" applyBorder="1" applyAlignment="1">
      <alignment horizontal="left"/>
    </xf>
    <xf numFmtId="0" fontId="5" fillId="2" borderId="3" xfId="0" applyFont="1" applyFill="1" applyBorder="1" applyAlignment="1">
      <alignment horizontal="right"/>
    </xf>
    <xf numFmtId="0" fontId="6" fillId="2" borderId="1" xfId="0" applyFont="1" applyFill="1" applyBorder="1" applyAlignment="1">
      <alignment horizontal="right"/>
    </xf>
    <xf numFmtId="0" fontId="5" fillId="2" borderId="1" xfId="0" applyFont="1" applyFill="1" applyBorder="1" applyAlignment="1">
      <alignment horizontal="right" vertical="top" wrapText="1"/>
    </xf>
    <xf numFmtId="3" fontId="0" fillId="2" borderId="0" xfId="0" applyNumberFormat="1" applyFill="1" applyAlignment="1">
      <alignment horizontal="right" vertical="center"/>
    </xf>
    <xf numFmtId="3" fontId="0" fillId="2" borderId="2" xfId="0" applyNumberFormat="1" applyFill="1" applyBorder="1" applyAlignment="1">
      <alignment horizontal="right" vertical="center"/>
    </xf>
    <xf numFmtId="0" fontId="2" fillId="2" borderId="0" xfId="0" applyFont="1" applyFill="1"/>
    <xf numFmtId="3" fontId="1"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0" fontId="0" fillId="2" borderId="0" xfId="0" applyFill="1" applyBorder="1" applyAlignment="1"/>
    <xf numFmtId="0" fontId="0" fillId="2" borderId="0" xfId="0" applyFill="1" applyAlignment="1"/>
    <xf numFmtId="0" fontId="6" fillId="2" borderId="0" xfId="0" applyFont="1" applyFill="1" applyBorder="1" applyAlignment="1">
      <alignment horizontal="left" vertical="top" wrapText="1"/>
    </xf>
    <xf numFmtId="3" fontId="5" fillId="2" borderId="0" xfId="0" applyNumberFormat="1" applyFont="1" applyFill="1" applyAlignment="1">
      <alignment horizontal="right" wrapText="1"/>
    </xf>
    <xf numFmtId="3" fontId="6" fillId="2" borderId="0" xfId="0" applyNumberFormat="1" applyFont="1" applyFill="1" applyAlignment="1">
      <alignment horizontal="right" wrapText="1"/>
    </xf>
    <xf numFmtId="0" fontId="5" fillId="2" borderId="0" xfId="0" applyFont="1" applyFill="1" applyAlignment="1">
      <alignment horizontal="right" wrapText="1"/>
    </xf>
    <xf numFmtId="0" fontId="13" fillId="2" borderId="0" xfId="0" applyFont="1" applyFill="1" applyAlignment="1">
      <alignment horizontal="right" vertical="top" wrapText="1"/>
    </xf>
    <xf numFmtId="3" fontId="13" fillId="2" borderId="0" xfId="0" applyNumberFormat="1" applyFont="1" applyFill="1" applyAlignment="1">
      <alignment horizontal="right" wrapText="1"/>
    </xf>
    <xf numFmtId="0" fontId="6" fillId="2" borderId="0" xfId="0" applyFont="1" applyFill="1"/>
    <xf numFmtId="0" fontId="0" fillId="2" borderId="0" xfId="0" applyFill="1" applyAlignment="1">
      <alignment horizontal="right"/>
    </xf>
    <xf numFmtId="0" fontId="5" fillId="2" borderId="1" xfId="0" applyFont="1" applyFill="1" applyBorder="1" applyAlignment="1">
      <alignment horizontal="left"/>
    </xf>
    <xf numFmtId="0" fontId="0" fillId="2" borderId="1" xfId="0" applyFill="1" applyBorder="1"/>
    <xf numFmtId="0" fontId="2" fillId="2" borderId="1" xfId="0" applyFont="1" applyFill="1" applyBorder="1"/>
    <xf numFmtId="0" fontId="16" fillId="2" borderId="1" xfId="0" applyFont="1" applyFill="1" applyBorder="1" applyAlignment="1">
      <alignment horizontal="right"/>
    </xf>
    <xf numFmtId="0" fontId="5" fillId="2" borderId="4" xfId="0" applyFont="1" applyFill="1" applyBorder="1" applyAlignment="1">
      <alignment horizontal="right" vertical="top" wrapText="1"/>
    </xf>
    <xf numFmtId="0" fontId="0" fillId="2" borderId="1" xfId="0" applyFill="1" applyBorder="1" applyAlignment="1">
      <alignment horizontal="right"/>
    </xf>
    <xf numFmtId="0" fontId="8" fillId="2" borderId="0" xfId="0" applyFont="1" applyFill="1" applyAlignment="1">
      <alignment horizontal="right" wrapText="1"/>
    </xf>
    <xf numFmtId="0" fontId="12" fillId="2" borderId="0" xfId="0" applyFont="1" applyFill="1" applyAlignment="1">
      <alignment horizontal="right"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5" fillId="2" borderId="0" xfId="0" applyFont="1" applyFill="1" applyBorder="1" applyAlignment="1">
      <alignment horizontal="center" wrapText="1"/>
    </xf>
    <xf numFmtId="0" fontId="5" fillId="2" borderId="0" xfId="0" applyFont="1" applyFill="1" applyAlignment="1">
      <alignment horizontal="center" wrapText="1"/>
    </xf>
    <xf numFmtId="0" fontId="0" fillId="2" borderId="0" xfId="0" applyFill="1" applyAlignment="1">
      <alignment wrapText="1"/>
    </xf>
    <xf numFmtId="1" fontId="5" fillId="2" borderId="0" xfId="0" applyNumberFormat="1" applyFont="1" applyFill="1" applyAlignment="1">
      <alignment horizontal="right"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Border="1" applyAlignment="1">
      <alignment horizontal="right" wrapText="1"/>
    </xf>
    <xf numFmtId="0" fontId="5" fillId="2" borderId="0" xfId="0" applyFont="1" applyFill="1" applyAlignment="1">
      <alignment horizontal="right" vertical="top" wrapText="1"/>
    </xf>
    <xf numFmtId="0" fontId="5" fillId="2" borderId="0" xfId="0" applyFont="1" applyFill="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xf numFmtId="0" fontId="2" fillId="2" borderId="1" xfId="0" applyFont="1" applyFill="1" applyBorder="1" applyAlignment="1"/>
    <xf numFmtId="0" fontId="0" fillId="2" borderId="1" xfId="0" applyFill="1" applyBorder="1" applyAlignment="1"/>
    <xf numFmtId="0" fontId="0" fillId="2" borderId="1" xfId="0" applyFill="1" applyBorder="1" applyAlignment="1">
      <alignment wrapText="1"/>
    </xf>
    <xf numFmtId="0" fontId="5" fillId="2" borderId="1" xfId="0" applyFont="1" applyFill="1" applyBorder="1" applyAlignment="1">
      <alignment horizontal="right" wrapText="1"/>
    </xf>
    <xf numFmtId="0" fontId="14" fillId="2" borderId="1" xfId="0" applyFont="1" applyFill="1" applyBorder="1" applyAlignment="1">
      <alignment horizontal="right" wrapText="1"/>
    </xf>
    <xf numFmtId="3" fontId="6" fillId="2" borderId="0" xfId="0" applyNumberFormat="1" applyFont="1" applyFill="1" applyBorder="1" applyAlignment="1">
      <alignment horizontal="right" wrapText="1"/>
    </xf>
    <xf numFmtId="0" fontId="4" fillId="2" borderId="0" xfId="0" applyFont="1" applyFill="1" applyBorder="1" applyAlignment="1"/>
    <xf numFmtId="0" fontId="9" fillId="2" borderId="0" xfId="0" applyFont="1" applyFill="1" applyAlignment="1">
      <alignment horizontal="left" vertical="top" wrapText="1"/>
    </xf>
    <xf numFmtId="0" fontId="19" fillId="2" borderId="0" xfId="5" applyFont="1" applyFill="1"/>
    <xf numFmtId="0" fontId="18" fillId="2" borderId="0" xfId="5" applyFill="1"/>
    <xf numFmtId="0" fontId="2" fillId="2" borderId="0" xfId="5" applyFont="1" applyFill="1"/>
    <xf numFmtId="0" fontId="6" fillId="2" borderId="5" xfId="5" applyFont="1" applyFill="1" applyBorder="1" applyAlignment="1">
      <alignment vertical="top"/>
    </xf>
    <xf numFmtId="0" fontId="6" fillId="2" borderId="5" xfId="5" applyFont="1" applyFill="1" applyBorder="1" applyAlignment="1">
      <alignment horizontal="center"/>
    </xf>
    <xf numFmtId="0" fontId="6" fillId="2" borderId="0" xfId="5" applyFont="1" applyFill="1" applyBorder="1" applyAlignment="1">
      <alignment vertical="top"/>
    </xf>
    <xf numFmtId="0" fontId="5" fillId="2" borderId="0" xfId="5" applyFont="1" applyFill="1" applyBorder="1" applyAlignment="1">
      <alignment horizontal="left"/>
    </xf>
    <xf numFmtId="0" fontId="5" fillId="2" borderId="0" xfId="5" applyFont="1" applyFill="1" applyBorder="1" applyAlignment="1">
      <alignment horizontal="center" vertical="top" wrapText="1"/>
    </xf>
    <xf numFmtId="0" fontId="6" fillId="2" borderId="0" xfId="5" applyFont="1" applyFill="1" applyBorder="1" applyAlignment="1">
      <alignment horizontal="right"/>
    </xf>
    <xf numFmtId="0" fontId="6" fillId="2" borderId="1" xfId="5" applyFont="1" applyFill="1" applyBorder="1" applyAlignment="1">
      <alignment horizontal="right"/>
    </xf>
    <xf numFmtId="0" fontId="5" fillId="2" borderId="1" xfId="5" applyFont="1" applyFill="1" applyBorder="1" applyAlignment="1">
      <alignment horizontal="center" vertical="top" wrapText="1"/>
    </xf>
    <xf numFmtId="0" fontId="6" fillId="2" borderId="0" xfId="5" applyFont="1" applyFill="1" applyBorder="1" applyAlignment="1">
      <alignment vertical="center"/>
    </xf>
    <xf numFmtId="3" fontId="6" fillId="2" borderId="0" xfId="5" applyNumberFormat="1" applyFont="1" applyFill="1" applyBorder="1" applyAlignment="1">
      <alignment horizontal="right" vertical="center"/>
    </xf>
    <xf numFmtId="0" fontId="5" fillId="2" borderId="0" xfId="5" applyFont="1" applyFill="1" applyBorder="1" applyAlignment="1">
      <alignment vertical="center"/>
    </xf>
    <xf numFmtId="3" fontId="5" fillId="2" borderId="0" xfId="5" applyNumberFormat="1" applyFont="1" applyFill="1" applyBorder="1" applyAlignment="1">
      <alignment horizontal="right" vertical="center"/>
    </xf>
    <xf numFmtId="0" fontId="5" fillId="2" borderId="0" xfId="5" applyFont="1" applyFill="1" applyAlignment="1">
      <alignment vertical="center"/>
    </xf>
    <xf numFmtId="3" fontId="5" fillId="2" borderId="0" xfId="5" applyNumberFormat="1" applyFont="1" applyFill="1" applyAlignment="1">
      <alignment horizontal="right" vertical="center"/>
    </xf>
    <xf numFmtId="0" fontId="6" fillId="2" borderId="0" xfId="5" applyFont="1" applyFill="1" applyAlignment="1">
      <alignment vertical="center"/>
    </xf>
    <xf numFmtId="0" fontId="8" fillId="2" borderId="3" xfId="5" applyFont="1" applyFill="1" applyBorder="1" applyAlignment="1">
      <alignment horizontal="right"/>
    </xf>
    <xf numFmtId="0" fontId="5" fillId="2" borderId="3" xfId="5" applyFont="1" applyFill="1" applyBorder="1" applyAlignment="1">
      <alignment horizontal="right"/>
    </xf>
    <xf numFmtId="0" fontId="5" fillId="2" borderId="0" xfId="5" applyFont="1" applyFill="1" applyAlignment="1">
      <alignment horizontal="right" vertical="top" wrapText="1"/>
    </xf>
    <xf numFmtId="0" fontId="5" fillId="2" borderId="0" xfId="5" applyFont="1" applyFill="1" applyBorder="1" applyAlignment="1">
      <alignment horizontal="right"/>
    </xf>
    <xf numFmtId="0" fontId="6" fillId="2" borderId="1" xfId="5" applyFont="1" applyFill="1" applyBorder="1" applyAlignment="1">
      <alignment vertical="top"/>
    </xf>
    <xf numFmtId="0" fontId="5" fillId="2" borderId="1" xfId="5" applyFont="1" applyFill="1" applyBorder="1" applyAlignment="1">
      <alignment horizontal="left" vertical="top" wrapText="1"/>
    </xf>
    <xf numFmtId="0" fontId="5" fillId="2" borderId="1" xfId="5" applyFont="1" applyFill="1" applyBorder="1" applyAlignment="1">
      <alignment vertical="top" wrapText="1"/>
    </xf>
    <xf numFmtId="1" fontId="5" fillId="2" borderId="0" xfId="0" applyNumberFormat="1" applyFont="1" applyFill="1" applyAlignment="1">
      <alignment horizontal="right" vertical="top" wrapText="1"/>
    </xf>
    <xf numFmtId="0" fontId="15" fillId="2" borderId="0" xfId="0" applyFont="1" applyFill="1"/>
    <xf numFmtId="0" fontId="5" fillId="2" borderId="0" xfId="0" applyFont="1" applyFill="1" applyBorder="1" applyAlignment="1">
      <alignment horizontal="center" vertical="top" wrapText="1"/>
    </xf>
    <xf numFmtId="164" fontId="5" fillId="2" borderId="0" xfId="0" applyNumberFormat="1" applyFont="1" applyFill="1" applyBorder="1" applyAlignment="1">
      <alignment horizontal="right" vertical="top" wrapText="1"/>
    </xf>
    <xf numFmtId="0" fontId="6" fillId="2" borderId="0" xfId="0" applyFont="1" applyFill="1" applyBorder="1" applyAlignment="1">
      <alignment horizontal="right" vertical="top" wrapText="1"/>
    </xf>
    <xf numFmtId="0" fontId="5" fillId="2" borderId="0" xfId="0" applyFont="1" applyFill="1" applyBorder="1" applyAlignment="1">
      <alignment horizontal="right" vertical="top" wrapText="1"/>
    </xf>
    <xf numFmtId="164" fontId="5"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1" xfId="0" applyFont="1" applyFill="1" applyBorder="1" applyAlignment="1">
      <alignment horizontal="left" vertical="top" wrapText="1"/>
    </xf>
    <xf numFmtId="0" fontId="2" fillId="2" borderId="0" xfId="0" applyFont="1" applyFill="1" applyBorder="1"/>
    <xf numFmtId="164" fontId="5" fillId="2" borderId="0" xfId="0" applyNumberFormat="1" applyFont="1" applyFill="1" applyBorder="1" applyAlignment="1">
      <alignment horizontal="left" vertical="top" wrapText="1"/>
    </xf>
    <xf numFmtId="0" fontId="5" fillId="2" borderId="1"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4" xfId="0" applyFont="1" applyFill="1" applyBorder="1" applyAlignment="1">
      <alignment horizontal="center" vertical="top" wrapText="1"/>
    </xf>
    <xf numFmtId="164" fontId="5" fillId="2" borderId="1" xfId="0" applyNumberFormat="1" applyFont="1" applyFill="1" applyBorder="1" applyAlignment="1">
      <alignment horizontal="left" vertical="top" wrapText="1"/>
    </xf>
    <xf numFmtId="3" fontId="5" fillId="2" borderId="0" xfId="0" applyNumberFormat="1" applyFont="1" applyFill="1" applyBorder="1" applyAlignment="1">
      <alignment horizontal="right" vertical="top" wrapText="1"/>
    </xf>
    <xf numFmtId="1" fontId="5" fillId="2" borderId="0" xfId="0" applyNumberFormat="1" applyFont="1" applyFill="1" applyBorder="1" applyAlignment="1">
      <alignment horizontal="right" vertical="top" wrapText="1"/>
    </xf>
    <xf numFmtId="1" fontId="6" fillId="2" borderId="0" xfId="0" applyNumberFormat="1" applyFont="1" applyFill="1" applyBorder="1" applyAlignment="1">
      <alignment horizontal="right" wrapText="1"/>
    </xf>
    <xf numFmtId="0" fontId="5" fillId="2" borderId="0" xfId="0" applyFont="1" applyFill="1" applyBorder="1" applyAlignment="1">
      <alignment vertical="top" wrapText="1"/>
    </xf>
    <xf numFmtId="0" fontId="12" fillId="2" borderId="0" xfId="0" applyFont="1" applyFill="1" applyBorder="1" applyAlignment="1">
      <alignment horizontal="right" wrapText="1"/>
    </xf>
    <xf numFmtId="0" fontId="6" fillId="2" borderId="4" xfId="0" applyFont="1" applyFill="1" applyBorder="1" applyAlignment="1">
      <alignment horizontal="right" vertical="top" wrapText="1"/>
    </xf>
    <xf numFmtId="0" fontId="6" fillId="2" borderId="4" xfId="0" applyFont="1" applyFill="1" applyBorder="1" applyAlignment="1">
      <alignment vertical="top" wrapText="1"/>
    </xf>
    <xf numFmtId="3" fontId="5" fillId="2" borderId="1" xfId="0" applyNumberFormat="1" applyFont="1" applyFill="1" applyBorder="1" applyAlignment="1">
      <alignment horizontal="right" wrapText="1"/>
    </xf>
    <xf numFmtId="0" fontId="8" fillId="2" borderId="1" xfId="0" applyFont="1" applyFill="1" applyBorder="1" applyAlignment="1">
      <alignment horizontal="right" wrapText="1"/>
    </xf>
    <xf numFmtId="1" fontId="5" fillId="2" borderId="1" xfId="0" applyNumberFormat="1" applyFont="1" applyFill="1" applyBorder="1" applyAlignment="1">
      <alignment horizontal="right" wrapText="1"/>
    </xf>
    <xf numFmtId="3" fontId="8" fillId="2" borderId="0" xfId="0" applyNumberFormat="1" applyFont="1" applyFill="1" applyAlignment="1">
      <alignment horizontal="center" wrapText="1"/>
    </xf>
    <xf numFmtId="0" fontId="5" fillId="2" borderId="0" xfId="0" applyFont="1" applyFill="1" applyAlignment="1">
      <alignment vertical="top" wrapText="1"/>
    </xf>
    <xf numFmtId="0" fontId="5" fillId="2" borderId="0" xfId="0" applyFont="1" applyFill="1" applyBorder="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right" vertical="top"/>
    </xf>
    <xf numFmtId="0" fontId="6" fillId="2" borderId="0" xfId="0" applyFont="1" applyFill="1" applyAlignment="1">
      <alignment horizontal="left" vertical="top"/>
    </xf>
    <xf numFmtId="0" fontId="5" fillId="2" borderId="0" xfId="0" applyFont="1" applyFill="1" applyAlignment="1"/>
    <xf numFmtId="3" fontId="6" fillId="2" borderId="0" xfId="0" applyNumberFormat="1" applyFont="1" applyFill="1" applyAlignment="1">
      <alignment horizontal="right" vertical="top" wrapText="1"/>
    </xf>
    <xf numFmtId="3" fontId="5" fillId="2" borderId="0" xfId="0" applyNumberFormat="1" applyFont="1" applyFill="1" applyAlignment="1">
      <alignment horizontal="right" vertical="top" wrapText="1"/>
    </xf>
    <xf numFmtId="3" fontId="6" fillId="2" borderId="0" xfId="0" applyNumberFormat="1" applyFont="1" applyFill="1" applyBorder="1" applyAlignment="1">
      <alignment horizontal="right" vertical="top" wrapText="1"/>
    </xf>
    <xf numFmtId="0" fontId="5" fillId="2" borderId="0" xfId="0" applyFont="1" applyFill="1" applyBorder="1" applyAlignment="1">
      <alignment horizontal="left" wrapText="1"/>
    </xf>
    <xf numFmtId="0" fontId="5" fillId="2" borderId="0" xfId="0" applyFont="1" applyFill="1" applyAlignment="1">
      <alignment horizontal="center" vertical="top" wrapText="1"/>
    </xf>
    <xf numFmtId="0" fontId="2" fillId="2" borderId="0" xfId="0" applyFont="1" applyFill="1" applyAlignment="1">
      <alignment horizontal="left" wrapText="1"/>
    </xf>
    <xf numFmtId="0" fontId="6" fillId="2" borderId="0" xfId="0" applyFont="1" applyFill="1" applyAlignment="1">
      <alignment vertical="top" wrapText="1"/>
    </xf>
    <xf numFmtId="0" fontId="8" fillId="2" borderId="0" xfId="0" applyFont="1" applyFill="1" applyAlignment="1">
      <alignment horizontal="right" vertical="top" wrapText="1"/>
    </xf>
    <xf numFmtId="0" fontId="6" fillId="2" borderId="0" xfId="0" applyFont="1" applyFill="1" applyBorder="1" applyAlignment="1">
      <alignment horizontal="center"/>
    </xf>
    <xf numFmtId="0" fontId="2" fillId="2" borderId="0" xfId="0" applyFont="1" applyFill="1" applyBorder="1" applyAlignment="1">
      <alignment horizontal="left" wrapText="1"/>
    </xf>
    <xf numFmtId="0" fontId="2" fillId="2" borderId="1" xfId="0" applyFont="1" applyFill="1" applyBorder="1" applyAlignment="1">
      <alignment horizontal="left" wrapText="1"/>
    </xf>
    <xf numFmtId="0" fontId="9" fillId="2" borderId="1" xfId="0" applyFont="1" applyFill="1" applyBorder="1" applyAlignment="1">
      <alignment horizontal="left" vertical="top"/>
    </xf>
    <xf numFmtId="0" fontId="5" fillId="2" borderId="1" xfId="0" applyFont="1" applyFill="1" applyBorder="1" applyAlignment="1"/>
    <xf numFmtId="0" fontId="5" fillId="2" borderId="1"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Alignment="1">
      <alignment horizontal="right"/>
    </xf>
    <xf numFmtId="3" fontId="5" fillId="2" borderId="1" xfId="0" applyNumberFormat="1" applyFont="1" applyFill="1" applyBorder="1" applyAlignment="1">
      <alignment horizontal="right" vertical="top" wrapText="1"/>
    </xf>
    <xf numFmtId="0" fontId="8" fillId="2" borderId="1" xfId="0" applyFont="1" applyFill="1" applyBorder="1" applyAlignment="1">
      <alignment horizontal="right" vertical="top" wrapText="1"/>
    </xf>
    <xf numFmtId="0" fontId="6" fillId="2" borderId="0" xfId="0" applyFont="1" applyFill="1" applyBorder="1" applyAlignment="1">
      <alignment vertical="top" wrapText="1"/>
    </xf>
    <xf numFmtId="0" fontId="2" fillId="2" borderId="0" xfId="0" applyFont="1" applyFill="1" applyBorder="1" applyAlignment="1">
      <alignment horizontal="right" wrapText="1"/>
    </xf>
    <xf numFmtId="0" fontId="5" fillId="2" borderId="2" xfId="0" applyFont="1" applyFill="1" applyBorder="1" applyAlignment="1">
      <alignment horizontal="right" vertical="center"/>
    </xf>
    <xf numFmtId="0" fontId="6" fillId="2" borderId="0" xfId="0" applyFont="1" applyFill="1" applyAlignment="1">
      <alignment horizontal="right" vertical="center"/>
    </xf>
    <xf numFmtId="0" fontId="7" fillId="2" borderId="0" xfId="0" applyFont="1" applyFill="1" applyAlignment="1">
      <alignment horizontal="right" vertical="top" wrapText="1"/>
    </xf>
    <xf numFmtId="0" fontId="5" fillId="2" borderId="0" xfId="0" applyFont="1" applyFill="1" applyBorder="1" applyAlignment="1">
      <alignment horizontal="right" vertical="center"/>
    </xf>
    <xf numFmtId="0" fontId="15" fillId="2" borderId="0" xfId="0" applyFont="1" applyFill="1" applyBorder="1" applyAlignment="1">
      <alignment horizontal="center"/>
    </xf>
    <xf numFmtId="0" fontId="5" fillId="2" borderId="1" xfId="0" applyFont="1" applyFill="1" applyBorder="1" applyAlignment="1">
      <alignment horizontal="right"/>
    </xf>
    <xf numFmtId="0" fontId="7" fillId="2" borderId="0" xfId="0" applyFont="1" applyFill="1" applyAlignment="1">
      <alignment vertical="top" wrapText="1"/>
    </xf>
    <xf numFmtId="0" fontId="0" fillId="2" borderId="0" xfId="0" quotePrefix="1" applyFill="1"/>
    <xf numFmtId="0" fontId="6" fillId="2" borderId="4" xfId="0" applyFont="1" applyFill="1" applyBorder="1" applyAlignment="1">
      <alignment horizontal="left" vertical="top" wrapText="1"/>
    </xf>
    <xf numFmtId="0" fontId="3" fillId="2" borderId="0" xfId="0" applyFont="1" applyFill="1" applyBorder="1" applyAlignment="1"/>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right" wrapText="1"/>
    </xf>
    <xf numFmtId="3" fontId="5" fillId="2" borderId="6" xfId="0" applyNumberFormat="1" applyFont="1" applyFill="1" applyBorder="1" applyAlignment="1">
      <alignment horizontal="right" vertical="top" wrapText="1"/>
    </xf>
    <xf numFmtId="0" fontId="5" fillId="2" borderId="1" xfId="0" applyFont="1" applyFill="1" applyBorder="1" applyAlignment="1">
      <alignment horizontal="right" vertical="center"/>
    </xf>
    <xf numFmtId="0" fontId="2" fillId="2" borderId="0" xfId="0" applyFont="1" applyFill="1" applyAlignment="1">
      <alignment wrapText="1"/>
    </xf>
    <xf numFmtId="165" fontId="5" fillId="2" borderId="0" xfId="0" applyNumberFormat="1" applyFont="1" applyFill="1" applyAlignment="1">
      <alignment horizontal="right" vertical="top" wrapText="1"/>
    </xf>
    <xf numFmtId="0" fontId="0" fillId="2" borderId="0" xfId="0" applyFill="1" applyBorder="1" applyAlignment="1">
      <alignment horizontal="right"/>
    </xf>
    <xf numFmtId="0" fontId="6" fillId="2" borderId="4" xfId="0" applyFont="1" applyFill="1" applyBorder="1" applyAlignment="1">
      <alignment wrapText="1"/>
    </xf>
    <xf numFmtId="0" fontId="6" fillId="2" borderId="0" xfId="0" applyFont="1" applyFill="1" applyBorder="1" applyAlignment="1">
      <alignment wrapText="1"/>
    </xf>
    <xf numFmtId="0" fontId="6" fillId="2" borderId="1" xfId="0" applyFont="1" applyFill="1" applyBorder="1" applyAlignment="1">
      <alignment wrapText="1"/>
    </xf>
    <xf numFmtId="3" fontId="8" fillId="2" borderId="0" xfId="0" applyNumberFormat="1" applyFont="1" applyFill="1" applyAlignment="1">
      <alignment horizontal="right" vertical="top" wrapText="1"/>
    </xf>
    <xf numFmtId="0" fontId="13" fillId="2" borderId="0" xfId="0" applyFont="1" applyFill="1" applyAlignment="1">
      <alignment vertical="top" wrapText="1"/>
    </xf>
    <xf numFmtId="0" fontId="13" fillId="2" borderId="0" xfId="0" applyFont="1" applyFill="1" applyAlignment="1">
      <alignment horizontal="left" wrapText="1"/>
    </xf>
    <xf numFmtId="3" fontId="13" fillId="2" borderId="0" xfId="0" applyNumberFormat="1" applyFont="1" applyFill="1" applyAlignment="1">
      <alignment horizontal="right" vertical="top" wrapText="1"/>
    </xf>
    <xf numFmtId="3" fontId="13" fillId="2" borderId="0" xfId="0" applyNumberFormat="1" applyFont="1" applyFill="1" applyBorder="1" applyAlignment="1">
      <alignment horizontal="right" wrapText="1"/>
    </xf>
    <xf numFmtId="0" fontId="9" fillId="2" borderId="0" xfId="0" applyFont="1" applyFill="1" applyAlignment="1">
      <alignment horizontal="left" wrapText="1"/>
    </xf>
    <xf numFmtId="0" fontId="9" fillId="2" borderId="0" xfId="0" applyFont="1" applyFill="1" applyAlignment="1">
      <alignment wrapText="1"/>
    </xf>
    <xf numFmtId="0" fontId="16" fillId="2" borderId="0" xfId="0" applyFont="1" applyFill="1" applyAlignment="1"/>
    <xf numFmtId="0" fontId="1" fillId="2" borderId="0" xfId="0" applyFont="1" applyFill="1"/>
    <xf numFmtId="0" fontId="1" fillId="2" borderId="0" xfId="0" applyFont="1" applyFill="1" applyAlignment="1">
      <alignment wrapText="1"/>
    </xf>
    <xf numFmtId="0" fontId="21" fillId="2" borderId="0" xfId="0" applyFont="1" applyFill="1"/>
    <xf numFmtId="0" fontId="12" fillId="2" borderId="0" xfId="0" applyFont="1" applyFill="1" applyBorder="1" applyAlignment="1">
      <alignment horizontal="right" vertical="top" wrapText="1"/>
    </xf>
    <xf numFmtId="0" fontId="5" fillId="2" borderId="1" xfId="0" quotePrefix="1" applyFont="1" applyFill="1" applyBorder="1" applyAlignment="1">
      <alignment horizontal="right" vertical="top" wrapText="1"/>
    </xf>
    <xf numFmtId="0" fontId="16" fillId="2" borderId="0" xfId="0" applyFont="1" applyFill="1" applyBorder="1" applyAlignment="1">
      <alignment horizontal="right"/>
    </xf>
    <xf numFmtId="0" fontId="15" fillId="2" borderId="0" xfId="0" applyFont="1" applyFill="1" applyBorder="1"/>
    <xf numFmtId="0" fontId="15" fillId="2" borderId="0" xfId="5" applyFont="1" applyFill="1"/>
    <xf numFmtId="0" fontId="15" fillId="2" borderId="0" xfId="0" applyFont="1" applyFill="1" applyAlignment="1">
      <alignment horizontal="left" wrapText="1"/>
    </xf>
    <xf numFmtId="0" fontId="15" fillId="2" borderId="0" xfId="0" applyFont="1" applyFill="1" applyBorder="1" applyAlignment="1">
      <alignment horizontal="right" wrapText="1"/>
    </xf>
    <xf numFmtId="0" fontId="16" fillId="2" borderId="0" xfId="0" applyFont="1" applyFill="1" applyBorder="1" applyAlignment="1">
      <alignment horizontal="left"/>
    </xf>
    <xf numFmtId="0" fontId="25" fillId="2" borderId="0" xfId="0" applyFont="1" applyFill="1" applyBorder="1"/>
    <xf numFmtId="0" fontId="15" fillId="2" borderId="0" xfId="0" applyFont="1" applyFill="1" applyBorder="1" applyAlignment="1"/>
    <xf numFmtId="0" fontId="2" fillId="2" borderId="1" xfId="0" applyFont="1" applyFill="1" applyBorder="1" applyAlignment="1">
      <alignment horizontal="right" wrapText="1"/>
    </xf>
    <xf numFmtId="0" fontId="15" fillId="2" borderId="0" xfId="0" applyFont="1" applyFill="1" applyBorder="1" applyAlignment="1">
      <alignment horizontal="left" wrapText="1"/>
    </xf>
    <xf numFmtId="0" fontId="30" fillId="2" borderId="2" xfId="0" applyFont="1" applyFill="1" applyBorder="1" applyAlignment="1">
      <alignment horizontal="left" vertical="center"/>
    </xf>
    <xf numFmtId="0" fontId="16" fillId="2" borderId="0" xfId="6" applyFont="1" applyFill="1"/>
    <xf numFmtId="0" fontId="16" fillId="2" borderId="0" xfId="6" applyFont="1" applyFill="1" applyAlignment="1">
      <alignment vertical="center"/>
    </xf>
    <xf numFmtId="0" fontId="15" fillId="2" borderId="0" xfId="0" applyFont="1" applyFill="1" applyAlignment="1">
      <alignment wrapText="1"/>
    </xf>
    <xf numFmtId="0" fontId="15" fillId="2" borderId="0" xfId="6" applyFont="1" applyFill="1" applyAlignment="1">
      <alignment horizontal="center"/>
    </xf>
    <xf numFmtId="0" fontId="16" fillId="2" borderId="0" xfId="6" quotePrefix="1" applyFont="1" applyFill="1" applyAlignment="1">
      <alignment vertical="center"/>
    </xf>
    <xf numFmtId="0" fontId="4" fillId="2" borderId="0" xfId="0" applyFont="1" applyFill="1"/>
    <xf numFmtId="0" fontId="13" fillId="2" borderId="0" xfId="0" applyFont="1" applyFill="1" applyAlignment="1">
      <alignment horizontal="left" vertical="top" wrapText="1"/>
    </xf>
    <xf numFmtId="165" fontId="13" fillId="2" borderId="0" xfId="0" applyNumberFormat="1" applyFont="1" applyFill="1" applyAlignment="1">
      <alignment horizontal="right" vertical="top" wrapText="1"/>
    </xf>
    <xf numFmtId="0" fontId="15" fillId="2" borderId="7" xfId="6" applyFont="1" applyFill="1" applyBorder="1"/>
    <xf numFmtId="0" fontId="15" fillId="2" borderId="0" xfId="6" applyFont="1" applyFill="1" applyBorder="1"/>
    <xf numFmtId="0" fontId="5" fillId="2" borderId="0" xfId="0" applyFont="1" applyFill="1" applyAlignment="1">
      <alignment horizontal="left" wrapText="1"/>
    </xf>
    <xf numFmtId="0" fontId="5" fillId="2" borderId="0" xfId="0" applyFont="1" applyFill="1" applyBorder="1" applyAlignment="1">
      <alignment horizontal="right" vertical="top"/>
    </xf>
    <xf numFmtId="0" fontId="6" fillId="2" borderId="0" xfId="0" applyFont="1" applyFill="1" applyBorder="1" applyAlignment="1">
      <alignment horizontal="center" vertical="top"/>
    </xf>
    <xf numFmtId="0" fontId="6" fillId="2" borderId="4" xfId="0" applyFont="1" applyFill="1" applyBorder="1" applyAlignment="1">
      <alignment horizontal="left" wrapText="1"/>
    </xf>
    <xf numFmtId="3" fontId="5" fillId="3" borderId="0" xfId="0" applyNumberFormat="1" applyFont="1" applyFill="1" applyAlignment="1">
      <alignment horizontal="right" wrapText="1"/>
    </xf>
    <xf numFmtId="3" fontId="6" fillId="3" borderId="0" xfId="0" applyNumberFormat="1" applyFont="1" applyFill="1" applyAlignment="1">
      <alignment horizontal="right" wrapText="1"/>
    </xf>
    <xf numFmtId="0" fontId="6" fillId="2" borderId="0" xfId="0" applyFont="1" applyFill="1" applyAlignment="1">
      <alignment vertical="top"/>
    </xf>
    <xf numFmtId="0" fontId="27" fillId="2" borderId="0" xfId="0" applyFont="1" applyFill="1" applyAlignment="1"/>
    <xf numFmtId="0" fontId="24" fillId="2" borderId="0" xfId="0" applyFont="1" applyFill="1" applyAlignment="1"/>
    <xf numFmtId="0" fontId="2" fillId="2" borderId="0" xfId="0" applyFont="1" applyFill="1" applyAlignment="1"/>
    <xf numFmtId="0" fontId="2" fillId="2" borderId="0" xfId="0" applyFont="1" applyFill="1" applyBorder="1" applyAlignment="1"/>
    <xf numFmtId="0" fontId="26" fillId="2" borderId="0" xfId="0" applyFont="1" applyFill="1" applyBorder="1" applyAlignment="1"/>
    <xf numFmtId="0" fontId="5" fillId="2" borderId="4" xfId="0" applyFont="1" applyFill="1" applyBorder="1" applyAlignment="1">
      <alignment horizontal="right" vertical="top"/>
    </xf>
    <xf numFmtId="0" fontId="6" fillId="2" borderId="4" xfId="0" applyFont="1" applyFill="1" applyBorder="1" applyAlignment="1">
      <alignment horizontal="center" vertical="top"/>
    </xf>
    <xf numFmtId="0" fontId="5" fillId="2" borderId="1" xfId="0" applyFont="1" applyFill="1" applyBorder="1" applyAlignment="1">
      <alignment horizontal="center" vertical="top"/>
    </xf>
    <xf numFmtId="0" fontId="13" fillId="2" borderId="0" xfId="0" applyFont="1" applyFill="1" applyAlignment="1">
      <alignment horizontal="right" vertical="top"/>
    </xf>
    <xf numFmtId="0" fontId="13" fillId="2" borderId="0" xfId="0" applyFont="1" applyFill="1" applyAlignment="1"/>
    <xf numFmtId="0" fontId="12" fillId="2" borderId="0" xfId="0" applyFont="1" applyFill="1" applyAlignment="1">
      <alignment horizontal="right"/>
    </xf>
    <xf numFmtId="0" fontId="29" fillId="2" borderId="0" xfId="0" applyFont="1" applyFill="1" applyAlignment="1">
      <alignment horizontal="left" vertical="top"/>
    </xf>
    <xf numFmtId="0" fontId="13" fillId="2" borderId="0" xfId="0" applyFont="1" applyFill="1" applyAlignment="1">
      <alignment horizontal="left" vertical="top"/>
    </xf>
    <xf numFmtId="165" fontId="13" fillId="2" borderId="0" xfId="0" applyNumberFormat="1" applyFont="1" applyFill="1" applyAlignment="1">
      <alignment horizontal="right" vertical="top"/>
    </xf>
    <xf numFmtId="3" fontId="13" fillId="2" borderId="0" xfId="0" applyNumberFormat="1" applyFont="1" applyFill="1" applyAlignment="1">
      <alignment horizontal="right"/>
    </xf>
    <xf numFmtId="0" fontId="30" fillId="2" borderId="0" xfId="0" applyFont="1" applyFill="1" applyAlignment="1"/>
    <xf numFmtId="0" fontId="30" fillId="2" borderId="0" xfId="0" applyFont="1" applyFill="1" applyBorder="1" applyAlignment="1">
      <alignment horizontal="left" vertical="top"/>
    </xf>
    <xf numFmtId="0" fontId="8" fillId="2" borderId="0" xfId="0" applyFont="1" applyFill="1" applyBorder="1" applyAlignment="1">
      <alignment horizontal="right"/>
    </xf>
    <xf numFmtId="0" fontId="13" fillId="2" borderId="0" xfId="0" applyFont="1" applyFill="1" applyBorder="1" applyAlignment="1"/>
    <xf numFmtId="165" fontId="5" fillId="2" borderId="0" xfId="0" applyNumberFormat="1" applyFont="1" applyFill="1" applyAlignment="1">
      <alignment horizontal="right" vertical="top"/>
    </xf>
    <xf numFmtId="0" fontId="6" fillId="2" borderId="0" xfId="0" applyFont="1" applyFill="1" applyAlignment="1"/>
    <xf numFmtId="0" fontId="7" fillId="2" borderId="0" xfId="0" applyFont="1" applyFill="1" applyAlignment="1">
      <alignment vertical="top"/>
    </xf>
    <xf numFmtId="0" fontId="7" fillId="2" borderId="0" xfId="0" applyFont="1" applyFill="1" applyAlignment="1">
      <alignment horizontal="left" vertical="top"/>
    </xf>
    <xf numFmtId="0" fontId="13" fillId="2" borderId="0" xfId="0" applyFont="1" applyFill="1" applyAlignment="1">
      <alignment horizontal="right"/>
    </xf>
    <xf numFmtId="0" fontId="28" fillId="2" borderId="1" xfId="0" applyFont="1" applyFill="1" applyBorder="1" applyAlignment="1"/>
    <xf numFmtId="0" fontId="16" fillId="2" borderId="0" xfId="0" applyFont="1" applyFill="1" applyBorder="1" applyAlignment="1"/>
    <xf numFmtId="0" fontId="25" fillId="2" borderId="1" xfId="0" applyFont="1" applyFill="1" applyBorder="1" applyAlignment="1"/>
    <xf numFmtId="0" fontId="16" fillId="2" borderId="1" xfId="0" applyFont="1" applyFill="1" applyBorder="1" applyAlignment="1"/>
    <xf numFmtId="0" fontId="5" fillId="2" borderId="0" xfId="0" applyFont="1" applyFill="1" applyBorder="1" applyAlignment="1"/>
    <xf numFmtId="0" fontId="6" fillId="2" borderId="0" xfId="0" applyFont="1" applyFill="1" applyAlignment="1">
      <alignment horizontal="right" vertical="top"/>
    </xf>
    <xf numFmtId="0" fontId="5" fillId="2" borderId="0" xfId="0" applyFont="1" applyFill="1" applyAlignment="1">
      <alignment horizontal="right" vertical="center"/>
    </xf>
    <xf numFmtId="3" fontId="14" fillId="2" borderId="0" xfId="0" applyNumberFormat="1" applyFont="1" applyFill="1" applyBorder="1" applyAlignment="1">
      <alignment vertical="top"/>
    </xf>
    <xf numFmtId="3" fontId="14" fillId="2" borderId="0" xfId="0" applyNumberFormat="1" applyFont="1" applyFill="1" applyBorder="1" applyAlignment="1">
      <alignment horizontal="right" vertical="top"/>
    </xf>
    <xf numFmtId="0" fontId="0" fillId="2" borderId="8" xfId="0" applyFill="1" applyBorder="1" applyAlignment="1"/>
    <xf numFmtId="3" fontId="20" fillId="2" borderId="0" xfId="0" applyNumberFormat="1" applyFont="1" applyFill="1" applyBorder="1" applyAlignment="1">
      <alignment vertical="top"/>
    </xf>
    <xf numFmtId="0" fontId="8" fillId="2" borderId="0" xfId="0" applyFont="1" applyFill="1" applyAlignment="1">
      <alignment horizontal="right" vertical="center"/>
    </xf>
    <xf numFmtId="3" fontId="20" fillId="2" borderId="0" xfId="0" applyNumberFormat="1" applyFont="1" applyFill="1" applyBorder="1" applyAlignment="1">
      <alignment horizontal="right" vertical="top"/>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3" fontId="18" fillId="2" borderId="0" xfId="0" applyNumberFormat="1" applyFont="1" applyFill="1" applyBorder="1" applyAlignment="1">
      <alignment vertical="top"/>
    </xf>
    <xf numFmtId="3" fontId="0" fillId="2" borderId="0" xfId="0" applyNumberFormat="1" applyFill="1" applyAlignment="1"/>
    <xf numFmtId="3" fontId="5" fillId="2" borderId="0" xfId="0" applyNumberFormat="1" applyFont="1" applyFill="1" applyBorder="1" applyAlignment="1">
      <alignment vertical="top"/>
    </xf>
    <xf numFmtId="3" fontId="5" fillId="2" borderId="0" xfId="0" applyNumberFormat="1" applyFont="1" applyFill="1" applyBorder="1" applyAlignment="1">
      <alignment horizontal="right" vertical="top"/>
    </xf>
    <xf numFmtId="3" fontId="6" fillId="2" borderId="0" xfId="0" applyNumberFormat="1" applyFont="1" applyFill="1" applyBorder="1" applyAlignment="1">
      <alignment vertical="top"/>
    </xf>
    <xf numFmtId="3" fontId="6" fillId="2" borderId="0" xfId="0" applyNumberFormat="1" applyFont="1" applyFill="1" applyBorder="1" applyAlignment="1">
      <alignment horizontal="right" vertical="top"/>
    </xf>
    <xf numFmtId="0" fontId="8" fillId="2" borderId="3" xfId="0" applyFont="1" applyFill="1" applyBorder="1" applyAlignment="1">
      <alignment horizontal="right"/>
    </xf>
    <xf numFmtId="0" fontId="15" fillId="2" borderId="0" xfId="0" applyFont="1" applyFill="1" applyAlignment="1"/>
    <xf numFmtId="0" fontId="25" fillId="2" borderId="0" xfId="0" applyFont="1" applyFill="1" applyBorder="1" applyAlignment="1"/>
    <xf numFmtId="0" fontId="5" fillId="2" borderId="4" xfId="0" applyFont="1" applyFill="1" applyBorder="1" applyAlignment="1">
      <alignment vertical="top"/>
    </xf>
    <xf numFmtId="0" fontId="5" fillId="2" borderId="0" xfId="0" applyFont="1" applyFill="1" applyBorder="1" applyAlignment="1">
      <alignment vertical="top"/>
    </xf>
    <xf numFmtId="0" fontId="5" fillId="2" borderId="1" xfId="0" applyFont="1" applyFill="1" applyBorder="1" applyAlignment="1">
      <alignment vertical="top"/>
    </xf>
    <xf numFmtId="0" fontId="2" fillId="2" borderId="1" xfId="0" quotePrefix="1" applyFont="1" applyFill="1" applyBorder="1" applyAlignment="1"/>
    <xf numFmtId="0" fontId="5" fillId="2" borderId="0" xfId="0" applyFont="1" applyFill="1" applyBorder="1" applyAlignment="1">
      <alignment horizontal="center" vertical="top"/>
    </xf>
    <xf numFmtId="0" fontId="9" fillId="2" borderId="0" xfId="0" applyFont="1" applyFill="1" applyAlignment="1">
      <alignment horizontal="left" vertical="top"/>
    </xf>
    <xf numFmtId="0" fontId="6" fillId="2" borderId="4" xfId="0" applyFont="1" applyFill="1" applyBorder="1" applyAlignment="1">
      <alignment horizontal="left" vertical="top"/>
    </xf>
    <xf numFmtId="0" fontId="6" fillId="2" borderId="0" xfId="0" applyFont="1" applyFill="1" applyBorder="1" applyAlignment="1">
      <alignment horizontal="left"/>
    </xf>
    <xf numFmtId="0" fontId="6" fillId="2" borderId="0" xfId="0" applyFont="1" applyFill="1" applyBorder="1" applyAlignment="1">
      <alignment horizontal="right"/>
    </xf>
    <xf numFmtId="0" fontId="14" fillId="2" borderId="0" xfId="0" applyFont="1" applyFill="1" applyAlignment="1">
      <alignment horizontal="right"/>
    </xf>
    <xf numFmtId="1" fontId="5" fillId="2" borderId="0" xfId="0" applyNumberFormat="1" applyFont="1" applyFill="1" applyAlignment="1">
      <alignment horizontal="right"/>
    </xf>
    <xf numFmtId="0" fontId="14" fillId="2" borderId="1" xfId="0" applyFont="1" applyFill="1" applyBorder="1" applyAlignment="1">
      <alignment horizontal="right"/>
    </xf>
    <xf numFmtId="0" fontId="5" fillId="2" borderId="0" xfId="5" applyFont="1" applyFill="1" applyBorder="1" applyAlignment="1">
      <alignment horizontal="right" vertical="top"/>
    </xf>
    <xf numFmtId="0" fontId="18" fillId="2" borderId="0" xfId="5" applyFill="1" applyAlignment="1"/>
    <xf numFmtId="3" fontId="8" fillId="2" borderId="0" xfId="5" applyNumberFormat="1" applyFont="1" applyFill="1" applyAlignment="1">
      <alignment horizontal="right" vertical="center"/>
    </xf>
    <xf numFmtId="3" fontId="5" fillId="2" borderId="3" xfId="5" applyNumberFormat="1" applyFont="1" applyFill="1" applyBorder="1" applyAlignment="1">
      <alignment horizontal="left"/>
    </xf>
    <xf numFmtId="3" fontId="8" fillId="2" borderId="3" xfId="5" applyNumberFormat="1" applyFont="1" applyFill="1" applyBorder="1" applyAlignment="1">
      <alignment horizontal="right"/>
    </xf>
    <xf numFmtId="0" fontId="18" fillId="2" borderId="0" xfId="5" applyFont="1" applyFill="1" applyAlignment="1"/>
    <xf numFmtId="164" fontId="5" fillId="2" borderId="0" xfId="0" applyNumberFormat="1" applyFont="1" applyFill="1" applyBorder="1" applyAlignment="1">
      <alignment horizontal="left" vertical="top"/>
    </xf>
    <xf numFmtId="3" fontId="5" fillId="3" borderId="0" xfId="0" applyNumberFormat="1" applyFont="1" applyFill="1" applyAlignment="1">
      <alignment horizontal="right"/>
    </xf>
    <xf numFmtId="1" fontId="5" fillId="2" borderId="0" xfId="0" applyNumberFormat="1" applyFont="1" applyFill="1" applyAlignment="1">
      <alignment horizontal="right" vertical="top"/>
    </xf>
    <xf numFmtId="3" fontId="6" fillId="3" borderId="0" xfId="0" applyNumberFormat="1" applyFont="1" applyFill="1" applyAlignment="1">
      <alignment horizontal="right"/>
    </xf>
    <xf numFmtId="0" fontId="6" fillId="2" borderId="1" xfId="0" applyFont="1" applyFill="1" applyBorder="1" applyAlignment="1">
      <alignment horizontal="right" vertical="top"/>
    </xf>
    <xf numFmtId="0" fontId="5" fillId="2" borderId="0" xfId="0" applyFont="1" applyFill="1" applyBorder="1" applyAlignment="1">
      <alignment horizontal="left"/>
    </xf>
    <xf numFmtId="0" fontId="6" fillId="2" borderId="9" xfId="0" applyFont="1" applyFill="1" applyBorder="1" applyAlignment="1">
      <alignment vertical="top" wrapText="1"/>
    </xf>
    <xf numFmtId="0" fontId="0" fillId="2" borderId="6" xfId="0" applyFill="1" applyBorder="1"/>
    <xf numFmtId="0" fontId="25" fillId="2" borderId="1" xfId="0" applyFont="1" applyFill="1" applyBorder="1"/>
    <xf numFmtId="0" fontId="5" fillId="2" borderId="0" xfId="0" applyFont="1" applyFill="1" applyBorder="1" applyAlignment="1">
      <alignment horizontal="right" wrapText="1"/>
    </xf>
    <xf numFmtId="0" fontId="6" fillId="2" borderId="0" xfId="0" applyFont="1" applyFill="1" applyAlignment="1">
      <alignment wrapText="1"/>
    </xf>
    <xf numFmtId="0" fontId="15" fillId="4" borderId="0" xfId="6" applyFont="1" applyFill="1" applyAlignment="1">
      <alignment horizontal="center"/>
    </xf>
    <xf numFmtId="0" fontId="15" fillId="2" borderId="0" xfId="6" applyFont="1" applyFill="1" applyAlignment="1">
      <alignment vertical="top"/>
    </xf>
    <xf numFmtId="0" fontId="15" fillId="2" borderId="0" xfId="6" applyFont="1" applyFill="1" applyAlignment="1">
      <alignment vertical="top" wrapText="1"/>
    </xf>
    <xf numFmtId="0" fontId="21" fillId="0" borderId="0" xfId="0" applyFont="1" applyFill="1"/>
    <xf numFmtId="0" fontId="0" fillId="2" borderId="0" xfId="0" applyFill="1" applyAlignment="1">
      <alignment horizontal="center"/>
    </xf>
    <xf numFmtId="0" fontId="13" fillId="0" borderId="0" xfId="0" applyFont="1" applyFill="1" applyAlignment="1"/>
    <xf numFmtId="0" fontId="13" fillId="2" borderId="0" xfId="0" applyFont="1" applyFill="1" applyAlignment="1">
      <alignment horizontal="right" vertical="center"/>
    </xf>
    <xf numFmtId="0" fontId="13" fillId="2" borderId="2" xfId="0" applyFont="1" applyFill="1" applyBorder="1" applyAlignment="1">
      <alignment horizontal="left" vertical="center"/>
    </xf>
    <xf numFmtId="0" fontId="6" fillId="2" borderId="2" xfId="0" applyFont="1" applyFill="1" applyBorder="1" applyAlignment="1">
      <alignment horizontal="left" vertical="center"/>
    </xf>
    <xf numFmtId="0" fontId="12" fillId="2" borderId="0" xfId="0" applyFont="1" applyFill="1" applyBorder="1" applyAlignment="1">
      <alignment horizontal="right"/>
    </xf>
    <xf numFmtId="0" fontId="9" fillId="2" borderId="0" xfId="0" applyFont="1" applyFill="1" applyAlignment="1">
      <alignment vertical="top"/>
    </xf>
    <xf numFmtId="3" fontId="13" fillId="2" borderId="0" xfId="5" applyNumberFormat="1" applyFont="1" applyFill="1" applyAlignment="1">
      <alignment horizontal="right" vertical="center"/>
    </xf>
    <xf numFmtId="3" fontId="8" fillId="2" borderId="0" xfId="0" applyNumberFormat="1" applyFont="1" applyFill="1" applyBorder="1" applyAlignment="1">
      <alignment horizontal="center" wrapText="1"/>
    </xf>
    <xf numFmtId="0" fontId="9" fillId="2" borderId="0" xfId="0" applyFont="1" applyFill="1" applyAlignment="1">
      <alignment vertical="top" wrapText="1"/>
    </xf>
    <xf numFmtId="0" fontId="16" fillId="2" borderId="0" xfId="0" applyFont="1" applyFill="1" applyAlignment="1">
      <alignment horizontal="right"/>
    </xf>
    <xf numFmtId="0" fontId="16" fillId="2" borderId="0" xfId="0" applyFont="1" applyFill="1"/>
    <xf numFmtId="3" fontId="5" fillId="2" borderId="2" xfId="0" applyNumberFormat="1" applyFont="1" applyFill="1" applyBorder="1" applyAlignment="1">
      <alignment horizontal="left" vertical="center"/>
    </xf>
    <xf numFmtId="3" fontId="5" fillId="2" borderId="0" xfId="0" applyNumberFormat="1" applyFont="1" applyFill="1" applyAlignment="1">
      <alignment horizontal="right" vertical="top"/>
    </xf>
    <xf numFmtId="0" fontId="5" fillId="2" borderId="0" xfId="5" quotePrefix="1" applyFont="1" applyFill="1" applyBorder="1" applyAlignment="1">
      <alignment horizontal="left" vertical="center"/>
    </xf>
    <xf numFmtId="0" fontId="5" fillId="2" borderId="0" xfId="5" applyFont="1" applyFill="1" applyBorder="1" applyAlignment="1">
      <alignment horizontal="left" vertical="center"/>
    </xf>
    <xf numFmtId="0" fontId="5" fillId="2" borderId="0" xfId="5" applyFont="1" applyFill="1" applyAlignment="1">
      <alignment horizontal="left" vertical="center"/>
    </xf>
    <xf numFmtId="0" fontId="6" fillId="2" borderId="0" xfId="5" applyFont="1" applyFill="1" applyAlignment="1">
      <alignment horizontal="left" vertical="center"/>
    </xf>
    <xf numFmtId="0" fontId="18" fillId="2" borderId="0" xfId="5" applyFill="1" applyAlignment="1">
      <alignment horizontal="left"/>
    </xf>
    <xf numFmtId="49" fontId="5" fillId="2" borderId="0" xfId="5" applyNumberFormat="1" applyFont="1" applyFill="1" applyBorder="1" applyAlignment="1">
      <alignment horizontal="left" vertical="center"/>
    </xf>
    <xf numFmtId="49" fontId="5" fillId="2" borderId="0" xfId="5" quotePrefix="1" applyNumberFormat="1" applyFont="1" applyFill="1" applyBorder="1" applyAlignment="1">
      <alignment horizontal="left" vertical="center"/>
    </xf>
    <xf numFmtId="1" fontId="6" fillId="2" borderId="0" xfId="5" applyNumberFormat="1" applyFont="1" applyFill="1" applyBorder="1" applyAlignment="1">
      <alignment horizontal="right" vertical="center"/>
    </xf>
    <xf numFmtId="1" fontId="5" fillId="2" borderId="0" xfId="5" applyNumberFormat="1" applyFont="1" applyFill="1" applyBorder="1" applyAlignment="1">
      <alignment horizontal="right" vertical="center"/>
    </xf>
    <xf numFmtId="1" fontId="5" fillId="2" borderId="0" xfId="5" applyNumberFormat="1" applyFont="1" applyFill="1" applyAlignment="1">
      <alignment horizontal="right" vertical="center"/>
    </xf>
    <xf numFmtId="1" fontId="18" fillId="2" borderId="0" xfId="5" applyNumberFormat="1" applyFill="1" applyAlignment="1"/>
    <xf numFmtId="0" fontId="5" fillId="2" borderId="0" xfId="5" applyFont="1" applyFill="1" applyAlignment="1"/>
    <xf numFmtId="165" fontId="5" fillId="2" borderId="0" xfId="0" applyNumberFormat="1" applyFont="1" applyFill="1" applyAlignment="1">
      <alignment horizontal="left" vertical="top"/>
    </xf>
    <xf numFmtId="165" fontId="5" fillId="2" borderId="0" xfId="0" applyNumberFormat="1" applyFont="1" applyFill="1" applyAlignment="1">
      <alignment horizontal="left" vertical="top" wrapText="1"/>
    </xf>
    <xf numFmtId="0" fontId="0" fillId="5" borderId="0" xfId="0" applyFill="1"/>
    <xf numFmtId="0" fontId="15" fillId="5" borderId="0" xfId="0" applyFont="1" applyFill="1" applyAlignment="1">
      <alignment vertical="center"/>
    </xf>
    <xf numFmtId="0" fontId="34" fillId="5" borderId="0" xfId="0" applyFont="1" applyFill="1" applyAlignment="1">
      <alignment vertical="center"/>
    </xf>
    <xf numFmtId="0" fontId="16" fillId="5" borderId="0" xfId="6" applyFont="1" applyFill="1"/>
    <xf numFmtId="0" fontId="16" fillId="0" borderId="0" xfId="6" applyFont="1" applyFill="1"/>
    <xf numFmtId="49" fontId="25" fillId="2" borderId="1" xfId="0" applyNumberFormat="1" applyFont="1" applyFill="1" applyBorder="1"/>
    <xf numFmtId="0" fontId="37" fillId="5" borderId="0" xfId="0" applyFont="1" applyFill="1"/>
    <xf numFmtId="0" fontId="38" fillId="5" borderId="0" xfId="0" applyFont="1" applyFill="1"/>
    <xf numFmtId="0" fontId="39" fillId="5" borderId="0" xfId="0" applyFont="1" applyFill="1"/>
    <xf numFmtId="0" fontId="15" fillId="5" borderId="0" xfId="0" applyFont="1" applyFill="1"/>
    <xf numFmtId="0" fontId="16" fillId="5" borderId="0" xfId="0" applyFont="1" applyFill="1"/>
    <xf numFmtId="0" fontId="40" fillId="5" borderId="0" xfId="0" applyFont="1" applyFill="1"/>
    <xf numFmtId="0" fontId="17" fillId="5" borderId="0" xfId="1" applyFill="1" applyAlignment="1" applyProtection="1">
      <alignment horizontal="left"/>
    </xf>
    <xf numFmtId="0" fontId="16" fillId="5" borderId="0" xfId="0" applyFont="1" applyFill="1" applyAlignment="1">
      <alignment horizontal="left"/>
    </xf>
    <xf numFmtId="0" fontId="2" fillId="5" borderId="0" xfId="0" applyFont="1" applyFill="1" applyBorder="1" applyAlignment="1">
      <alignment horizontal="left" vertical="top" wrapText="1"/>
    </xf>
    <xf numFmtId="0" fontId="41" fillId="5" borderId="0" xfId="0" applyFont="1" applyFill="1" applyBorder="1" applyAlignment="1">
      <alignment horizontal="left" wrapText="1"/>
    </xf>
    <xf numFmtId="0" fontId="5" fillId="5" borderId="0" xfId="0" applyFont="1" applyFill="1" applyBorder="1" applyAlignment="1">
      <alignment horizontal="left" wrapText="1"/>
    </xf>
    <xf numFmtId="0" fontId="0" fillId="5" borderId="0" xfId="0" applyFill="1" applyAlignment="1">
      <alignment horizontal="left" wrapText="1"/>
    </xf>
    <xf numFmtId="0" fontId="43" fillId="5" borderId="0" xfId="0" applyFont="1" applyFill="1" applyAlignment="1">
      <alignment vertical="center"/>
    </xf>
    <xf numFmtId="0" fontId="2" fillId="5" borderId="0" xfId="0" applyFont="1" applyFill="1" applyBorder="1" applyAlignment="1">
      <alignment vertical="top" wrapText="1"/>
    </xf>
    <xf numFmtId="0" fontId="42" fillId="5" borderId="0" xfId="0" applyFont="1" applyFill="1" applyAlignment="1">
      <alignment vertical="center"/>
    </xf>
    <xf numFmtId="0" fontId="0" fillId="5" borderId="0" xfId="0" applyFill="1" applyBorder="1"/>
    <xf numFmtId="0" fontId="34" fillId="5" borderId="0" xfId="0" applyFont="1" applyFill="1" applyBorder="1"/>
    <xf numFmtId="0" fontId="45" fillId="5" borderId="0" xfId="0" applyFont="1" applyFill="1" applyBorder="1" applyAlignment="1">
      <alignment vertical="center"/>
    </xf>
    <xf numFmtId="0" fontId="33" fillId="5" borderId="10" xfId="0" applyFont="1" applyFill="1" applyBorder="1" applyAlignment="1">
      <alignment vertical="center"/>
    </xf>
    <xf numFmtId="0" fontId="42" fillId="5" borderId="0" xfId="0" applyFont="1" applyFill="1" applyAlignment="1">
      <alignment vertical="center" wrapText="1"/>
    </xf>
    <xf numFmtId="0" fontId="34" fillId="5" borderId="0" xfId="0" applyFont="1" applyFill="1" applyAlignment="1">
      <alignment vertical="center" wrapText="1"/>
    </xf>
    <xf numFmtId="0" fontId="34" fillId="5" borderId="0" xfId="0" applyFont="1" applyFill="1" applyAlignment="1">
      <alignment horizontal="right" vertical="center" wrapText="1"/>
    </xf>
    <xf numFmtId="0" fontId="34" fillId="5" borderId="10" xfId="0" applyFont="1" applyFill="1" applyBorder="1" applyAlignment="1">
      <alignment vertical="center" wrapText="1"/>
    </xf>
    <xf numFmtId="0" fontId="34" fillId="5" borderId="11" xfId="0" applyFont="1" applyFill="1" applyBorder="1" applyAlignment="1">
      <alignment vertical="center" wrapText="1"/>
    </xf>
    <xf numFmtId="0" fontId="0" fillId="5" borderId="0" xfId="0" applyFill="1" applyAlignment="1">
      <alignment horizontal="left"/>
    </xf>
    <xf numFmtId="0" fontId="34" fillId="5" borderId="0" xfId="0" applyFont="1" applyFill="1" applyBorder="1" applyAlignment="1">
      <alignment vertical="center" wrapText="1"/>
    </xf>
    <xf numFmtId="0" fontId="34" fillId="5" borderId="10" xfId="0" applyFont="1" applyFill="1" applyBorder="1" applyAlignment="1">
      <alignment vertical="center"/>
    </xf>
    <xf numFmtId="0" fontId="34" fillId="5" borderId="0" xfId="0" applyFont="1" applyFill="1" applyAlignment="1">
      <alignment horizontal="center" vertical="center" wrapText="1"/>
    </xf>
    <xf numFmtId="0" fontId="33" fillId="5" borderId="10" xfId="0" applyFont="1" applyFill="1" applyBorder="1" applyAlignment="1">
      <alignment vertical="center" wrapText="1"/>
    </xf>
    <xf numFmtId="0" fontId="17" fillId="2" borderId="0" xfId="1" applyFill="1" applyAlignment="1" applyProtection="1">
      <alignment vertical="top"/>
    </xf>
    <xf numFmtId="0" fontId="17" fillId="2" borderId="0" xfId="1" applyFill="1" applyAlignment="1" applyProtection="1">
      <alignment vertical="top" wrapText="1"/>
    </xf>
    <xf numFmtId="0" fontId="0" fillId="5" borderId="0" xfId="0" applyFill="1" applyBorder="1" applyAlignment="1"/>
    <xf numFmtId="0" fontId="5" fillId="5" borderId="3" xfId="0" applyFont="1" applyFill="1" applyBorder="1" applyAlignment="1">
      <alignment horizontal="right"/>
    </xf>
    <xf numFmtId="0" fontId="8" fillId="5" borderId="3" xfId="0" applyFont="1" applyFill="1" applyBorder="1" applyAlignment="1">
      <alignment horizontal="right"/>
    </xf>
    <xf numFmtId="0" fontId="46" fillId="2" borderId="1" xfId="0" applyFont="1" applyFill="1" applyBorder="1"/>
    <xf numFmtId="49" fontId="46" fillId="2" borderId="1" xfId="0" applyNumberFormat="1" applyFont="1" applyFill="1" applyBorder="1"/>
    <xf numFmtId="9" fontId="0" fillId="2" borderId="0" xfId="7" applyFont="1" applyFill="1" applyAlignment="1"/>
    <xf numFmtId="9" fontId="13" fillId="2" borderId="0" xfId="7" applyFont="1" applyFill="1" applyAlignment="1"/>
    <xf numFmtId="0" fontId="34" fillId="0" borderId="0" xfId="0" applyFont="1" applyAlignment="1">
      <alignment horizontal="right"/>
    </xf>
    <xf numFmtId="0" fontId="5" fillId="0" borderId="0" xfId="0" applyFont="1" applyAlignment="1">
      <alignment horizontal="right"/>
    </xf>
    <xf numFmtId="0" fontId="34" fillId="5" borderId="0" xfId="0" applyFont="1" applyFill="1" applyAlignment="1">
      <alignment horizontal="center" vertical="center"/>
    </xf>
    <xf numFmtId="0" fontId="44" fillId="5" borderId="0" xfId="4" applyFont="1" applyFill="1"/>
    <xf numFmtId="0" fontId="15" fillId="5" borderId="0" xfId="0" applyFont="1" applyFill="1" applyBorder="1"/>
    <xf numFmtId="0" fontId="25" fillId="5" borderId="0" xfId="0" applyFont="1" applyFill="1" applyBorder="1"/>
    <xf numFmtId="0" fontId="5" fillId="5" borderId="0" xfId="4" applyFont="1" applyFill="1"/>
    <xf numFmtId="0" fontId="44" fillId="5" borderId="0" xfId="4" applyFont="1" applyFill="1" applyBorder="1"/>
    <xf numFmtId="0" fontId="5" fillId="5" borderId="0" xfId="4" applyFont="1" applyFill="1" applyAlignment="1">
      <alignment vertical="center"/>
    </xf>
    <xf numFmtId="0" fontId="44" fillId="5" borderId="0" xfId="4" applyFont="1" applyFill="1" applyBorder="1" applyAlignment="1">
      <alignment vertical="center"/>
    </xf>
    <xf numFmtId="0" fontId="44" fillId="5" borderId="0" xfId="4" applyFont="1" applyFill="1" applyAlignment="1">
      <alignment vertical="center"/>
    </xf>
    <xf numFmtId="3" fontId="5" fillId="5" borderId="0" xfId="4" applyNumberFormat="1" applyFont="1" applyFill="1"/>
    <xf numFmtId="3" fontId="44" fillId="5" borderId="0" xfId="4" applyNumberFormat="1" applyFont="1" applyFill="1" applyBorder="1"/>
    <xf numFmtId="0" fontId="5" fillId="5" borderId="0" xfId="4" applyFill="1"/>
    <xf numFmtId="0" fontId="19" fillId="5" borderId="0" xfId="4" applyFont="1" applyFill="1" applyBorder="1"/>
    <xf numFmtId="0" fontId="5" fillId="5" borderId="0" xfId="4" applyFill="1" applyBorder="1"/>
    <xf numFmtId="0" fontId="6" fillId="5" borderId="0" xfId="4" applyFont="1" applyFill="1" applyBorder="1" applyProtection="1">
      <protection locked="0"/>
    </xf>
    <xf numFmtId="3" fontId="5" fillId="5" borderId="0" xfId="4" applyNumberFormat="1" applyFont="1" applyFill="1" applyBorder="1"/>
    <xf numFmtId="3" fontId="5" fillId="5" borderId="0" xfId="0" applyNumberFormat="1" applyFont="1" applyFill="1" applyBorder="1"/>
    <xf numFmtId="0" fontId="6" fillId="5" borderId="1" xfId="4" applyFont="1" applyFill="1" applyBorder="1" applyProtection="1">
      <protection locked="0"/>
    </xf>
    <xf numFmtId="3" fontId="5" fillId="5" borderId="1" xfId="4" applyNumberFormat="1" applyFont="1" applyFill="1" applyBorder="1"/>
    <xf numFmtId="0" fontId="5" fillId="5" borderId="1" xfId="4" applyFont="1" applyFill="1" applyBorder="1" applyAlignment="1">
      <alignment horizontal="center" vertical="center"/>
    </xf>
    <xf numFmtId="0" fontId="6" fillId="5" borderId="0" xfId="4" applyFont="1" applyFill="1" applyBorder="1" applyAlignment="1">
      <alignment vertical="center"/>
    </xf>
    <xf numFmtId="0" fontId="6" fillId="5" borderId="1" xfId="4" applyFont="1" applyFill="1" applyBorder="1" applyAlignment="1">
      <alignment vertical="center"/>
    </xf>
    <xf numFmtId="3" fontId="9" fillId="5" borderId="0" xfId="4" applyNumberFormat="1" applyFont="1" applyFill="1" applyBorder="1"/>
    <xf numFmtId="0" fontId="5" fillId="5" borderId="0" xfId="4" applyFont="1" applyFill="1" applyBorder="1"/>
    <xf numFmtId="0" fontId="16" fillId="5" borderId="0" xfId="0" applyFont="1" applyFill="1" applyBorder="1"/>
    <xf numFmtId="0" fontId="0" fillId="5" borderId="0" xfId="0" applyFill="1" applyAlignment="1"/>
    <xf numFmtId="0" fontId="5" fillId="5" borderId="0" xfId="0" applyFont="1" applyFill="1" applyAlignment="1"/>
    <xf numFmtId="0" fontId="6" fillId="5" borderId="0" xfId="0" applyFont="1" applyFill="1" applyAlignment="1">
      <alignment horizontal="left" vertical="top"/>
    </xf>
    <xf numFmtId="0" fontId="34" fillId="5" borderId="0" xfId="0" applyFont="1" applyFill="1" applyAlignment="1">
      <alignment vertical="center" wrapText="1"/>
    </xf>
    <xf numFmtId="0" fontId="34" fillId="5" borderId="12" xfId="0" applyFont="1" applyFill="1" applyBorder="1" applyAlignment="1">
      <alignment vertical="center" wrapText="1"/>
    </xf>
    <xf numFmtId="0" fontId="34" fillId="5" borderId="0" xfId="0" applyFont="1" applyFill="1" applyAlignment="1">
      <alignment horizontal="left" vertical="center" wrapText="1"/>
    </xf>
    <xf numFmtId="0" fontId="34" fillId="5" borderId="0" xfId="0" applyFont="1" applyFill="1" applyBorder="1" applyAlignment="1">
      <alignment horizontal="left" vertical="center"/>
    </xf>
    <xf numFmtId="0" fontId="34" fillId="5" borderId="0" xfId="0" applyFont="1" applyFill="1" applyBorder="1" applyAlignment="1">
      <alignment horizontal="right" vertical="center"/>
    </xf>
    <xf numFmtId="0" fontId="34" fillId="5" borderId="0" xfId="0" applyFont="1" applyFill="1" applyBorder="1" applyAlignment="1">
      <alignment vertical="center" wrapText="1"/>
    </xf>
    <xf numFmtId="0" fontId="34" fillId="5" borderId="1" xfId="0" applyFont="1" applyFill="1" applyBorder="1" applyAlignment="1">
      <alignment vertical="center" wrapText="1"/>
    </xf>
    <xf numFmtId="0" fontId="34" fillId="5" borderId="1" xfId="0" applyFont="1" applyFill="1" applyBorder="1" applyAlignment="1">
      <alignment vertical="center" wrapText="1"/>
    </xf>
    <xf numFmtId="0" fontId="0" fillId="5" borderId="1" xfId="0" applyFill="1" applyBorder="1"/>
    <xf numFmtId="0" fontId="34" fillId="5" borderId="1" xfId="0" applyFont="1" applyFill="1" applyBorder="1" applyAlignment="1">
      <alignment horizontal="left" vertical="center" wrapText="1"/>
    </xf>
    <xf numFmtId="0" fontId="34" fillId="5" borderId="1" xfId="0" applyFont="1" applyFill="1" applyBorder="1"/>
    <xf numFmtId="0" fontId="33" fillId="5" borderId="1" xfId="0" applyFont="1" applyFill="1" applyBorder="1" applyAlignment="1">
      <alignment vertical="center"/>
    </xf>
    <xf numFmtId="0" fontId="42" fillId="5" borderId="0" xfId="0" applyFont="1" applyFill="1" applyBorder="1" applyAlignment="1">
      <alignment vertical="center" wrapText="1"/>
    </xf>
    <xf numFmtId="0" fontId="42" fillId="5" borderId="9" xfId="0" applyFont="1" applyFill="1" applyBorder="1" applyAlignment="1">
      <alignment vertical="center" wrapText="1"/>
    </xf>
    <xf numFmtId="0" fontId="42" fillId="5" borderId="0" xfId="0" applyFont="1" applyFill="1" applyBorder="1" applyAlignment="1">
      <alignment vertical="center"/>
    </xf>
    <xf numFmtId="0" fontId="34" fillId="5" borderId="9" xfId="0" applyFont="1" applyFill="1" applyBorder="1" applyAlignment="1">
      <alignment vertical="center"/>
    </xf>
    <xf numFmtId="0" fontId="34" fillId="5" borderId="9" xfId="0" applyFont="1" applyFill="1" applyBorder="1" applyAlignment="1">
      <alignment vertical="center" wrapText="1"/>
    </xf>
    <xf numFmtId="0" fontId="0" fillId="5" borderId="9" xfId="0" applyFill="1" applyBorder="1"/>
    <xf numFmtId="0" fontId="34" fillId="5" borderId="0" xfId="0" applyFont="1" applyFill="1" applyBorder="1" applyAlignment="1">
      <alignment horizontal="left" vertical="center" wrapText="1"/>
    </xf>
    <xf numFmtId="0" fontId="34" fillId="5" borderId="9" xfId="0" applyFont="1" applyFill="1" applyBorder="1" applyAlignment="1">
      <alignment horizontal="left" vertical="center" wrapText="1"/>
    </xf>
    <xf numFmtId="0" fontId="42" fillId="5" borderId="1" xfId="0" applyFont="1" applyFill="1" applyBorder="1" applyAlignment="1">
      <alignment vertical="center"/>
    </xf>
    <xf numFmtId="0" fontId="42" fillId="5" borderId="1" xfId="0" applyFont="1" applyFill="1" applyBorder="1" applyAlignment="1">
      <alignment vertical="center" wrapText="1"/>
    </xf>
    <xf numFmtId="0" fontId="34" fillId="5" borderId="1" xfId="0" applyFont="1" applyFill="1" applyBorder="1" applyAlignment="1">
      <alignment vertical="top" wrapText="1"/>
    </xf>
    <xf numFmtId="0" fontId="34" fillId="5" borderId="1" xfId="0" applyFont="1" applyFill="1" applyBorder="1" applyAlignment="1">
      <alignment horizontal="left" vertical="center"/>
    </xf>
    <xf numFmtId="0" fontId="34" fillId="5" borderId="1" xfId="0" applyFont="1" applyFill="1" applyBorder="1" applyAlignment="1">
      <alignment vertical="center"/>
    </xf>
    <xf numFmtId="0" fontId="15" fillId="5" borderId="0" xfId="0" applyFont="1" applyFill="1" applyAlignment="1">
      <alignment wrapText="1"/>
    </xf>
    <xf numFmtId="0" fontId="25" fillId="5" borderId="1" xfId="0" applyFont="1" applyFill="1" applyBorder="1" applyAlignment="1">
      <alignment vertical="top" wrapText="1"/>
    </xf>
    <xf numFmtId="0" fontId="15" fillId="5" borderId="0" xfId="0" applyFont="1" applyFill="1" applyAlignment="1"/>
    <xf numFmtId="0" fontId="25" fillId="5" borderId="1" xfId="0" applyFont="1" applyFill="1" applyBorder="1" applyAlignment="1">
      <alignment vertical="top"/>
    </xf>
    <xf numFmtId="0" fontId="9" fillId="2" borderId="0" xfId="0" applyFont="1" applyFill="1" applyBorder="1" applyAlignment="1">
      <alignment horizontal="left" vertical="top"/>
    </xf>
    <xf numFmtId="0" fontId="6" fillId="2" borderId="0" xfId="0" applyFont="1" applyFill="1" applyBorder="1" applyAlignment="1">
      <alignment horizontal="left" vertical="center"/>
    </xf>
    <xf numFmtId="3" fontId="6" fillId="2" borderId="0" xfId="0" applyNumberFormat="1" applyFont="1" applyFill="1" applyBorder="1" applyAlignment="1">
      <alignment horizontal="left" vertical="center"/>
    </xf>
    <xf numFmtId="3" fontId="6" fillId="2" borderId="0" xfId="0" applyNumberFormat="1" applyFont="1" applyFill="1" applyBorder="1" applyAlignment="1">
      <alignment horizontal="right" vertical="center"/>
    </xf>
    <xf numFmtId="0" fontId="5" fillId="2" borderId="1" xfId="0" applyFont="1" applyFill="1" applyBorder="1" applyAlignment="1">
      <alignment horizontal="right"/>
    </xf>
    <xf numFmtId="0" fontId="5" fillId="2" borderId="4" xfId="0" applyFont="1" applyFill="1" applyBorder="1" applyAlignment="1">
      <alignment horizontal="left" vertical="top"/>
    </xf>
    <xf numFmtId="0" fontId="45" fillId="5" borderId="16" xfId="0" applyFont="1" applyFill="1" applyBorder="1" applyAlignment="1">
      <alignment horizontal="center" vertical="center"/>
    </xf>
    <xf numFmtId="0" fontId="45" fillId="5" borderId="16" xfId="0" applyFont="1" applyFill="1" applyBorder="1" applyAlignment="1">
      <alignment vertical="center"/>
    </xf>
    <xf numFmtId="0" fontId="45" fillId="5" borderId="16" xfId="0" quotePrefix="1" applyFont="1" applyFill="1" applyBorder="1" applyAlignment="1">
      <alignment horizontal="center" vertical="center"/>
    </xf>
    <xf numFmtId="0" fontId="33" fillId="5" borderId="0" xfId="0" applyFont="1" applyFill="1"/>
    <xf numFmtId="0" fontId="0" fillId="5" borderId="16" xfId="0" applyFill="1" applyBorder="1" applyAlignment="1">
      <alignment wrapText="1"/>
    </xf>
    <xf numFmtId="0" fontId="48" fillId="8" borderId="16" xfId="0" applyFont="1" applyFill="1" applyBorder="1" applyAlignment="1">
      <alignment vertical="center" wrapText="1"/>
    </xf>
    <xf numFmtId="0" fontId="45" fillId="5" borderId="16" xfId="0" applyFont="1" applyFill="1" applyBorder="1" applyAlignment="1">
      <alignment vertical="center" wrapText="1"/>
    </xf>
    <xf numFmtId="3" fontId="6" fillId="2" borderId="0" xfId="5" applyNumberFormat="1" applyFont="1" applyFill="1" applyAlignment="1">
      <alignment horizontal="right" vertical="center"/>
    </xf>
    <xf numFmtId="3" fontId="12" fillId="2" borderId="0" xfId="5" applyNumberFormat="1" applyFont="1" applyFill="1" applyAlignment="1">
      <alignment horizontal="right" vertical="center"/>
    </xf>
    <xf numFmtId="1" fontId="6" fillId="2" borderId="0" xfId="5" applyNumberFormat="1" applyFont="1" applyFill="1" applyAlignment="1">
      <alignment horizontal="right" vertical="center"/>
    </xf>
    <xf numFmtId="0" fontId="47" fillId="0" borderId="0" xfId="0" applyFont="1" applyFill="1" applyBorder="1" applyAlignment="1"/>
    <xf numFmtId="0" fontId="9" fillId="2" borderId="0" xfId="0" applyFont="1" applyFill="1" applyAlignment="1">
      <alignment horizontal="left" vertical="center"/>
    </xf>
    <xf numFmtId="0" fontId="9" fillId="5" borderId="0" xfId="0" applyFont="1" applyFill="1" applyAlignment="1">
      <alignment horizontal="left" vertical="center"/>
    </xf>
    <xf numFmtId="0" fontId="5" fillId="5" borderId="0" xfId="0" applyFont="1" applyFill="1" applyAlignment="1">
      <alignment horizontal="left" vertical="center"/>
    </xf>
    <xf numFmtId="3" fontId="18" fillId="5" borderId="0" xfId="0" applyNumberFormat="1" applyFont="1" applyFill="1" applyBorder="1" applyAlignment="1">
      <alignment vertical="top"/>
    </xf>
    <xf numFmtId="0" fontId="8" fillId="5" borderId="0" xfId="0" applyFont="1" applyFill="1" applyBorder="1" applyAlignment="1">
      <alignment horizontal="right" vertical="center"/>
    </xf>
    <xf numFmtId="3" fontId="5" fillId="5" borderId="0" xfId="0" applyNumberFormat="1" applyFont="1" applyFill="1" applyBorder="1" applyAlignment="1">
      <alignment horizontal="right" vertical="top"/>
    </xf>
    <xf numFmtId="3" fontId="0" fillId="5" borderId="0" xfId="0" applyNumberFormat="1" applyFill="1" applyAlignment="1"/>
    <xf numFmtId="0" fontId="5" fillId="5" borderId="0" xfId="0" applyFont="1" applyFill="1" applyAlignment="1">
      <alignment horizontal="left" vertical="top"/>
    </xf>
    <xf numFmtId="0" fontId="5" fillId="2" borderId="0" xfId="0" applyFont="1" applyFill="1" applyBorder="1" applyAlignment="1">
      <alignment horizontal="right" vertical="top" wrapText="1"/>
    </xf>
    <xf numFmtId="0" fontId="5" fillId="5" borderId="0" xfId="0" applyFont="1" applyFill="1" applyAlignment="1">
      <alignment horizontal="left" vertical="top"/>
    </xf>
    <xf numFmtId="0" fontId="1" fillId="5" borderId="0" xfId="0" applyFont="1" applyFill="1" applyBorder="1"/>
    <xf numFmtId="0" fontId="1" fillId="5" borderId="0" xfId="0" applyFont="1" applyFill="1"/>
    <xf numFmtId="14" fontId="0" fillId="5" borderId="0" xfId="0" applyNumberFormat="1" applyFill="1"/>
    <xf numFmtId="0" fontId="36" fillId="6" borderId="0" xfId="0" applyFont="1" applyFill="1" applyAlignment="1">
      <alignment vertical="center"/>
    </xf>
    <xf numFmtId="0" fontId="0" fillId="6" borderId="0" xfId="0" applyFill="1" applyAlignment="1">
      <alignment vertical="center"/>
    </xf>
    <xf numFmtId="0" fontId="0" fillId="6" borderId="0" xfId="0" applyFill="1" applyAlignment="1"/>
    <xf numFmtId="0" fontId="17" fillId="2" borderId="0" xfId="1" applyFill="1" applyAlignment="1" applyProtection="1">
      <alignment horizontal="left" vertical="top" wrapText="1"/>
    </xf>
    <xf numFmtId="0" fontId="15" fillId="4" borderId="0" xfId="6" applyFont="1" applyFill="1" applyAlignment="1">
      <alignment horizontal="center"/>
    </xf>
    <xf numFmtId="49" fontId="17" fillId="2" borderId="0" xfId="1" applyNumberFormat="1" applyFill="1" applyAlignment="1" applyProtection="1">
      <alignment horizontal="left" vertical="top" wrapText="1"/>
    </xf>
    <xf numFmtId="0" fontId="36" fillId="7" borderId="0" xfId="0" applyFont="1" applyFill="1" applyAlignment="1">
      <alignment horizontal="center" vertical="center"/>
    </xf>
    <xf numFmtId="0" fontId="34" fillId="5" borderId="0" xfId="0" applyFont="1" applyFill="1" applyAlignment="1">
      <alignment horizontal="left" vertical="center" wrapText="1"/>
    </xf>
    <xf numFmtId="0" fontId="43" fillId="5" borderId="0" xfId="0" applyFont="1" applyFill="1" applyAlignment="1">
      <alignment horizontal="left" vertical="center" wrapText="1"/>
    </xf>
    <xf numFmtId="0" fontId="35" fillId="5" borderId="0" xfId="0" applyFont="1" applyFill="1" applyAlignment="1">
      <alignment horizontal="left" vertical="center" wrapText="1"/>
    </xf>
    <xf numFmtId="0" fontId="42" fillId="5" borderId="0" xfId="0" applyFont="1" applyFill="1" applyAlignment="1">
      <alignment horizontal="left" vertical="center" wrapText="1"/>
    </xf>
    <xf numFmtId="0" fontId="34" fillId="5" borderId="0" xfId="0" applyFont="1" applyFill="1" applyBorder="1" applyAlignment="1">
      <alignment horizontal="left" vertical="center"/>
    </xf>
    <xf numFmtId="0" fontId="0" fillId="0" borderId="0" xfId="0" applyAlignment="1">
      <alignment horizontal="left" vertical="center"/>
    </xf>
    <xf numFmtId="0" fontId="35" fillId="5" borderId="0" xfId="0" applyFont="1" applyFill="1" applyAlignment="1">
      <alignment horizontal="left" vertical="center"/>
    </xf>
    <xf numFmtId="0" fontId="34" fillId="5" borderId="0" xfId="0" applyFont="1" applyFill="1" applyAlignment="1">
      <alignment horizontal="center" vertical="center"/>
    </xf>
    <xf numFmtId="0" fontId="34" fillId="5" borderId="9" xfId="0" applyFont="1" applyFill="1" applyBorder="1" applyAlignment="1">
      <alignment horizontal="left" vertical="center"/>
    </xf>
    <xf numFmtId="0" fontId="42" fillId="5" borderId="9" xfId="0" applyFont="1" applyFill="1" applyBorder="1" applyAlignment="1">
      <alignment horizontal="center" vertical="center" wrapText="1"/>
    </xf>
    <xf numFmtId="0" fontId="34" fillId="5" borderId="0" xfId="0" applyFont="1" applyFill="1" applyAlignment="1">
      <alignment horizontal="left" vertical="center"/>
    </xf>
    <xf numFmtId="0" fontId="43" fillId="5" borderId="0" xfId="0" applyFont="1" applyFill="1" applyAlignment="1">
      <alignment horizontal="left" vertical="center"/>
    </xf>
    <xf numFmtId="0" fontId="33" fillId="5" borderId="1" xfId="0" applyFont="1" applyFill="1" applyBorder="1" applyAlignment="1">
      <alignment vertical="center" wrapText="1"/>
    </xf>
    <xf numFmtId="0" fontId="42" fillId="5" borderId="9" xfId="0" applyFont="1" applyFill="1" applyBorder="1" applyAlignment="1">
      <alignment horizontal="left" vertical="center" wrapText="1"/>
    </xf>
    <xf numFmtId="0" fontId="42" fillId="5" borderId="0" xfId="0" applyFont="1" applyFill="1" applyBorder="1" applyAlignment="1">
      <alignment vertical="center" wrapText="1"/>
    </xf>
    <xf numFmtId="0" fontId="34" fillId="5" borderId="9" xfId="0" applyFont="1" applyFill="1" applyBorder="1" applyAlignment="1">
      <alignment horizontal="left" vertical="center" wrapText="1"/>
    </xf>
    <xf numFmtId="0" fontId="0" fillId="0" borderId="9" xfId="0" applyBorder="1" applyAlignment="1">
      <alignment horizontal="left" vertical="center" wrapText="1"/>
    </xf>
    <xf numFmtId="0" fontId="34" fillId="5" borderId="0"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34" fillId="5" borderId="0" xfId="0" applyFont="1" applyFill="1" applyBorder="1" applyAlignment="1">
      <alignment vertical="center" wrapText="1"/>
    </xf>
    <xf numFmtId="0" fontId="34" fillId="5" borderId="1" xfId="0" applyFont="1" applyFill="1" applyBorder="1" applyAlignment="1">
      <alignment vertical="center" wrapText="1"/>
    </xf>
    <xf numFmtId="0" fontId="0" fillId="0" borderId="1" xfId="0" applyBorder="1" applyAlignment="1">
      <alignment vertical="center" wrapText="1"/>
    </xf>
    <xf numFmtId="0" fontId="42" fillId="5" borderId="1" xfId="0" applyFont="1" applyFill="1" applyBorder="1" applyAlignment="1">
      <alignment vertical="center" wrapText="1"/>
    </xf>
    <xf numFmtId="0" fontId="34" fillId="5" borderId="1" xfId="0" applyFont="1" applyFill="1" applyBorder="1" applyAlignment="1">
      <alignment vertical="top" wrapText="1"/>
    </xf>
    <xf numFmtId="0" fontId="34" fillId="5" borderId="11" xfId="0" applyFont="1" applyFill="1" applyBorder="1" applyAlignment="1">
      <alignment vertical="center" wrapText="1"/>
    </xf>
    <xf numFmtId="0" fontId="34" fillId="5" borderId="12" xfId="0" applyFont="1" applyFill="1" applyBorder="1" applyAlignment="1">
      <alignment vertical="center" wrapText="1"/>
    </xf>
    <xf numFmtId="0" fontId="34" fillId="5" borderId="0" xfId="0" applyFont="1" applyFill="1" applyAlignment="1">
      <alignment vertical="center" wrapText="1"/>
    </xf>
    <xf numFmtId="0" fontId="34" fillId="5" borderId="10" xfId="0" applyFont="1" applyFill="1" applyBorder="1" applyAlignment="1">
      <alignment horizontal="left" vertical="center" wrapText="1"/>
    </xf>
    <xf numFmtId="0" fontId="34" fillId="5" borderId="12" xfId="0" applyFont="1" applyFill="1" applyBorder="1" applyAlignment="1">
      <alignment horizontal="left" vertical="center" wrapText="1"/>
    </xf>
    <xf numFmtId="0" fontId="34" fillId="5" borderId="11" xfId="0" applyFont="1" applyFill="1" applyBorder="1" applyAlignment="1">
      <alignment horizontal="left" vertical="center" wrapText="1"/>
    </xf>
    <xf numFmtId="0" fontId="34" fillId="5" borderId="10" xfId="0" applyFont="1" applyFill="1" applyBorder="1" applyAlignment="1">
      <alignment vertical="center" wrapText="1"/>
    </xf>
    <xf numFmtId="0" fontId="33" fillId="5" borderId="10" xfId="0" applyFont="1" applyFill="1" applyBorder="1" applyAlignment="1">
      <alignment vertical="center" wrapText="1"/>
    </xf>
    <xf numFmtId="0" fontId="5" fillId="2" borderId="4" xfId="5" applyFont="1" applyFill="1" applyBorder="1" applyAlignment="1">
      <alignment horizontal="left" wrapText="1"/>
    </xf>
    <xf numFmtId="0" fontId="5" fillId="2" borderId="0" xfId="5" applyFont="1" applyFill="1" applyAlignment="1">
      <alignment horizontal="left" wrapText="1"/>
    </xf>
    <xf numFmtId="0" fontId="6" fillId="2" borderId="4" xfId="0" applyFont="1" applyFill="1" applyBorder="1" applyAlignment="1">
      <alignment horizontal="center" vertical="top"/>
    </xf>
    <xf numFmtId="0" fontId="6" fillId="2" borderId="7" xfId="0" applyFont="1" applyFill="1" applyBorder="1" applyAlignment="1">
      <alignment horizontal="center" vertical="top"/>
    </xf>
    <xf numFmtId="0" fontId="5" fillId="2" borderId="4" xfId="0" applyFont="1" applyFill="1" applyBorder="1" applyAlignment="1">
      <alignment horizontal="left" vertical="top" wrapText="1"/>
    </xf>
    <xf numFmtId="0" fontId="5" fillId="2" borderId="0" xfId="0" applyFont="1" applyFill="1" applyAlignment="1">
      <alignment horizontal="left" vertical="top" wrapText="1"/>
    </xf>
    <xf numFmtId="0" fontId="6" fillId="2" borderId="9" xfId="0" applyFont="1" applyFill="1" applyBorder="1" applyAlignment="1">
      <alignment horizontal="center" vertical="top" wrapText="1"/>
    </xf>
    <xf numFmtId="0" fontId="6" fillId="2" borderId="1" xfId="0" applyFont="1" applyFill="1" applyBorder="1" applyAlignment="1">
      <alignment horizontal="left" wrapText="1"/>
    </xf>
    <xf numFmtId="0" fontId="5" fillId="2" borderId="4" xfId="0" applyFont="1" applyFill="1" applyBorder="1" applyAlignment="1">
      <alignment horizontal="left" wrapText="1"/>
    </xf>
    <xf numFmtId="0" fontId="5" fillId="2" borderId="7" xfId="0" applyFont="1" applyFill="1" applyBorder="1" applyAlignment="1">
      <alignment horizontal="center" wrapText="1"/>
    </xf>
    <xf numFmtId="0" fontId="6" fillId="2" borderId="7" xfId="0" applyFont="1" applyFill="1" applyBorder="1" applyAlignment="1">
      <alignment horizontal="center" wrapText="1"/>
    </xf>
    <xf numFmtId="0" fontId="5" fillId="2" borderId="13" xfId="0" applyFont="1" applyFill="1" applyBorder="1" applyAlignment="1">
      <alignment horizontal="center" wrapText="1"/>
    </xf>
    <xf numFmtId="0" fontId="5" fillId="2" borderId="0" xfId="0" applyFont="1" applyFill="1" applyBorder="1" applyAlignment="1">
      <alignment horizontal="center" wrapText="1"/>
    </xf>
    <xf numFmtId="0" fontId="5" fillId="2" borderId="14" xfId="5" applyFont="1" applyFill="1" applyBorder="1" applyAlignment="1">
      <alignment horizontal="center" vertical="top" wrapText="1"/>
    </xf>
    <xf numFmtId="0" fontId="6" fillId="2" borderId="15" xfId="5" applyFont="1" applyFill="1" applyBorder="1" applyAlignment="1">
      <alignment horizontal="center"/>
    </xf>
    <xf numFmtId="0" fontId="15" fillId="2" borderId="9" xfId="0" applyFont="1" applyFill="1" applyBorder="1" applyAlignment="1">
      <alignment horizontal="center" vertical="top" wrapText="1"/>
    </xf>
    <xf numFmtId="0" fontId="5" fillId="2" borderId="4" xfId="0" applyFont="1" applyFill="1" applyBorder="1" applyAlignment="1">
      <alignment horizontal="right" vertical="top" wrapText="1"/>
    </xf>
    <xf numFmtId="0" fontId="5" fillId="2" borderId="1" xfId="0" applyFont="1" applyFill="1" applyBorder="1" applyAlignment="1">
      <alignment horizontal="right" vertical="top" wrapText="1"/>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6" fillId="2" borderId="0" xfId="0" applyFont="1" applyFill="1" applyBorder="1" applyAlignment="1">
      <alignment horizontal="left" vertical="top" wrapText="1"/>
    </xf>
    <xf numFmtId="0" fontId="15" fillId="2" borderId="7" xfId="0" applyFont="1" applyFill="1" applyBorder="1" applyAlignment="1">
      <alignment wrapText="1"/>
    </xf>
    <xf numFmtId="0" fontId="6" fillId="2" borderId="7" xfId="0" applyFont="1" applyFill="1" applyBorder="1" applyAlignment="1">
      <alignment horizontal="center" vertical="top" wrapText="1"/>
    </xf>
    <xf numFmtId="0" fontId="5" fillId="2" borderId="1" xfId="0" applyFont="1" applyFill="1" applyBorder="1" applyAlignment="1">
      <alignment horizontal="center" vertical="top" wrapText="1"/>
    </xf>
    <xf numFmtId="0" fontId="6" fillId="2" borderId="9" xfId="0" applyFont="1" applyFill="1" applyBorder="1" applyAlignment="1">
      <alignment horizontal="center" wrapText="1"/>
    </xf>
    <xf numFmtId="0" fontId="15" fillId="2" borderId="9" xfId="0" applyFont="1" applyFill="1" applyBorder="1" applyAlignment="1">
      <alignment wrapText="1"/>
    </xf>
    <xf numFmtId="0" fontId="6" fillId="2" borderId="4" xfId="0" applyFont="1" applyFill="1" applyBorder="1" applyAlignment="1">
      <alignment horizontal="center" vertical="top" wrapText="1"/>
    </xf>
    <xf numFmtId="0" fontId="3" fillId="2" borderId="0" xfId="0" applyFont="1" applyFill="1" applyBorder="1" applyAlignment="1"/>
    <xf numFmtId="0" fontId="0" fillId="5" borderId="0" xfId="0" applyFill="1" applyBorder="1" applyAlignment="1"/>
    <xf numFmtId="0" fontId="5" fillId="2" borderId="0" xfId="0" applyFont="1" applyFill="1" applyAlignment="1">
      <alignment horizontal="left" wrapText="1"/>
    </xf>
    <xf numFmtId="0" fontId="13" fillId="2" borderId="0" xfId="0" applyFont="1" applyFill="1" applyAlignment="1">
      <alignment horizontal="left" wrapText="1"/>
    </xf>
    <xf numFmtId="0" fontId="5" fillId="2" borderId="0" xfId="0" applyFont="1" applyFill="1" applyBorder="1" applyAlignment="1">
      <alignment horizontal="right" vertical="top" wrapText="1"/>
    </xf>
    <xf numFmtId="0" fontId="6" fillId="2" borderId="4" xfId="0" applyFont="1" applyFill="1" applyBorder="1" applyAlignment="1">
      <alignment horizontal="left" wrapText="1"/>
    </xf>
    <xf numFmtId="0" fontId="7" fillId="2" borderId="0" xfId="0" applyFont="1" applyFill="1" applyAlignment="1">
      <alignment horizontal="left" vertical="top" wrapText="1"/>
    </xf>
    <xf numFmtId="0" fontId="5" fillId="5" borderId="0" xfId="0" applyFont="1" applyFill="1" applyAlignment="1">
      <alignment horizontal="left" vertical="top"/>
    </xf>
    <xf numFmtId="0" fontId="15" fillId="2" borderId="0" xfId="0" applyFont="1" applyFill="1" applyAlignment="1">
      <alignment horizontal="left" wrapText="1"/>
    </xf>
    <xf numFmtId="0" fontId="22" fillId="2" borderId="0" xfId="0" applyFont="1" applyFill="1" applyAlignment="1">
      <alignment horizontal="left" vertical="top" wrapText="1"/>
    </xf>
    <xf numFmtId="0" fontId="6" fillId="2" borderId="1" xfId="0" applyFont="1" applyFill="1" applyBorder="1" applyAlignment="1">
      <alignment horizontal="left" vertical="top" wrapText="1"/>
    </xf>
    <xf numFmtId="0" fontId="5" fillId="2" borderId="14" xfId="0" applyFont="1" applyFill="1" applyBorder="1" applyAlignment="1">
      <alignment horizontal="center"/>
    </xf>
    <xf numFmtId="0" fontId="6" fillId="2" borderId="9" xfId="0" applyFont="1" applyFill="1" applyBorder="1" applyAlignment="1">
      <alignment horizontal="center" vertical="top"/>
    </xf>
    <xf numFmtId="0" fontId="0" fillId="0" borderId="4" xfId="0" applyBorder="1" applyAlignment="1">
      <alignment wrapText="1"/>
    </xf>
    <xf numFmtId="0" fontId="22"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5" borderId="0" xfId="0" applyFont="1" applyFill="1" applyBorder="1" applyAlignment="1">
      <alignment horizontal="right" vertical="top"/>
    </xf>
    <xf numFmtId="0" fontId="6" fillId="2" borderId="0" xfId="0" applyFont="1" applyFill="1" applyBorder="1" applyAlignment="1">
      <alignment horizontal="center" vertical="top"/>
    </xf>
    <xf numFmtId="0" fontId="15" fillId="2" borderId="0" xfId="0" applyFont="1" applyFill="1" applyBorder="1" applyAlignment="1">
      <alignment horizontal="center"/>
    </xf>
    <xf numFmtId="0" fontId="15" fillId="2" borderId="7" xfId="0" applyFont="1" applyFill="1" applyBorder="1" applyAlignment="1">
      <alignment horizontal="center"/>
    </xf>
    <xf numFmtId="0" fontId="5" fillId="2" borderId="1" xfId="0" applyFont="1" applyFill="1" applyBorder="1" applyAlignment="1">
      <alignment horizontal="right"/>
    </xf>
    <xf numFmtId="3" fontId="6" fillId="5" borderId="0" xfId="4" applyNumberFormat="1" applyFont="1" applyFill="1" applyBorder="1" applyAlignment="1">
      <alignment horizontal="center" vertical="center"/>
    </xf>
    <xf numFmtId="0" fontId="5" fillId="5" borderId="14" xfId="4" applyFont="1" applyFill="1" applyBorder="1" applyAlignment="1">
      <alignment horizontal="center" vertical="center"/>
    </xf>
    <xf numFmtId="0" fontId="5" fillId="5" borderId="0" xfId="0" applyFont="1" applyFill="1" applyBorder="1" applyAlignment="1">
      <alignment horizontal="left" wrapText="1"/>
    </xf>
    <xf numFmtId="0" fontId="15" fillId="5" borderId="0" xfId="0" applyFont="1" applyFill="1" applyAlignment="1">
      <alignment horizontal="left" wrapText="1"/>
    </xf>
    <xf numFmtId="0" fontId="25" fillId="5" borderId="0" xfId="0" applyFont="1" applyFill="1" applyBorder="1" applyAlignment="1">
      <alignment horizontal="left" wrapText="1"/>
    </xf>
    <xf numFmtId="0" fontId="5" fillId="5" borderId="4" xfId="0" applyFont="1" applyFill="1" applyBorder="1" applyAlignment="1">
      <alignment horizontal="left" wrapText="1"/>
    </xf>
    <xf numFmtId="0" fontId="5" fillId="5" borderId="0" xfId="0" applyFont="1" applyFill="1" applyAlignment="1">
      <alignment horizontal="left" wrapText="1"/>
    </xf>
  </cellXfs>
  <cellStyles count="8">
    <cellStyle name="Hyperlänk" xfId="1" builtinId="8"/>
    <cellStyle name="Normal" xfId="0" builtinId="0"/>
    <cellStyle name="Normal 2" xfId="2" xr:uid="{00000000-0005-0000-0000-000002000000}"/>
    <cellStyle name="Normal 4" xfId="3" xr:uid="{00000000-0005-0000-0000-000003000000}"/>
    <cellStyle name="Normal 4 2" xfId="4" xr:uid="{00000000-0005-0000-0000-000004000000}"/>
    <cellStyle name="Normal_ADP_0.0" xfId="5" xr:uid="{00000000-0005-0000-0000-000005000000}"/>
    <cellStyle name="Normal_ADP_0.3_Tabellmall" xfId="6" xr:uid="{00000000-0005-0000-0000-000006000000}"/>
    <cellStyle name="Pro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476250</xdr:colOff>
      <xdr:row>7</xdr:row>
      <xdr:rowOff>133350</xdr:rowOff>
    </xdr:from>
    <xdr:to>
      <xdr:col>10</xdr:col>
      <xdr:colOff>533400</xdr:colOff>
      <xdr:row>10</xdr:row>
      <xdr:rowOff>104775</xdr:rowOff>
    </xdr:to>
    <xdr:pic>
      <xdr:nvPicPr>
        <xdr:cNvPr id="91508" name="Bildobjekt 2" descr="sos_farg_sve.png">
          <a:extLst>
            <a:ext uri="{FF2B5EF4-FFF2-40B4-BE49-F238E27FC236}">
              <a16:creationId xmlns:a16="http://schemas.microsoft.com/office/drawing/2014/main" id="{00000000-0008-0000-0000-0000746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0" y="1514475"/>
          <a:ext cx="3105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6</xdr:row>
      <xdr:rowOff>123826</xdr:rowOff>
    </xdr:from>
    <xdr:to>
      <xdr:col>4</xdr:col>
      <xdr:colOff>428625</xdr:colOff>
      <xdr:row>10</xdr:row>
      <xdr:rowOff>83554</xdr:rowOff>
    </xdr:to>
    <xdr:pic>
      <xdr:nvPicPr>
        <xdr:cNvPr id="3" name="Bildobjekt 2">
          <a:extLst>
            <a:ext uri="{FF2B5EF4-FFF2-40B4-BE49-F238E27FC236}">
              <a16:creationId xmlns:a16="http://schemas.microsoft.com/office/drawing/2014/main" id="{57FB75DC-FD15-4410-B2B2-FE025AE296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950" y="1343026"/>
          <a:ext cx="2190750" cy="607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92</xdr:row>
      <xdr:rowOff>19050</xdr:rowOff>
    </xdr:from>
    <xdr:to>
      <xdr:col>1</xdr:col>
      <xdr:colOff>971550</xdr:colOff>
      <xdr:row>93</xdr:row>
      <xdr:rowOff>19050</xdr:rowOff>
    </xdr:to>
    <xdr:pic>
      <xdr:nvPicPr>
        <xdr:cNvPr id="46455" name="Picture 7">
          <a:extLst>
            <a:ext uri="{FF2B5EF4-FFF2-40B4-BE49-F238E27FC236}">
              <a16:creationId xmlns:a16="http://schemas.microsoft.com/office/drawing/2014/main" id="{00000000-0008-0000-0400-000077B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05632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0</xdr:rowOff>
    </xdr:from>
    <xdr:to>
      <xdr:col>5</xdr:col>
      <xdr:colOff>285750</xdr:colOff>
      <xdr:row>63</xdr:row>
      <xdr:rowOff>0</xdr:rowOff>
    </xdr:to>
    <xdr:pic>
      <xdr:nvPicPr>
        <xdr:cNvPr id="1608" name="Picture 7">
          <a:extLst>
            <a:ext uri="{FF2B5EF4-FFF2-40B4-BE49-F238E27FC236}">
              <a16:creationId xmlns:a16="http://schemas.microsoft.com/office/drawing/2014/main" id="{00000000-0008-0000-0500-00004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629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79</xdr:row>
      <xdr:rowOff>28575</xdr:rowOff>
    </xdr:from>
    <xdr:to>
      <xdr:col>4</xdr:col>
      <xdr:colOff>847725</xdr:colOff>
      <xdr:row>80</xdr:row>
      <xdr:rowOff>28575</xdr:rowOff>
    </xdr:to>
    <xdr:pic>
      <xdr:nvPicPr>
        <xdr:cNvPr id="47482" name="Picture 7">
          <a:extLst>
            <a:ext uri="{FF2B5EF4-FFF2-40B4-BE49-F238E27FC236}">
              <a16:creationId xmlns:a16="http://schemas.microsoft.com/office/drawing/2014/main" id="{00000000-0008-0000-0600-00007AB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965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38100</xdr:rowOff>
    </xdr:from>
    <xdr:to>
      <xdr:col>5</xdr:col>
      <xdr:colOff>304800</xdr:colOff>
      <xdr:row>24</xdr:row>
      <xdr:rowOff>95250</xdr:rowOff>
    </xdr:to>
    <xdr:pic>
      <xdr:nvPicPr>
        <xdr:cNvPr id="84275" name="Picture 7">
          <a:extLst>
            <a:ext uri="{FF2B5EF4-FFF2-40B4-BE49-F238E27FC236}">
              <a16:creationId xmlns:a16="http://schemas.microsoft.com/office/drawing/2014/main" id="{00000000-0008-0000-0700-0000334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38100</xdr:rowOff>
    </xdr:from>
    <xdr:to>
      <xdr:col>5</xdr:col>
      <xdr:colOff>304800</xdr:colOff>
      <xdr:row>24</xdr:row>
      <xdr:rowOff>95250</xdr:rowOff>
    </xdr:to>
    <xdr:pic>
      <xdr:nvPicPr>
        <xdr:cNvPr id="86312" name="Picture 7">
          <a:extLst>
            <a:ext uri="{FF2B5EF4-FFF2-40B4-BE49-F238E27FC236}">
              <a16:creationId xmlns:a16="http://schemas.microsoft.com/office/drawing/2014/main" id="{00000000-0008-0000-0800-0000285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28575</xdr:rowOff>
    </xdr:from>
    <xdr:to>
      <xdr:col>5</xdr:col>
      <xdr:colOff>304800</xdr:colOff>
      <xdr:row>24</xdr:row>
      <xdr:rowOff>85725</xdr:rowOff>
    </xdr:to>
    <xdr:pic>
      <xdr:nvPicPr>
        <xdr:cNvPr id="88354" name="Picture 7">
          <a:extLst>
            <a:ext uri="{FF2B5EF4-FFF2-40B4-BE49-F238E27FC236}">
              <a16:creationId xmlns:a16="http://schemas.microsoft.com/office/drawing/2014/main" id="{00000000-0008-0000-0900-0000225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28575</xdr:rowOff>
    </xdr:from>
    <xdr:to>
      <xdr:col>5</xdr:col>
      <xdr:colOff>304800</xdr:colOff>
      <xdr:row>24</xdr:row>
      <xdr:rowOff>85725</xdr:rowOff>
    </xdr:to>
    <xdr:pic>
      <xdr:nvPicPr>
        <xdr:cNvPr id="89378" name="Picture 7">
          <a:extLst>
            <a:ext uri="{FF2B5EF4-FFF2-40B4-BE49-F238E27FC236}">
              <a16:creationId xmlns:a16="http://schemas.microsoft.com/office/drawing/2014/main" id="{00000000-0008-0000-0A00-0000225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04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38</xdr:row>
      <xdr:rowOff>19050</xdr:rowOff>
    </xdr:from>
    <xdr:to>
      <xdr:col>5</xdr:col>
      <xdr:colOff>304800</xdr:colOff>
      <xdr:row>38</xdr:row>
      <xdr:rowOff>180975</xdr:rowOff>
    </xdr:to>
    <xdr:pic>
      <xdr:nvPicPr>
        <xdr:cNvPr id="4730" name="Picture 7">
          <a:extLst>
            <a:ext uri="{FF2B5EF4-FFF2-40B4-BE49-F238E27FC236}">
              <a16:creationId xmlns:a16="http://schemas.microsoft.com/office/drawing/2014/main" id="{00000000-0008-0000-0B00-00007A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387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46</xdr:row>
      <xdr:rowOff>9525</xdr:rowOff>
    </xdr:from>
    <xdr:to>
      <xdr:col>0</xdr:col>
      <xdr:colOff>1038225</xdr:colOff>
      <xdr:row>47</xdr:row>
      <xdr:rowOff>28575</xdr:rowOff>
    </xdr:to>
    <xdr:pic>
      <xdr:nvPicPr>
        <xdr:cNvPr id="48502" name="Picture 7">
          <a:extLst>
            <a:ext uri="{FF2B5EF4-FFF2-40B4-BE49-F238E27FC236}">
              <a16:creationId xmlns:a16="http://schemas.microsoft.com/office/drawing/2014/main" id="{00000000-0008-0000-0C00-000076B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627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39</xdr:row>
      <xdr:rowOff>0</xdr:rowOff>
    </xdr:from>
    <xdr:to>
      <xdr:col>1</xdr:col>
      <xdr:colOff>866775</xdr:colOff>
      <xdr:row>40</xdr:row>
      <xdr:rowOff>0</xdr:rowOff>
    </xdr:to>
    <xdr:pic>
      <xdr:nvPicPr>
        <xdr:cNvPr id="7789" name="Picture 7">
          <a:extLst>
            <a:ext uri="{FF2B5EF4-FFF2-40B4-BE49-F238E27FC236}">
              <a16:creationId xmlns:a16="http://schemas.microsoft.com/office/drawing/2014/main" id="{00000000-0008-0000-0D00-00006D1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435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39</xdr:row>
      <xdr:rowOff>0</xdr:rowOff>
    </xdr:from>
    <xdr:to>
      <xdr:col>1</xdr:col>
      <xdr:colOff>866775</xdr:colOff>
      <xdr:row>40</xdr:row>
      <xdr:rowOff>0</xdr:rowOff>
    </xdr:to>
    <xdr:pic>
      <xdr:nvPicPr>
        <xdr:cNvPr id="76148" name="Picture 7">
          <a:extLst>
            <a:ext uri="{FF2B5EF4-FFF2-40B4-BE49-F238E27FC236}">
              <a16:creationId xmlns:a16="http://schemas.microsoft.com/office/drawing/2014/main" id="{00000000-0008-0000-0E00-0000742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435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9777" name="Picture 7">
          <a:extLst>
            <a:ext uri="{FF2B5EF4-FFF2-40B4-BE49-F238E27FC236}">
              <a16:creationId xmlns:a16="http://schemas.microsoft.com/office/drawing/2014/main" id="{00000000-0008-0000-0F00-0000312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578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51573" name="Picture 7">
          <a:extLst>
            <a:ext uri="{FF2B5EF4-FFF2-40B4-BE49-F238E27FC236}">
              <a16:creationId xmlns:a16="http://schemas.microsoft.com/office/drawing/2014/main" id="{00000000-0008-0000-1000-000075C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863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40</xdr:row>
      <xdr:rowOff>19050</xdr:rowOff>
    </xdr:from>
    <xdr:to>
      <xdr:col>1</xdr:col>
      <xdr:colOff>781050</xdr:colOff>
      <xdr:row>41</xdr:row>
      <xdr:rowOff>19050</xdr:rowOff>
    </xdr:to>
    <xdr:pic>
      <xdr:nvPicPr>
        <xdr:cNvPr id="67955" name="Picture 7">
          <a:extLst>
            <a:ext uri="{FF2B5EF4-FFF2-40B4-BE49-F238E27FC236}">
              <a16:creationId xmlns:a16="http://schemas.microsoft.com/office/drawing/2014/main" id="{00000000-0008-0000-1100-0000730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674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40</xdr:row>
      <xdr:rowOff>19050</xdr:rowOff>
    </xdr:from>
    <xdr:to>
      <xdr:col>1</xdr:col>
      <xdr:colOff>781050</xdr:colOff>
      <xdr:row>41</xdr:row>
      <xdr:rowOff>19050</xdr:rowOff>
    </xdr:to>
    <xdr:pic>
      <xdr:nvPicPr>
        <xdr:cNvPr id="68979" name="Picture 7">
          <a:extLst>
            <a:ext uri="{FF2B5EF4-FFF2-40B4-BE49-F238E27FC236}">
              <a16:creationId xmlns:a16="http://schemas.microsoft.com/office/drawing/2014/main" id="{00000000-0008-0000-1200-0000730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769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26</xdr:row>
      <xdr:rowOff>28575</xdr:rowOff>
    </xdr:from>
    <xdr:to>
      <xdr:col>1</xdr:col>
      <xdr:colOff>752475</xdr:colOff>
      <xdr:row>27</xdr:row>
      <xdr:rowOff>28575</xdr:rowOff>
    </xdr:to>
    <xdr:pic>
      <xdr:nvPicPr>
        <xdr:cNvPr id="50550" name="Picture 7">
          <a:extLst>
            <a:ext uri="{FF2B5EF4-FFF2-40B4-BE49-F238E27FC236}">
              <a16:creationId xmlns:a16="http://schemas.microsoft.com/office/drawing/2014/main" id="{00000000-0008-0000-1300-000076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814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16</xdr:row>
      <xdr:rowOff>28575</xdr:rowOff>
    </xdr:from>
    <xdr:to>
      <xdr:col>1</xdr:col>
      <xdr:colOff>866775</xdr:colOff>
      <xdr:row>17</xdr:row>
      <xdr:rowOff>28575</xdr:rowOff>
    </xdr:to>
    <xdr:pic>
      <xdr:nvPicPr>
        <xdr:cNvPr id="70003" name="Picture 7">
          <a:extLst>
            <a:ext uri="{FF2B5EF4-FFF2-40B4-BE49-F238E27FC236}">
              <a16:creationId xmlns:a16="http://schemas.microsoft.com/office/drawing/2014/main" id="{00000000-0008-0000-1400-0000731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62</xdr:row>
      <xdr:rowOff>19050</xdr:rowOff>
    </xdr:from>
    <xdr:to>
      <xdr:col>5</xdr:col>
      <xdr:colOff>285750</xdr:colOff>
      <xdr:row>63</xdr:row>
      <xdr:rowOff>19050</xdr:rowOff>
    </xdr:to>
    <xdr:pic>
      <xdr:nvPicPr>
        <xdr:cNvPr id="74100" name="Picture 7">
          <a:extLst>
            <a:ext uri="{FF2B5EF4-FFF2-40B4-BE49-F238E27FC236}">
              <a16:creationId xmlns:a16="http://schemas.microsoft.com/office/drawing/2014/main" id="{00000000-0008-0000-1500-0000742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344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71</xdr:row>
      <xdr:rowOff>28575</xdr:rowOff>
    </xdr:from>
    <xdr:to>
      <xdr:col>1</xdr:col>
      <xdr:colOff>847725</xdr:colOff>
      <xdr:row>72</xdr:row>
      <xdr:rowOff>28575</xdr:rowOff>
    </xdr:to>
    <xdr:pic>
      <xdr:nvPicPr>
        <xdr:cNvPr id="16930" name="Picture 7">
          <a:extLst>
            <a:ext uri="{FF2B5EF4-FFF2-40B4-BE49-F238E27FC236}">
              <a16:creationId xmlns:a16="http://schemas.microsoft.com/office/drawing/2014/main" id="{00000000-0008-0000-1600-0000224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0487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39</xdr:row>
      <xdr:rowOff>28575</xdr:rowOff>
    </xdr:from>
    <xdr:to>
      <xdr:col>4</xdr:col>
      <xdr:colOff>76200</xdr:colOff>
      <xdr:row>40</xdr:row>
      <xdr:rowOff>28575</xdr:rowOff>
    </xdr:to>
    <xdr:pic>
      <xdr:nvPicPr>
        <xdr:cNvPr id="56698" name="Picture 7">
          <a:extLst>
            <a:ext uri="{FF2B5EF4-FFF2-40B4-BE49-F238E27FC236}">
              <a16:creationId xmlns:a16="http://schemas.microsoft.com/office/drawing/2014/main" id="{00000000-0008-0000-1700-00007AD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816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57718" name="Picture 7">
          <a:extLst>
            <a:ext uri="{FF2B5EF4-FFF2-40B4-BE49-F238E27FC236}">
              <a16:creationId xmlns:a16="http://schemas.microsoft.com/office/drawing/2014/main" id="{00000000-0008-0000-1800-000076E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483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60789" name="Picture 7">
          <a:extLst>
            <a:ext uri="{FF2B5EF4-FFF2-40B4-BE49-F238E27FC236}">
              <a16:creationId xmlns:a16="http://schemas.microsoft.com/office/drawing/2014/main" id="{00000000-0008-0000-1900-000075E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96301" name="Picture 7">
          <a:extLst>
            <a:ext uri="{FF2B5EF4-FFF2-40B4-BE49-F238E27FC236}">
              <a16:creationId xmlns:a16="http://schemas.microsoft.com/office/drawing/2014/main" id="{00000000-0008-0000-1A00-00002D7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75124" name="Picture 7">
          <a:extLst>
            <a:ext uri="{FF2B5EF4-FFF2-40B4-BE49-F238E27FC236}">
              <a16:creationId xmlns:a16="http://schemas.microsoft.com/office/drawing/2014/main" id="{00000000-0008-0000-1B00-00007425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97319" name="Picture 7">
          <a:extLst>
            <a:ext uri="{FF2B5EF4-FFF2-40B4-BE49-F238E27FC236}">
              <a16:creationId xmlns:a16="http://schemas.microsoft.com/office/drawing/2014/main" id="{00000000-0008-0000-1C00-0000277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65</xdr:row>
      <xdr:rowOff>47625</xdr:rowOff>
    </xdr:from>
    <xdr:to>
      <xdr:col>1</xdr:col>
      <xdr:colOff>847725</xdr:colOff>
      <xdr:row>66</xdr:row>
      <xdr:rowOff>47625</xdr:rowOff>
    </xdr:to>
    <xdr:pic>
      <xdr:nvPicPr>
        <xdr:cNvPr id="63864" name="Picture 7">
          <a:extLst>
            <a:ext uri="{FF2B5EF4-FFF2-40B4-BE49-F238E27FC236}">
              <a16:creationId xmlns:a16="http://schemas.microsoft.com/office/drawing/2014/main" id="{00000000-0008-0000-1D00-000078F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1629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65</xdr:row>
      <xdr:rowOff>19050</xdr:rowOff>
    </xdr:from>
    <xdr:to>
      <xdr:col>1</xdr:col>
      <xdr:colOff>866775</xdr:colOff>
      <xdr:row>66</xdr:row>
      <xdr:rowOff>19050</xdr:rowOff>
    </xdr:to>
    <xdr:pic>
      <xdr:nvPicPr>
        <xdr:cNvPr id="77174" name="Picture 7">
          <a:extLst>
            <a:ext uri="{FF2B5EF4-FFF2-40B4-BE49-F238E27FC236}">
              <a16:creationId xmlns:a16="http://schemas.microsoft.com/office/drawing/2014/main" id="{00000000-0008-0000-1E00-000076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343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32</xdr:row>
      <xdr:rowOff>57150</xdr:rowOff>
    </xdr:from>
    <xdr:to>
      <xdr:col>0</xdr:col>
      <xdr:colOff>1038225</xdr:colOff>
      <xdr:row>33</xdr:row>
      <xdr:rowOff>57150</xdr:rowOff>
    </xdr:to>
    <xdr:pic>
      <xdr:nvPicPr>
        <xdr:cNvPr id="30216" name="Picture 7">
          <a:extLst>
            <a:ext uri="{FF2B5EF4-FFF2-40B4-BE49-F238E27FC236}">
              <a16:creationId xmlns:a16="http://schemas.microsoft.com/office/drawing/2014/main" id="{00000000-0008-0000-1F00-0000087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768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71</xdr:row>
      <xdr:rowOff>9525</xdr:rowOff>
    </xdr:from>
    <xdr:to>
      <xdr:col>2</xdr:col>
      <xdr:colOff>142875</xdr:colOff>
      <xdr:row>72</xdr:row>
      <xdr:rowOff>9525</xdr:rowOff>
    </xdr:to>
    <xdr:pic>
      <xdr:nvPicPr>
        <xdr:cNvPr id="92281" name="Picture 7">
          <a:extLst>
            <a:ext uri="{FF2B5EF4-FFF2-40B4-BE49-F238E27FC236}">
              <a16:creationId xmlns:a16="http://schemas.microsoft.com/office/drawing/2014/main" id="{00000000-0008-0000-2000-0000796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925300"/>
          <a:ext cx="933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71</xdr:row>
      <xdr:rowOff>19050</xdr:rowOff>
    </xdr:from>
    <xdr:to>
      <xdr:col>2</xdr:col>
      <xdr:colOff>238125</xdr:colOff>
      <xdr:row>72</xdr:row>
      <xdr:rowOff>19050</xdr:rowOff>
    </xdr:to>
    <xdr:pic>
      <xdr:nvPicPr>
        <xdr:cNvPr id="93306" name="Picture 7">
          <a:extLst>
            <a:ext uri="{FF2B5EF4-FFF2-40B4-BE49-F238E27FC236}">
              <a16:creationId xmlns:a16="http://schemas.microsoft.com/office/drawing/2014/main" id="{00000000-0008-0000-2100-00007A6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925300"/>
          <a:ext cx="1028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71</xdr:row>
      <xdr:rowOff>19050</xdr:rowOff>
    </xdr:from>
    <xdr:to>
      <xdr:col>2</xdr:col>
      <xdr:colOff>238125</xdr:colOff>
      <xdr:row>72</xdr:row>
      <xdr:rowOff>19050</xdr:rowOff>
    </xdr:to>
    <xdr:pic>
      <xdr:nvPicPr>
        <xdr:cNvPr id="94331" name="Picture 7">
          <a:extLst>
            <a:ext uri="{FF2B5EF4-FFF2-40B4-BE49-F238E27FC236}">
              <a16:creationId xmlns:a16="http://schemas.microsoft.com/office/drawing/2014/main" id="{00000000-0008-0000-2200-00007B7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87200"/>
          <a:ext cx="1028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V30"/>
  <sheetViews>
    <sheetView tabSelected="1" zoomScaleNormal="100" workbookViewId="0">
      <selection sqref="A1:V1"/>
    </sheetView>
  </sheetViews>
  <sheetFormatPr defaultColWidth="9.140625" defaultRowHeight="12.75" x14ac:dyDescent="0.2"/>
  <cols>
    <col min="1" max="3" width="9.140625" style="319"/>
    <col min="4" max="4" width="10.140625" style="319" bestFit="1" customWidth="1"/>
    <col min="5" max="21" width="9.140625" style="319"/>
    <col min="22" max="22" width="0.140625" style="319" customWidth="1"/>
    <col min="23" max="16384" width="9.140625" style="319"/>
  </cols>
  <sheetData>
    <row r="1" spans="1:22" ht="32.25" customHeight="1" x14ac:dyDescent="0.2">
      <c r="A1" s="452" t="s">
        <v>547</v>
      </c>
      <c r="B1" s="453"/>
      <c r="C1" s="453"/>
      <c r="D1" s="453"/>
      <c r="E1" s="453"/>
      <c r="F1" s="453"/>
      <c r="G1" s="453"/>
      <c r="H1" s="453"/>
      <c r="I1" s="453"/>
      <c r="J1" s="453"/>
      <c r="K1" s="453"/>
      <c r="L1" s="453"/>
      <c r="M1" s="453"/>
      <c r="N1" s="453"/>
      <c r="O1" s="453"/>
      <c r="P1" s="453"/>
      <c r="Q1" s="453"/>
      <c r="R1" s="453"/>
      <c r="S1" s="454"/>
      <c r="T1" s="454"/>
      <c r="U1" s="454"/>
      <c r="V1" s="454"/>
    </row>
    <row r="11" spans="1:22" ht="65.25" customHeight="1" x14ac:dyDescent="0.4">
      <c r="B11" s="325" t="s">
        <v>545</v>
      </c>
    </row>
    <row r="12" spans="1:22" ht="20.25" x14ac:dyDescent="0.3">
      <c r="B12" s="326" t="s">
        <v>546</v>
      </c>
    </row>
    <row r="13" spans="1:22" ht="18.75" x14ac:dyDescent="0.3">
      <c r="B13" s="327"/>
    </row>
    <row r="14" spans="1:22" ht="14.25" customHeight="1" x14ac:dyDescent="0.2">
      <c r="B14" s="328" t="s">
        <v>460</v>
      </c>
      <c r="D14" s="451">
        <v>43600</v>
      </c>
      <c r="N14" s="319" t="s">
        <v>285</v>
      </c>
    </row>
    <row r="15" spans="1:22" ht="16.5" customHeight="1" x14ac:dyDescent="0.3">
      <c r="B15" s="327"/>
    </row>
    <row r="16" spans="1:22" x14ac:dyDescent="0.2">
      <c r="B16" s="328" t="s">
        <v>309</v>
      </c>
    </row>
    <row r="17" spans="2:2" x14ac:dyDescent="0.2">
      <c r="B17" s="328" t="s">
        <v>310</v>
      </c>
    </row>
    <row r="18" spans="2:2" x14ac:dyDescent="0.2">
      <c r="B18" s="329" t="s">
        <v>311</v>
      </c>
    </row>
    <row r="19" spans="2:2" x14ac:dyDescent="0.2">
      <c r="B19" s="319" t="s">
        <v>312</v>
      </c>
    </row>
    <row r="21" spans="2:2" x14ac:dyDescent="0.2">
      <c r="B21" s="328" t="s">
        <v>313</v>
      </c>
    </row>
    <row r="22" spans="2:2" x14ac:dyDescent="0.2">
      <c r="B22" s="319" t="s">
        <v>314</v>
      </c>
    </row>
    <row r="23" spans="2:2" x14ac:dyDescent="0.2">
      <c r="B23" s="319" t="s">
        <v>315</v>
      </c>
    </row>
    <row r="24" spans="2:2" ht="18.75" x14ac:dyDescent="0.3">
      <c r="B24" s="330"/>
    </row>
    <row r="25" spans="2:2" x14ac:dyDescent="0.2">
      <c r="B25" s="328"/>
    </row>
    <row r="26" spans="2:2" x14ac:dyDescent="0.2">
      <c r="B26" s="331"/>
    </row>
    <row r="27" spans="2:2" x14ac:dyDescent="0.2">
      <c r="B27" s="331"/>
    </row>
    <row r="28" spans="2:2" x14ac:dyDescent="0.2">
      <c r="B28" s="331"/>
    </row>
    <row r="29" spans="2:2" x14ac:dyDescent="0.2">
      <c r="B29" s="331"/>
    </row>
    <row r="30" spans="2:2" x14ac:dyDescent="0.2">
      <c r="B30" s="332"/>
    </row>
  </sheetData>
  <mergeCells count="1">
    <mergeCell ref="A1:V1"/>
  </mergeCells>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1"/>
  <dimension ref="A2:K37"/>
  <sheetViews>
    <sheetView topLeftCell="F1" zoomScaleNormal="100" workbookViewId="0">
      <selection activeCell="F1" sqref="F1"/>
    </sheetView>
  </sheetViews>
  <sheetFormatPr defaultColWidth="9.140625" defaultRowHeight="12.75" x14ac:dyDescent="0.2"/>
  <cols>
    <col min="1" max="1" width="6.7109375" style="193" hidden="1" customWidth="1"/>
    <col min="2" max="2" width="6.140625" style="193" hidden="1" customWidth="1"/>
    <col min="3" max="3" width="5" style="193" hidden="1" customWidth="1"/>
    <col min="4" max="4" width="111.28515625" style="193" hidden="1" customWidth="1"/>
    <col min="5" max="5" width="255.42578125" style="193" hidden="1" customWidth="1"/>
    <col min="6" max="6" width="4.140625" style="193" customWidth="1"/>
    <col min="7" max="7" width="11" style="193" customWidth="1"/>
    <col min="8" max="8" width="31.28515625" style="193" customWidth="1"/>
    <col min="9" max="9" width="10" style="193" customWidth="1"/>
    <col min="10" max="10" width="36.5703125" style="193" customWidth="1"/>
    <col min="11" max="11" width="1.7109375" style="193" customWidth="1"/>
    <col min="12" max="16384" width="9.140625" style="193"/>
  </cols>
  <sheetData>
    <row r="2" spans="1:11" x14ac:dyDescent="0.2">
      <c r="A2" s="456" t="s">
        <v>210</v>
      </c>
      <c r="B2" s="456" t="s">
        <v>211</v>
      </c>
      <c r="C2" s="456" t="s">
        <v>212</v>
      </c>
      <c r="D2" s="456" t="s">
        <v>218</v>
      </c>
      <c r="E2" s="456" t="s">
        <v>219</v>
      </c>
      <c r="F2" s="196"/>
      <c r="G2" s="201" t="s">
        <v>208</v>
      </c>
      <c r="H2" s="201"/>
      <c r="I2" s="201" t="s">
        <v>209</v>
      </c>
      <c r="J2" s="201"/>
    </row>
    <row r="3" spans="1:11" ht="9" customHeight="1" x14ac:dyDescent="0.2">
      <c r="A3" s="456"/>
      <c r="B3" s="456"/>
      <c r="C3" s="456"/>
      <c r="D3" s="456"/>
      <c r="E3" s="456"/>
      <c r="F3" s="196"/>
      <c r="G3" s="202"/>
      <c r="H3" s="202"/>
      <c r="I3" s="202"/>
      <c r="J3" s="202"/>
    </row>
    <row r="4" spans="1:11" ht="13.5" customHeight="1" x14ac:dyDescent="0.2">
      <c r="A4" s="287"/>
      <c r="B4" s="287"/>
      <c r="C4" s="287"/>
      <c r="D4" s="287"/>
      <c r="E4" s="287"/>
      <c r="F4" s="196"/>
      <c r="G4" s="202" t="s">
        <v>236</v>
      </c>
      <c r="H4" s="202"/>
      <c r="I4" s="202" t="s">
        <v>237</v>
      </c>
      <c r="J4" s="202"/>
    </row>
    <row r="5" spans="1:11" ht="41.25" customHeight="1" x14ac:dyDescent="0.2">
      <c r="A5" s="194" t="s">
        <v>210</v>
      </c>
      <c r="B5" s="194" t="s">
        <v>211</v>
      </c>
      <c r="C5" s="194">
        <v>1</v>
      </c>
      <c r="D5" s="194" t="str">
        <f>CONCATENATE('Tabell 1'!$A2," ",'Tabell 1'!$A3)</f>
        <v xml:space="preserve">Tabell 1. Svenska lastbilars godstransporter under 2018 och 2017. </v>
      </c>
      <c r="E5" s="194" t="str">
        <f>CONCATENATE('Tabell 1'!$A$4," ",'Tabell 1'!$A$5)</f>
        <v xml:space="preserve">Table 1. Transport of goods by road by Swedish registered lorries, 2018 and 2017. </v>
      </c>
      <c r="F5" s="197" t="s">
        <v>115</v>
      </c>
      <c r="G5" s="354" t="str">
        <f>A5 &amp; " " &amp; C5 &amp; ". "</f>
        <v xml:space="preserve">Tabell 1. </v>
      </c>
      <c r="H5" s="355" t="str">
        <f>MID(D5,11,200)</f>
        <v xml:space="preserve">Svenska lastbilars godstransporter under 2018 och 2017. </v>
      </c>
      <c r="I5" s="354" t="str">
        <f>B5 &amp; " " &amp; C5 &amp; ". "</f>
        <v xml:space="preserve">Table 1. </v>
      </c>
      <c r="J5" s="355" t="str">
        <f>MID(E5,10,300)</f>
        <v xml:space="preserve">Transport of goods by road by Swedish registered lorries, 2018 and 2017. </v>
      </c>
    </row>
    <row r="6" spans="1:11" ht="85.5" customHeight="1" x14ac:dyDescent="0.2">
      <c r="A6" s="194" t="s">
        <v>210</v>
      </c>
      <c r="B6" s="194" t="s">
        <v>211</v>
      </c>
      <c r="C6" s="194">
        <v>2</v>
      </c>
      <c r="D6" s="194" t="str">
        <f>CONCATENATE('Tabell 2'!$A$2," ",'Tabell 2'!$A$3)</f>
        <v>Tabell 2. Inrikes godstransporter med svenska lastbilar fördelat på ekipagets totalvikt,  maximilastvikt, antal axlar samt fordonets ålder, 2018.</v>
      </c>
      <c r="E6" s="194" t="str">
        <f>CONCATENATE('Tabell 2'!$A$4," ",'Tabell 2'!$A$5)</f>
        <v>Table 2. National road goods transport with Swedish registered lorries by maximum permissible weight,  load capacity, axle configuration of the vehicle combination and the age of the vehicle, 2018.</v>
      </c>
      <c r="F6" s="197" t="s">
        <v>115</v>
      </c>
      <c r="G6" s="354" t="str">
        <f>A6 &amp; " " &amp; C6 &amp; ". "</f>
        <v xml:space="preserve">Tabell 2. </v>
      </c>
      <c r="H6" s="355" t="str">
        <f>MID(D6,11,200)</f>
        <v>Inrikes godstransporter med svenska lastbilar fördelat på ekipagets totalvikt,  maximilastvikt, antal axlar samt fordonets ålder, 2018.</v>
      </c>
      <c r="I6" s="354" t="str">
        <f t="shared" ref="I6:I33" si="0">B6 &amp; " " &amp; C6 &amp; ". "</f>
        <v xml:space="preserve">Table 2. </v>
      </c>
      <c r="J6" s="355" t="str">
        <f>MID(E6,9,400)</f>
        <v xml:space="preserve"> National road goods transport with Swedish registered lorries by maximum permissible weight,  load capacity, axle configuration of the vehicle combination and the age of the vehicle, 2018.</v>
      </c>
    </row>
    <row r="7" spans="1:11" ht="76.5" customHeight="1" x14ac:dyDescent="0.2">
      <c r="A7" s="194" t="s">
        <v>210</v>
      </c>
      <c r="B7" s="194" t="s">
        <v>211</v>
      </c>
      <c r="C7" s="194">
        <v>3</v>
      </c>
      <c r="D7" s="194" t="str">
        <f>CONCATENATE('Tabell 3'!$A$2," ",'Tabell 3'!$A$3)</f>
        <v>Tabell 3. Inrikes godstransporter med svenska lastbilar fördelat på antal transporter, körda kilometer, godsmängd och transportarbete efter ekipagets antal axlar, 2018.</v>
      </c>
      <c r="E7" s="194" t="str">
        <f>CONCATENATE('Tabell 3'!$A$4," ",'Tabell 3'!$A$5)</f>
        <v>Table 3. National road goods transport with Swedish registered lorries by number of haulages, kilometres driven, tonnes, tonne-kilometres. Division by axle configuration, 2018.</v>
      </c>
      <c r="F7" s="197" t="s">
        <v>115</v>
      </c>
      <c r="G7" s="354" t="str">
        <f t="shared" ref="G7:G21" si="1">A7 &amp; " " &amp; C7 &amp; ". "</f>
        <v xml:space="preserve">Tabell 3. </v>
      </c>
      <c r="H7" s="355" t="str">
        <f>MID(D7,11,200)</f>
        <v>Inrikes godstransporter med svenska lastbilar fördelat på antal transporter, körda kilometer, godsmängd och transportarbete efter ekipagets antal axlar, 2018.</v>
      </c>
      <c r="I7" s="354" t="str">
        <f t="shared" si="0"/>
        <v xml:space="preserve">Table 3. </v>
      </c>
      <c r="J7" s="355" t="str">
        <f>MID(E7,10,300)</f>
        <v>National road goods transport with Swedish registered lorries by number of haulages, kilometres driven, tonnes, tonne-kilometres. Division by axle configuration, 2018.</v>
      </c>
    </row>
    <row r="8" spans="1:11" ht="77.25" customHeight="1" x14ac:dyDescent="0.2">
      <c r="A8" s="194" t="s">
        <v>210</v>
      </c>
      <c r="B8" s="194" t="s">
        <v>211</v>
      </c>
      <c r="C8" s="194" t="s">
        <v>220</v>
      </c>
      <c r="D8" s="194" t="str">
        <f>CONCATENATE('Tabell 4A'!$A$2," ",'Tabell 4A'!$A$3)</f>
        <v>Tabell 4A. Inrikes godstransporter med last med svenska lastbilar avseende antal transporter (1 000-tal) efter transportavstånd och varugrupp (NST2007), 2018.</v>
      </c>
      <c r="E8" s="194" t="str">
        <f>CONCATENATE('Tabell 4A'!$A$4," ",'Tabell 4A'!$A$5)</f>
        <v>Table 4A. National road goods transport with load by Swedish registered lorries regarding number of transports (in 1 000s) divided by length of haul and commodity group (NST2007), 2018.</v>
      </c>
      <c r="F8" s="197" t="s">
        <v>115</v>
      </c>
      <c r="G8" s="354" t="str">
        <f t="shared" si="1"/>
        <v xml:space="preserve">Tabell 4A. </v>
      </c>
      <c r="H8" s="355" t="str">
        <f>MID(D8,12,200)</f>
        <v>Inrikes godstransporter med last med svenska lastbilar avseende antal transporter (1 000-tal) efter transportavstånd och varugrupp (NST2007), 2018.</v>
      </c>
      <c r="I8" s="354" t="str">
        <f t="shared" si="0"/>
        <v xml:space="preserve">Table 4A. </v>
      </c>
      <c r="J8" s="355" t="str">
        <f>MID(E8,11,300)</f>
        <v>National road goods transport with load by Swedish registered lorries regarding number of transports (in 1 000s) divided by length of haul and commodity group (NST2007), 2018.</v>
      </c>
    </row>
    <row r="9" spans="1:11" ht="79.5" customHeight="1" x14ac:dyDescent="0.2">
      <c r="A9" s="194" t="s">
        <v>210</v>
      </c>
      <c r="B9" s="194" t="s">
        <v>211</v>
      </c>
      <c r="C9" s="194" t="s">
        <v>221</v>
      </c>
      <c r="D9" s="194" t="str">
        <f>CONCATENATE('Tabell 4B'!$A$2," ",'Tabell 4B'!$A$3)</f>
        <v>Tabell 4B. Inrikes godstransporter med last med svenska lastbilar avseende antal körda kilometer (1 000-tal km)  efter transportavstånd och varugrupp (NST2007), 2018.</v>
      </c>
      <c r="E9" s="194" t="str">
        <f>CONCATENATE('Tabell 4B'!$A$4," ",'Tabell 4B'!$A$5)</f>
        <v>Table 4B. National road goods transport with load by Swedish registered lorries regarding kilometres driven (in 1 000s of kilometers)  divided by length of haul and commodity group (NST2007), 2018.</v>
      </c>
      <c r="F9" s="197" t="s">
        <v>115</v>
      </c>
      <c r="G9" s="354" t="str">
        <f t="shared" si="1"/>
        <v xml:space="preserve">Tabell 4B. </v>
      </c>
      <c r="H9" s="355" t="str">
        <f>MID(D9,12,200)</f>
        <v>Inrikes godstransporter med last med svenska lastbilar avseende antal körda kilometer (1 000-tal km)  efter transportavstånd och varugrupp (NST2007), 2018.</v>
      </c>
      <c r="I9" s="354" t="str">
        <f t="shared" si="0"/>
        <v xml:space="preserve">Table 4B. </v>
      </c>
      <c r="J9" s="355" t="str">
        <f>MID(E9,11,300)</f>
        <v>National road goods transport with load by Swedish registered lorries regarding kilometres driven (in 1 000s of kilometers)  divided by length of haul and commodity group (NST2007), 2018.</v>
      </c>
    </row>
    <row r="10" spans="1:11" ht="75.75" customHeight="1" x14ac:dyDescent="0.2">
      <c r="A10" s="194" t="s">
        <v>210</v>
      </c>
      <c r="B10" s="194" t="s">
        <v>211</v>
      </c>
      <c r="C10" s="194" t="s">
        <v>274</v>
      </c>
      <c r="D10" s="194" t="str">
        <f>CONCATENATE('Tabell 4C'!$A$2," ",'Tabell 4C'!$A$3)</f>
        <v>Tabell 4C. Inrikes godstransporter med last med svenska lastbilar avseende transporterad godsmängd (1 000-tal ton) efter transportavstånd och varugrupp (NST2007), 2018.</v>
      </c>
      <c r="E10" s="194" t="str">
        <f>CONCATENATE('Tabell 4C'!$A$4," ",'Tabell 4C'!$A$5)</f>
        <v>Table 4C. National road goods transport with load by Swedish registered lorries (in 1 000s of tonnes) divided by length of haul and commodity group (NST2007), 2018.</v>
      </c>
      <c r="F10" s="197"/>
      <c r="G10" s="354" t="str">
        <f t="shared" si="1"/>
        <v xml:space="preserve">Tabell 4C. </v>
      </c>
      <c r="H10" s="355" t="str">
        <f>MID(D10,12,200)</f>
        <v>Inrikes godstransporter med last med svenska lastbilar avseende transporterad godsmängd (1 000-tal ton) efter transportavstånd och varugrupp (NST2007), 2018.</v>
      </c>
      <c r="I10" s="354" t="str">
        <f>B10 &amp; " " &amp; C10 &amp; ". "</f>
        <v xml:space="preserve">Table 4C. </v>
      </c>
      <c r="J10" s="355" t="str">
        <f>MID(E10,11,300)</f>
        <v>National road goods transport with load by Swedish registered lorries (in 1 000s of tonnes) divided by length of haul and commodity group (NST2007), 2018.</v>
      </c>
      <c r="K10" s="322"/>
    </row>
    <row r="11" spans="1:11" ht="80.25" customHeight="1" x14ac:dyDescent="0.2">
      <c r="A11" s="194" t="s">
        <v>210</v>
      </c>
      <c r="B11" s="194" t="s">
        <v>211</v>
      </c>
      <c r="C11" s="194" t="s">
        <v>275</v>
      </c>
      <c r="D11" s="194" t="str">
        <f>CONCATENATE('Tabell 4D'!$A$2," ",'Tabell 4D'!$A$3)</f>
        <v>Tabell 4D. Inrikes godstransporter med last med svenska lastbilar avseende transportarbete (miljoner ton-km) efter transportavstånd och varugrupp (NST2007), 2018.</v>
      </c>
      <c r="E11" s="194" t="str">
        <f>CONCATENATE('Tabell 4D'!$A$4," ",'Tabell 4D'!$A$5)</f>
        <v>Table 4D. National road goods transport with load by Swedish registered lorries regarding tonne-kilometres performed (in millions of tonne-kilometers) divided by length of haul and commodity group (NST2007), 2018.</v>
      </c>
      <c r="F11" s="197"/>
      <c r="G11" s="354" t="str">
        <f t="shared" si="1"/>
        <v xml:space="preserve">Tabell 4D. </v>
      </c>
      <c r="H11" s="355" t="str">
        <f>MID(D11,12,200)</f>
        <v>Inrikes godstransporter med last med svenska lastbilar avseende transportarbete (miljoner ton-km) efter transportavstånd och varugrupp (NST2007), 2018.</v>
      </c>
      <c r="I11" s="354" t="str">
        <f>B11 &amp; " " &amp; C11 &amp; ". "</f>
        <v xml:space="preserve">Table 4D. </v>
      </c>
      <c r="J11" s="355" t="str">
        <f>MID(E11,11,300)</f>
        <v>National road goods transport with load by Swedish registered lorries regarding tonne-kilometres performed (in millions of tonne-kilometers) divided by length of haul and commodity group (NST2007), 2018.</v>
      </c>
    </row>
    <row r="12" spans="1:11" ht="65.25" customHeight="1" x14ac:dyDescent="0.2">
      <c r="A12" s="194" t="s">
        <v>210</v>
      </c>
      <c r="B12" s="194" t="s">
        <v>211</v>
      </c>
      <c r="C12" s="194">
        <v>5</v>
      </c>
      <c r="D12" s="194" t="str">
        <f>CONCATENATE('Tabell 5'!$A$2," ",'Tabell 5'!$A$3)</f>
        <v xml:space="preserve">Tabell 5. Inrikes godstransporter med svenska lastbilar i transporterad godsmängd och transportarbete efter transportavstånd, 2018. </v>
      </c>
      <c r="E12" s="194" t="str">
        <f>CONCATENATE('Tabell 5'!$A$4," ",'Tabell 5'!$A$5)</f>
        <v xml:space="preserve">Table 5. National road goods transport by Swedish registered lorries, in goods carried and tonnes-kilometres performed, by length of haul, 2018. </v>
      </c>
      <c r="F12" s="197" t="s">
        <v>115</v>
      </c>
      <c r="G12" s="354" t="str">
        <f t="shared" si="1"/>
        <v xml:space="preserve">Tabell 5. </v>
      </c>
      <c r="H12" s="355" t="str">
        <f>MID(D12,11,200)</f>
        <v xml:space="preserve">Inrikes godstransporter med svenska lastbilar i transporterad godsmängd och transportarbete efter transportavstånd, 2018. </v>
      </c>
      <c r="I12" s="354" t="str">
        <f t="shared" si="0"/>
        <v xml:space="preserve">Table 5. </v>
      </c>
      <c r="J12" s="355" t="str">
        <f>MID(E12,10,300)</f>
        <v xml:space="preserve">National road goods transport by Swedish registered lorries, in goods carried and tonnes-kilometres performed, by length of haul, 2018. </v>
      </c>
    </row>
    <row r="13" spans="1:11" ht="76.5" customHeight="1" x14ac:dyDescent="0.2">
      <c r="A13" s="194" t="s">
        <v>210</v>
      </c>
      <c r="B13" s="194" t="s">
        <v>211</v>
      </c>
      <c r="C13" s="194" t="s">
        <v>222</v>
      </c>
      <c r="D13" s="194" t="str">
        <f>CONCATENATE('Tabell 6A'!$A$2," ",'Tabell 6A'!$A$3)</f>
        <v>Tabell 6A. Inrikes godstransporter med svenska lastbilar. Lastade och lossade godsmängder efter län samt efter destination respektive ursprung, 2018.</v>
      </c>
      <c r="E13" s="194" t="str">
        <f>CONCATENATE('Tabell 6A'!$A$4," ",'Tabell 6A'!$A$5)</f>
        <v>Table 6A. National road goods transport with Swedish registered lorries. Loaded and unloaded goods by county and some city areas, by destination and origin of the haulages respectively, 2018.</v>
      </c>
      <c r="F13" s="197" t="s">
        <v>115</v>
      </c>
      <c r="G13" s="354" t="str">
        <f t="shared" si="1"/>
        <v xml:space="preserve">Tabell 6A. </v>
      </c>
      <c r="H13" s="355" t="str">
        <f>MID(D13,12,200)</f>
        <v>Inrikes godstransporter med svenska lastbilar. Lastade och lossade godsmängder efter län samt efter destination respektive ursprung, 2018.</v>
      </c>
      <c r="I13" s="354" t="str">
        <f t="shared" si="0"/>
        <v xml:space="preserve">Table 6A. </v>
      </c>
      <c r="J13" s="355" t="str">
        <f t="shared" ref="J13:J19" si="2">MID(E13,11,300)</f>
        <v>National road goods transport with Swedish registered lorries. Loaded and unloaded goods by county and some city areas, by destination and origin of the haulages respectively, 2018.</v>
      </c>
    </row>
    <row r="14" spans="1:11" ht="52.5" customHeight="1" x14ac:dyDescent="0.2">
      <c r="A14" s="194" t="s">
        <v>210</v>
      </c>
      <c r="B14" s="194" t="s">
        <v>211</v>
      </c>
      <c r="C14" s="194" t="s">
        <v>223</v>
      </c>
      <c r="D14" s="194" t="str">
        <f>CONCATENATE('Tabell 6B'!$A$2," ",'Tabell 6B'!$A$3)</f>
        <v xml:space="preserve">Tabell 6B. Inrikes godstransporter med svenska lastbilar (1 000-tal ton) fördelat på län, 2018. </v>
      </c>
      <c r="E14" s="194" t="str">
        <f>CONCATENATE('Tabell 6B'!$A$4," ",'Tabell 6B'!$A$5)</f>
        <v xml:space="preserve">Table 6B. National road goods transport with Swedish registered lorries (in 1 000s of tonnes) by county, 2018. </v>
      </c>
      <c r="F14" s="197" t="s">
        <v>115</v>
      </c>
      <c r="G14" s="354" t="str">
        <f t="shared" si="1"/>
        <v xml:space="preserve">Tabell 6B. </v>
      </c>
      <c r="H14" s="355" t="str">
        <f t="shared" ref="H14:H19" si="3">MID(D14,12,200)</f>
        <v xml:space="preserve">Inrikes godstransporter med svenska lastbilar (1 000-tal ton) fördelat på län, 2018. </v>
      </c>
      <c r="I14" s="354" t="str">
        <f t="shared" si="0"/>
        <v xml:space="preserve">Table 6B. </v>
      </c>
      <c r="J14" s="355" t="str">
        <f t="shared" si="2"/>
        <v xml:space="preserve">National road goods transport with Swedish registered lorries (in 1 000s of tonnes) by county, 2018. </v>
      </c>
    </row>
    <row r="15" spans="1:11" ht="57" customHeight="1" x14ac:dyDescent="0.2">
      <c r="A15" s="194" t="s">
        <v>210</v>
      </c>
      <c r="B15" s="194" t="s">
        <v>211</v>
      </c>
      <c r="C15" s="194" t="s">
        <v>224</v>
      </c>
      <c r="D15" s="194" t="str">
        <f>CONCATENATE('Tabell 6C'!$A$2," ",'Tabell 6C'!$A$3)</f>
        <v xml:space="preserve">Tabell 6C. Inrikes godstransporter med svenska lastbilar (miljoner ton-km) fördelat på län, 2018. </v>
      </c>
      <c r="E15" s="194" t="str">
        <f>CONCATENATE('Tabell 6C'!$A$4," ",'Tabell 6C'!$A$5)</f>
        <v xml:space="preserve">Table 6C. National road goods transport with Swedish registered lorries (in millions of tonne-kilometres) by county, 2018. </v>
      </c>
      <c r="F15" s="197" t="s">
        <v>115</v>
      </c>
      <c r="G15" s="354" t="str">
        <f t="shared" si="1"/>
        <v xml:space="preserve">Tabell 6C. </v>
      </c>
      <c r="H15" s="355" t="str">
        <f t="shared" si="3"/>
        <v xml:space="preserve">Inrikes godstransporter med svenska lastbilar (miljoner ton-km) fördelat på län, 2018. </v>
      </c>
      <c r="I15" s="354" t="str">
        <f t="shared" si="0"/>
        <v xml:space="preserve">Table 6C. </v>
      </c>
      <c r="J15" s="355" t="str">
        <f t="shared" si="2"/>
        <v xml:space="preserve">National road goods transport with Swedish registered lorries (in millions of tonne-kilometres) by county, 2018. </v>
      </c>
    </row>
    <row r="16" spans="1:11" ht="69" customHeight="1" x14ac:dyDescent="0.2">
      <c r="A16" s="194" t="s">
        <v>210</v>
      </c>
      <c r="B16" s="194" t="s">
        <v>211</v>
      </c>
      <c r="C16" s="194" t="s">
        <v>225</v>
      </c>
      <c r="D16" s="194" t="str">
        <f>CONCATENATE('Tabell 7A'!$A$2," ",'Tabell 7A'!$A$3)</f>
        <v xml:space="preserve">Tabell 7A. Inrikes godstransporter med svenska lastbilar (1 000-tal ton) fördelat på varugrupper (NST2007) och transportavstånd, 2018. </v>
      </c>
      <c r="E16" s="194" t="str">
        <f>CONCATENATE('Tabell 7A'!$A$4," ",'Tabell 7A'!$A$5)</f>
        <v xml:space="preserve">Table 7A. National road goods transport with Swedish registered lorries (in 1 000s of tonnes) by commodity group (NST2007) and length of haul, 2018. </v>
      </c>
      <c r="F16" s="197" t="s">
        <v>115</v>
      </c>
      <c r="G16" s="354" t="str">
        <f t="shared" si="1"/>
        <v xml:space="preserve">Tabell 7A. </v>
      </c>
      <c r="H16" s="355" t="str">
        <f t="shared" si="3"/>
        <v xml:space="preserve">Inrikes godstransporter med svenska lastbilar (1 000-tal ton) fördelat på varugrupper (NST2007) och transportavstånd, 2018. </v>
      </c>
      <c r="I16" s="354" t="str">
        <f t="shared" si="0"/>
        <v xml:space="preserve">Table 7A. </v>
      </c>
      <c r="J16" s="355" t="str">
        <f t="shared" si="2"/>
        <v xml:space="preserve">National road goods transport with Swedish registered lorries (in 1 000s of tonnes) by commodity group (NST2007) and length of haul, 2018. </v>
      </c>
      <c r="K16" s="323"/>
    </row>
    <row r="17" spans="1:11" ht="66.75" customHeight="1" x14ac:dyDescent="0.2">
      <c r="A17" s="194" t="s">
        <v>210</v>
      </c>
      <c r="B17" s="194" t="s">
        <v>211</v>
      </c>
      <c r="C17" s="194" t="s">
        <v>226</v>
      </c>
      <c r="D17" s="194" t="str">
        <f>CONCATENATE('Tabell 7B'!$A$2," ",'Tabell 7B'!$A$3)</f>
        <v xml:space="preserve">Tabell 7B. Inrikes godstransporter med svenska lastbilar (miljoner ton-km) fördelat på varugrupper (NST2007) och transportavstånd, 2018. </v>
      </c>
      <c r="E17" s="194" t="str">
        <f>CONCATENATE('Tabell 7B'!$A$4," ",'Tabell 7B'!$A$5)</f>
        <v xml:space="preserve">Table 7B. National road goods transport with Swedish registered lorries (in millions of tonne-kilometres) by commodity group (NST2007) and length of haul, 2018. </v>
      </c>
      <c r="F17" s="197" t="s">
        <v>115</v>
      </c>
      <c r="G17" s="354" t="str">
        <f t="shared" si="1"/>
        <v xml:space="preserve">Tabell 7B. </v>
      </c>
      <c r="H17" s="355" t="str">
        <f t="shared" si="3"/>
        <v xml:space="preserve">Inrikes godstransporter med svenska lastbilar (miljoner ton-km) fördelat på varugrupper (NST2007) och transportavstånd, 2018. </v>
      </c>
      <c r="I17" s="354" t="str">
        <f t="shared" si="0"/>
        <v xml:space="preserve">Table 7B. </v>
      </c>
      <c r="J17" s="355" t="str">
        <f t="shared" si="2"/>
        <v xml:space="preserve">National road goods transport with Swedish registered lorries (in millions of tonne-kilometres) by commodity group (NST2007) and length of haul, 2018. </v>
      </c>
    </row>
    <row r="18" spans="1:11" ht="65.25" customHeight="1" x14ac:dyDescent="0.2">
      <c r="A18" s="194" t="s">
        <v>210</v>
      </c>
      <c r="B18" s="194" t="s">
        <v>211</v>
      </c>
      <c r="C18" s="194" t="s">
        <v>227</v>
      </c>
      <c r="D18" s="194" t="str">
        <f>CONCATENATE('Tabell 7C'!$A$2," ",'Tabell 7C'!$A$3)</f>
        <v xml:space="preserve">Tabell 7C. Inrikes godstransporter med svenska lastbilar (1 000-tal km) fördelat på varugrupper (NST2007), 2018. </v>
      </c>
      <c r="E18" s="194" t="str">
        <f>CONCATENATE('Tabell 7C'!$A$4," ",'Tabell 7C'!$A$5)</f>
        <v xml:space="preserve">Table 7C. National road goods transport with Swedish registered lorries (in 1 000s of kilometres) by commodity group (NST2007), 2018. </v>
      </c>
      <c r="F18" s="197" t="s">
        <v>115</v>
      </c>
      <c r="G18" s="354" t="str">
        <f t="shared" si="1"/>
        <v xml:space="preserve">Tabell 7C. </v>
      </c>
      <c r="H18" s="355" t="str">
        <f t="shared" si="3"/>
        <v xml:space="preserve">Inrikes godstransporter med svenska lastbilar (1 000-tal km) fördelat på varugrupper (NST2007), 2018. </v>
      </c>
      <c r="I18" s="354" t="str">
        <f t="shared" si="0"/>
        <v xml:space="preserve">Table 7C. </v>
      </c>
      <c r="J18" s="457" t="str">
        <f t="shared" si="2"/>
        <v xml:space="preserve">National road goods transport with Swedish registered lorries (in 1 000s of kilometres) by commodity group (NST2007), 2018. </v>
      </c>
      <c r="K18" s="457"/>
    </row>
    <row r="19" spans="1:11" ht="60.75" customHeight="1" x14ac:dyDescent="0.2">
      <c r="A19" s="194" t="s">
        <v>210</v>
      </c>
      <c r="B19" s="194" t="s">
        <v>211</v>
      </c>
      <c r="C19" s="194" t="s">
        <v>228</v>
      </c>
      <c r="D19" s="194" t="str">
        <f>CONCATENATE('Tabell 7D'!$A$2," ",'Tabell 7D'!$A$3)</f>
        <v xml:space="preserve">Tabell 7D. Inrikes godstransporter med svenska lastbilar (1 000-tal) fördelat på varugrupper (NST2007), 2018. </v>
      </c>
      <c r="E19" s="194" t="str">
        <f>CONCATENATE('Tabell 7D'!$A$4," ",'Tabell 7D'!$A$5)</f>
        <v xml:space="preserve">Table 7D. National road goods transport with Swedish registered lorries (in 1 000s) by commodity group (NST2007), 2018. </v>
      </c>
      <c r="F19" s="197" t="s">
        <v>115</v>
      </c>
      <c r="G19" s="354" t="str">
        <f t="shared" si="1"/>
        <v xml:space="preserve">Tabell 7D. </v>
      </c>
      <c r="H19" s="355" t="str">
        <f t="shared" si="3"/>
        <v xml:space="preserve">Inrikes godstransporter med svenska lastbilar (1 000-tal) fördelat på varugrupper (NST2007), 2018. </v>
      </c>
      <c r="I19" s="354" t="str">
        <f t="shared" si="0"/>
        <v xml:space="preserve">Table 7D. </v>
      </c>
      <c r="J19" s="355" t="str">
        <f t="shared" si="2"/>
        <v xml:space="preserve">National road goods transport with Swedish registered lorries (in 1 000s) by commodity group (NST2007), 2018. </v>
      </c>
    </row>
    <row r="20" spans="1:11" ht="75" customHeight="1" x14ac:dyDescent="0.2">
      <c r="A20" s="194" t="s">
        <v>210</v>
      </c>
      <c r="B20" s="194" t="s">
        <v>211</v>
      </c>
      <c r="C20" s="194">
        <v>8</v>
      </c>
      <c r="D20" s="194" t="str">
        <f>CONCATENATE('Tabell 8'!$A$2," ",'Tabell 8'!$A$3)</f>
        <v>Tabell 8. Inrikes godstransporter med svenska lastbilar fördelat på ADR/ADR-S-klassificering.  Antal transporter, körda kilometer, transporterad godsmängd och transportarbete, 2018.</v>
      </c>
      <c r="E20" s="194" t="str">
        <f>CONCATENATE('Tabell 8'!$A$4," ",'Tabell 8'!$A$5)</f>
        <v>Table 8. National road goods transport with Swedish registered lorries according to ADR/ADR-S.  Number of haulages, kilometres driven, goods carried and tonne-kilometres performed, 2018.</v>
      </c>
      <c r="F20" s="197" t="s">
        <v>115</v>
      </c>
      <c r="G20" s="354" t="str">
        <f t="shared" si="1"/>
        <v xml:space="preserve">Tabell 8. </v>
      </c>
      <c r="H20" s="355" t="str">
        <f>MID(D20,11,200)</f>
        <v>Inrikes godstransporter med svenska lastbilar fördelat på ADR/ADR-S-klassificering.  Antal transporter, körda kilometer, transporterad godsmängd och transportarbete, 2018.</v>
      </c>
      <c r="I20" s="354" t="str">
        <f t="shared" si="0"/>
        <v xml:space="preserve">Table 8. </v>
      </c>
      <c r="J20" s="355" t="str">
        <f>MID(E20,10,300)</f>
        <v>National road goods transport with Swedish registered lorries according to ADR/ADR-S.  Number of haulages, kilometres driven, goods carried and tonne-kilometres performed, 2018.</v>
      </c>
    </row>
    <row r="21" spans="1:11" ht="61.5" customHeight="1" x14ac:dyDescent="0.2">
      <c r="A21" s="194" t="s">
        <v>210</v>
      </c>
      <c r="B21" s="194" t="s">
        <v>211</v>
      </c>
      <c r="C21" s="194">
        <v>9</v>
      </c>
      <c r="D21" s="194" t="str">
        <f>CONCATENATE('Tabell 9'!$A$2," ",'Tabell 9'!$A$3)</f>
        <v>Tabell 9. Inrikes godstransporter med svenska lastbilar. Transporterad godsmängd, transportarbete  och körda kilometer med last efter lasttyp, 2018.</v>
      </c>
      <c r="E21" s="194" t="str">
        <f>CONCATENATE('Tabell 9'!$A$4," ",'Tabell 9'!$A$5)</f>
        <v>Table 9. National road goods transport with Swedish registered lorries. Goods carried, tonne-kilometres performed and kilometres driven with load, 2018.</v>
      </c>
      <c r="F21" s="197" t="s">
        <v>115</v>
      </c>
      <c r="G21" s="354" t="str">
        <f t="shared" si="1"/>
        <v xml:space="preserve">Tabell 9. </v>
      </c>
      <c r="H21" s="355" t="str">
        <f>MID(D21,11,200)</f>
        <v>Inrikes godstransporter med svenska lastbilar. Transporterad godsmängd, transportarbete  och körda kilometer med last efter lasttyp, 2018.</v>
      </c>
      <c r="I21" s="354" t="str">
        <f t="shared" si="0"/>
        <v xml:space="preserve">Table 9. </v>
      </c>
      <c r="J21" s="355" t="str">
        <f>MID(E21,10,300)</f>
        <v>National road goods transport with Swedish registered lorries. Goods carried, tonne-kilometres performed and kilometres driven with load, 2018.</v>
      </c>
    </row>
    <row r="22" spans="1:11" ht="19.5" customHeight="1" x14ac:dyDescent="0.2">
      <c r="A22" s="194"/>
      <c r="B22" s="194"/>
      <c r="C22" s="194"/>
      <c r="D22" s="194"/>
      <c r="E22" s="194"/>
      <c r="F22" s="197"/>
      <c r="G22" s="288" t="s">
        <v>234</v>
      </c>
      <c r="H22" s="289"/>
      <c r="I22" s="288" t="s">
        <v>235</v>
      </c>
      <c r="J22" s="289"/>
    </row>
    <row r="23" spans="1:11" ht="88.5" customHeight="1" x14ac:dyDescent="0.2">
      <c r="A23" s="194" t="s">
        <v>210</v>
      </c>
      <c r="B23" s="194" t="s">
        <v>211</v>
      </c>
      <c r="C23" s="194">
        <v>10</v>
      </c>
      <c r="D23" s="194" t="str">
        <f>CONCATENATE('Tabell 10'!$A$2," ",'Tabell 10'!$A$3)</f>
        <v>Tabell 10. Utrikes godstransporter med svenska lastbilar fördelat på ekipagets totalvikt,  maximilastvikt, antal axlar samt fordonets ålder, 2018.</v>
      </c>
      <c r="E23" s="194" t="str">
        <f>CONCATENATE('Tabell 10'!$A$4," ",'Tabell 10'!$A$5)</f>
        <v>Table 10. International road goods transport with Swedish registered lorries by gross vehicle weight,  load capacity, axle configuration of the vehicle combination and the age of the vehicle, 2018.</v>
      </c>
      <c r="F23" s="197" t="s">
        <v>115</v>
      </c>
      <c r="G23" s="354" t="str">
        <f>A23 &amp; " " &amp; C23 &amp; ". "</f>
        <v xml:space="preserve">Tabell 10. </v>
      </c>
      <c r="H23" s="355" t="str">
        <f>MID(D23,12,200)</f>
        <v>Utrikes godstransporter med svenska lastbilar fördelat på ekipagets totalvikt,  maximilastvikt, antal axlar samt fordonets ålder, 2018.</v>
      </c>
      <c r="I23" s="354" t="str">
        <f t="shared" si="0"/>
        <v xml:space="preserve">Table 10. </v>
      </c>
      <c r="J23" s="355" t="str">
        <f>MID(E23,11,300)</f>
        <v>International road goods transport with Swedish registered lorries by gross vehicle weight,  load capacity, axle configuration of the vehicle combination and the age of the vehicle, 2018.</v>
      </c>
    </row>
    <row r="24" spans="1:11" ht="76.5" customHeight="1" x14ac:dyDescent="0.2">
      <c r="A24" s="194" t="s">
        <v>210</v>
      </c>
      <c r="B24" s="194" t="s">
        <v>211</v>
      </c>
      <c r="C24" s="194">
        <v>11</v>
      </c>
      <c r="D24" s="194" t="str">
        <f>CONCATENATE('Tabell 11'!$A$2," ",'Tabell 11'!$A$3)</f>
        <v>Tabell 11. Utrikes godstransporter med svenska lastbilar fördelat på import- och exportländer. Antal transporter, körda kilometer, transporterad godsmängd och transportarbete, 2018.</v>
      </c>
      <c r="E24" s="194" t="str">
        <f>CONCATENATE('Tabell 11'!$A$4," ",'Tabell 11'!$A$5)</f>
        <v>Table 11. International road goods transport with Swedish registered lorries according to import- and export- countries. Number of haulages, kilometres driven, goods carried and tonne-kilometres performed, 2018.</v>
      </c>
      <c r="F24" s="197" t="s">
        <v>115</v>
      </c>
      <c r="G24" s="354" t="str">
        <f t="shared" ref="G24:G33" si="4">A24 &amp; " " &amp; C24 &amp; ". "</f>
        <v xml:space="preserve">Tabell 11. </v>
      </c>
      <c r="H24" s="355" t="str">
        <f t="shared" ref="H24:H33" si="5">MID(D24,12,200)</f>
        <v>Utrikes godstransporter med svenska lastbilar fördelat på import- och exportländer. Antal transporter, körda kilometer, transporterad godsmängd och transportarbete, 2018.</v>
      </c>
      <c r="I24" s="354" t="str">
        <f t="shared" si="0"/>
        <v xml:space="preserve">Table 11. </v>
      </c>
      <c r="J24" s="355" t="str">
        <f>MID(E24,11,300)</f>
        <v>International road goods transport with Swedish registered lorries according to import- and export- countries. Number of haulages, kilometres driven, goods carried and tonne-kilometres performed, 2018.</v>
      </c>
    </row>
    <row r="25" spans="1:11" ht="75" customHeight="1" x14ac:dyDescent="0.2">
      <c r="A25" s="194" t="s">
        <v>210</v>
      </c>
      <c r="B25" s="194" t="s">
        <v>211</v>
      </c>
      <c r="C25" s="194">
        <v>12</v>
      </c>
      <c r="D25" s="194" t="str">
        <f>CONCATENATE('Tabell 12'!$A$2," ",'Tabell 12'!$A$3)</f>
        <v>Tabell 12. Utrikes godstransporter med svenska lastbilar fördelat på transportavstånd. Antal transporter, körda kilometer, transporterad godsmängd och transportarbete, 2018.</v>
      </c>
      <c r="E25" s="194" t="str">
        <f>CONCATENATE('Tabell 12'!$A$4," ",'Tabell 12'!$A$5)</f>
        <v>Table 12. International road goods transport with Swedish registered lorries according to length of haul.  Number of haulages, kilometres driven, goods carried and tonne-kilometres performed, 2018.</v>
      </c>
      <c r="F25" s="197" t="s">
        <v>115</v>
      </c>
      <c r="G25" s="354" t="str">
        <f t="shared" si="4"/>
        <v xml:space="preserve">Tabell 12. </v>
      </c>
      <c r="H25" s="355" t="str">
        <f t="shared" si="5"/>
        <v>Utrikes godstransporter med svenska lastbilar fördelat på transportavstånd. Antal transporter, körda kilometer, transporterad godsmängd och transportarbete, 2018.</v>
      </c>
      <c r="I25" s="354" t="str">
        <f t="shared" si="0"/>
        <v xml:space="preserve">Table 12. </v>
      </c>
      <c r="J25" s="355" t="str">
        <f>MID(E25,10,300)</f>
        <v xml:space="preserve"> International road goods transport with Swedish registered lorries according to length of haul.  Number of haulages, kilometres driven, goods carried and tonne-kilometres performed, 2018.</v>
      </c>
    </row>
    <row r="26" spans="1:11" ht="88.5" customHeight="1" x14ac:dyDescent="0.2">
      <c r="A26" s="194" t="s">
        <v>210</v>
      </c>
      <c r="B26" s="194" t="s">
        <v>211</v>
      </c>
      <c r="C26" s="194">
        <v>13</v>
      </c>
      <c r="D26" s="194" t="str">
        <f>CONCATENATE('Tabell 13'!$A$2," ",'Tabell 13'!$A$3)</f>
        <v>Tabell 13. Utrikes godstransporter med svenska lastbilar fördelat på varugrupper (NST2007). Från Sverige till utlandet och från utlandet till Sverige (1 000-tal ton och miljoner ton-km), 2018.</v>
      </c>
      <c r="E26" s="194" t="str">
        <f>CONCATENATE('Tabell 13'!$A$4," ",'Tabell 13'!$A$5)</f>
        <v>Table 13. International road goods transport with Swedish registered lorries by commodity group (NST2007). From Sweden to abroad and from abroad to Sweden (in 1 000 of tonnes and millions of tonne-kilometres), 2018.</v>
      </c>
      <c r="F26" s="197" t="s">
        <v>115</v>
      </c>
      <c r="G26" s="354" t="str">
        <f t="shared" si="4"/>
        <v xml:space="preserve">Tabell 13. </v>
      </c>
      <c r="H26" s="355" t="str">
        <f t="shared" si="5"/>
        <v>Utrikes godstransporter med svenska lastbilar fördelat på varugrupper (NST2007). Från Sverige till utlandet och från utlandet till Sverige (1 000-tal ton och miljoner ton-km), 2018.</v>
      </c>
      <c r="I26" s="354" t="str">
        <f t="shared" si="0"/>
        <v xml:space="preserve">Table 13. </v>
      </c>
      <c r="J26" s="355" t="str">
        <f t="shared" ref="J26:J33" si="6">MID(E26,11,300)</f>
        <v>International road goods transport with Swedish registered lorries by commodity group (NST2007). From Sweden to abroad and from abroad to Sweden (in 1 000 of tonnes and millions of tonne-kilometres), 2018.</v>
      </c>
    </row>
    <row r="27" spans="1:11" ht="105" customHeight="1" x14ac:dyDescent="0.2">
      <c r="A27" s="194" t="s">
        <v>210</v>
      </c>
      <c r="B27" s="194" t="s">
        <v>211</v>
      </c>
      <c r="C27" s="194" t="s">
        <v>447</v>
      </c>
      <c r="D27" s="194" t="str">
        <f>CONCATENATE('Tabell 14A'!$A$2," ",'Tabell 14A'!$A$3)</f>
        <v>Tabell 14A. Utrikes godstransporter med svenska lastbilar. Godsmängd (1 000-tal ton) fördelat efter avsändarland och avlastningsregion i Sverige, 2018.</v>
      </c>
      <c r="E27" s="194" t="str">
        <f>CONCATENATE('Tabell 14A'!$A$4," ",'Tabell 14A'!$A$5)</f>
        <v>Table 14A. International road goods transport with Swedish registered lorries. Goods carried (in 1 000s of tonnes) divided by dispatching country and import region in Sweden, 2018.</v>
      </c>
      <c r="G27" s="354" t="str">
        <f t="shared" si="4"/>
        <v xml:space="preserve">Tabell 14A. </v>
      </c>
      <c r="H27" s="355" t="str">
        <f>MID(D27,12,300)</f>
        <v xml:space="preserve"> Utrikes godstransporter med svenska lastbilar. Godsmängd (1 000-tal ton) fördelat efter avsändarland och avlastningsregion i Sverige, 2018.</v>
      </c>
      <c r="I27" s="354" t="str">
        <f t="shared" si="0"/>
        <v xml:space="preserve">Table 14A. </v>
      </c>
      <c r="J27" s="355" t="str">
        <f t="shared" si="6"/>
        <v xml:space="preserve"> International road goods transport with Swedish registered lorries. Goods carried (in 1 000s of tonnes) divided by dispatching country and import region in Sweden, 2018.</v>
      </c>
    </row>
    <row r="28" spans="1:11" ht="105" customHeight="1" x14ac:dyDescent="0.2">
      <c r="A28" s="194" t="s">
        <v>210</v>
      </c>
      <c r="B28" s="194" t="s">
        <v>211</v>
      </c>
      <c r="C28" s="194" t="s">
        <v>448</v>
      </c>
      <c r="D28" s="194" t="str">
        <f>CONCATENATE('Tabell 14B'!$A$2," ",'Tabell 14B'!$A$3)</f>
        <v>Tabell 14B. Utrikes godstransporter med svenska lastbilar. Godsmängd (1 000-tal ton) fördelat efter pålastningsregion i Sverige och mottagarland, 2018.</v>
      </c>
      <c r="E28" s="194" t="str">
        <f>CONCATENATE('Tabell 14B'!$A$4," ",'Tabell 14B'!$A$5)</f>
        <v>Table 14B. International road goods transport with Swedish registered lorries. Goods carried (in 1 000s of tonnes) divided by dispatching country and import region in Sweden, 2018.</v>
      </c>
      <c r="G28" s="354" t="str">
        <f>A28 &amp; " " &amp; C28 &amp; ". "</f>
        <v xml:space="preserve">Tabell 14B. </v>
      </c>
      <c r="H28" s="355" t="str">
        <f>MID(D28,12,300)</f>
        <v xml:space="preserve"> Utrikes godstransporter med svenska lastbilar. Godsmängd (1 000-tal ton) fördelat efter pålastningsregion i Sverige och mottagarland, 2018.</v>
      </c>
      <c r="I28" s="354" t="str">
        <f>B28 &amp; " " &amp; C28 &amp; ". "</f>
        <v xml:space="preserve">Table 14B. </v>
      </c>
      <c r="J28" s="355" t="str">
        <f>MID(E28,11,300)</f>
        <v xml:space="preserve"> International road goods transport with Swedish registered lorries. Goods carried (in 1 000s of tonnes) divided by dispatching country and import region in Sweden, 2018.</v>
      </c>
    </row>
    <row r="29" spans="1:11" ht="101.25" customHeight="1" x14ac:dyDescent="0.2">
      <c r="A29" s="194" t="s">
        <v>210</v>
      </c>
      <c r="B29" s="194" t="s">
        <v>211</v>
      </c>
      <c r="C29" s="194" t="s">
        <v>449</v>
      </c>
      <c r="D29" s="194" t="str">
        <f>CONCATENATE('Tabell 15A'!$A$2," ",'Tabell 15A'!$A$3)</f>
        <v>Tabell 15A. Utrikes godstransporter med svenska lastbilar. Transportarbete (miljoner ton-km) fördelat efter avsändarland och avlastningsregion i Sverige, 2018.</v>
      </c>
      <c r="E29" s="194" t="str">
        <f>CONCATENATE('Tabell 15A'!$A$4," ",'Tabell 15A'!$A$5)</f>
        <v>Table 15A. International road goods transport with Swedish registered lorries. Tonne-kilometres performed (in millions of tonne-kilometres) divided by  dispatching country and import region in Sweden, 2018.</v>
      </c>
      <c r="G29" s="354" t="str">
        <f t="shared" si="4"/>
        <v xml:space="preserve">Tabell 15A. </v>
      </c>
      <c r="H29" s="355" t="str">
        <f t="shared" si="5"/>
        <v xml:space="preserve"> Utrikes godstransporter med svenska lastbilar. Transportarbete (miljoner ton-km) fördelat efter avsändarland och avlastningsregion i Sverige, 2018.</v>
      </c>
      <c r="I29" s="354" t="str">
        <f t="shared" si="0"/>
        <v xml:space="preserve">Table 15A. </v>
      </c>
      <c r="J29" s="355" t="str">
        <f t="shared" si="6"/>
        <v xml:space="preserve"> International road goods transport with Swedish registered lorries. Tonne-kilometres performed (in millions of tonne-kilometres) divided by  dispatching country and import region in Sweden, 2018.</v>
      </c>
    </row>
    <row r="30" spans="1:11" ht="101.25" customHeight="1" x14ac:dyDescent="0.2">
      <c r="A30" s="194" t="s">
        <v>210</v>
      </c>
      <c r="B30" s="194" t="s">
        <v>211</v>
      </c>
      <c r="C30" s="194" t="s">
        <v>450</v>
      </c>
      <c r="D30" s="194" t="str">
        <f>CONCATENATE('Tabell 15B'!$A$2," ",'Tabell 15B'!$A$3)</f>
        <v>Tabell 15B. Utrikes godstransporter med svenska lastbilar. Transportarbete (miljoner ton-km) fördelat efter pålastningsregion i Sverige och mottagarland, 2018.</v>
      </c>
      <c r="E30" s="194" t="str">
        <f>CONCATENATE('Tabell 15B'!$A$4," ",'Tabell 15B'!$A$5)</f>
        <v>Table 15B. International road goods transport with Swedish registered lorries. Tonne-kilometres performed (in millions of tonne-kilometres) divided by   export region in Sweden and receiving country, 2018.</v>
      </c>
      <c r="G30" s="354" t="str">
        <f>A30 &amp; " " &amp; C30 &amp; ". "</f>
        <v xml:space="preserve">Tabell 15B. </v>
      </c>
      <c r="H30" s="355" t="str">
        <f>MID(D30,12,200)</f>
        <v xml:space="preserve"> Utrikes godstransporter med svenska lastbilar. Transportarbete (miljoner ton-km) fördelat efter pålastningsregion i Sverige och mottagarland, 2018.</v>
      </c>
      <c r="I30" s="354" t="str">
        <f>B30 &amp; " " &amp; C30 &amp; ". "</f>
        <v xml:space="preserve">Table 15B. </v>
      </c>
      <c r="J30" s="355" t="str">
        <f>MID(E30,11,300)</f>
        <v xml:space="preserve"> International road goods transport with Swedish registered lorries. Tonne-kilometres performed (in millions of tonne-kilometres) divided by   export region in Sweden and receiving country, 2018.</v>
      </c>
    </row>
    <row r="31" spans="1:11" ht="87.75" customHeight="1" x14ac:dyDescent="0.2">
      <c r="A31" s="194" t="s">
        <v>210</v>
      </c>
      <c r="B31" s="194" t="s">
        <v>211</v>
      </c>
      <c r="C31" s="194">
        <v>16</v>
      </c>
      <c r="D31" s="194" t="str">
        <f>CONCATENATE('Tabell 16'!$A$2," ",'Tabell 16'!$A$3)</f>
        <v>Tabell 16. Utrikes godstransporter med svenska lastbilar. Godsmängd (1 000-tals ton) fördelat efter  avsändarland/mottagarland och varugrupp (NST2007), 2018.</v>
      </c>
      <c r="E31" s="194" t="str">
        <f>CONCATENATE('Tabell 16'!$A$4," ",'Tabell 16'!$A$5)</f>
        <v>Table 16. International road goods transport with Swedish registered lorries. Goods carried (in 1 000s of tonnes)  to/from Sweden divided according to dispatching/receiving country and commodity group (NST2007), 2018.</v>
      </c>
      <c r="G31" s="354" t="str">
        <f t="shared" si="4"/>
        <v xml:space="preserve">Tabell 16. </v>
      </c>
      <c r="H31" s="355" t="str">
        <f t="shared" si="5"/>
        <v>Utrikes godstransporter med svenska lastbilar. Godsmängd (1 000-tals ton) fördelat efter  avsändarland/mottagarland och varugrupp (NST2007), 2018.</v>
      </c>
      <c r="I31" s="354" t="str">
        <f t="shared" si="0"/>
        <v xml:space="preserve">Table 16. </v>
      </c>
      <c r="J31" s="355" t="str">
        <f t="shared" si="6"/>
        <v>International road goods transport with Swedish registered lorries. Goods carried (in 1 000s of tonnes)  to/from Sweden divided according to dispatching/receiving country and commodity group (NST2007), 2018.</v>
      </c>
    </row>
    <row r="32" spans="1:11" ht="87.75" customHeight="1" x14ac:dyDescent="0.2">
      <c r="A32" s="194" t="s">
        <v>210</v>
      </c>
      <c r="B32" s="194" t="s">
        <v>211</v>
      </c>
      <c r="C32" s="194">
        <v>17</v>
      </c>
      <c r="D32" s="194" t="str">
        <f>CONCATENATE('Tabell 17'!$A$2," ",'Tabell 17'!$A$3)</f>
        <v>Tabell 17. Utrikes godstransporter med svenska lastbilar. Transportarbete (miljoner ton-km) fördelat efter  avsändarland/mottagarland och varugrupp (NST2007), 2018.</v>
      </c>
      <c r="E32" s="194" t="str">
        <f>CONCATENATE('Tabell 17'!$A$4," ",'Tabell 17'!$A$5)</f>
        <v>Table 17. International road goods transport with Swedish registered lorries. Tonne-kilometres performed (in millions  of tonne-kilometres) to/from Sweden divided according to dispatching/receiving country and commodity group (NST2007), 2018.</v>
      </c>
      <c r="G32" s="354" t="str">
        <f t="shared" si="4"/>
        <v xml:space="preserve">Tabell 17. </v>
      </c>
      <c r="H32" s="355" t="str">
        <f t="shared" si="5"/>
        <v>Utrikes godstransporter med svenska lastbilar. Transportarbete (miljoner ton-km) fördelat efter  avsändarland/mottagarland och varugrupp (NST2007), 2018.</v>
      </c>
      <c r="I32" s="354" t="str">
        <f t="shared" si="0"/>
        <v xml:space="preserve">Table 17. </v>
      </c>
      <c r="J32" s="355" t="str">
        <f t="shared" si="6"/>
        <v>International road goods transport with Swedish registered lorries. Tonne-kilometres performed (in millions  of tonne-kilometres) to/from Sweden divided according to dispatching/receiving country and commodity group (NST2007), 2018.</v>
      </c>
    </row>
    <row r="33" spans="1:11" ht="90" customHeight="1" x14ac:dyDescent="0.2">
      <c r="A33" s="194" t="s">
        <v>210</v>
      </c>
      <c r="B33" s="194" t="s">
        <v>211</v>
      </c>
      <c r="C33" s="194">
        <v>18</v>
      </c>
      <c r="D33" s="194" t="str">
        <f>CONCATENATE('Tabell 18'!$A$2," ",'Tabell 18'!$A$3)</f>
        <v>Tabell 18. Godsmängd och antal transporter fördelad på de av svenska lastbilar mest använda  färjelinjerna (1 000-tal och 1000-tal ton), 2018.</v>
      </c>
      <c r="E33" s="194" t="str">
        <f>CONCATENATE('Tabell 18'!$A$4," ",'Tabell 18'!$A$5)</f>
        <v>Table 18. Goods transport with Swedish registered lorries, the most important ferry lines used by Swedish lorries to/from Sweden or in/between other countries, (in 1 000s and 1 000s of tonnes), 2018.</v>
      </c>
      <c r="G33" s="354" t="str">
        <f t="shared" si="4"/>
        <v xml:space="preserve">Tabell 18. </v>
      </c>
      <c r="H33" s="355" t="str">
        <f t="shared" si="5"/>
        <v>Godsmängd och antal transporter fördelad på de av svenska lastbilar mest använda  färjelinjerna (1 000-tal och 1000-tal ton), 2018.</v>
      </c>
      <c r="I33" s="354" t="str">
        <f t="shared" si="0"/>
        <v xml:space="preserve">Table 18. </v>
      </c>
      <c r="J33" s="455" t="str">
        <f t="shared" si="6"/>
        <v>Goods transport with Swedish registered lorries, the most important ferry lines used by Swedish lorries to/from Sweden or in/between other countries, (in 1 000s and 1 000s of tonnes), 2018.</v>
      </c>
      <c r="K33" s="455"/>
    </row>
    <row r="34" spans="1:11" ht="19.5" customHeight="1" x14ac:dyDescent="0.2">
      <c r="A34" s="194"/>
      <c r="B34" s="194"/>
      <c r="C34" s="194"/>
      <c r="D34" s="194"/>
      <c r="E34" s="194"/>
      <c r="F34" s="197"/>
      <c r="G34" s="288" t="s">
        <v>385</v>
      </c>
      <c r="H34" s="289"/>
      <c r="I34" s="288" t="s">
        <v>386</v>
      </c>
      <c r="J34" s="289"/>
    </row>
    <row r="35" spans="1:11" ht="93" customHeight="1" x14ac:dyDescent="0.2">
      <c r="A35" s="194" t="s">
        <v>210</v>
      </c>
      <c r="B35" s="194" t="s">
        <v>211</v>
      </c>
      <c r="C35" s="194">
        <v>19</v>
      </c>
      <c r="D35" s="194" t="str">
        <f>CONCATENATE('Tabell 19'!$A$2," ",'Tabell 19'!$A$3)</f>
        <v xml:space="preserve">Tabell 19. Lastbilstransporter i inrikes- och utrikestrafik. Antal transporter (1 000-tal), körda kilometer (1 000-tal km), lastad godsmängd (1 000-tals ton) och transportarbete (1 000-tals ton-km), per kvartal och per år, 2008 - 2018.    </v>
      </c>
      <c r="E35" s="194" t="str">
        <f>CONCATENATE('Tabell 19'!$A$4," ",'Tabell 19'!$A$5)</f>
        <v xml:space="preserve">Table 19. Road goods transport in domestic and international traffic. Number of haulages (in 1000s), kilometres driven (in 1 000s of kilometers), goods carried (in 1 000s of tonnes) and tonne- kilometres performed (in 1 000s of tonne-kilometres), per year and per quarter, 2008 - 2018.        </v>
      </c>
      <c r="G35" s="354" t="str">
        <f>A35 &amp; " " &amp; C35 &amp; ". "</f>
        <v xml:space="preserve">Tabell 19. </v>
      </c>
      <c r="H35" s="355" t="str">
        <f>MID(D35,12,300)</f>
        <v xml:space="preserve">Lastbilstransporter i inrikes- och utrikestrafik. Antal transporter (1 000-tal), körda kilometer (1 000-tal km), lastad godsmängd (1 000-tals ton) och transportarbete (1 000-tals ton-km), per kvartal och per år, 2008 - 2018.    </v>
      </c>
      <c r="I35" s="354" t="str">
        <f>B35 &amp; " " &amp; C35 &amp; ". "</f>
        <v xml:space="preserve">Table 19. </v>
      </c>
      <c r="J35" s="355" t="str">
        <f>MID(E35,11,300)</f>
        <v xml:space="preserve">Road goods transport in domestic and international traffic. Number of haulages (in 1000s), kilometres driven (in 1 000s of kilometers), goods carried (in 1 000s of tonnes) and tonne- kilometres performed (in 1 000s of tonne-kilometres), per year and per quarter, 2008 - 2018.        </v>
      </c>
      <c r="K35" s="355"/>
    </row>
    <row r="36" spans="1:11" ht="90.75" customHeight="1" x14ac:dyDescent="0.2">
      <c r="A36" s="194" t="s">
        <v>210</v>
      </c>
      <c r="B36" s="194" t="s">
        <v>211</v>
      </c>
      <c r="C36" s="194">
        <v>20</v>
      </c>
      <c r="D36" s="194" t="str">
        <f>CONCATENATE('Tabell 20'!$A$2," ",'Tabell 20'!$A$3)</f>
        <v xml:space="preserve">Tabell 20. Lastbilstransporter i inrikestrafik. Antal transporter (1 000-tal), körda kilometer (1 000-tal km), lastad godsmängd (1 000-tals ton) och transportarbete (1 000-tals ton-km),  per kvartal och per år, 2008 - 2018.              </v>
      </c>
      <c r="E36" s="194" t="str">
        <f>CONCATENATE('Tabell 20'!$A$4," ",'Tabell 20'!$A$5)</f>
        <v xml:space="preserve">Table 20. Road goods transport in domestic traffic. Number of haulages (in 1 000s), kilometres driven (in 1 000s of kilometers), goods carried (in 1 000s of tonnes) and tonne-kilometres  performed (in 1 000s of tonne-kilometres), per year and per quarter, 2008 - 2018.                   </v>
      </c>
      <c r="G36" s="354" t="str">
        <f>A36 &amp; " " &amp; C36 &amp; ". "</f>
        <v xml:space="preserve">Tabell 20. </v>
      </c>
      <c r="H36" s="355" t="str">
        <f>MID(D36,12,300)</f>
        <v xml:space="preserve">Lastbilstransporter i inrikestrafik. Antal transporter (1 000-tal), körda kilometer (1 000-tal km), lastad godsmängd (1 000-tals ton) och transportarbete (1 000-tals ton-km),  per kvartal och per år, 2008 - 2018.              </v>
      </c>
      <c r="I36" s="354" t="str">
        <f>B36 &amp; " " &amp; C36 &amp; ". "</f>
        <v xml:space="preserve">Table 20. </v>
      </c>
      <c r="J36" s="355" t="str">
        <f>MID(E36,11,300)</f>
        <v xml:space="preserve">Road goods transport in domestic traffic. Number of haulages (in 1 000s), kilometres driven (in 1 000s of kilometers), goods carried (in 1 000s of tonnes) and tonne-kilometres  performed (in 1 000s of tonne-kilometres), per year and per quarter, 2008 - 2018.                   </v>
      </c>
      <c r="K36" s="355"/>
    </row>
    <row r="37" spans="1:11" ht="102.75" customHeight="1" x14ac:dyDescent="0.2">
      <c r="A37" s="194" t="s">
        <v>210</v>
      </c>
      <c r="B37" s="194" t="s">
        <v>211</v>
      </c>
      <c r="C37" s="194">
        <v>21</v>
      </c>
      <c r="D37" s="194" t="str">
        <f>CONCATENATE('Tabell 21'!$A$2," ",'Tabell 21'!$A$3)</f>
        <v xml:space="preserve">Tabell 21. Lastbilstransporter i utrikestrafik. Antal transporter (1 000-tal), körda kilometer (1 000-tal km), lastad godsmängd (1 000-tals ton) och transportarbete (1 000-tals ton-km),  per kvartal och per år, 2008 - 2018.              </v>
      </c>
      <c r="E37" s="194" t="str">
        <f>CONCATENATE('Tabell 21'!$A$4," ",'Tabell 21'!$A$5)</f>
        <v xml:space="preserve">Table 21. Road goods transport in international traffic. Number of haulages (in 1 000s), kilometres driven (in 1 000s of kilometers), goods carried (in 1 000s of tonnes) and tonne-kilometres  performed (in 1 000s of tonne-kilometres), per year and per quarter, 2008 - 2018.                   </v>
      </c>
      <c r="G37" s="354" t="str">
        <f>A37 &amp; " " &amp; C37 &amp; ". "</f>
        <v xml:space="preserve">Tabell 21. </v>
      </c>
      <c r="H37" s="355" t="str">
        <f>MID(D37,12,300)</f>
        <v xml:space="preserve">Lastbilstransporter i utrikestrafik. Antal transporter (1 000-tal), körda kilometer (1 000-tal km), lastad godsmängd (1 000-tals ton) och transportarbete (1 000-tals ton-km),  per kvartal och per år, 2008 - 2018.              </v>
      </c>
      <c r="I37" s="354" t="str">
        <f>B37 &amp; " " &amp; C37 &amp; ". "</f>
        <v xml:space="preserve">Table 21. </v>
      </c>
      <c r="J37" s="355" t="str">
        <f>MID(E37,11,300)</f>
        <v xml:space="preserve">Road goods transport in international traffic. Number of haulages (in 1 000s), kilometres driven (in 1 000s of kilometers), goods carried (in 1 000s of tonnes) and tonne-kilometres  performed (in 1 000s of tonne-kilometres), per year and per quarter, 2008 - 2018.                   </v>
      </c>
      <c r="K37" s="355"/>
    </row>
  </sheetData>
  <mergeCells count="7">
    <mergeCell ref="J33:K33"/>
    <mergeCell ref="D2:D3"/>
    <mergeCell ref="E2:E3"/>
    <mergeCell ref="A2:A3"/>
    <mergeCell ref="B2:B3"/>
    <mergeCell ref="C2:C3"/>
    <mergeCell ref="J18:K18"/>
  </mergeCells>
  <phoneticPr fontId="31" type="noConversion"/>
  <hyperlinks>
    <hyperlink ref="G5:J5" location="'Tabell 1'!A1" display="'Tabell 1'!A1" xr:uid="{00000000-0004-0000-0100-000000000000}"/>
    <hyperlink ref="G7:J7" location="'Tabell 3'!A1" display="'Tabell 3'!A1" xr:uid="{00000000-0004-0000-0100-000001000000}"/>
    <hyperlink ref="G8:J8" location="'Tabell 4A'!A1" display="'Tabell 4A'!A1" xr:uid="{00000000-0004-0000-0100-000002000000}"/>
    <hyperlink ref="G9:J9" location="'Tabell 4B'!A1" display="'Tabell 4B'!A1" xr:uid="{00000000-0004-0000-0100-000003000000}"/>
    <hyperlink ref="G10:J10" location="'Tabell 4C'!A1" display="'Tabell 4C'!A1" xr:uid="{00000000-0004-0000-0100-000004000000}"/>
    <hyperlink ref="G11:J11" location="'Tabell 4D'!A1" display="'Tabell 4D'!A1" xr:uid="{00000000-0004-0000-0100-000005000000}"/>
    <hyperlink ref="G12:J12" location="'Tabell 5'!A1" display="'Tabell 5'!A1" xr:uid="{00000000-0004-0000-0100-000006000000}"/>
    <hyperlink ref="G13:J13" location="'Tabell 6A'!A1" display="'Tabell 6A'!A1" xr:uid="{00000000-0004-0000-0100-000007000000}"/>
    <hyperlink ref="G14:J14" location="'Tabell 6B'!A1" display="'Tabell 6B'!A1" xr:uid="{00000000-0004-0000-0100-000008000000}"/>
    <hyperlink ref="G15:J15" location="'Tabell 6C'!A1" display="'Tabell 6C'!A1" xr:uid="{00000000-0004-0000-0100-000009000000}"/>
    <hyperlink ref="G16:J16" location="'Tabell 7A'!A1" display="'Tabell 7A'!A1" xr:uid="{00000000-0004-0000-0100-00000A000000}"/>
    <hyperlink ref="G17:J17" location="'Tabell 7B'!A1" display="'Tabell 7B'!A1" xr:uid="{00000000-0004-0000-0100-00000B000000}"/>
    <hyperlink ref="G18:K18" location="'Tabell 7C'!A1" display="'Tabell 7C'!A1" xr:uid="{00000000-0004-0000-0100-00000C000000}"/>
    <hyperlink ref="G19:J19" location="'Tabell 7D'!A1" display="'Tabell 7D'!A1" xr:uid="{00000000-0004-0000-0100-00000D000000}"/>
    <hyperlink ref="G20:J20" location="'Tabell 8'!A1" display="'Tabell 8'!A1" xr:uid="{00000000-0004-0000-0100-00000E000000}"/>
    <hyperlink ref="G21:J21" location="'Tabell 9'!A1" display="'Tabell 9'!A1" xr:uid="{00000000-0004-0000-0100-00000F000000}"/>
    <hyperlink ref="G23:J23" location="'Tabell 10'!A1" display="'Tabell 10'!A1" xr:uid="{00000000-0004-0000-0100-000010000000}"/>
    <hyperlink ref="G24:J24" location="'Tabell 11'!A1" display="'Tabell 11'!A1" xr:uid="{00000000-0004-0000-0100-000011000000}"/>
    <hyperlink ref="G25:J25" location="'Tabell 12'!A1" display="'Tabell 12'!A1" xr:uid="{00000000-0004-0000-0100-000012000000}"/>
    <hyperlink ref="G26:J26" location="'Tabell 13'!A1" display="'Tabell 13'!A1" xr:uid="{00000000-0004-0000-0100-000013000000}"/>
    <hyperlink ref="G27:J27" location="'Tabell 14'!A1" display="'Tabell 14'!A1" xr:uid="{00000000-0004-0000-0100-000014000000}"/>
    <hyperlink ref="G29:J29" location="'Tabell 15'!A1" display="'Tabell 15'!A1" xr:uid="{00000000-0004-0000-0100-000015000000}"/>
    <hyperlink ref="G31:J31" location="'Tabell 16'!A1" display="'Tabell 16'!A1" xr:uid="{00000000-0004-0000-0100-000016000000}"/>
    <hyperlink ref="G32:J32" location="'Tabell 17'!A1" display="'Tabell 17'!A1" xr:uid="{00000000-0004-0000-0100-000017000000}"/>
    <hyperlink ref="G33:K33" location="'Tabell 18'!A1" display="'Tabell 18'!A1" xr:uid="{00000000-0004-0000-0100-000018000000}"/>
    <hyperlink ref="G35:K35" location="'Tabell 18'!A1" display="'Tabell 18'!A1" xr:uid="{00000000-0004-0000-0100-000019000000}"/>
    <hyperlink ref="G36:K36" location="'Tabell 18'!A1" display="'Tabell 18'!A1" xr:uid="{00000000-0004-0000-0100-00001A000000}"/>
    <hyperlink ref="G37:K37" location="'Tabell 18'!A1" display="'Tabell 18'!A1" xr:uid="{00000000-0004-0000-0100-00001B000000}"/>
    <hyperlink ref="G6" location="'Tabell 2'!_Toc524335857" display="'Tabell 2'!_Toc524335857" xr:uid="{00000000-0004-0000-0100-00001C000000}"/>
    <hyperlink ref="G7" location="'Tabell 1'!A1" display="'Tabell 1'!A1" xr:uid="{00000000-0004-0000-0100-00001D000000}"/>
    <hyperlink ref="G9" location="'Tabell 4B'!_Toc524335861" display="'Tabell 4B'!_Toc524335861" xr:uid="{00000000-0004-0000-0100-00001E000000}"/>
    <hyperlink ref="G11" location="'Tabell 4D'!_Toc524335861" display="'Tabell 4D'!_Toc524335861" xr:uid="{00000000-0004-0000-0100-00001F000000}"/>
    <hyperlink ref="G13" location="'Tabell 6A'!Utskriftsområde" display="'Tabell 6A'!Utskriftsområde" xr:uid="{00000000-0004-0000-0100-000020000000}"/>
    <hyperlink ref="G15" location="'Tabell 6C'!_Toc524335865" display="'Tabell 6C'!_Toc524335865" xr:uid="{00000000-0004-0000-0100-000021000000}"/>
    <hyperlink ref="G17" location="'Tabell 7B'!_Toc524335869" display="'Tabell 7B'!_Toc524335869" xr:uid="{00000000-0004-0000-0100-000022000000}"/>
    <hyperlink ref="G19" location="'Tabell 7D'!_Toc524335869" display="'Tabell 7D'!_Toc524335869" xr:uid="{00000000-0004-0000-0100-000023000000}"/>
    <hyperlink ref="G21" location="'Tabell 9'!Utskriftsområde" display="'Tabell 9'!Utskriftsområde" xr:uid="{00000000-0004-0000-0100-000024000000}"/>
    <hyperlink ref="G8" location="'Tabell 4A'!_Toc524335861" display="'Tabell 4A'!_Toc524335861" xr:uid="{00000000-0004-0000-0100-000025000000}"/>
    <hyperlink ref="G10" location="'Tabell 4C'!_Toc524335861" display="'Tabell 4C'!_Toc524335861" xr:uid="{00000000-0004-0000-0100-000026000000}"/>
    <hyperlink ref="G12" location="'Tabell 5'!_Toc524335861" display="'Tabell 5'!_Toc524335861" xr:uid="{00000000-0004-0000-0100-000027000000}"/>
    <hyperlink ref="G14" location="'Tabell 6B'!_Toc524335865" display="'Tabell 6B'!_Toc524335865" xr:uid="{00000000-0004-0000-0100-000028000000}"/>
    <hyperlink ref="G16" location="'Tabell 7A'!_Toc524335869" display="'Tabell 7A'!_Toc524335869" xr:uid="{00000000-0004-0000-0100-000029000000}"/>
    <hyperlink ref="G18" location="'Tabell 7C'!_Toc524335869" display="'Tabell 7C'!_Toc524335869" xr:uid="{00000000-0004-0000-0100-00002A000000}"/>
    <hyperlink ref="G20" location="'Tabell 8'!Utskriftsområde" display="'Tabell 8'!Utskriftsområde" xr:uid="{00000000-0004-0000-0100-00002B000000}"/>
    <hyperlink ref="G24:G33" location="'Tabell 10'!A1" display="'Tabell 10'!A1" xr:uid="{00000000-0004-0000-0100-00002C000000}"/>
    <hyperlink ref="G28:J28" location="'Tabell 14'!A1" display="'Tabell 14'!A1" xr:uid="{00000000-0004-0000-0100-00002D000000}"/>
    <hyperlink ref="G27" location="'Tabell 14A'!Utskriftsområde" display="'Tabell 14A'!Utskriftsområde" xr:uid="{00000000-0004-0000-0100-00002E000000}"/>
    <hyperlink ref="H27" location="'Tabell 14A'!Utskriftsområde" display="'Tabell 14A'!Utskriftsområde" xr:uid="{00000000-0004-0000-0100-00002F000000}"/>
    <hyperlink ref="I27" location="'Tabell 14A'!Utskriftsområde" display="'Tabell 14A'!Utskriftsområde" xr:uid="{00000000-0004-0000-0100-000030000000}"/>
    <hyperlink ref="J27" location="'Tabell 14A'!Utskriftsområde" display="'Tabell 14A'!Utskriftsområde" xr:uid="{00000000-0004-0000-0100-000031000000}"/>
    <hyperlink ref="G26" location="'Tabell 13'!_Toc524335869" display="'Tabell 13'!_Toc524335869" xr:uid="{00000000-0004-0000-0100-000032000000}"/>
    <hyperlink ref="G25" location="'Tabell 12'!Utskriftsområde" display="'Tabell 12'!Utskriftsområde" xr:uid="{00000000-0004-0000-0100-000033000000}"/>
    <hyperlink ref="G24" location="'Tabell 11'!Utskriftsområde" display="'Tabell 11'!Utskriftsområde" xr:uid="{00000000-0004-0000-0100-000034000000}"/>
    <hyperlink ref="G29" location="'Tabell 15A'!Utskriftsområde" display="'Tabell 15A'!Utskriftsområde" xr:uid="{00000000-0004-0000-0100-000035000000}"/>
    <hyperlink ref="H29" location="'Tabell 15A'!Utskriftsområde" display="'Tabell 15A'!Utskriftsområde" xr:uid="{00000000-0004-0000-0100-000036000000}"/>
    <hyperlink ref="I29" location="'Tabell 15A'!Utskriftsområde" display="'Tabell 15A'!Utskriftsområde" xr:uid="{00000000-0004-0000-0100-000037000000}"/>
    <hyperlink ref="J29" location="'Tabell 15A'!Utskriftsområde" display="'Tabell 15A'!Utskriftsområde" xr:uid="{00000000-0004-0000-0100-000038000000}"/>
    <hyperlink ref="G30:J30" location="'Tabell 15'!A1" display="'Tabell 15'!A1" xr:uid="{00000000-0004-0000-0100-000039000000}"/>
    <hyperlink ref="G30" location="'Tabell 15B'!Utskriftsområde" display="'Tabell 15B'!Utskriftsområde" xr:uid="{00000000-0004-0000-0100-00003A000000}"/>
    <hyperlink ref="H30" location="'Tabell 15B'!Utskriftsområde" display="'Tabell 15B'!Utskriftsområde" xr:uid="{00000000-0004-0000-0100-00003B000000}"/>
    <hyperlink ref="I30" location="'Tabell 15B'!Utskriftsområde" display="'Tabell 15B'!Utskriftsområde" xr:uid="{00000000-0004-0000-0100-00003C000000}"/>
    <hyperlink ref="J30" location="'Tabell 15B'!Utskriftsområde" display="'Tabell 15B'!Utskriftsområde" xr:uid="{00000000-0004-0000-0100-00003D000000}"/>
    <hyperlink ref="G31" location="'Tabell 16'!Utskriftsområde" display="'Tabell 16'!Utskriftsområde" xr:uid="{00000000-0004-0000-0100-00003E000000}"/>
    <hyperlink ref="G32" location="'Tabell 17'!Utskriftsområde" display="'Tabell 17'!Utskriftsområde" xr:uid="{00000000-0004-0000-0100-00003F000000}"/>
    <hyperlink ref="G33" location="'Tabell 18'!Utskriftsområde" display="'Tabell 18'!Utskriftsområde" xr:uid="{00000000-0004-0000-0100-000040000000}"/>
    <hyperlink ref="G35" location="'Tabell 19'!Utskriftsområde" display="'Tabell 19'!Utskriftsområde" xr:uid="{00000000-0004-0000-0100-000041000000}"/>
    <hyperlink ref="H35" location="'Tabell 19'!Utskriftsområde" display="'Tabell 19'!Utskriftsområde" xr:uid="{00000000-0004-0000-0100-000042000000}"/>
    <hyperlink ref="I35" location="'Tabell 19'!Utskriftsområde" display="'Tabell 19'!Utskriftsområde" xr:uid="{00000000-0004-0000-0100-000043000000}"/>
    <hyperlink ref="J35" location="'Tabell 19'!Utskriftsområde" display="'Tabell 19'!Utskriftsområde" xr:uid="{00000000-0004-0000-0100-000044000000}"/>
    <hyperlink ref="G36" location="'Tabell 20'!Utskriftsområde" display="'Tabell 20'!Utskriftsområde" xr:uid="{00000000-0004-0000-0100-000045000000}"/>
    <hyperlink ref="H36" location="'Tabell 20'!Utskriftsområde" display="'Tabell 20'!Utskriftsområde" xr:uid="{00000000-0004-0000-0100-000046000000}"/>
    <hyperlink ref="I36" location="'Tabell 20'!Utskriftsområde" display="'Tabell 20'!Utskriftsområde" xr:uid="{00000000-0004-0000-0100-000047000000}"/>
    <hyperlink ref="J36" location="'Tabell 20'!Utskriftsområde" display="'Tabell 20'!Utskriftsområde" xr:uid="{00000000-0004-0000-0100-000048000000}"/>
    <hyperlink ref="G37" location="'Tabell 21'!Utskriftsområde" display="'Tabell 21'!Utskriftsområde" xr:uid="{00000000-0004-0000-0100-000049000000}"/>
    <hyperlink ref="H37" location="'Tabell 21'!Utskriftsområde" display="'Tabell 21'!Utskriftsområde" xr:uid="{00000000-0004-0000-0100-00004A000000}"/>
    <hyperlink ref="I37" location="'Tabell 21'!Utskriftsområde" display="'Tabell 21'!Utskriftsområde" xr:uid="{00000000-0004-0000-0100-00004B000000}"/>
    <hyperlink ref="J37" location="'Tabell 21'!Utskriftsområde" display="'Tabell 21'!Utskriftsområde" xr:uid="{00000000-0004-0000-0100-00004C000000}"/>
    <hyperlink ref="H6" location="'Tabell 2'!_Toc524335857" display="'Tabell 2'!_Toc524335857" xr:uid="{00000000-0004-0000-0100-00004D000000}"/>
    <hyperlink ref="I6" location="'Tabell 2'!_Toc524335857" display="'Tabell 2'!_Toc524335857" xr:uid="{00000000-0004-0000-0100-00004E000000}"/>
    <hyperlink ref="J6" location="'Tabell 2'!_Toc524335857" display="'Tabell 2'!_Toc524335857" xr:uid="{00000000-0004-0000-0100-00004F000000}"/>
  </hyperlinks>
  <pageMargins left="0.75" right="0.75" top="1" bottom="1" header="0.5" footer="0.5"/>
  <pageSetup paperSize="9" scale="95" orientation="portrait" r:id="rId1"/>
  <headerFooter alignWithMargins="0"/>
  <rowBreaks count="1" manualBreakCount="1">
    <brk id="33" min="6" max="10" man="1"/>
  </rowBreaks>
  <colBreaks count="1" manualBreakCount="1">
    <brk id="5"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dimension ref="A1:DP110"/>
  <sheetViews>
    <sheetView zoomScaleNormal="100" zoomScaleSheetLayoutView="30" workbookViewId="0">
      <selection sqref="A1:N1"/>
    </sheetView>
  </sheetViews>
  <sheetFormatPr defaultRowHeight="12.75" x14ac:dyDescent="0.2"/>
  <cols>
    <col min="1" max="8" width="9.140625" style="319"/>
    <col min="9" max="9" width="10.42578125" style="319" customWidth="1"/>
    <col min="10" max="120" width="9.140625" style="319"/>
  </cols>
  <sheetData>
    <row r="1" spans="1:14" ht="19.5" x14ac:dyDescent="0.2">
      <c r="A1" s="458" t="s">
        <v>375</v>
      </c>
      <c r="B1" s="458"/>
      <c r="C1" s="458"/>
      <c r="D1" s="458"/>
      <c r="E1" s="458"/>
      <c r="F1" s="458"/>
      <c r="G1" s="458"/>
      <c r="H1" s="458"/>
      <c r="I1" s="458"/>
      <c r="J1" s="458"/>
      <c r="K1" s="458"/>
      <c r="L1" s="458"/>
      <c r="M1" s="458"/>
      <c r="N1" s="458"/>
    </row>
    <row r="2" spans="1:14" ht="6" customHeight="1" x14ac:dyDescent="0.2"/>
    <row r="3" spans="1:14" ht="16.5" customHeight="1" x14ac:dyDescent="0.2">
      <c r="A3" s="333"/>
      <c r="B3" s="334"/>
      <c r="C3" s="335"/>
      <c r="D3" s="335"/>
      <c r="E3" s="335"/>
      <c r="F3" s="335"/>
      <c r="G3" s="335"/>
      <c r="H3" s="335"/>
      <c r="I3" s="335"/>
      <c r="J3" s="336"/>
      <c r="K3" s="336"/>
      <c r="L3" s="336"/>
      <c r="M3" s="336"/>
      <c r="N3" s="336"/>
    </row>
    <row r="4" spans="1:14" ht="12.75" customHeight="1" x14ac:dyDescent="0.2">
      <c r="A4" s="459" t="s">
        <v>318</v>
      </c>
      <c r="B4" s="459"/>
      <c r="C4" s="459"/>
      <c r="D4" s="459"/>
      <c r="E4" s="459"/>
      <c r="F4" s="459"/>
      <c r="G4" s="459"/>
      <c r="H4" s="459"/>
      <c r="I4" s="459"/>
      <c r="J4" s="459"/>
      <c r="K4" s="459"/>
      <c r="L4" s="459"/>
      <c r="M4" s="459"/>
      <c r="N4" s="459"/>
    </row>
    <row r="5" spans="1:14" ht="12.75" customHeight="1" x14ac:dyDescent="0.2">
      <c r="A5" s="461" t="s">
        <v>319</v>
      </c>
      <c r="B5" s="461"/>
      <c r="C5" s="461"/>
      <c r="D5" s="461"/>
      <c r="E5" s="461"/>
      <c r="F5" s="461"/>
      <c r="G5" s="461"/>
      <c r="H5" s="461"/>
      <c r="I5" s="461"/>
      <c r="J5" s="461"/>
      <c r="K5" s="461"/>
      <c r="L5" s="461"/>
      <c r="M5" s="461"/>
      <c r="N5" s="461"/>
    </row>
    <row r="6" spans="1:14" ht="12.75" customHeight="1" x14ac:dyDescent="0.2">
      <c r="A6" s="460"/>
      <c r="B6" s="460"/>
      <c r="C6" s="460"/>
      <c r="D6" s="460"/>
      <c r="E6" s="460"/>
      <c r="F6" s="460"/>
      <c r="G6" s="460"/>
      <c r="H6" s="460"/>
      <c r="I6" s="460"/>
      <c r="J6" s="460"/>
      <c r="K6" s="460"/>
      <c r="L6" s="460"/>
      <c r="M6" s="460"/>
      <c r="N6" s="460"/>
    </row>
    <row r="7" spans="1:14" ht="25.5" customHeight="1" x14ac:dyDescent="0.2">
      <c r="A7" s="459" t="s">
        <v>320</v>
      </c>
      <c r="B7" s="459"/>
      <c r="C7" s="459"/>
      <c r="D7" s="459"/>
      <c r="E7" s="459"/>
      <c r="F7" s="459"/>
      <c r="G7" s="459"/>
      <c r="H7" s="459"/>
      <c r="I7" s="459"/>
      <c r="J7" s="459"/>
      <c r="K7" s="459"/>
      <c r="L7" s="459"/>
      <c r="M7" s="459"/>
      <c r="N7" s="459"/>
    </row>
    <row r="8" spans="1:14" ht="38.25" customHeight="1" x14ac:dyDescent="0.2">
      <c r="A8" s="461" t="s">
        <v>321</v>
      </c>
      <c r="B8" s="461"/>
      <c r="C8" s="461"/>
      <c r="D8" s="461"/>
      <c r="E8" s="461"/>
      <c r="F8" s="461"/>
      <c r="G8" s="461"/>
      <c r="H8" s="461"/>
      <c r="I8" s="461"/>
      <c r="J8" s="461"/>
      <c r="K8" s="461"/>
      <c r="L8" s="461"/>
      <c r="M8" s="461"/>
      <c r="N8" s="461"/>
    </row>
    <row r="9" spans="1:14" ht="12.75" customHeight="1" x14ac:dyDescent="0.2">
      <c r="A9" s="459"/>
      <c r="B9" s="459"/>
      <c r="C9" s="459"/>
      <c r="D9" s="459"/>
      <c r="E9" s="459"/>
      <c r="F9" s="459"/>
      <c r="G9" s="459"/>
      <c r="H9" s="459"/>
      <c r="I9" s="459"/>
      <c r="J9" s="459"/>
      <c r="K9" s="459"/>
      <c r="L9" s="459"/>
      <c r="M9" s="459"/>
      <c r="N9" s="459"/>
    </row>
    <row r="10" spans="1:14" ht="12.75" customHeight="1" x14ac:dyDescent="0.2">
      <c r="A10" s="459" t="s">
        <v>322</v>
      </c>
      <c r="B10" s="459"/>
      <c r="C10" s="459"/>
      <c r="D10" s="459"/>
      <c r="E10" s="459"/>
      <c r="F10" s="459"/>
      <c r="G10" s="459"/>
      <c r="H10" s="459"/>
      <c r="I10" s="459"/>
      <c r="J10" s="459"/>
      <c r="K10" s="459"/>
      <c r="L10" s="459"/>
      <c r="M10" s="459"/>
      <c r="N10" s="459"/>
    </row>
    <row r="11" spans="1:14" ht="12.75" customHeight="1" x14ac:dyDescent="0.2">
      <c r="A11" s="461" t="s">
        <v>323</v>
      </c>
      <c r="B11" s="461"/>
      <c r="C11" s="461"/>
      <c r="D11" s="461"/>
      <c r="E11" s="461"/>
      <c r="F11" s="461"/>
      <c r="G11" s="461"/>
      <c r="H11" s="461"/>
      <c r="I11" s="461"/>
      <c r="J11" s="461"/>
      <c r="K11" s="461"/>
      <c r="L11" s="461"/>
      <c r="M11" s="461"/>
      <c r="N11" s="461"/>
    </row>
    <row r="12" spans="1:14" ht="12.75" customHeight="1" x14ac:dyDescent="0.2">
      <c r="A12" s="459"/>
      <c r="B12" s="459"/>
      <c r="C12" s="459"/>
      <c r="D12" s="459"/>
      <c r="E12" s="459"/>
      <c r="F12" s="459"/>
      <c r="G12" s="459"/>
      <c r="H12" s="459"/>
      <c r="I12" s="459"/>
      <c r="J12" s="459"/>
      <c r="K12" s="459"/>
      <c r="L12" s="459"/>
      <c r="M12" s="459"/>
      <c r="N12" s="459"/>
    </row>
    <row r="13" spans="1:14" ht="12.75" customHeight="1" x14ac:dyDescent="0.2">
      <c r="A13" s="459" t="s">
        <v>324</v>
      </c>
      <c r="B13" s="459"/>
      <c r="C13" s="459"/>
      <c r="D13" s="459"/>
      <c r="E13" s="459"/>
      <c r="F13" s="459"/>
      <c r="G13" s="459"/>
      <c r="H13" s="459"/>
      <c r="I13" s="459"/>
      <c r="J13" s="459"/>
      <c r="K13" s="459"/>
      <c r="L13" s="459"/>
      <c r="M13" s="459"/>
      <c r="N13" s="459"/>
    </row>
    <row r="14" spans="1:14" ht="12.75" customHeight="1" x14ac:dyDescent="0.2">
      <c r="A14" s="461" t="s">
        <v>325</v>
      </c>
      <c r="B14" s="461"/>
      <c r="C14" s="461"/>
      <c r="D14" s="461"/>
      <c r="E14" s="461"/>
      <c r="F14" s="461"/>
      <c r="G14" s="461"/>
      <c r="H14" s="461"/>
      <c r="I14" s="461"/>
      <c r="J14" s="461"/>
      <c r="K14" s="461"/>
      <c r="L14" s="461"/>
      <c r="M14" s="461"/>
      <c r="N14" s="461"/>
    </row>
    <row r="15" spans="1:14" ht="12.75" customHeight="1" x14ac:dyDescent="0.2">
      <c r="A15" s="459"/>
      <c r="B15" s="459"/>
      <c r="C15" s="459"/>
      <c r="D15" s="459"/>
      <c r="E15" s="459"/>
      <c r="F15" s="459"/>
      <c r="G15" s="459"/>
      <c r="H15" s="459"/>
      <c r="I15" s="459"/>
      <c r="J15" s="459"/>
      <c r="K15" s="459"/>
      <c r="L15" s="459"/>
      <c r="M15" s="459"/>
      <c r="N15" s="459"/>
    </row>
    <row r="16" spans="1:14" ht="12.75" customHeight="1" x14ac:dyDescent="0.2">
      <c r="A16" s="459" t="s">
        <v>326</v>
      </c>
      <c r="B16" s="459"/>
      <c r="C16" s="459"/>
      <c r="D16" s="459"/>
      <c r="E16" s="459"/>
      <c r="F16" s="459"/>
      <c r="G16" s="459"/>
      <c r="H16" s="459"/>
      <c r="I16" s="459"/>
      <c r="J16" s="459"/>
      <c r="K16" s="459"/>
      <c r="L16" s="459"/>
      <c r="M16" s="459"/>
      <c r="N16" s="459"/>
    </row>
    <row r="17" spans="1:15" ht="12.75" customHeight="1" x14ac:dyDescent="0.2">
      <c r="A17" s="460" t="s">
        <v>327</v>
      </c>
      <c r="B17" s="460"/>
      <c r="C17" s="460"/>
      <c r="D17" s="460"/>
      <c r="E17" s="460"/>
      <c r="F17" s="460"/>
      <c r="G17" s="460"/>
      <c r="H17" s="460"/>
      <c r="I17" s="460"/>
      <c r="J17" s="460"/>
      <c r="K17" s="460"/>
      <c r="L17" s="460"/>
      <c r="M17" s="460"/>
      <c r="N17" s="460"/>
    </row>
    <row r="18" spans="1:15" ht="12.75" customHeight="1" x14ac:dyDescent="0.2">
      <c r="A18" s="461"/>
      <c r="B18" s="461"/>
      <c r="C18" s="461"/>
      <c r="D18" s="461"/>
      <c r="E18" s="461"/>
      <c r="F18" s="461"/>
      <c r="G18" s="461"/>
      <c r="H18" s="461"/>
      <c r="I18" s="461"/>
      <c r="J18" s="461"/>
      <c r="K18" s="461"/>
      <c r="L18" s="461"/>
      <c r="M18" s="461"/>
      <c r="N18" s="461"/>
    </row>
    <row r="19" spans="1:15" ht="41.25" customHeight="1" x14ac:dyDescent="0.2">
      <c r="A19" s="462" t="s">
        <v>328</v>
      </c>
      <c r="B19" s="462"/>
      <c r="C19" s="462"/>
      <c r="D19" s="462"/>
      <c r="E19" s="462"/>
      <c r="F19" s="462"/>
      <c r="G19" s="462"/>
      <c r="H19" s="462"/>
      <c r="I19" s="462"/>
      <c r="J19" s="462"/>
      <c r="K19" s="462"/>
      <c r="L19" s="462"/>
      <c r="M19" s="462"/>
      <c r="N19" s="462"/>
    </row>
    <row r="20" spans="1:15" ht="41.25" customHeight="1" x14ac:dyDescent="0.2">
      <c r="A20" s="461" t="s">
        <v>492</v>
      </c>
      <c r="B20" s="461"/>
      <c r="C20" s="461"/>
      <c r="D20" s="461"/>
      <c r="E20" s="461"/>
      <c r="F20" s="461"/>
      <c r="G20" s="461"/>
      <c r="H20" s="461"/>
      <c r="I20" s="461"/>
      <c r="J20" s="461"/>
      <c r="K20" s="461"/>
      <c r="L20" s="461"/>
      <c r="M20" s="461"/>
      <c r="N20" s="461"/>
      <c r="O20"/>
    </row>
    <row r="21" spans="1:15" ht="12.75" customHeight="1" x14ac:dyDescent="0.2">
      <c r="A21" s="462"/>
      <c r="B21" s="462"/>
      <c r="C21" s="462"/>
      <c r="D21" s="462"/>
      <c r="E21" s="462"/>
      <c r="F21" s="462"/>
      <c r="G21" s="462"/>
      <c r="H21" s="462"/>
      <c r="I21" s="462"/>
      <c r="J21" s="462"/>
      <c r="K21" s="462"/>
      <c r="L21" s="462"/>
      <c r="M21" s="462"/>
      <c r="N21" s="462"/>
    </row>
    <row r="22" spans="1:15" ht="12.75" customHeight="1" x14ac:dyDescent="0.2">
      <c r="A22" s="462" t="s">
        <v>329</v>
      </c>
      <c r="B22" s="462"/>
      <c r="C22" s="462"/>
      <c r="D22" s="462"/>
      <c r="E22" s="462"/>
      <c r="F22" s="462"/>
      <c r="G22" s="462"/>
      <c r="H22" s="462"/>
      <c r="I22" s="462"/>
      <c r="J22" s="462"/>
      <c r="K22" s="462"/>
      <c r="L22" s="462"/>
      <c r="M22" s="462"/>
      <c r="N22" s="462"/>
    </row>
    <row r="23" spans="1:15" ht="37.5" customHeight="1" x14ac:dyDescent="0.2">
      <c r="A23" s="461" t="s">
        <v>330</v>
      </c>
      <c r="B23" s="461"/>
      <c r="C23" s="461"/>
      <c r="D23" s="461"/>
      <c r="E23" s="461"/>
      <c r="F23" s="461"/>
      <c r="G23" s="461"/>
      <c r="H23" s="461"/>
      <c r="I23" s="461"/>
      <c r="J23" s="461"/>
      <c r="K23" s="461"/>
      <c r="L23" s="461"/>
      <c r="M23" s="461"/>
      <c r="N23" s="461"/>
    </row>
    <row r="24" spans="1:15" ht="12.75" customHeight="1" x14ac:dyDescent="0.2">
      <c r="A24" s="462"/>
      <c r="B24" s="462"/>
      <c r="C24" s="462"/>
      <c r="D24" s="462"/>
      <c r="E24" s="462"/>
      <c r="F24" s="462"/>
      <c r="G24" s="462"/>
      <c r="H24" s="462"/>
      <c r="I24" s="462"/>
      <c r="J24" s="462"/>
      <c r="K24" s="462"/>
      <c r="L24" s="462"/>
      <c r="M24" s="462"/>
      <c r="N24" s="462"/>
    </row>
    <row r="25" spans="1:15" ht="12.75" customHeight="1" x14ac:dyDescent="0.2">
      <c r="A25" s="462" t="s">
        <v>331</v>
      </c>
      <c r="B25" s="462"/>
      <c r="C25" s="462"/>
      <c r="D25" s="462"/>
      <c r="E25" s="462"/>
      <c r="F25" s="462"/>
      <c r="G25" s="462"/>
      <c r="H25" s="462"/>
      <c r="I25" s="462"/>
      <c r="J25" s="462"/>
      <c r="K25" s="462"/>
      <c r="L25" s="462"/>
      <c r="M25" s="462"/>
      <c r="N25" s="462"/>
    </row>
    <row r="26" spans="1:15" ht="24" customHeight="1" x14ac:dyDescent="0.2">
      <c r="A26" s="461" t="s">
        <v>332</v>
      </c>
      <c r="B26" s="461"/>
      <c r="C26" s="461"/>
      <c r="D26" s="461"/>
      <c r="E26" s="461"/>
      <c r="F26" s="461"/>
      <c r="G26" s="461"/>
      <c r="H26" s="461"/>
      <c r="I26" s="461"/>
      <c r="J26" s="461"/>
      <c r="K26" s="461"/>
      <c r="L26" s="461"/>
      <c r="M26" s="461"/>
      <c r="N26" s="461"/>
    </row>
    <row r="27" spans="1:15" ht="12.75" customHeight="1" x14ac:dyDescent="0.2">
      <c r="A27" s="462"/>
      <c r="B27" s="462"/>
      <c r="C27" s="462"/>
      <c r="D27" s="462"/>
      <c r="E27" s="462"/>
      <c r="F27" s="462"/>
      <c r="G27" s="462"/>
      <c r="H27" s="462"/>
      <c r="I27" s="462"/>
      <c r="J27" s="462"/>
      <c r="K27" s="462"/>
      <c r="L27" s="462"/>
      <c r="M27" s="462"/>
      <c r="N27" s="462"/>
    </row>
    <row r="28" spans="1:15" ht="12.75" customHeight="1" x14ac:dyDescent="0.2">
      <c r="A28" s="462" t="s">
        <v>287</v>
      </c>
      <c r="B28" s="462"/>
      <c r="C28" s="462"/>
      <c r="D28" s="462"/>
      <c r="E28" s="462"/>
      <c r="F28" s="462"/>
      <c r="G28" s="462"/>
      <c r="H28" s="462"/>
      <c r="I28" s="462"/>
      <c r="J28" s="462"/>
      <c r="K28" s="462"/>
      <c r="L28" s="462"/>
      <c r="M28" s="462"/>
      <c r="N28" s="462"/>
    </row>
    <row r="29" spans="1:15" ht="12.75" customHeight="1" x14ac:dyDescent="0.2">
      <c r="A29" s="460" t="s">
        <v>333</v>
      </c>
      <c r="B29" s="460"/>
      <c r="C29" s="460"/>
      <c r="D29" s="460"/>
      <c r="E29" s="460"/>
      <c r="F29" s="460"/>
      <c r="G29" s="460"/>
      <c r="H29" s="460"/>
      <c r="I29" s="460"/>
      <c r="J29" s="460"/>
      <c r="K29" s="460"/>
      <c r="L29" s="460"/>
      <c r="M29" s="460"/>
      <c r="N29" s="460"/>
    </row>
    <row r="30" spans="1:15" ht="12.75" customHeight="1" x14ac:dyDescent="0.2">
      <c r="A30" s="459"/>
      <c r="B30" s="459"/>
      <c r="C30" s="459"/>
      <c r="D30" s="459"/>
      <c r="E30" s="459"/>
      <c r="F30" s="459"/>
      <c r="G30" s="459"/>
      <c r="H30" s="459"/>
      <c r="I30" s="459"/>
      <c r="J30" s="459"/>
      <c r="K30" s="459"/>
      <c r="L30" s="459"/>
      <c r="M30" s="459"/>
      <c r="N30" s="459"/>
    </row>
    <row r="31" spans="1:15" ht="41.25" customHeight="1" x14ac:dyDescent="0.2">
      <c r="A31" s="461" t="s">
        <v>288</v>
      </c>
      <c r="B31" s="461"/>
      <c r="C31" s="461"/>
      <c r="D31" s="461"/>
      <c r="E31" s="461"/>
      <c r="F31" s="461"/>
      <c r="G31" s="461"/>
      <c r="H31" s="461"/>
      <c r="I31" s="461"/>
      <c r="J31" s="461"/>
      <c r="K31" s="461"/>
      <c r="L31" s="461"/>
      <c r="M31" s="461"/>
      <c r="N31" s="461"/>
    </row>
    <row r="32" spans="1:15" ht="41.25" customHeight="1" x14ac:dyDescent="0.2">
      <c r="A32" s="461" t="s">
        <v>334</v>
      </c>
      <c r="B32" s="461"/>
      <c r="C32" s="461"/>
      <c r="D32" s="461"/>
      <c r="E32" s="461"/>
      <c r="F32" s="461"/>
      <c r="G32" s="461"/>
      <c r="H32" s="461"/>
      <c r="I32" s="461"/>
      <c r="J32" s="461"/>
      <c r="K32" s="461"/>
      <c r="L32" s="461"/>
      <c r="M32" s="461"/>
      <c r="N32" s="461"/>
    </row>
    <row r="33" spans="1:14" ht="12.75" customHeight="1" x14ac:dyDescent="0.2">
      <c r="A33" s="461"/>
      <c r="B33" s="461"/>
      <c r="C33" s="461"/>
      <c r="D33" s="461"/>
      <c r="E33" s="461"/>
      <c r="F33" s="461"/>
      <c r="G33" s="461"/>
      <c r="H33" s="461"/>
      <c r="I33" s="461"/>
      <c r="J33" s="461"/>
      <c r="K33" s="461"/>
      <c r="L33" s="461"/>
      <c r="M33" s="461"/>
      <c r="N33" s="461"/>
    </row>
    <row r="34" spans="1:14" ht="12.75" customHeight="1" x14ac:dyDescent="0.2">
      <c r="A34" s="461" t="s">
        <v>289</v>
      </c>
      <c r="B34" s="461"/>
      <c r="C34" s="461"/>
      <c r="D34" s="461"/>
      <c r="E34" s="461"/>
      <c r="F34" s="461"/>
      <c r="G34" s="461"/>
      <c r="H34" s="461"/>
      <c r="I34" s="461"/>
      <c r="J34" s="461"/>
      <c r="K34" s="461"/>
      <c r="L34" s="461"/>
      <c r="M34" s="461"/>
      <c r="N34" s="461"/>
    </row>
    <row r="35" spans="1:14" ht="25.5" customHeight="1" x14ac:dyDescent="0.2">
      <c r="A35" s="461" t="s">
        <v>335</v>
      </c>
      <c r="B35" s="461"/>
      <c r="C35" s="461"/>
      <c r="D35" s="461"/>
      <c r="E35" s="461"/>
      <c r="F35" s="461"/>
      <c r="G35" s="461"/>
      <c r="H35" s="461"/>
      <c r="I35" s="461"/>
      <c r="J35" s="461"/>
      <c r="K35" s="461"/>
      <c r="L35" s="461"/>
      <c r="M35" s="461"/>
      <c r="N35" s="461"/>
    </row>
    <row r="36" spans="1:14" ht="12.75" customHeight="1" x14ac:dyDescent="0.2">
      <c r="A36" s="460"/>
      <c r="B36" s="460"/>
      <c r="C36" s="460"/>
      <c r="D36" s="460"/>
      <c r="E36" s="460"/>
      <c r="F36" s="460"/>
      <c r="G36" s="460"/>
      <c r="H36" s="460"/>
      <c r="I36" s="460"/>
      <c r="J36" s="460"/>
      <c r="K36" s="460"/>
      <c r="L36" s="460"/>
      <c r="M36" s="460"/>
      <c r="N36" s="460"/>
    </row>
    <row r="37" spans="1:14" ht="12.75" customHeight="1" x14ac:dyDescent="0.2">
      <c r="A37" s="465" t="s">
        <v>336</v>
      </c>
      <c r="B37" s="465"/>
      <c r="C37" s="465"/>
      <c r="D37" s="465"/>
      <c r="E37" s="465"/>
      <c r="F37" s="465"/>
      <c r="G37" s="465"/>
      <c r="H37" s="465"/>
      <c r="I37" s="465"/>
      <c r="J37" s="465"/>
      <c r="K37" s="465"/>
      <c r="L37" s="465"/>
      <c r="M37" s="465"/>
      <c r="N37" s="465"/>
    </row>
    <row r="38" spans="1:14" ht="25.5" customHeight="1" x14ac:dyDescent="0.2">
      <c r="A38" s="460" t="s">
        <v>337</v>
      </c>
      <c r="B38" s="460"/>
      <c r="C38" s="460"/>
      <c r="D38" s="460"/>
      <c r="E38" s="460"/>
      <c r="F38" s="460"/>
      <c r="G38" s="460"/>
      <c r="H38" s="460"/>
      <c r="I38" s="460"/>
      <c r="J38" s="460"/>
      <c r="K38" s="460"/>
      <c r="L38" s="460"/>
      <c r="M38" s="460"/>
      <c r="N38" s="460"/>
    </row>
    <row r="39" spans="1:14" ht="12.75" customHeight="1" x14ac:dyDescent="0.2">
      <c r="A39" s="466"/>
      <c r="B39" s="466"/>
      <c r="C39" s="466"/>
      <c r="D39" s="466"/>
      <c r="E39" s="466"/>
      <c r="F39" s="466"/>
      <c r="G39" s="466"/>
      <c r="H39" s="466"/>
      <c r="I39" s="466"/>
      <c r="J39" s="466"/>
      <c r="K39" s="466"/>
      <c r="L39" s="466"/>
      <c r="M39" s="466"/>
      <c r="N39" s="466"/>
    </row>
    <row r="40" spans="1:14" ht="12.75" customHeight="1" x14ac:dyDescent="0.2">
      <c r="A40" s="469" t="s">
        <v>338</v>
      </c>
      <c r="B40" s="469"/>
      <c r="C40" s="469"/>
      <c r="D40" s="469"/>
      <c r="E40" s="469"/>
      <c r="F40" s="469"/>
      <c r="G40" s="469"/>
      <c r="H40" s="469"/>
      <c r="I40" s="469"/>
      <c r="J40" s="469"/>
      <c r="K40" s="469"/>
      <c r="L40" s="469"/>
      <c r="M40" s="469"/>
      <c r="N40" s="469"/>
    </row>
    <row r="41" spans="1:14" ht="12.75" customHeight="1" x14ac:dyDescent="0.2">
      <c r="A41" s="470" t="s">
        <v>339</v>
      </c>
      <c r="B41" s="470"/>
      <c r="C41" s="470"/>
      <c r="D41" s="470"/>
      <c r="E41" s="470"/>
      <c r="F41" s="470"/>
      <c r="G41" s="470"/>
      <c r="H41" s="470"/>
      <c r="I41" s="470"/>
      <c r="J41" s="470"/>
      <c r="K41" s="470"/>
      <c r="L41" s="470"/>
      <c r="M41" s="470"/>
      <c r="N41" s="470"/>
    </row>
    <row r="42" spans="1:14" ht="12.75" customHeight="1" x14ac:dyDescent="0.2">
      <c r="A42" s="337"/>
      <c r="I42" s="338"/>
    </row>
    <row r="43" spans="1:14" ht="15" x14ac:dyDescent="0.2">
      <c r="A43" s="339" t="s">
        <v>340</v>
      </c>
      <c r="I43" s="338"/>
    </row>
    <row r="44" spans="1:14" ht="15" x14ac:dyDescent="0.2">
      <c r="A44" s="365" t="s">
        <v>290</v>
      </c>
      <c r="B44" s="321" t="s">
        <v>341</v>
      </c>
      <c r="I44" s="338"/>
    </row>
    <row r="45" spans="1:14" ht="15" customHeight="1" x14ac:dyDescent="0.2">
      <c r="A45" s="365" t="s">
        <v>284</v>
      </c>
      <c r="B45" s="337" t="s">
        <v>342</v>
      </c>
      <c r="I45" s="338"/>
    </row>
    <row r="46" spans="1:14" ht="12.75" customHeight="1" x14ac:dyDescent="0.2">
      <c r="A46" s="365"/>
      <c r="I46" s="338"/>
    </row>
    <row r="47" spans="1:14" ht="12.75" customHeight="1" x14ac:dyDescent="0.2">
      <c r="A47" s="365">
        <v>0</v>
      </c>
      <c r="B47" s="321" t="s">
        <v>343</v>
      </c>
      <c r="I47" s="340"/>
    </row>
    <row r="48" spans="1:14" ht="12.75" customHeight="1" x14ac:dyDescent="0.2">
      <c r="A48" s="365">
        <v>0</v>
      </c>
      <c r="B48" s="337" t="s">
        <v>344</v>
      </c>
      <c r="I48" s="340"/>
    </row>
    <row r="49" spans="1:10" ht="5.0999999999999996" customHeight="1" x14ac:dyDescent="0.2">
      <c r="A49" s="341"/>
      <c r="B49" s="342"/>
      <c r="C49" s="342"/>
      <c r="I49" s="340"/>
    </row>
    <row r="50" spans="1:10" ht="11.25" customHeight="1" x14ac:dyDescent="0.2">
      <c r="A50" s="341"/>
      <c r="B50" s="342"/>
      <c r="C50" s="342"/>
      <c r="I50" s="340"/>
    </row>
    <row r="51" spans="1:10" ht="12.75" customHeight="1" x14ac:dyDescent="0.2">
      <c r="A51" s="320" t="s">
        <v>404</v>
      </c>
      <c r="I51" s="340"/>
    </row>
    <row r="52" spans="1:10" ht="12.75" customHeight="1" thickBot="1" x14ac:dyDescent="0.25">
      <c r="A52" s="403"/>
      <c r="B52" s="471"/>
      <c r="C52" s="471"/>
      <c r="D52" s="404"/>
      <c r="E52" s="404"/>
      <c r="F52" s="404"/>
      <c r="G52" s="404"/>
      <c r="I52" s="340"/>
    </row>
    <row r="53" spans="1:10" ht="12.75" customHeight="1" x14ac:dyDescent="0.2">
      <c r="A53" s="472" t="s">
        <v>345</v>
      </c>
      <c r="B53" s="472"/>
      <c r="C53" s="472"/>
      <c r="D53" s="406"/>
      <c r="E53" s="468" t="s">
        <v>345</v>
      </c>
      <c r="F53" s="468"/>
      <c r="G53" s="468"/>
      <c r="I53" s="340"/>
    </row>
    <row r="54" spans="1:10" ht="12.75" customHeight="1" x14ac:dyDescent="0.2">
      <c r="A54" s="344"/>
      <c r="B54" s="405"/>
      <c r="C54" s="405"/>
      <c r="D54" s="473"/>
      <c r="E54" s="473"/>
      <c r="F54" s="473"/>
      <c r="G54" s="473"/>
      <c r="I54" s="340"/>
    </row>
    <row r="55" spans="1:10" ht="12.75" customHeight="1" thickBot="1" x14ac:dyDescent="0.25">
      <c r="A55" s="407" t="s">
        <v>405</v>
      </c>
      <c r="B55" s="405"/>
      <c r="C55" s="405"/>
      <c r="D55" s="473"/>
      <c r="E55" s="473"/>
      <c r="F55" s="473"/>
      <c r="G55" s="473"/>
      <c r="I55" s="340"/>
    </row>
    <row r="56" spans="1:10" ht="12.75" customHeight="1" x14ac:dyDescent="0.2">
      <c r="A56" s="408">
        <v>1</v>
      </c>
      <c r="B56" s="467" t="s">
        <v>116</v>
      </c>
      <c r="C56" s="467"/>
      <c r="D56" s="467"/>
      <c r="E56" s="467"/>
      <c r="F56" s="468"/>
      <c r="G56" s="468"/>
      <c r="I56" s="340"/>
    </row>
    <row r="57" spans="1:10" ht="12.75" customHeight="1" x14ac:dyDescent="0.2">
      <c r="A57" s="321"/>
      <c r="B57" s="396"/>
      <c r="C57" s="396"/>
      <c r="D57" s="396"/>
      <c r="E57" s="396"/>
      <c r="F57" s="396"/>
      <c r="G57" s="396"/>
      <c r="I57" s="340"/>
    </row>
    <row r="58" spans="1:10" ht="12.75" customHeight="1" thickBot="1" x14ac:dyDescent="0.25">
      <c r="A58" s="413" t="s">
        <v>411</v>
      </c>
      <c r="B58" s="414"/>
      <c r="C58" s="414"/>
      <c r="D58" s="400"/>
      <c r="E58" s="400"/>
      <c r="F58" s="400"/>
      <c r="G58" s="400"/>
      <c r="I58" s="340"/>
    </row>
    <row r="59" spans="1:10" ht="12.75" customHeight="1" x14ac:dyDescent="0.2">
      <c r="A59" s="321">
        <v>3</v>
      </c>
      <c r="B59" s="463" t="s">
        <v>32</v>
      </c>
      <c r="C59" s="463"/>
      <c r="E59" s="321">
        <v>18</v>
      </c>
      <c r="F59" s="393" t="s">
        <v>44</v>
      </c>
      <c r="G59" s="393"/>
      <c r="I59" s="340"/>
      <c r="J59" s="349"/>
    </row>
    <row r="60" spans="1:10" ht="12.75" customHeight="1" x14ac:dyDescent="0.2">
      <c r="A60" s="321">
        <v>4</v>
      </c>
      <c r="B60" s="463" t="s">
        <v>412</v>
      </c>
      <c r="C60" s="464"/>
      <c r="E60" s="397">
        <v>19</v>
      </c>
      <c r="F60" s="396" t="s">
        <v>414</v>
      </c>
      <c r="G60" s="396"/>
      <c r="I60" s="340"/>
    </row>
    <row r="61" spans="1:10" ht="12.75" customHeight="1" thickBot="1" x14ac:dyDescent="0.25">
      <c r="A61" s="399">
        <v>5</v>
      </c>
      <c r="B61" s="479" t="s">
        <v>413</v>
      </c>
      <c r="C61" s="480"/>
      <c r="D61" s="399"/>
      <c r="E61" s="399"/>
      <c r="F61" s="477"/>
      <c r="G61" s="477"/>
      <c r="I61" s="340"/>
    </row>
    <row r="62" spans="1:10" ht="12.75" customHeight="1" x14ac:dyDescent="0.2">
      <c r="A62" s="345"/>
      <c r="B62" s="478"/>
      <c r="C62" s="478"/>
      <c r="D62" s="345"/>
      <c r="E62" s="345"/>
      <c r="F62" s="345"/>
      <c r="G62" s="345"/>
      <c r="I62" s="340"/>
    </row>
    <row r="63" spans="1:10" ht="12.75" customHeight="1" thickBot="1" x14ac:dyDescent="0.25">
      <c r="A63" s="413" t="s">
        <v>415</v>
      </c>
      <c r="B63" s="413"/>
      <c r="C63" s="415"/>
      <c r="D63" s="415"/>
      <c r="E63" s="415"/>
      <c r="F63" s="415"/>
      <c r="G63" s="415"/>
      <c r="I63" s="340"/>
    </row>
    <row r="64" spans="1:10" ht="12.75" customHeight="1" x14ac:dyDescent="0.2">
      <c r="A64" s="321">
        <v>6</v>
      </c>
      <c r="B64" s="463" t="s">
        <v>416</v>
      </c>
      <c r="C64" s="463"/>
      <c r="E64" s="321">
        <v>8</v>
      </c>
      <c r="F64" s="345" t="s">
        <v>37</v>
      </c>
      <c r="G64" s="345"/>
      <c r="I64" s="340"/>
      <c r="J64" s="349"/>
    </row>
    <row r="65" spans="1:10" ht="12.75" customHeight="1" thickBot="1" x14ac:dyDescent="0.25">
      <c r="A65" s="399">
        <v>7</v>
      </c>
      <c r="B65" s="477" t="s">
        <v>417</v>
      </c>
      <c r="C65" s="477"/>
      <c r="D65" s="401"/>
      <c r="E65" s="399">
        <v>9</v>
      </c>
      <c r="F65" s="477" t="s">
        <v>418</v>
      </c>
      <c r="G65" s="477"/>
      <c r="I65" s="340"/>
    </row>
    <row r="66" spans="1:10" s="319" customFormat="1" ht="12.75" customHeight="1" x14ac:dyDescent="0.2">
      <c r="A66" s="345"/>
      <c r="B66" s="478"/>
      <c r="C66" s="478"/>
      <c r="D66" s="345"/>
      <c r="E66" s="345"/>
      <c r="F66" s="345"/>
      <c r="G66" s="345"/>
      <c r="J66" s="340"/>
    </row>
    <row r="67" spans="1:10" s="319" customFormat="1" ht="12.75" customHeight="1" thickBot="1" x14ac:dyDescent="0.25">
      <c r="A67" s="481" t="s">
        <v>419</v>
      </c>
      <c r="B67" s="481"/>
      <c r="C67" s="482"/>
      <c r="D67" s="482"/>
      <c r="E67" s="482"/>
      <c r="F67" s="482"/>
      <c r="G67" s="482"/>
      <c r="J67" s="340"/>
    </row>
    <row r="68" spans="1:10" s="319" customFormat="1" ht="12.75" customHeight="1" x14ac:dyDescent="0.2">
      <c r="A68" s="409">
        <v>10</v>
      </c>
      <c r="B68" s="467" t="s">
        <v>39</v>
      </c>
      <c r="C68" s="467"/>
      <c r="D68" s="410"/>
      <c r="E68" s="408">
        <v>12</v>
      </c>
      <c r="F68" s="409" t="s">
        <v>40</v>
      </c>
      <c r="G68" s="409"/>
      <c r="J68" s="340"/>
    </row>
    <row r="69" spans="1:10" s="319" customFormat="1" ht="12.75" customHeight="1" x14ac:dyDescent="0.2">
      <c r="A69" s="321"/>
      <c r="B69" s="396"/>
      <c r="C69" s="396"/>
      <c r="E69" s="321"/>
      <c r="F69" s="393"/>
      <c r="G69" s="393"/>
      <c r="J69" s="340"/>
    </row>
    <row r="70" spans="1:10" s="319" customFormat="1" ht="12.75" customHeight="1" thickBot="1" x14ac:dyDescent="0.25">
      <c r="A70" s="481" t="s">
        <v>420</v>
      </c>
      <c r="B70" s="481"/>
      <c r="C70" s="416"/>
      <c r="D70" s="401"/>
      <c r="E70" s="417"/>
      <c r="F70" s="400"/>
      <c r="G70" s="398"/>
      <c r="J70" s="340"/>
    </row>
    <row r="71" spans="1:10" s="319" customFormat="1" ht="12.75" customHeight="1" x14ac:dyDescent="0.2">
      <c r="A71" s="409">
        <v>13</v>
      </c>
      <c r="B71" s="474" t="s">
        <v>421</v>
      </c>
      <c r="C71" s="474"/>
      <c r="D71" s="410"/>
      <c r="E71" s="409">
        <v>14</v>
      </c>
      <c r="F71" s="474" t="s">
        <v>422</v>
      </c>
      <c r="G71" s="474"/>
    </row>
    <row r="72" spans="1:10" s="319" customFormat="1" ht="12.75" customHeight="1" x14ac:dyDescent="0.2">
      <c r="A72" s="393"/>
      <c r="B72" s="395"/>
      <c r="C72" s="395"/>
      <c r="E72" s="393"/>
      <c r="F72" s="395"/>
      <c r="G72" s="395"/>
    </row>
    <row r="73" spans="1:10" s="319" customFormat="1" ht="12.75" customHeight="1" thickBot="1" x14ac:dyDescent="0.25">
      <c r="A73" s="481" t="s">
        <v>423</v>
      </c>
      <c r="B73" s="481"/>
      <c r="C73" s="481"/>
      <c r="D73" s="401"/>
      <c r="E73" s="400"/>
      <c r="F73" s="402"/>
      <c r="G73" s="402"/>
    </row>
    <row r="74" spans="1:10" s="319" customFormat="1" ht="12.75" customHeight="1" x14ac:dyDescent="0.2">
      <c r="A74" s="393">
        <v>17</v>
      </c>
      <c r="B74" s="476" t="s">
        <v>424</v>
      </c>
      <c r="C74" s="476"/>
      <c r="E74" s="393">
        <v>21</v>
      </c>
      <c r="F74" s="476" t="s">
        <v>426</v>
      </c>
      <c r="G74" s="476"/>
    </row>
    <row r="75" spans="1:10" s="319" customFormat="1" ht="12.75" customHeight="1" thickBot="1" x14ac:dyDescent="0.25">
      <c r="A75" s="399">
        <v>20</v>
      </c>
      <c r="B75" s="402" t="s">
        <v>425</v>
      </c>
      <c r="C75" s="402"/>
      <c r="D75" s="401"/>
      <c r="E75" s="399"/>
      <c r="F75" s="402"/>
      <c r="G75" s="402"/>
    </row>
    <row r="76" spans="1:10" s="319" customFormat="1" ht="12.75" customHeight="1" x14ac:dyDescent="0.2">
      <c r="A76" s="393"/>
      <c r="B76" s="395"/>
      <c r="C76" s="395"/>
      <c r="E76" s="393"/>
      <c r="F76" s="395"/>
      <c r="G76" s="395"/>
    </row>
    <row r="77" spans="1:10" s="319" customFormat="1" ht="12.75" customHeight="1" thickBot="1" x14ac:dyDescent="0.25">
      <c r="A77" s="473" t="s">
        <v>427</v>
      </c>
      <c r="B77" s="473"/>
      <c r="C77" s="473"/>
      <c r="D77" s="340"/>
      <c r="E77" s="398"/>
      <c r="F77" s="411"/>
      <c r="G77" s="411"/>
    </row>
    <row r="78" spans="1:10" s="319" customFormat="1" ht="12.75" customHeight="1" x14ac:dyDescent="0.2">
      <c r="A78" s="409">
        <v>22</v>
      </c>
      <c r="B78" s="474" t="s">
        <v>429</v>
      </c>
      <c r="C78" s="475"/>
      <c r="D78" s="410"/>
      <c r="E78" s="409">
        <v>23</v>
      </c>
      <c r="F78" s="412" t="s">
        <v>430</v>
      </c>
      <c r="G78" s="412"/>
    </row>
    <row r="79" spans="1:10" s="319" customFormat="1" ht="12.75" customHeight="1" x14ac:dyDescent="0.2">
      <c r="A79" s="393"/>
      <c r="B79" s="395"/>
      <c r="C79" s="395"/>
      <c r="E79" s="393"/>
      <c r="F79" s="395"/>
      <c r="G79" s="395"/>
    </row>
    <row r="80" spans="1:10" s="319" customFormat="1" ht="12.75" customHeight="1" thickBot="1" x14ac:dyDescent="0.25">
      <c r="A80" s="473" t="s">
        <v>428</v>
      </c>
      <c r="B80" s="473"/>
      <c r="C80" s="473"/>
      <c r="D80" s="340"/>
      <c r="E80" s="398"/>
      <c r="F80" s="411"/>
      <c r="G80" s="411"/>
    </row>
    <row r="81" spans="1:9" s="319" customFormat="1" ht="12.75" customHeight="1" x14ac:dyDescent="0.2">
      <c r="A81" s="409">
        <v>24</v>
      </c>
      <c r="B81" s="474" t="s">
        <v>431</v>
      </c>
      <c r="C81" s="475"/>
      <c r="D81" s="410"/>
      <c r="E81" s="409">
        <v>25</v>
      </c>
      <c r="F81" s="474" t="s">
        <v>432</v>
      </c>
      <c r="G81" s="475"/>
    </row>
    <row r="82" spans="1:9" s="319" customFormat="1" ht="12.75" customHeight="1" x14ac:dyDescent="0.2">
      <c r="A82" s="393"/>
      <c r="B82" s="395"/>
      <c r="C82" s="395"/>
      <c r="E82" s="393"/>
      <c r="F82" s="395"/>
      <c r="G82" s="395"/>
    </row>
    <row r="83" spans="1:9" s="319" customFormat="1" ht="12.75" customHeight="1" x14ac:dyDescent="0.2">
      <c r="A83" s="393"/>
      <c r="B83" s="395"/>
      <c r="C83" s="395"/>
      <c r="E83" s="393"/>
      <c r="F83" s="395"/>
      <c r="G83" s="395"/>
    </row>
    <row r="84" spans="1:9" s="319" customFormat="1" ht="29.25" customHeight="1" thickBot="1" x14ac:dyDescent="0.25">
      <c r="A84" s="347"/>
      <c r="B84" s="486"/>
      <c r="C84" s="486"/>
      <c r="D84" s="347"/>
      <c r="E84" s="347"/>
      <c r="F84" s="347"/>
      <c r="G84" s="347"/>
    </row>
    <row r="85" spans="1:9" s="319" customFormat="1" ht="12.75" customHeight="1" thickTop="1" x14ac:dyDescent="0.2">
      <c r="A85" s="345"/>
      <c r="B85" s="345"/>
      <c r="C85" s="345"/>
      <c r="D85" s="345"/>
      <c r="E85" s="345"/>
      <c r="F85" s="345"/>
      <c r="G85" s="345"/>
      <c r="H85" s="394"/>
    </row>
    <row r="86" spans="1:9" s="319" customFormat="1" ht="12.75" customHeight="1" x14ac:dyDescent="0.2">
      <c r="A86" s="320" t="s">
        <v>346</v>
      </c>
    </row>
    <row r="87" spans="1:9" s="319" customFormat="1" ht="12.75" customHeight="1" thickBot="1" x14ac:dyDescent="0.25">
      <c r="A87" s="343"/>
      <c r="B87" s="343"/>
      <c r="C87" s="343"/>
      <c r="D87" s="343"/>
      <c r="E87" s="343"/>
      <c r="F87" s="343"/>
      <c r="G87" s="343"/>
      <c r="H87" s="343"/>
    </row>
    <row r="88" spans="1:9" s="319" customFormat="1" ht="25.5" customHeight="1" thickTop="1" x14ac:dyDescent="0.2">
      <c r="A88" s="487" t="s">
        <v>347</v>
      </c>
      <c r="B88" s="487"/>
      <c r="C88" s="487"/>
      <c r="D88" s="487"/>
      <c r="E88" s="487" t="s">
        <v>348</v>
      </c>
      <c r="F88" s="487"/>
      <c r="G88" s="487"/>
      <c r="H88" s="487"/>
      <c r="I88" s="350"/>
    </row>
    <row r="89" spans="1:9" s="319" customFormat="1" ht="12.75" customHeight="1" thickBot="1" x14ac:dyDescent="0.25">
      <c r="A89" s="351"/>
      <c r="B89" s="351"/>
      <c r="C89" s="351"/>
      <c r="D89" s="351"/>
      <c r="E89" s="351"/>
      <c r="F89" s="351"/>
      <c r="G89" s="351"/>
      <c r="H89" s="351"/>
    </row>
    <row r="90" spans="1:9" s="319" customFormat="1" ht="25.5" customHeight="1" thickTop="1" thickBot="1" x14ac:dyDescent="0.25">
      <c r="A90" s="488" t="s">
        <v>376</v>
      </c>
      <c r="B90" s="488"/>
      <c r="C90" s="488"/>
      <c r="D90" s="348"/>
      <c r="E90" s="488"/>
      <c r="F90" s="488"/>
      <c r="G90" s="488"/>
      <c r="H90" s="488"/>
    </row>
    <row r="91" spans="1:9" s="319" customFormat="1" ht="14.25" thickTop="1" thickBot="1" x14ac:dyDescent="0.25">
      <c r="A91" s="347" t="s">
        <v>29</v>
      </c>
      <c r="B91" s="483" t="s">
        <v>349</v>
      </c>
      <c r="C91" s="483"/>
      <c r="D91" s="347"/>
      <c r="E91" s="347" t="s">
        <v>29</v>
      </c>
      <c r="F91" s="483" t="s">
        <v>349</v>
      </c>
      <c r="G91" s="483"/>
      <c r="H91" s="483"/>
    </row>
    <row r="92" spans="1:9" ht="13.5" thickTop="1" x14ac:dyDescent="0.2">
      <c r="A92" s="352">
        <v>14</v>
      </c>
      <c r="B92" s="346">
        <v>40</v>
      </c>
      <c r="C92" s="484" t="s">
        <v>350</v>
      </c>
      <c r="D92" s="484"/>
      <c r="E92" s="352">
        <v>14</v>
      </c>
      <c r="F92" s="345">
        <v>62</v>
      </c>
      <c r="G92" s="484" t="s">
        <v>351</v>
      </c>
      <c r="H92" s="484"/>
    </row>
    <row r="93" spans="1:9" ht="12.75" customHeight="1" x14ac:dyDescent="0.2">
      <c r="A93" s="352">
        <v>14</v>
      </c>
      <c r="B93" s="346">
        <v>89</v>
      </c>
      <c r="C93" s="485" t="s">
        <v>352</v>
      </c>
      <c r="D93" s="485"/>
      <c r="E93" s="352">
        <v>14</v>
      </c>
      <c r="F93" s="345">
        <v>81</v>
      </c>
      <c r="G93" s="485" t="s">
        <v>353</v>
      </c>
      <c r="H93" s="485"/>
    </row>
    <row r="94" spans="1:9" ht="12.75" customHeight="1" x14ac:dyDescent="0.2">
      <c r="A94" s="352">
        <v>14</v>
      </c>
      <c r="B94" s="346">
        <v>80</v>
      </c>
      <c r="C94" s="485" t="s">
        <v>354</v>
      </c>
      <c r="D94" s="485"/>
      <c r="E94" s="352">
        <v>14</v>
      </c>
      <c r="F94" s="345">
        <v>2</v>
      </c>
      <c r="G94" s="485" t="s">
        <v>355</v>
      </c>
      <c r="H94" s="485"/>
    </row>
    <row r="95" spans="1:9" ht="12.75" customHeight="1" x14ac:dyDescent="0.2">
      <c r="A95" s="352">
        <v>14</v>
      </c>
      <c r="B95" s="346">
        <v>1</v>
      </c>
      <c r="C95" s="485" t="s">
        <v>356</v>
      </c>
      <c r="D95" s="485"/>
      <c r="E95" s="352">
        <v>14</v>
      </c>
      <c r="F95" s="345">
        <v>15</v>
      </c>
      <c r="G95" s="485" t="s">
        <v>357</v>
      </c>
      <c r="H95" s="485"/>
    </row>
    <row r="96" spans="1:9" ht="12.75" customHeight="1" x14ac:dyDescent="0.2">
      <c r="A96" s="352">
        <v>13</v>
      </c>
      <c r="B96" s="346">
        <v>84</v>
      </c>
      <c r="C96" s="485" t="s">
        <v>358</v>
      </c>
      <c r="D96" s="485"/>
      <c r="E96" s="352">
        <v>14</v>
      </c>
      <c r="F96" s="345">
        <v>19</v>
      </c>
      <c r="G96" s="485" t="s">
        <v>359</v>
      </c>
      <c r="H96" s="485"/>
    </row>
    <row r="97" spans="1:8" ht="12.75" customHeight="1" x14ac:dyDescent="0.2">
      <c r="A97" s="352">
        <v>14</v>
      </c>
      <c r="B97" s="346">
        <v>82</v>
      </c>
      <c r="C97" s="485" t="s">
        <v>360</v>
      </c>
      <c r="D97" s="485"/>
      <c r="E97" s="352">
        <v>14</v>
      </c>
      <c r="F97" s="345">
        <v>7</v>
      </c>
      <c r="G97" s="485" t="s">
        <v>361</v>
      </c>
      <c r="H97" s="485"/>
    </row>
    <row r="98" spans="1:8" ht="12.75" customHeight="1" x14ac:dyDescent="0.2">
      <c r="A98" s="352">
        <v>14</v>
      </c>
      <c r="B98" s="346">
        <v>41</v>
      </c>
      <c r="C98" s="485" t="s">
        <v>362</v>
      </c>
      <c r="D98" s="485"/>
      <c r="E98" s="345"/>
      <c r="F98" s="345"/>
      <c r="G98" s="485"/>
      <c r="H98" s="485"/>
    </row>
    <row r="99" spans="1:8" ht="7.5" customHeight="1" thickBot="1" x14ac:dyDescent="0.25">
      <c r="A99" s="347"/>
      <c r="B99" s="489"/>
      <c r="C99" s="489"/>
      <c r="D99" s="347"/>
      <c r="E99" s="347"/>
      <c r="F99" s="347"/>
      <c r="G99" s="489"/>
      <c r="H99" s="489"/>
    </row>
    <row r="100" spans="1:8" ht="14.25" thickTop="1" thickBot="1" x14ac:dyDescent="0.25">
      <c r="A100" s="347"/>
      <c r="B100" s="489"/>
      <c r="C100" s="489"/>
      <c r="D100" s="347"/>
      <c r="E100" s="347"/>
      <c r="F100" s="347"/>
      <c r="G100" s="489"/>
      <c r="H100" s="489"/>
    </row>
    <row r="101" spans="1:8" ht="25.5" customHeight="1" thickTop="1" thickBot="1" x14ac:dyDescent="0.25">
      <c r="A101" s="488" t="s">
        <v>377</v>
      </c>
      <c r="B101" s="488"/>
      <c r="C101" s="488"/>
      <c r="D101" s="488"/>
      <c r="E101" s="488"/>
      <c r="F101" s="488"/>
      <c r="G101" s="488"/>
      <c r="H101" s="488"/>
    </row>
    <row r="102" spans="1:8" ht="14.25" thickTop="1" thickBot="1" x14ac:dyDescent="0.25">
      <c r="A102" s="347" t="s">
        <v>29</v>
      </c>
      <c r="B102" s="483" t="s">
        <v>349</v>
      </c>
      <c r="C102" s="483"/>
      <c r="D102" s="347"/>
      <c r="E102" s="347" t="s">
        <v>29</v>
      </c>
      <c r="F102" s="483" t="s">
        <v>349</v>
      </c>
      <c r="G102" s="483"/>
      <c r="H102" s="347"/>
    </row>
    <row r="103" spans="1:8" ht="13.5" thickTop="1" x14ac:dyDescent="0.2">
      <c r="A103" s="352">
        <v>12</v>
      </c>
      <c r="B103" s="345">
        <v>31</v>
      </c>
      <c r="C103" s="484" t="s">
        <v>363</v>
      </c>
      <c r="D103" s="484"/>
      <c r="E103" s="352">
        <v>12</v>
      </c>
      <c r="F103" s="345">
        <v>80</v>
      </c>
      <c r="G103" s="484" t="s">
        <v>364</v>
      </c>
      <c r="H103" s="484"/>
    </row>
    <row r="104" spans="1:8" ht="12.75" customHeight="1" x14ac:dyDescent="0.2">
      <c r="A104" s="352">
        <v>12</v>
      </c>
      <c r="B104" s="345">
        <v>85</v>
      </c>
      <c r="C104" s="485" t="s">
        <v>365</v>
      </c>
      <c r="D104" s="485"/>
      <c r="E104" s="352">
        <v>12</v>
      </c>
      <c r="F104" s="345">
        <v>64</v>
      </c>
      <c r="G104" s="485" t="s">
        <v>366</v>
      </c>
      <c r="H104" s="485"/>
    </row>
    <row r="105" spans="1:8" ht="12.75" customHeight="1" x14ac:dyDescent="0.2">
      <c r="A105" s="352">
        <v>12</v>
      </c>
      <c r="B105" s="345">
        <v>67</v>
      </c>
      <c r="C105" s="485" t="s">
        <v>367</v>
      </c>
      <c r="D105" s="485"/>
      <c r="E105" s="352">
        <v>12</v>
      </c>
      <c r="F105" s="345">
        <v>30</v>
      </c>
      <c r="G105" s="485" t="s">
        <v>368</v>
      </c>
      <c r="H105" s="485"/>
    </row>
    <row r="106" spans="1:8" ht="12.75" customHeight="1" x14ac:dyDescent="0.2">
      <c r="A106" s="352">
        <v>12</v>
      </c>
      <c r="B106" s="345">
        <v>61</v>
      </c>
      <c r="C106" s="485" t="s">
        <v>369</v>
      </c>
      <c r="D106" s="485"/>
      <c r="E106" s="352">
        <v>12</v>
      </c>
      <c r="F106" s="345">
        <v>63</v>
      </c>
      <c r="G106" s="485" t="s">
        <v>370</v>
      </c>
      <c r="H106" s="485"/>
    </row>
    <row r="107" spans="1:8" ht="12.75" customHeight="1" x14ac:dyDescent="0.2">
      <c r="A107" s="352">
        <v>12</v>
      </c>
      <c r="B107" s="345">
        <v>62</v>
      </c>
      <c r="C107" s="485" t="s">
        <v>371</v>
      </c>
      <c r="D107" s="485"/>
      <c r="E107" s="352">
        <v>12</v>
      </c>
      <c r="F107" s="345">
        <v>87</v>
      </c>
      <c r="G107" s="485" t="s">
        <v>372</v>
      </c>
      <c r="H107" s="485"/>
    </row>
    <row r="108" spans="1:8" ht="12.75" customHeight="1" x14ac:dyDescent="0.2">
      <c r="A108" s="352">
        <v>12</v>
      </c>
      <c r="B108" s="345">
        <v>81</v>
      </c>
      <c r="C108" s="485" t="s">
        <v>373</v>
      </c>
      <c r="D108" s="485"/>
      <c r="E108" s="352">
        <v>12</v>
      </c>
      <c r="F108" s="345">
        <v>33</v>
      </c>
      <c r="G108" s="485" t="s">
        <v>374</v>
      </c>
      <c r="H108" s="485"/>
    </row>
    <row r="109" spans="1:8" ht="13.5" thickBot="1" x14ac:dyDescent="0.25">
      <c r="A109" s="490"/>
      <c r="B109" s="490"/>
      <c r="C109" s="353"/>
      <c r="D109" s="353"/>
      <c r="E109" s="353"/>
      <c r="F109" s="490"/>
      <c r="G109" s="490"/>
      <c r="H109" s="353"/>
    </row>
    <row r="110" spans="1:8" ht="13.5" thickTop="1" x14ac:dyDescent="0.2">
      <c r="A110" s="321"/>
    </row>
  </sheetData>
  <mergeCells count="115">
    <mergeCell ref="A109:B109"/>
    <mergeCell ref="F109:G109"/>
    <mergeCell ref="C106:D106"/>
    <mergeCell ref="G106:H106"/>
    <mergeCell ref="C107:D107"/>
    <mergeCell ref="G107:H107"/>
    <mergeCell ref="C108:D108"/>
    <mergeCell ref="G108:H108"/>
    <mergeCell ref="A73:C73"/>
    <mergeCell ref="C103:D103"/>
    <mergeCell ref="G103:H103"/>
    <mergeCell ref="C104:D104"/>
    <mergeCell ref="G104:H104"/>
    <mergeCell ref="C105:D105"/>
    <mergeCell ref="G105:H105"/>
    <mergeCell ref="B100:C100"/>
    <mergeCell ref="G100:H100"/>
    <mergeCell ref="A101:D101"/>
    <mergeCell ref="E101:H101"/>
    <mergeCell ref="B102:C102"/>
    <mergeCell ref="F102:G102"/>
    <mergeCell ref="C97:D97"/>
    <mergeCell ref="G97:H97"/>
    <mergeCell ref="C98:D98"/>
    <mergeCell ref="G98:H98"/>
    <mergeCell ref="B99:C99"/>
    <mergeCell ref="G99:H99"/>
    <mergeCell ref="C94:D94"/>
    <mergeCell ref="G94:H94"/>
    <mergeCell ref="C95:D95"/>
    <mergeCell ref="G95:H95"/>
    <mergeCell ref="C96:D96"/>
    <mergeCell ref="G96:H96"/>
    <mergeCell ref="B91:C91"/>
    <mergeCell ref="F91:H91"/>
    <mergeCell ref="C92:D92"/>
    <mergeCell ref="G92:H92"/>
    <mergeCell ref="C93:D93"/>
    <mergeCell ref="G93:H93"/>
    <mergeCell ref="B84:C84"/>
    <mergeCell ref="A88:D88"/>
    <mergeCell ref="E88:H88"/>
    <mergeCell ref="A90:C90"/>
    <mergeCell ref="E90:H90"/>
    <mergeCell ref="B81:C81"/>
    <mergeCell ref="F81:G81"/>
    <mergeCell ref="B74:C74"/>
    <mergeCell ref="F74:G74"/>
    <mergeCell ref="B64:C64"/>
    <mergeCell ref="B65:C65"/>
    <mergeCell ref="F65:G65"/>
    <mergeCell ref="F61:G61"/>
    <mergeCell ref="B62:C62"/>
    <mergeCell ref="B61:C61"/>
    <mergeCell ref="B66:C66"/>
    <mergeCell ref="A67:B67"/>
    <mergeCell ref="C67:G67"/>
    <mergeCell ref="B68:C68"/>
    <mergeCell ref="B71:C71"/>
    <mergeCell ref="F71:G71"/>
    <mergeCell ref="A70:B70"/>
    <mergeCell ref="A77:C77"/>
    <mergeCell ref="A80:C80"/>
    <mergeCell ref="B78:C78"/>
    <mergeCell ref="B59:C59"/>
    <mergeCell ref="A40:N40"/>
    <mergeCell ref="A41:N41"/>
    <mergeCell ref="B52:C52"/>
    <mergeCell ref="A53:C53"/>
    <mergeCell ref="E53:G53"/>
    <mergeCell ref="D54:D55"/>
    <mergeCell ref="E54:E55"/>
    <mergeCell ref="F54:F55"/>
    <mergeCell ref="G54:G55"/>
    <mergeCell ref="B60:C60"/>
    <mergeCell ref="A20:N20"/>
    <mergeCell ref="A21:N21"/>
    <mergeCell ref="A34:N34"/>
    <mergeCell ref="A35:N35"/>
    <mergeCell ref="A36:N36"/>
    <mergeCell ref="A37:N37"/>
    <mergeCell ref="A38:N38"/>
    <mergeCell ref="A39:N39"/>
    <mergeCell ref="A28:N28"/>
    <mergeCell ref="A29:N29"/>
    <mergeCell ref="A30:N30"/>
    <mergeCell ref="A31:N31"/>
    <mergeCell ref="A32:N32"/>
    <mergeCell ref="A33:N33"/>
    <mergeCell ref="B56:C56"/>
    <mergeCell ref="D56:E56"/>
    <mergeCell ref="F56:G56"/>
    <mergeCell ref="A22:N22"/>
    <mergeCell ref="A23:N23"/>
    <mergeCell ref="A24:N24"/>
    <mergeCell ref="A25:N25"/>
    <mergeCell ref="A26:N26"/>
    <mergeCell ref="A27:N27"/>
    <mergeCell ref="A1:N1"/>
    <mergeCell ref="A4:N4"/>
    <mergeCell ref="A17:N17"/>
    <mergeCell ref="A18:N18"/>
    <mergeCell ref="A19:N19"/>
    <mergeCell ref="A5:N5"/>
    <mergeCell ref="A6:N6"/>
    <mergeCell ref="A7:N7"/>
    <mergeCell ref="A8:N8"/>
    <mergeCell ref="A9:N9"/>
    <mergeCell ref="A10:N10"/>
    <mergeCell ref="A11:N11"/>
    <mergeCell ref="A12:N12"/>
    <mergeCell ref="A13:N13"/>
    <mergeCell ref="A14:N14"/>
    <mergeCell ref="A15:N15"/>
    <mergeCell ref="A16:N16"/>
  </mergeCells>
  <pageMargins left="0.75" right="0.75" top="1" bottom="1" header="0.5" footer="0.5"/>
  <pageSetup paperSize="9" scale="68" orientation="portrait" r:id="rId1"/>
  <headerFooter alignWithMargins="0"/>
  <rowBreaks count="1" manualBreakCount="1">
    <brk id="42" max="1638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3"/>
  <sheetViews>
    <sheetView workbookViewId="0">
      <selection sqref="A1:C1"/>
    </sheetView>
  </sheetViews>
  <sheetFormatPr defaultColWidth="9.140625" defaultRowHeight="12.75" x14ac:dyDescent="0.2"/>
  <cols>
    <col min="1" max="1" width="4.42578125" style="319" bestFit="1" customWidth="1"/>
    <col min="2" max="2" width="68.85546875" style="319" customWidth="1"/>
    <col min="3" max="3" width="82" style="319" customWidth="1"/>
    <col min="4" max="16384" width="9.140625" style="319"/>
  </cols>
  <sheetData>
    <row r="1" spans="1:4" ht="19.5" x14ac:dyDescent="0.2">
      <c r="A1" s="458" t="s">
        <v>469</v>
      </c>
      <c r="B1" s="458"/>
      <c r="C1" s="458"/>
    </row>
    <row r="3" spans="1:4" x14ac:dyDescent="0.2">
      <c r="A3" s="428" t="s">
        <v>466</v>
      </c>
      <c r="B3" s="429" t="s">
        <v>467</v>
      </c>
      <c r="C3" s="432" t="s">
        <v>489</v>
      </c>
      <c r="D3" s="431"/>
    </row>
    <row r="4" spans="1:4" x14ac:dyDescent="0.2">
      <c r="A4" s="430" t="s">
        <v>186</v>
      </c>
      <c r="B4" s="434" t="s">
        <v>112</v>
      </c>
      <c r="C4" s="433" t="s">
        <v>470</v>
      </c>
      <c r="D4" s="431"/>
    </row>
    <row r="5" spans="1:4" x14ac:dyDescent="0.2">
      <c r="A5" s="430" t="s">
        <v>187</v>
      </c>
      <c r="B5" s="434" t="s">
        <v>96</v>
      </c>
      <c r="C5" s="433" t="s">
        <v>471</v>
      </c>
      <c r="D5" s="431"/>
    </row>
    <row r="6" spans="1:4" x14ac:dyDescent="0.2">
      <c r="A6" s="430" t="s">
        <v>188</v>
      </c>
      <c r="B6" s="434" t="s">
        <v>140</v>
      </c>
      <c r="C6" s="433" t="s">
        <v>472</v>
      </c>
      <c r="D6" s="431"/>
    </row>
    <row r="7" spans="1:4" x14ac:dyDescent="0.2">
      <c r="A7" s="430" t="s">
        <v>189</v>
      </c>
      <c r="B7" s="434" t="s">
        <v>98</v>
      </c>
      <c r="C7" s="433" t="s">
        <v>473</v>
      </c>
      <c r="D7" s="431"/>
    </row>
    <row r="8" spans="1:4" x14ac:dyDescent="0.2">
      <c r="A8" s="430" t="s">
        <v>190</v>
      </c>
      <c r="B8" s="434" t="s">
        <v>141</v>
      </c>
      <c r="C8" s="433" t="s">
        <v>474</v>
      </c>
      <c r="D8" s="431"/>
    </row>
    <row r="9" spans="1:4" ht="24" x14ac:dyDescent="0.2">
      <c r="A9" s="430" t="s">
        <v>191</v>
      </c>
      <c r="B9" s="434" t="s">
        <v>142</v>
      </c>
      <c r="C9" s="433" t="s">
        <v>475</v>
      </c>
      <c r="D9" s="431"/>
    </row>
    <row r="10" spans="1:4" x14ac:dyDescent="0.2">
      <c r="A10" s="430" t="s">
        <v>192</v>
      </c>
      <c r="B10" s="434" t="s">
        <v>143</v>
      </c>
      <c r="C10" s="433" t="s">
        <v>476</v>
      </c>
      <c r="D10" s="431"/>
    </row>
    <row r="11" spans="1:4" x14ac:dyDescent="0.2">
      <c r="A11" s="430" t="s">
        <v>193</v>
      </c>
      <c r="B11" s="434" t="s">
        <v>113</v>
      </c>
      <c r="C11" s="433" t="s">
        <v>477</v>
      </c>
      <c r="D11" s="431"/>
    </row>
    <row r="12" spans="1:4" x14ac:dyDescent="0.2">
      <c r="A12" s="430" t="s">
        <v>194</v>
      </c>
      <c r="B12" s="434" t="s">
        <v>103</v>
      </c>
      <c r="C12" s="433" t="s">
        <v>478</v>
      </c>
      <c r="D12" s="431"/>
    </row>
    <row r="13" spans="1:4" x14ac:dyDescent="0.2">
      <c r="A13" s="428">
        <v>10</v>
      </c>
      <c r="B13" s="434" t="s">
        <v>104</v>
      </c>
      <c r="C13" s="433" t="s">
        <v>479</v>
      </c>
      <c r="D13" s="431"/>
    </row>
    <row r="14" spans="1:4" x14ac:dyDescent="0.2">
      <c r="A14" s="428">
        <v>11</v>
      </c>
      <c r="B14" s="434" t="s">
        <v>105</v>
      </c>
      <c r="C14" s="433" t="s">
        <v>490</v>
      </c>
      <c r="D14" s="431"/>
    </row>
    <row r="15" spans="1:4" x14ac:dyDescent="0.2">
      <c r="A15" s="428">
        <v>12</v>
      </c>
      <c r="B15" s="434" t="s">
        <v>106</v>
      </c>
      <c r="C15" s="433" t="s">
        <v>480</v>
      </c>
      <c r="D15" s="431"/>
    </row>
    <row r="16" spans="1:4" x14ac:dyDescent="0.2">
      <c r="A16" s="428">
        <v>13</v>
      </c>
      <c r="B16" s="434" t="s">
        <v>107</v>
      </c>
      <c r="C16" s="433" t="s">
        <v>481</v>
      </c>
      <c r="D16" s="431"/>
    </row>
    <row r="17" spans="1:4" x14ac:dyDescent="0.2">
      <c r="A17" s="428">
        <v>14</v>
      </c>
      <c r="B17" s="434" t="s">
        <v>144</v>
      </c>
      <c r="C17" s="433" t="s">
        <v>482</v>
      </c>
      <c r="D17" s="431"/>
    </row>
    <row r="18" spans="1:4" x14ac:dyDescent="0.2">
      <c r="A18" s="428">
        <v>15</v>
      </c>
      <c r="B18" s="434" t="s">
        <v>108</v>
      </c>
      <c r="C18" s="433" t="s">
        <v>483</v>
      </c>
      <c r="D18" s="431"/>
    </row>
    <row r="19" spans="1:4" x14ac:dyDescent="0.2">
      <c r="A19" s="428">
        <v>16</v>
      </c>
      <c r="B19" s="434" t="s">
        <v>468</v>
      </c>
      <c r="C19" s="433" t="s">
        <v>484</v>
      </c>
      <c r="D19" s="431"/>
    </row>
    <row r="20" spans="1:4" ht="24" x14ac:dyDescent="0.2">
      <c r="A20" s="428">
        <v>17</v>
      </c>
      <c r="B20" s="434" t="s">
        <v>109</v>
      </c>
      <c r="C20" s="433" t="s">
        <v>485</v>
      </c>
      <c r="D20" s="431"/>
    </row>
    <row r="21" spans="1:4" x14ac:dyDescent="0.2">
      <c r="A21" s="428">
        <v>18</v>
      </c>
      <c r="B21" s="434" t="s">
        <v>110</v>
      </c>
      <c r="C21" s="433" t="s">
        <v>486</v>
      </c>
      <c r="D21" s="431"/>
    </row>
    <row r="22" spans="1:4" ht="24" x14ac:dyDescent="0.2">
      <c r="A22" s="428">
        <v>19</v>
      </c>
      <c r="B22" s="434" t="s">
        <v>114</v>
      </c>
      <c r="C22" s="433" t="s">
        <v>487</v>
      </c>
      <c r="D22" s="431"/>
    </row>
    <row r="23" spans="1:4" x14ac:dyDescent="0.2">
      <c r="A23" s="428">
        <v>20</v>
      </c>
      <c r="B23" s="434" t="s">
        <v>111</v>
      </c>
      <c r="C23" s="433" t="s">
        <v>488</v>
      </c>
    </row>
  </sheetData>
  <mergeCells count="1">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N93"/>
  <sheetViews>
    <sheetView zoomScaleNormal="100" workbookViewId="0"/>
  </sheetViews>
  <sheetFormatPr defaultColWidth="9.140625" defaultRowHeight="12.75" x14ac:dyDescent="0.2"/>
  <cols>
    <col min="1" max="1" width="1.5703125" style="33" customWidth="1"/>
    <col min="2" max="2" width="30.5703125" style="8" customWidth="1"/>
    <col min="3" max="5" width="30.5703125" style="8" hidden="1" customWidth="1"/>
    <col min="6" max="6" width="9.140625" style="33" bestFit="1"/>
    <col min="7" max="7" width="1.85546875" style="33" bestFit="1" customWidth="1"/>
    <col min="8" max="8" width="7.140625" style="41" customWidth="1"/>
    <col min="9" max="9" width="9.140625" style="33" bestFit="1"/>
    <col min="10" max="10" width="2.28515625" style="33" customWidth="1"/>
    <col min="11" max="11" width="7.140625" style="33" customWidth="1"/>
    <col min="12" max="16384" width="9.140625" style="33"/>
  </cols>
  <sheetData>
    <row r="1" spans="1:14" ht="6.75" customHeight="1" x14ac:dyDescent="0.25">
      <c r="B1" s="2"/>
      <c r="C1" s="2"/>
      <c r="D1" s="2"/>
      <c r="E1" s="2"/>
    </row>
    <row r="2" spans="1:14" s="235" customFormat="1" ht="12.75" customHeight="1" x14ac:dyDescent="0.2">
      <c r="A2" s="189" t="s">
        <v>499</v>
      </c>
      <c r="B2" s="187"/>
      <c r="C2" s="187"/>
      <c r="D2" s="187"/>
      <c r="E2" s="187"/>
      <c r="H2" s="182"/>
      <c r="L2" s="257"/>
      <c r="N2" s="438" t="s">
        <v>285</v>
      </c>
    </row>
    <row r="3" spans="1:14" s="235" customFormat="1" ht="12.75" hidden="1" customHeight="1" x14ac:dyDescent="0.2">
      <c r="A3" s="189"/>
      <c r="B3" s="187"/>
      <c r="C3" s="187"/>
      <c r="D3" s="187"/>
      <c r="E3" s="187"/>
      <c r="H3" s="182"/>
    </row>
    <row r="4" spans="1:14" ht="13.5" thickBot="1" x14ac:dyDescent="0.25">
      <c r="A4" s="236" t="s">
        <v>500</v>
      </c>
      <c r="B4" s="42"/>
      <c r="C4" s="42"/>
      <c r="D4" s="42"/>
      <c r="E4" s="42"/>
      <c r="F4" s="237"/>
      <c r="G4" s="237"/>
      <c r="H4" s="45"/>
      <c r="I4" s="140"/>
      <c r="J4" s="140"/>
      <c r="K4" s="64"/>
    </row>
    <row r="5" spans="1:14" ht="15.75" hidden="1" thickBot="1" x14ac:dyDescent="0.3">
      <c r="A5" s="63"/>
      <c r="B5" s="42"/>
      <c r="C5" s="42"/>
      <c r="D5" s="42"/>
      <c r="E5" s="42"/>
      <c r="F5" s="237"/>
      <c r="G5" s="237"/>
      <c r="H5" s="45"/>
      <c r="I5" s="140"/>
      <c r="J5" s="140"/>
      <c r="K5" s="64"/>
    </row>
    <row r="6" spans="1:14" ht="13.5" thickBot="1" x14ac:dyDescent="0.25">
      <c r="A6" s="42"/>
      <c r="B6" s="42"/>
      <c r="C6" s="42"/>
      <c r="D6" s="42"/>
      <c r="E6" s="42"/>
      <c r="F6" s="25">
        <v>2018</v>
      </c>
      <c r="G6" s="3"/>
      <c r="H6" s="426" t="s">
        <v>124</v>
      </c>
      <c r="I6" s="25">
        <v>2017</v>
      </c>
      <c r="J6" s="3"/>
      <c r="K6" s="153" t="s">
        <v>124</v>
      </c>
    </row>
    <row r="7" spans="1:14" hidden="1" x14ac:dyDescent="0.2">
      <c r="A7" s="281"/>
      <c r="B7" s="281"/>
      <c r="C7" s="281"/>
      <c r="D7" s="281"/>
      <c r="E7" s="281"/>
      <c r="F7" s="266"/>
      <c r="G7" s="204"/>
      <c r="H7" s="204"/>
      <c r="I7" s="266"/>
      <c r="J7" s="204"/>
      <c r="K7" s="204"/>
    </row>
    <row r="8" spans="1:14" ht="6.75" customHeight="1" x14ac:dyDescent="0.2">
      <c r="B8" s="4"/>
      <c r="C8" s="4"/>
      <c r="D8" s="4"/>
      <c r="E8" s="4"/>
      <c r="G8" s="239"/>
      <c r="J8" s="239"/>
      <c r="K8" s="41"/>
    </row>
    <row r="9" spans="1:14" ht="6.75" hidden="1" customHeight="1" x14ac:dyDescent="0.2">
      <c r="B9" s="4"/>
      <c r="C9" s="4"/>
      <c r="D9" s="4"/>
      <c r="E9" s="4"/>
      <c r="G9" s="239"/>
      <c r="J9" s="239"/>
      <c r="K9" s="41"/>
    </row>
    <row r="10" spans="1:14" ht="6.75" hidden="1" customHeight="1" x14ac:dyDescent="0.2">
      <c r="B10" s="4"/>
      <c r="C10" s="4"/>
      <c r="D10" s="4"/>
      <c r="E10" s="4"/>
      <c r="G10" s="239"/>
      <c r="J10" s="239"/>
      <c r="K10" s="41"/>
    </row>
    <row r="11" spans="1:14" ht="11.25" customHeight="1" x14ac:dyDescent="0.2">
      <c r="A11" s="7" t="s">
        <v>278</v>
      </c>
      <c r="F11" s="9">
        <v>64991</v>
      </c>
      <c r="G11" s="240"/>
      <c r="H11" s="9"/>
      <c r="I11" s="9">
        <v>63728</v>
      </c>
      <c r="J11" s="240"/>
      <c r="K11" s="9"/>
    </row>
    <row r="12" spans="1:14" ht="10.5" customHeight="1" x14ac:dyDescent="0.2">
      <c r="A12" s="439" t="s">
        <v>5</v>
      </c>
      <c r="B12" s="13"/>
      <c r="C12" s="13"/>
      <c r="D12" s="13"/>
      <c r="E12" s="13"/>
      <c r="F12" s="9"/>
      <c r="G12" s="240"/>
      <c r="H12" s="27"/>
      <c r="I12" s="9"/>
      <c r="J12" s="240"/>
      <c r="K12" s="27"/>
    </row>
    <row r="13" spans="1:14" ht="10.5" customHeight="1" x14ac:dyDescent="0.2">
      <c r="B13" s="13" t="s">
        <v>0</v>
      </c>
      <c r="C13" s="13"/>
      <c r="D13" s="13"/>
      <c r="E13" s="13"/>
      <c r="F13" s="241">
        <v>47639</v>
      </c>
      <c r="G13" s="241"/>
      <c r="H13" s="242"/>
      <c r="I13" s="241">
        <v>46385</v>
      </c>
      <c r="J13" s="241"/>
      <c r="K13" s="242"/>
      <c r="L13" s="243"/>
    </row>
    <row r="14" spans="1:14" ht="10.5" customHeight="1" x14ac:dyDescent="0.2">
      <c r="B14" s="16" t="s">
        <v>1</v>
      </c>
      <c r="C14" s="16"/>
      <c r="D14" s="16"/>
      <c r="E14" s="16"/>
      <c r="F14" s="241">
        <v>17352</v>
      </c>
      <c r="G14" s="241"/>
      <c r="H14" s="242"/>
      <c r="I14" s="241">
        <v>17343</v>
      </c>
      <c r="J14" s="241"/>
      <c r="K14" s="242"/>
    </row>
    <row r="15" spans="1:14" ht="5.25" customHeight="1" x14ac:dyDescent="0.2">
      <c r="A15" s="17"/>
      <c r="B15" s="17"/>
      <c r="C15" s="17"/>
      <c r="D15" s="17"/>
      <c r="E15" s="17"/>
      <c r="F15" s="28"/>
      <c r="G15" s="148"/>
      <c r="H15" s="28"/>
      <c r="I15" s="28"/>
      <c r="J15" s="148"/>
      <c r="K15" s="28"/>
    </row>
    <row r="16" spans="1:14" ht="6" customHeight="1" x14ac:dyDescent="0.2">
      <c r="B16" s="7"/>
      <c r="C16" s="7"/>
      <c r="D16" s="7"/>
      <c r="E16" s="7"/>
      <c r="F16" s="27"/>
      <c r="G16" s="240"/>
      <c r="H16" s="27"/>
      <c r="I16" s="27"/>
      <c r="J16" s="240"/>
      <c r="K16" s="27"/>
    </row>
    <row r="17" spans="1:12" ht="11.25" customHeight="1" x14ac:dyDescent="0.2">
      <c r="A17" s="7" t="s">
        <v>17</v>
      </c>
      <c r="F17" s="244">
        <v>45447.197</v>
      </c>
      <c r="G17" s="245" t="s">
        <v>4</v>
      </c>
      <c r="H17" s="246">
        <v>3095.1819999999998</v>
      </c>
      <c r="I17" s="244">
        <v>41619.061000000002</v>
      </c>
      <c r="J17" s="245" t="s">
        <v>4</v>
      </c>
      <c r="K17" s="246">
        <v>2218.7660000000001</v>
      </c>
    </row>
    <row r="18" spans="1:12" ht="6" customHeight="1" x14ac:dyDescent="0.2">
      <c r="B18" s="13"/>
      <c r="C18" s="13"/>
      <c r="D18" s="13"/>
      <c r="E18" s="13"/>
      <c r="F18" s="27"/>
      <c r="G18" s="293"/>
      <c r="H18" s="27"/>
      <c r="I18" s="27"/>
      <c r="J18" s="240"/>
      <c r="K18" s="27"/>
    </row>
    <row r="19" spans="1:12" ht="11.25" customHeight="1" x14ac:dyDescent="0.2">
      <c r="A19" s="7" t="s">
        <v>3</v>
      </c>
      <c r="F19" s="244">
        <v>45003.695</v>
      </c>
      <c r="G19" s="245" t="s">
        <v>4</v>
      </c>
      <c r="H19" s="246">
        <v>3095.2579999999998</v>
      </c>
      <c r="I19" s="244">
        <v>41128.542999999998</v>
      </c>
      <c r="J19" s="245" t="s">
        <v>4</v>
      </c>
      <c r="K19" s="246">
        <v>2219.6689999999999</v>
      </c>
    </row>
    <row r="20" spans="1:12" ht="10.5" customHeight="1" x14ac:dyDescent="0.2">
      <c r="A20" s="439" t="s">
        <v>5</v>
      </c>
      <c r="B20" s="13"/>
      <c r="C20" s="13"/>
      <c r="D20" s="13"/>
      <c r="E20" s="13"/>
      <c r="F20" s="27"/>
      <c r="G20" s="293"/>
      <c r="H20" s="27"/>
      <c r="I20" s="27"/>
      <c r="J20" s="240"/>
      <c r="K20" s="27"/>
    </row>
    <row r="21" spans="1:12" ht="10.5" customHeight="1" x14ac:dyDescent="0.2">
      <c r="B21" s="13" t="s">
        <v>13</v>
      </c>
      <c r="C21" s="13"/>
      <c r="D21" s="13"/>
      <c r="E21" s="13"/>
      <c r="F21" s="241">
        <v>29005.583999999999</v>
      </c>
      <c r="G21" s="245" t="s">
        <v>4</v>
      </c>
      <c r="H21" s="242">
        <v>2064.692</v>
      </c>
      <c r="I21" s="241">
        <v>25786.134999999998</v>
      </c>
      <c r="J21" s="245" t="s">
        <v>4</v>
      </c>
      <c r="K21" s="242">
        <v>1660.3820000000001</v>
      </c>
    </row>
    <row r="22" spans="1:12" ht="10.5" customHeight="1" x14ac:dyDescent="0.2">
      <c r="B22" s="13" t="s">
        <v>14</v>
      </c>
      <c r="C22" s="13"/>
      <c r="D22" s="13"/>
      <c r="E22" s="13"/>
      <c r="F22" s="241">
        <v>9137.8940000000002</v>
      </c>
      <c r="G22" s="245" t="s">
        <v>4</v>
      </c>
      <c r="H22" s="242">
        <v>1172.5450000000001</v>
      </c>
      <c r="I22" s="241">
        <v>8491.7469999999994</v>
      </c>
      <c r="J22" s="245" t="s">
        <v>4</v>
      </c>
      <c r="K22" s="242">
        <v>729.79600000000005</v>
      </c>
    </row>
    <row r="23" spans="1:12" ht="10.5" customHeight="1" x14ac:dyDescent="0.2">
      <c r="B23" s="13" t="s">
        <v>15</v>
      </c>
      <c r="C23" s="13"/>
      <c r="D23" s="13"/>
      <c r="E23" s="13"/>
      <c r="F23" s="241">
        <v>5454.174</v>
      </c>
      <c r="G23" s="245" t="s">
        <v>4</v>
      </c>
      <c r="H23" s="242">
        <v>1098.22</v>
      </c>
      <c r="I23" s="241">
        <v>5286.3450000000003</v>
      </c>
      <c r="J23" s="245" t="s">
        <v>4</v>
      </c>
      <c r="K23" s="242">
        <v>850.46500000000003</v>
      </c>
    </row>
    <row r="24" spans="1:12" ht="10.5" customHeight="1" x14ac:dyDescent="0.2">
      <c r="B24" s="13" t="s">
        <v>16</v>
      </c>
      <c r="C24" s="13"/>
      <c r="D24" s="13"/>
      <c r="E24" s="13"/>
      <c r="F24" s="241">
        <v>1406.0440000000001</v>
      </c>
      <c r="G24" s="245" t="s">
        <v>4</v>
      </c>
      <c r="H24" s="242">
        <v>499.65100000000001</v>
      </c>
      <c r="I24" s="241">
        <v>1564.316</v>
      </c>
      <c r="J24" s="245" t="s">
        <v>4</v>
      </c>
      <c r="K24" s="242">
        <v>360.87599999999998</v>
      </c>
    </row>
    <row r="25" spans="1:12" ht="6" customHeight="1" x14ac:dyDescent="0.2">
      <c r="B25" s="7"/>
      <c r="C25" s="7"/>
      <c r="D25" s="7"/>
      <c r="E25" s="7"/>
      <c r="F25" s="27"/>
      <c r="G25" s="293"/>
      <c r="H25" s="27"/>
      <c r="I25" s="27"/>
      <c r="J25" s="240"/>
      <c r="K25" s="27"/>
    </row>
    <row r="26" spans="1:12" ht="11.25" customHeight="1" x14ac:dyDescent="0.2">
      <c r="A26" s="7" t="s">
        <v>6</v>
      </c>
      <c r="F26" s="244">
        <v>443.50200000000001</v>
      </c>
      <c r="G26" s="245" t="s">
        <v>4</v>
      </c>
      <c r="H26" s="246">
        <v>83.122</v>
      </c>
      <c r="I26" s="244">
        <v>490.51799999999997</v>
      </c>
      <c r="J26" s="245" t="s">
        <v>4</v>
      </c>
      <c r="K26" s="246">
        <v>70.114000000000004</v>
      </c>
    </row>
    <row r="27" spans="1:12" ht="11.25" customHeight="1" x14ac:dyDescent="0.2">
      <c r="A27" s="439" t="s">
        <v>5</v>
      </c>
      <c r="B27" s="13"/>
      <c r="C27" s="13"/>
      <c r="D27" s="13"/>
      <c r="E27" s="13"/>
      <c r="F27" s="27"/>
      <c r="G27" s="293"/>
      <c r="H27" s="27"/>
      <c r="I27" s="27"/>
      <c r="J27" s="240"/>
      <c r="K27" s="27"/>
    </row>
    <row r="28" spans="1:12" ht="11.25" customHeight="1" x14ac:dyDescent="0.2">
      <c r="B28" s="13" t="s">
        <v>121</v>
      </c>
      <c r="C28" s="13"/>
      <c r="D28" s="13"/>
      <c r="E28" s="13"/>
      <c r="F28" s="241">
        <v>309.608</v>
      </c>
      <c r="G28" s="245" t="s">
        <v>4</v>
      </c>
      <c r="H28" s="242">
        <v>52.996000000000002</v>
      </c>
      <c r="I28" s="241">
        <v>349.98700000000002</v>
      </c>
      <c r="J28" s="245" t="s">
        <v>4</v>
      </c>
      <c r="K28" s="242">
        <v>52.453000000000003</v>
      </c>
    </row>
    <row r="29" spans="1:12" ht="11.25" customHeight="1" x14ac:dyDescent="0.2">
      <c r="B29" s="16" t="s">
        <v>122</v>
      </c>
      <c r="C29" s="16"/>
      <c r="D29" s="16"/>
      <c r="E29" s="16"/>
      <c r="F29" s="241">
        <v>133.89400000000001</v>
      </c>
      <c r="G29" s="247" t="s">
        <v>4</v>
      </c>
      <c r="H29" s="242">
        <v>35.771999999999998</v>
      </c>
      <c r="I29" s="241">
        <v>140.53100000000001</v>
      </c>
      <c r="J29" s="247" t="s">
        <v>4</v>
      </c>
      <c r="K29" s="242">
        <v>25.425000000000001</v>
      </c>
      <c r="L29" s="32"/>
    </row>
    <row r="30" spans="1:12" ht="5.25" customHeight="1" x14ac:dyDescent="0.2">
      <c r="A30" s="17"/>
      <c r="B30" s="17"/>
      <c r="C30" s="17"/>
      <c r="D30" s="17"/>
      <c r="E30" s="17"/>
      <c r="F30" s="18"/>
      <c r="G30" s="248"/>
      <c r="H30" s="18"/>
      <c r="I30" s="18"/>
      <c r="J30" s="248"/>
      <c r="K30" s="18"/>
      <c r="L30" s="32"/>
    </row>
    <row r="31" spans="1:12" ht="6.75" customHeight="1" x14ac:dyDescent="0.2">
      <c r="B31" s="7"/>
      <c r="C31" s="7"/>
      <c r="D31" s="7"/>
      <c r="E31" s="7"/>
      <c r="F31" s="27"/>
      <c r="G31" s="293"/>
      <c r="H31" s="27"/>
      <c r="I31" s="27"/>
      <c r="J31" s="240"/>
      <c r="K31" s="27"/>
    </row>
    <row r="32" spans="1:12" ht="11.25" customHeight="1" x14ac:dyDescent="0.2">
      <c r="A32" s="7" t="s">
        <v>12</v>
      </c>
      <c r="F32" s="244">
        <v>3139868.943</v>
      </c>
      <c r="G32" s="245" t="s">
        <v>4</v>
      </c>
      <c r="H32" s="246">
        <v>123995.031</v>
      </c>
      <c r="I32" s="244">
        <v>3071094.6320000002</v>
      </c>
      <c r="J32" s="245" t="s">
        <v>4</v>
      </c>
      <c r="K32" s="246">
        <v>112231.601</v>
      </c>
    </row>
    <row r="33" spans="1:12" ht="6" customHeight="1" x14ac:dyDescent="0.2">
      <c r="B33" s="7"/>
      <c r="C33" s="7"/>
      <c r="D33" s="7"/>
      <c r="E33" s="7"/>
      <c r="F33" s="27"/>
      <c r="G33" s="293"/>
      <c r="H33" s="27"/>
      <c r="I33" s="27"/>
      <c r="J33" s="240"/>
      <c r="K33" s="27"/>
    </row>
    <row r="34" spans="1:12" ht="11.25" customHeight="1" x14ac:dyDescent="0.2">
      <c r="A34" s="7" t="s">
        <v>3</v>
      </c>
      <c r="F34" s="244">
        <v>2957908.3730000001</v>
      </c>
      <c r="G34" s="245" t="s">
        <v>4</v>
      </c>
      <c r="H34" s="246">
        <v>122548.488</v>
      </c>
      <c r="I34" s="244">
        <v>2841980.1869999999</v>
      </c>
      <c r="J34" s="245" t="s">
        <v>4</v>
      </c>
      <c r="K34" s="246">
        <v>109848.02</v>
      </c>
    </row>
    <row r="35" spans="1:12" ht="10.5" customHeight="1" x14ac:dyDescent="0.2">
      <c r="A35" s="439" t="s">
        <v>5</v>
      </c>
      <c r="B35" s="13"/>
      <c r="C35" s="13"/>
      <c r="D35" s="13"/>
      <c r="E35" s="13"/>
      <c r="F35" s="27"/>
      <c r="G35" s="293"/>
      <c r="H35" s="27"/>
      <c r="I35" s="27"/>
      <c r="J35" s="240"/>
      <c r="K35" s="27"/>
    </row>
    <row r="36" spans="1:12" ht="10.5" customHeight="1" x14ac:dyDescent="0.2">
      <c r="B36" s="13" t="s">
        <v>13</v>
      </c>
      <c r="C36" s="13"/>
      <c r="D36" s="13"/>
      <c r="E36" s="13"/>
      <c r="F36" s="241">
        <v>2154442.4010000001</v>
      </c>
      <c r="G36" s="245" t="s">
        <v>4</v>
      </c>
      <c r="H36" s="242">
        <v>105763.974</v>
      </c>
      <c r="I36" s="241">
        <v>2068967.22</v>
      </c>
      <c r="J36" s="245" t="s">
        <v>4</v>
      </c>
      <c r="K36" s="242">
        <v>94724.323999999993</v>
      </c>
    </row>
    <row r="37" spans="1:12" ht="10.5" customHeight="1" x14ac:dyDescent="0.2">
      <c r="B37" s="13" t="s">
        <v>14</v>
      </c>
      <c r="C37" s="13"/>
      <c r="D37" s="13"/>
      <c r="E37" s="13"/>
      <c r="F37" s="241">
        <v>405634.56</v>
      </c>
      <c r="G37" s="245" t="s">
        <v>4</v>
      </c>
      <c r="H37" s="242">
        <v>30538.571</v>
      </c>
      <c r="I37" s="241">
        <v>418906.75599999999</v>
      </c>
      <c r="J37" s="245" t="s">
        <v>4</v>
      </c>
      <c r="K37" s="242">
        <v>30691.179</v>
      </c>
    </row>
    <row r="38" spans="1:12" ht="10.5" customHeight="1" x14ac:dyDescent="0.2">
      <c r="B38" s="13" t="s">
        <v>15</v>
      </c>
      <c r="C38" s="13"/>
      <c r="D38" s="13"/>
      <c r="E38" s="13"/>
      <c r="F38" s="241">
        <v>342519.29</v>
      </c>
      <c r="G38" s="245" t="s">
        <v>4</v>
      </c>
      <c r="H38" s="242">
        <v>57346.813000000002</v>
      </c>
      <c r="I38" s="241">
        <v>293305.43</v>
      </c>
      <c r="J38" s="245" t="s">
        <v>4</v>
      </c>
      <c r="K38" s="242">
        <v>40751.512999999999</v>
      </c>
    </row>
    <row r="39" spans="1:12" ht="10.5" customHeight="1" x14ac:dyDescent="0.2">
      <c r="B39" s="13" t="s">
        <v>16</v>
      </c>
      <c r="C39" s="13"/>
      <c r="D39" s="13"/>
      <c r="E39" s="13"/>
      <c r="F39" s="241">
        <v>55312.120999999999</v>
      </c>
      <c r="G39" s="245" t="s">
        <v>4</v>
      </c>
      <c r="H39" s="242">
        <v>11800.78</v>
      </c>
      <c r="I39" s="241">
        <v>60800.781999999999</v>
      </c>
      <c r="J39" s="245" t="s">
        <v>4</v>
      </c>
      <c r="K39" s="242">
        <v>13470.111999999999</v>
      </c>
    </row>
    <row r="40" spans="1:12" ht="6" customHeight="1" x14ac:dyDescent="0.2">
      <c r="B40" s="13"/>
      <c r="C40" s="13"/>
      <c r="D40" s="13"/>
      <c r="E40" s="13"/>
      <c r="F40" s="27"/>
      <c r="G40" s="293"/>
      <c r="H40" s="27"/>
      <c r="I40" s="27"/>
      <c r="J40" s="240"/>
      <c r="K40" s="27"/>
    </row>
    <row r="41" spans="1:12" ht="11.25" customHeight="1" x14ac:dyDescent="0.2">
      <c r="A41" s="7" t="s">
        <v>6</v>
      </c>
      <c r="F41" s="244">
        <v>181960.57</v>
      </c>
      <c r="G41" s="245" t="s">
        <v>4</v>
      </c>
      <c r="H41" s="246">
        <v>28456.7</v>
      </c>
      <c r="I41" s="244">
        <v>229114.44500000001</v>
      </c>
      <c r="J41" s="245" t="s">
        <v>4</v>
      </c>
      <c r="K41" s="246">
        <v>31801.643</v>
      </c>
    </row>
    <row r="42" spans="1:12" ht="11.25" customHeight="1" x14ac:dyDescent="0.2">
      <c r="A42" s="439" t="s">
        <v>5</v>
      </c>
      <c r="B42" s="13"/>
      <c r="C42" s="13"/>
      <c r="D42" s="13"/>
      <c r="E42" s="13"/>
      <c r="F42" s="30"/>
      <c r="G42" s="293"/>
      <c r="H42" s="31"/>
      <c r="I42" s="30"/>
      <c r="J42" s="240"/>
      <c r="K42" s="30"/>
    </row>
    <row r="43" spans="1:12" ht="11.25" customHeight="1" x14ac:dyDescent="0.2">
      <c r="B43" s="13" t="s">
        <v>121</v>
      </c>
      <c r="C43" s="13"/>
      <c r="D43" s="13"/>
      <c r="E43" s="13"/>
      <c r="F43" s="249">
        <v>156689.092</v>
      </c>
      <c r="G43" s="245" t="s">
        <v>4</v>
      </c>
      <c r="H43" s="252">
        <v>25660.763999999999</v>
      </c>
      <c r="I43" s="251">
        <v>195884.86900000001</v>
      </c>
      <c r="J43" s="245" t="s">
        <v>4</v>
      </c>
      <c r="K43" s="252">
        <v>28283.028999999999</v>
      </c>
      <c r="L43" s="250"/>
    </row>
    <row r="44" spans="1:12" ht="11.25" customHeight="1" x14ac:dyDescent="0.2">
      <c r="B44" s="16" t="s">
        <v>122</v>
      </c>
      <c r="C44" s="13"/>
      <c r="D44" s="13"/>
      <c r="E44" s="13"/>
      <c r="F44" s="249">
        <v>25271.478999999999</v>
      </c>
      <c r="G44" s="247" t="s">
        <v>4</v>
      </c>
      <c r="H44" s="252">
        <v>6148.8209999999999</v>
      </c>
      <c r="I44" s="251">
        <v>33229.576999999997</v>
      </c>
      <c r="J44" s="247" t="s">
        <v>4</v>
      </c>
      <c r="K44" s="252">
        <v>7401.9539999999997</v>
      </c>
      <c r="L44" s="250"/>
    </row>
    <row r="45" spans="1:12" s="390" customFormat="1" ht="11.25" customHeight="1" x14ac:dyDescent="0.2">
      <c r="A45" s="440" t="s">
        <v>5</v>
      </c>
      <c r="B45" s="441"/>
      <c r="C45" s="441"/>
      <c r="D45" s="441"/>
      <c r="E45" s="441"/>
      <c r="F45" s="442"/>
      <c r="G45" s="443"/>
      <c r="H45" s="444"/>
      <c r="I45" s="442"/>
      <c r="J45" s="443"/>
      <c r="K45" s="444"/>
      <c r="L45" s="445"/>
    </row>
    <row r="46" spans="1:12" ht="11.25" customHeight="1" x14ac:dyDescent="0.2">
      <c r="B46" s="13" t="s">
        <v>7</v>
      </c>
      <c r="C46" s="13"/>
      <c r="D46" s="13"/>
      <c r="E46" s="13"/>
      <c r="F46" s="241">
        <v>85246.337</v>
      </c>
      <c r="G46" s="245" t="s">
        <v>4</v>
      </c>
      <c r="H46" s="242">
        <v>15498.307000000001</v>
      </c>
      <c r="I46" s="241">
        <v>112560.886</v>
      </c>
      <c r="J46" s="245" t="s">
        <v>4</v>
      </c>
      <c r="K46" s="242">
        <v>17874.393</v>
      </c>
      <c r="L46" s="250"/>
    </row>
    <row r="47" spans="1:12" ht="11.25" customHeight="1" x14ac:dyDescent="0.2">
      <c r="B47" s="13" t="s">
        <v>8</v>
      </c>
      <c r="C47" s="13"/>
      <c r="D47" s="13"/>
      <c r="E47" s="13"/>
      <c r="F47" s="251">
        <v>70128.509999999995</v>
      </c>
      <c r="G47" s="245" t="s">
        <v>4</v>
      </c>
      <c r="H47" s="252">
        <v>12684.216</v>
      </c>
      <c r="I47" s="251">
        <v>90774.875</v>
      </c>
      <c r="J47" s="245" t="s">
        <v>4</v>
      </c>
      <c r="K47" s="252">
        <v>13672.12</v>
      </c>
      <c r="L47" s="250"/>
    </row>
    <row r="48" spans="1:12" ht="11.25" customHeight="1" x14ac:dyDescent="0.2">
      <c r="B48" s="13" t="s">
        <v>9</v>
      </c>
      <c r="C48" s="13"/>
      <c r="D48" s="13"/>
      <c r="E48" s="13"/>
      <c r="F48" s="249">
        <v>10264.972</v>
      </c>
      <c r="G48" s="247" t="s">
        <v>4</v>
      </c>
      <c r="H48" s="252">
        <v>3779.3760000000002</v>
      </c>
      <c r="I48" s="251">
        <v>11340.271000000001</v>
      </c>
      <c r="J48" s="247" t="s">
        <v>4</v>
      </c>
      <c r="K48" s="252">
        <v>5905.0240000000003</v>
      </c>
      <c r="L48" s="250"/>
    </row>
    <row r="49" spans="1:12" ht="11.25" customHeight="1" x14ac:dyDescent="0.2">
      <c r="B49" s="13" t="s">
        <v>10</v>
      </c>
      <c r="C49" s="16"/>
      <c r="D49" s="16"/>
      <c r="E49" s="16"/>
      <c r="F49" s="241">
        <v>16320.751</v>
      </c>
      <c r="G49" s="247" t="s">
        <v>4</v>
      </c>
      <c r="H49" s="242">
        <v>6468.107</v>
      </c>
      <c r="I49" s="241">
        <v>14438.413</v>
      </c>
      <c r="J49" s="247" t="s">
        <v>4</v>
      </c>
      <c r="K49" s="242">
        <v>5008.0990000000002</v>
      </c>
    </row>
    <row r="50" spans="1:12" ht="5.25" customHeight="1" x14ac:dyDescent="0.2">
      <c r="A50" s="17"/>
      <c r="B50" s="17"/>
      <c r="C50" s="17"/>
      <c r="D50" s="17"/>
      <c r="E50" s="17"/>
      <c r="F50" s="28"/>
      <c r="G50" s="248"/>
      <c r="H50" s="28"/>
      <c r="I50" s="28"/>
      <c r="J50" s="248"/>
      <c r="K50" s="28"/>
    </row>
    <row r="51" spans="1:12" ht="6" customHeight="1" x14ac:dyDescent="0.2">
      <c r="B51" s="13"/>
      <c r="C51" s="13"/>
      <c r="D51" s="13"/>
      <c r="E51" s="13"/>
      <c r="F51" s="27"/>
      <c r="G51" s="293"/>
      <c r="H51" s="27"/>
      <c r="I51" s="27"/>
      <c r="J51" s="240"/>
      <c r="K51" s="27"/>
    </row>
    <row r="52" spans="1:12" ht="11.25" customHeight="1" x14ac:dyDescent="0.2">
      <c r="A52" s="7" t="s">
        <v>2</v>
      </c>
      <c r="F52" s="244">
        <v>481282.29800000001</v>
      </c>
      <c r="G52" s="245" t="s">
        <v>4</v>
      </c>
      <c r="H52" s="246">
        <v>27263.06</v>
      </c>
      <c r="I52" s="244">
        <v>455451.68800000002</v>
      </c>
      <c r="J52" s="245" t="s">
        <v>4</v>
      </c>
      <c r="K52" s="246">
        <v>24769.600999999999</v>
      </c>
    </row>
    <row r="53" spans="1:12" ht="6" customHeight="1" x14ac:dyDescent="0.2">
      <c r="B53" s="22"/>
      <c r="C53" s="22"/>
      <c r="D53" s="22"/>
      <c r="E53" s="22"/>
      <c r="F53" s="27"/>
      <c r="G53" s="293"/>
      <c r="H53" s="27"/>
      <c r="I53" s="27"/>
      <c r="J53" s="240"/>
      <c r="K53" s="27"/>
    </row>
    <row r="54" spans="1:12" ht="11.25" customHeight="1" x14ac:dyDescent="0.2">
      <c r="A54" s="7" t="s">
        <v>3</v>
      </c>
      <c r="F54" s="244">
        <v>475206.71399999998</v>
      </c>
      <c r="G54" s="245" t="s">
        <v>4</v>
      </c>
      <c r="H54" s="246">
        <v>27243.892</v>
      </c>
      <c r="I54" s="244">
        <v>449389.77100000001</v>
      </c>
      <c r="J54" s="245" t="s">
        <v>4</v>
      </c>
      <c r="K54" s="246">
        <v>24789.367999999999</v>
      </c>
      <c r="L54" s="361"/>
    </row>
    <row r="55" spans="1:12" ht="10.5" customHeight="1" x14ac:dyDescent="0.2">
      <c r="A55" s="439" t="s">
        <v>5</v>
      </c>
      <c r="B55" s="13"/>
      <c r="C55" s="13"/>
      <c r="D55" s="13"/>
      <c r="E55" s="13"/>
      <c r="F55" s="27"/>
      <c r="G55" s="293"/>
      <c r="H55" s="27"/>
      <c r="I55" s="27"/>
      <c r="J55" s="240"/>
      <c r="K55" s="27"/>
    </row>
    <row r="56" spans="1:12" ht="10.5" customHeight="1" x14ac:dyDescent="0.2">
      <c r="B56" s="13" t="s">
        <v>0</v>
      </c>
      <c r="C56" s="13"/>
      <c r="D56" s="13"/>
      <c r="E56" s="13"/>
      <c r="F56" s="241">
        <v>420972.42200000002</v>
      </c>
      <c r="G56" s="245" t="s">
        <v>4</v>
      </c>
      <c r="H56" s="242">
        <v>25936.192999999999</v>
      </c>
      <c r="I56" s="241">
        <v>393731.03899999999</v>
      </c>
      <c r="J56" s="245" t="s">
        <v>4</v>
      </c>
      <c r="K56" s="242">
        <v>23319.527999999998</v>
      </c>
    </row>
    <row r="57" spans="1:12" ht="10.5" customHeight="1" x14ac:dyDescent="0.2">
      <c r="B57" s="13" t="s">
        <v>1</v>
      </c>
      <c r="C57" s="13"/>
      <c r="D57" s="13"/>
      <c r="E57" s="13"/>
      <c r="F57" s="241">
        <v>54234.292000000001</v>
      </c>
      <c r="G57" s="245" t="s">
        <v>4</v>
      </c>
      <c r="H57" s="242">
        <v>10313.218999999999</v>
      </c>
      <c r="I57" s="241">
        <v>55658.732000000004</v>
      </c>
      <c r="J57" s="245" t="s">
        <v>4</v>
      </c>
      <c r="K57" s="242">
        <v>10365.66</v>
      </c>
    </row>
    <row r="58" spans="1:12" ht="6" customHeight="1" x14ac:dyDescent="0.2">
      <c r="B58" s="7"/>
      <c r="C58" s="7"/>
      <c r="D58" s="7"/>
      <c r="E58" s="7"/>
      <c r="F58" s="27"/>
      <c r="G58" s="293"/>
      <c r="H58" s="27"/>
      <c r="I58" s="27"/>
      <c r="J58" s="240"/>
      <c r="K58" s="27"/>
    </row>
    <row r="59" spans="1:12" ht="11.25" customHeight="1" x14ac:dyDescent="0.2">
      <c r="A59" s="7" t="s">
        <v>6</v>
      </c>
      <c r="F59" s="244">
        <v>6075.5839999999998</v>
      </c>
      <c r="G59" s="245" t="s">
        <v>4</v>
      </c>
      <c r="H59" s="246">
        <v>1399.6130000000001</v>
      </c>
      <c r="I59" s="244">
        <v>6061.9160000000002</v>
      </c>
      <c r="J59" s="245" t="s">
        <v>4</v>
      </c>
      <c r="K59" s="246">
        <v>939.04700000000003</v>
      </c>
    </row>
    <row r="60" spans="1:12" ht="10.5" customHeight="1" x14ac:dyDescent="0.2">
      <c r="A60" s="439" t="s">
        <v>5</v>
      </c>
      <c r="B60" s="13"/>
      <c r="C60" s="13"/>
      <c r="D60" s="13"/>
      <c r="E60" s="13"/>
      <c r="F60" s="27"/>
      <c r="G60" s="293"/>
      <c r="H60" s="27"/>
      <c r="I60" s="27"/>
      <c r="J60" s="240"/>
      <c r="K60" s="27"/>
    </row>
    <row r="61" spans="1:12" ht="10.5" customHeight="1" x14ac:dyDescent="0.2">
      <c r="B61" s="13" t="s">
        <v>7</v>
      </c>
      <c r="C61" s="13"/>
      <c r="D61" s="13"/>
      <c r="E61" s="13"/>
      <c r="F61" s="241">
        <v>3489.7669999999998</v>
      </c>
      <c r="G61" s="245" t="s">
        <v>4</v>
      </c>
      <c r="H61" s="242">
        <v>1186.133</v>
      </c>
      <c r="I61" s="241">
        <v>3428.1669999999999</v>
      </c>
      <c r="J61" s="245" t="s">
        <v>4</v>
      </c>
      <c r="K61" s="242">
        <v>604.59299999999996</v>
      </c>
    </row>
    <row r="62" spans="1:12" ht="10.5" customHeight="1" x14ac:dyDescent="0.2">
      <c r="B62" s="13" t="s">
        <v>8</v>
      </c>
      <c r="C62" s="13"/>
      <c r="D62" s="13"/>
      <c r="E62" s="13"/>
      <c r="F62" s="251">
        <v>1993.47</v>
      </c>
      <c r="G62" s="245" t="s">
        <v>4</v>
      </c>
      <c r="H62" s="252">
        <v>473.07100000000003</v>
      </c>
      <c r="I62" s="251">
        <v>2064.8009999999999</v>
      </c>
      <c r="J62" s="245" t="s">
        <v>4</v>
      </c>
      <c r="K62" s="252">
        <v>444.25099999999998</v>
      </c>
    </row>
    <row r="63" spans="1:12" ht="10.5" customHeight="1" x14ac:dyDescent="0.2">
      <c r="B63" s="13" t="s">
        <v>9</v>
      </c>
      <c r="C63" s="13"/>
      <c r="D63" s="13"/>
      <c r="E63" s="13"/>
      <c r="F63" s="251">
        <v>245.93</v>
      </c>
      <c r="G63" s="245" t="s">
        <v>4</v>
      </c>
      <c r="H63" s="252">
        <v>122.05</v>
      </c>
      <c r="I63" s="251">
        <v>261.40899999999999</v>
      </c>
      <c r="J63" s="245" t="s">
        <v>4</v>
      </c>
      <c r="K63" s="252">
        <v>178.577</v>
      </c>
    </row>
    <row r="64" spans="1:12" ht="10.5" customHeight="1" x14ac:dyDescent="0.2">
      <c r="B64" s="13" t="s">
        <v>10</v>
      </c>
      <c r="C64" s="13"/>
      <c r="D64" s="13"/>
      <c r="E64" s="13"/>
      <c r="F64" s="251">
        <v>346.41800000000001</v>
      </c>
      <c r="G64" s="245" t="s">
        <v>4</v>
      </c>
      <c r="H64" s="252">
        <v>162.32400000000001</v>
      </c>
      <c r="I64" s="251">
        <v>307.53899999999999</v>
      </c>
      <c r="J64" s="245" t="s">
        <v>4</v>
      </c>
      <c r="K64" s="252">
        <v>122.992</v>
      </c>
    </row>
    <row r="65" spans="1:12" ht="5.25" customHeight="1" x14ac:dyDescent="0.2">
      <c r="A65" s="17"/>
      <c r="B65" s="17"/>
      <c r="C65" s="17"/>
      <c r="D65" s="17"/>
      <c r="E65" s="17"/>
      <c r="F65" s="18"/>
      <c r="G65" s="248"/>
      <c r="H65" s="18"/>
      <c r="I65" s="18"/>
      <c r="J65" s="248"/>
      <c r="K65" s="18"/>
    </row>
    <row r="66" spans="1:12" ht="6" customHeight="1" x14ac:dyDescent="0.2">
      <c r="B66" s="7"/>
      <c r="C66" s="7"/>
      <c r="D66" s="7"/>
      <c r="E66" s="7"/>
      <c r="F66" s="14"/>
      <c r="G66" s="293"/>
      <c r="H66" s="10"/>
      <c r="I66" s="14"/>
      <c r="J66" s="240"/>
      <c r="K66" s="10"/>
    </row>
    <row r="67" spans="1:12" ht="11.25" customHeight="1" x14ac:dyDescent="0.2">
      <c r="A67" s="7" t="s">
        <v>123</v>
      </c>
      <c r="F67" s="253">
        <v>43474.061000000002</v>
      </c>
      <c r="G67" s="245" t="s">
        <v>4</v>
      </c>
      <c r="H67" s="254">
        <v>2350.0819999999999</v>
      </c>
      <c r="I67" s="253">
        <v>41847.911999999997</v>
      </c>
      <c r="J67" s="245" t="s">
        <v>4</v>
      </c>
      <c r="K67" s="254">
        <v>1985.0329999999999</v>
      </c>
    </row>
    <row r="68" spans="1:12" ht="6" customHeight="1" x14ac:dyDescent="0.2">
      <c r="B68" s="7"/>
      <c r="C68" s="7"/>
      <c r="D68" s="7"/>
      <c r="E68" s="7"/>
      <c r="F68" s="10"/>
      <c r="G68" s="293"/>
      <c r="H68" s="10"/>
      <c r="I68" s="10"/>
      <c r="J68" s="240"/>
      <c r="K68" s="10"/>
    </row>
    <row r="69" spans="1:12" ht="11.25" customHeight="1" x14ac:dyDescent="0.2">
      <c r="A69" s="7" t="s">
        <v>3</v>
      </c>
      <c r="F69" s="253">
        <v>40658.368000000002</v>
      </c>
      <c r="G69" s="245" t="s">
        <v>4</v>
      </c>
      <c r="H69" s="254">
        <v>2310.623</v>
      </c>
      <c r="I69" s="253">
        <v>38552.856</v>
      </c>
      <c r="J69" s="245" t="s">
        <v>4</v>
      </c>
      <c r="K69" s="254">
        <v>1945.9929999999999</v>
      </c>
      <c r="L69" s="361"/>
    </row>
    <row r="70" spans="1:12" ht="10.5" customHeight="1" x14ac:dyDescent="0.2">
      <c r="A70" s="439" t="s">
        <v>5</v>
      </c>
      <c r="B70" s="13"/>
      <c r="C70" s="13"/>
      <c r="D70" s="13"/>
      <c r="E70" s="13"/>
      <c r="F70" s="10"/>
      <c r="G70" s="293"/>
      <c r="H70" s="10"/>
      <c r="I70" s="10"/>
      <c r="J70" s="240"/>
      <c r="K70" s="10"/>
    </row>
    <row r="71" spans="1:12" ht="10.5" customHeight="1" x14ac:dyDescent="0.2">
      <c r="B71" s="13" t="s">
        <v>0</v>
      </c>
      <c r="C71" s="13"/>
      <c r="D71" s="13"/>
      <c r="E71" s="13"/>
      <c r="F71" s="251">
        <v>37611.002</v>
      </c>
      <c r="G71" s="245" t="s">
        <v>4</v>
      </c>
      <c r="H71" s="252">
        <v>2293.14</v>
      </c>
      <c r="I71" s="251">
        <v>35523.9</v>
      </c>
      <c r="J71" s="245" t="s">
        <v>4</v>
      </c>
      <c r="K71" s="252">
        <v>1926.1790000000001</v>
      </c>
    </row>
    <row r="72" spans="1:12" ht="10.5" customHeight="1" x14ac:dyDescent="0.2">
      <c r="B72" s="13" t="s">
        <v>1</v>
      </c>
      <c r="C72" s="13"/>
      <c r="D72" s="13"/>
      <c r="E72" s="13"/>
      <c r="F72" s="251">
        <v>3047.3670000000002</v>
      </c>
      <c r="G72" s="245" t="s">
        <v>4</v>
      </c>
      <c r="H72" s="252">
        <v>527.03</v>
      </c>
      <c r="I72" s="251">
        <v>3028.9560000000001</v>
      </c>
      <c r="J72" s="245" t="s">
        <v>4</v>
      </c>
      <c r="K72" s="252">
        <v>519.47699999999998</v>
      </c>
    </row>
    <row r="73" spans="1:12" ht="6" customHeight="1" x14ac:dyDescent="0.2">
      <c r="B73" s="7"/>
      <c r="C73" s="7"/>
      <c r="D73" s="7"/>
      <c r="E73" s="7"/>
      <c r="F73" s="10"/>
      <c r="G73" s="293"/>
      <c r="H73" s="10"/>
      <c r="I73" s="10"/>
      <c r="J73" s="240"/>
      <c r="K73" s="10"/>
    </row>
    <row r="74" spans="1:12" ht="11.25" customHeight="1" x14ac:dyDescent="0.2">
      <c r="A74" s="7" t="s">
        <v>6</v>
      </c>
      <c r="F74" s="253">
        <v>2815.6930000000002</v>
      </c>
      <c r="G74" s="245" t="s">
        <v>4</v>
      </c>
      <c r="H74" s="254">
        <v>512.15499999999997</v>
      </c>
      <c r="I74" s="253">
        <v>3295.056</v>
      </c>
      <c r="J74" s="245" t="s">
        <v>4</v>
      </c>
      <c r="K74" s="254">
        <v>489.25599999999997</v>
      </c>
    </row>
    <row r="75" spans="1:12" ht="10.5" customHeight="1" x14ac:dyDescent="0.2">
      <c r="A75" s="439" t="s">
        <v>5</v>
      </c>
      <c r="B75" s="13"/>
      <c r="C75" s="13"/>
      <c r="D75" s="13"/>
      <c r="E75" s="13"/>
      <c r="F75" s="10"/>
      <c r="G75" s="293"/>
      <c r="H75" s="10"/>
      <c r="I75" s="10"/>
      <c r="J75" s="240"/>
      <c r="K75" s="10"/>
    </row>
    <row r="76" spans="1:12" ht="10.5" customHeight="1" x14ac:dyDescent="0.2">
      <c r="B76" s="13" t="s">
        <v>7</v>
      </c>
      <c r="C76" s="13"/>
      <c r="D76" s="13"/>
      <c r="E76" s="13"/>
      <c r="F76" s="251">
        <v>1453.232</v>
      </c>
      <c r="G76" s="245" t="s">
        <v>4</v>
      </c>
      <c r="H76" s="252">
        <v>294.55799999999999</v>
      </c>
      <c r="I76" s="251">
        <v>1790.634</v>
      </c>
      <c r="J76" s="245" t="s">
        <v>4</v>
      </c>
      <c r="K76" s="252">
        <v>293.08600000000001</v>
      </c>
    </row>
    <row r="77" spans="1:12" ht="10.5" customHeight="1" x14ac:dyDescent="0.2">
      <c r="B77" s="13" t="s">
        <v>8</v>
      </c>
      <c r="C77" s="13"/>
      <c r="D77" s="13"/>
      <c r="E77" s="13"/>
      <c r="F77" s="251">
        <v>1067.768</v>
      </c>
      <c r="G77" s="245" t="s">
        <v>4</v>
      </c>
      <c r="H77" s="252">
        <v>260.83999999999997</v>
      </c>
      <c r="I77" s="251">
        <v>1176.08</v>
      </c>
      <c r="J77" s="245" t="s">
        <v>4</v>
      </c>
      <c r="K77" s="252">
        <v>219.67699999999999</v>
      </c>
    </row>
    <row r="78" spans="1:12" ht="10.5" customHeight="1" x14ac:dyDescent="0.2">
      <c r="B78" s="13" t="s">
        <v>9</v>
      </c>
      <c r="C78" s="13"/>
      <c r="D78" s="13"/>
      <c r="E78" s="13"/>
      <c r="F78" s="251">
        <v>83.498000000000005</v>
      </c>
      <c r="G78" s="245" t="s">
        <v>4</v>
      </c>
      <c r="H78" s="252">
        <v>47.018000000000001</v>
      </c>
      <c r="I78" s="251">
        <v>130.13200000000001</v>
      </c>
      <c r="J78" s="245" t="s">
        <v>4</v>
      </c>
      <c r="K78" s="252">
        <v>144.935</v>
      </c>
    </row>
    <row r="79" spans="1:12" ht="10.5" customHeight="1" x14ac:dyDescent="0.2">
      <c r="B79" s="13" t="s">
        <v>10</v>
      </c>
      <c r="C79" s="13"/>
      <c r="D79" s="13"/>
      <c r="E79" s="13"/>
      <c r="F79" s="251">
        <v>211.19399999999999</v>
      </c>
      <c r="G79" s="245" t="s">
        <v>4</v>
      </c>
      <c r="H79" s="252">
        <v>80.787999999999997</v>
      </c>
      <c r="I79" s="251">
        <v>198.209</v>
      </c>
      <c r="J79" s="245" t="s">
        <v>4</v>
      </c>
      <c r="K79" s="252">
        <v>80.688000000000002</v>
      </c>
    </row>
    <row r="80" spans="1:12" ht="5.25" customHeight="1" x14ac:dyDescent="0.2">
      <c r="A80" s="17"/>
      <c r="B80" s="17"/>
      <c r="C80" s="17"/>
      <c r="D80" s="17"/>
      <c r="E80" s="17"/>
      <c r="F80" s="18"/>
      <c r="G80" s="248"/>
      <c r="H80" s="18"/>
      <c r="I80" s="18"/>
      <c r="J80" s="248"/>
      <c r="K80" s="18"/>
    </row>
    <row r="81" spans="1:11" ht="6" customHeight="1" x14ac:dyDescent="0.2">
      <c r="B81" s="13"/>
      <c r="C81" s="13"/>
      <c r="D81" s="13"/>
      <c r="E81" s="13"/>
      <c r="F81" s="10"/>
      <c r="G81" s="293"/>
      <c r="H81" s="10"/>
      <c r="I81" s="10"/>
      <c r="J81" s="240"/>
      <c r="K81" s="10"/>
    </row>
    <row r="82" spans="1:11" ht="11.25" customHeight="1" x14ac:dyDescent="0.2">
      <c r="A82" s="7" t="s">
        <v>11</v>
      </c>
      <c r="F82" s="253">
        <v>10336.697</v>
      </c>
      <c r="G82" s="245" t="s">
        <v>4</v>
      </c>
      <c r="H82" s="254">
        <v>2681.6489999999999</v>
      </c>
      <c r="I82" s="253">
        <v>12209.21</v>
      </c>
      <c r="J82" s="245" t="s">
        <v>4</v>
      </c>
      <c r="K82" s="254">
        <v>2812.0459999999998</v>
      </c>
    </row>
    <row r="83" spans="1:11" ht="10.5" customHeight="1" x14ac:dyDescent="0.2">
      <c r="A83" s="439" t="s">
        <v>5</v>
      </c>
      <c r="B83" s="13"/>
      <c r="C83" s="13"/>
      <c r="D83" s="13"/>
      <c r="E83" s="13"/>
      <c r="F83" s="253"/>
      <c r="G83" s="245"/>
      <c r="H83" s="254"/>
      <c r="I83" s="253"/>
      <c r="J83" s="245"/>
      <c r="K83" s="254"/>
    </row>
    <row r="84" spans="1:11" ht="10.5" customHeight="1" x14ac:dyDescent="0.2">
      <c r="A84" s="7"/>
      <c r="B84" s="13" t="s">
        <v>160</v>
      </c>
      <c r="C84" s="13"/>
      <c r="D84" s="13"/>
      <c r="E84" s="13"/>
      <c r="F84" s="251">
        <v>10061.17</v>
      </c>
      <c r="G84" s="245" t="s">
        <v>4</v>
      </c>
      <c r="H84" s="252">
        <v>2674.5729999999999</v>
      </c>
      <c r="I84" s="251">
        <v>11745.316999999999</v>
      </c>
      <c r="J84" s="245" t="s">
        <v>4</v>
      </c>
      <c r="K84" s="252">
        <v>2794.0050000000001</v>
      </c>
    </row>
    <row r="85" spans="1:11" ht="10.5" customHeight="1" x14ac:dyDescent="0.2">
      <c r="A85" s="7"/>
      <c r="B85" s="13" t="s">
        <v>161</v>
      </c>
      <c r="C85" s="13"/>
      <c r="D85" s="13"/>
      <c r="E85" s="13"/>
      <c r="F85" s="251">
        <v>275.52699999999999</v>
      </c>
      <c r="G85" s="245" t="s">
        <v>4</v>
      </c>
      <c r="H85" s="252">
        <v>141.13800000000001</v>
      </c>
      <c r="I85" s="251">
        <v>463.89299999999997</v>
      </c>
      <c r="J85" s="245" t="s">
        <v>4</v>
      </c>
      <c r="K85" s="252">
        <v>269.72199999999998</v>
      </c>
    </row>
    <row r="86" spans="1:11" ht="6" customHeight="1" x14ac:dyDescent="0.2">
      <c r="A86" s="7"/>
      <c r="F86" s="253"/>
      <c r="G86" s="245"/>
      <c r="H86" s="254"/>
      <c r="I86" s="253"/>
      <c r="J86" s="245"/>
      <c r="K86" s="254"/>
    </row>
    <row r="87" spans="1:11" ht="11.25" customHeight="1" x14ac:dyDescent="0.2">
      <c r="A87" s="7" t="s">
        <v>300</v>
      </c>
      <c r="F87" s="253">
        <v>1644.078</v>
      </c>
      <c r="G87" s="245" t="s">
        <v>4</v>
      </c>
      <c r="H87" s="254">
        <v>394.82100000000003</v>
      </c>
      <c r="I87" s="253">
        <v>2021.3119999999999</v>
      </c>
      <c r="J87" s="245" t="s">
        <v>4</v>
      </c>
      <c r="K87" s="254">
        <v>440.27300000000002</v>
      </c>
    </row>
    <row r="88" spans="1:11" ht="10.5" customHeight="1" x14ac:dyDescent="0.2">
      <c r="A88" s="439" t="s">
        <v>5</v>
      </c>
      <c r="B88" s="13"/>
      <c r="C88" s="13"/>
      <c r="D88" s="13"/>
      <c r="E88" s="13"/>
      <c r="F88" s="253"/>
      <c r="G88" s="245"/>
      <c r="H88" s="254"/>
      <c r="I88" s="253"/>
      <c r="J88" s="245"/>
      <c r="K88" s="254"/>
    </row>
    <row r="89" spans="1:11" ht="10.5" customHeight="1" x14ac:dyDescent="0.2">
      <c r="A89" s="7"/>
      <c r="B89" s="13" t="s">
        <v>160</v>
      </c>
      <c r="C89" s="13"/>
      <c r="D89" s="13"/>
      <c r="E89" s="13"/>
      <c r="F89" s="251">
        <v>1435.721</v>
      </c>
      <c r="G89" s="245" t="s">
        <v>4</v>
      </c>
      <c r="H89" s="252">
        <v>371.35199999999998</v>
      </c>
      <c r="I89" s="251">
        <v>1770.6980000000001</v>
      </c>
      <c r="J89" s="245" t="s">
        <v>4</v>
      </c>
      <c r="K89" s="252">
        <v>414.29500000000002</v>
      </c>
    </row>
    <row r="90" spans="1:11" ht="10.5" customHeight="1" x14ac:dyDescent="0.2">
      <c r="A90" s="7"/>
      <c r="B90" s="13" t="s">
        <v>161</v>
      </c>
      <c r="C90" s="13"/>
      <c r="D90" s="13"/>
      <c r="E90" s="13"/>
      <c r="F90" s="251">
        <v>208.358</v>
      </c>
      <c r="G90" s="245" t="s">
        <v>4</v>
      </c>
      <c r="H90" s="252">
        <v>129.54</v>
      </c>
      <c r="I90" s="251">
        <v>250.614</v>
      </c>
      <c r="J90" s="245" t="s">
        <v>4</v>
      </c>
      <c r="K90" s="252">
        <v>147.62799999999999</v>
      </c>
    </row>
    <row r="91" spans="1:11" ht="4.5" customHeight="1" thickBot="1" x14ac:dyDescent="0.25">
      <c r="A91" s="23"/>
      <c r="B91" s="23"/>
      <c r="C91" s="23"/>
      <c r="D91" s="23"/>
      <c r="E91" s="23"/>
      <c r="F91" s="24"/>
      <c r="G91" s="255"/>
      <c r="H91" s="24"/>
      <c r="I91" s="357"/>
      <c r="J91" s="358"/>
      <c r="K91" s="357"/>
    </row>
    <row r="92" spans="1:11" ht="12.75" customHeight="1" thickTop="1" x14ac:dyDescent="0.2">
      <c r="A92" s="316" t="s">
        <v>279</v>
      </c>
    </row>
    <row r="93" spans="1:11" x14ac:dyDescent="0.2">
      <c r="A93" s="316"/>
    </row>
  </sheetData>
  <phoneticPr fontId="18" type="noConversion"/>
  <pageMargins left="0.75" right="0.75" top="1" bottom="1" header="0.5" footer="0.5"/>
  <pageSetup paperSize="9" scale="8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dimension ref="A1:AK67"/>
  <sheetViews>
    <sheetView zoomScaleNormal="100" zoomScaleSheetLayoutView="80" workbookViewId="0"/>
  </sheetViews>
  <sheetFormatPr defaultColWidth="9.140625" defaultRowHeight="12.75" x14ac:dyDescent="0.2"/>
  <cols>
    <col min="1" max="1" width="2.85546875" style="210" customWidth="1"/>
    <col min="2" max="2" width="2.85546875" style="33" customWidth="1"/>
    <col min="3" max="3" width="1.140625" style="33" customWidth="1"/>
    <col min="4" max="4" width="4.42578125" style="33" customWidth="1"/>
    <col min="5" max="5" width="4.42578125" style="33" hidden="1" customWidth="1"/>
    <col min="6" max="6" width="9.28515625" style="33" bestFit="1" customWidth="1"/>
    <col min="7" max="7" width="1.85546875" style="41" customWidth="1"/>
    <col min="8" max="8" width="6.85546875" style="33" bestFit="1" customWidth="1"/>
    <col min="9" max="9" width="1.140625" style="33" customWidth="1"/>
    <col min="10" max="10" width="7.85546875" style="33" bestFit="1" customWidth="1"/>
    <col min="11" max="11" width="1.85546875" style="41" bestFit="1" customWidth="1"/>
    <col min="12" max="12" width="7.140625" style="33" customWidth="1"/>
    <col min="13" max="13" width="1.140625" style="33" customWidth="1"/>
    <col min="14" max="14" width="8.7109375" style="33" customWidth="1"/>
    <col min="15" max="15" width="1.85546875" style="41" bestFit="1" customWidth="1"/>
    <col min="16" max="16" width="6.85546875" style="33" bestFit="1" customWidth="1"/>
    <col min="17" max="17" width="1.140625" style="33" customWidth="1"/>
    <col min="18" max="18" width="9.42578125" style="33" customWidth="1"/>
    <col min="19" max="19" width="1.85546875" style="41" bestFit="1" customWidth="1"/>
    <col min="20" max="20" width="5.42578125" style="33" customWidth="1"/>
    <col min="21" max="21" width="2.28515625" style="33" customWidth="1"/>
    <col min="22" max="16384" width="9.140625" style="33"/>
  </cols>
  <sheetData>
    <row r="1" spans="1:37" ht="6.75" customHeight="1" x14ac:dyDescent="0.2"/>
    <row r="2" spans="1:37" ht="15" x14ac:dyDescent="0.25">
      <c r="A2" s="211" t="s">
        <v>217</v>
      </c>
      <c r="B2" s="212"/>
    </row>
    <row r="3" spans="1:37" ht="15" x14ac:dyDescent="0.25">
      <c r="A3" s="189" t="s">
        <v>501</v>
      </c>
      <c r="B3" s="213"/>
      <c r="C3" s="32"/>
      <c r="D3" s="32"/>
      <c r="E3" s="32"/>
      <c r="F3" s="32"/>
      <c r="G3" s="165"/>
      <c r="H3" s="32"/>
      <c r="I3" s="32"/>
      <c r="J3" s="32"/>
      <c r="K3" s="165"/>
      <c r="L3" s="32"/>
      <c r="M3" s="32"/>
      <c r="N3" s="32"/>
      <c r="O3" s="165"/>
      <c r="P3" s="32"/>
      <c r="Q3" s="32"/>
      <c r="R3" s="32"/>
      <c r="S3" s="165"/>
      <c r="T3" s="32"/>
      <c r="U3" s="157"/>
      <c r="V3" s="32"/>
      <c r="W3" s="32"/>
      <c r="X3" s="32"/>
      <c r="Y3" s="32"/>
      <c r="Z3" s="32"/>
      <c r="AA3" s="32"/>
      <c r="AB3" s="32"/>
      <c r="AC3" s="32"/>
      <c r="AD3" s="32"/>
      <c r="AE3" s="32"/>
      <c r="AF3" s="32"/>
      <c r="AG3" s="32"/>
      <c r="AH3" s="32"/>
      <c r="AI3" s="32"/>
    </row>
    <row r="4" spans="1:37" ht="15" x14ac:dyDescent="0.25">
      <c r="A4" s="257" t="s">
        <v>316</v>
      </c>
      <c r="B4" s="213"/>
      <c r="C4" s="32"/>
      <c r="D4" s="32"/>
      <c r="E4" s="32"/>
      <c r="F4" s="32"/>
      <c r="G4" s="165"/>
      <c r="H4" s="32"/>
      <c r="I4" s="32"/>
      <c r="J4" s="32"/>
      <c r="K4" s="165"/>
      <c r="L4" s="32"/>
      <c r="M4" s="32"/>
      <c r="N4" s="32"/>
      <c r="O4" s="165"/>
      <c r="P4" s="32"/>
      <c r="Q4" s="32"/>
      <c r="R4" s="32"/>
      <c r="S4" s="165"/>
      <c r="T4" s="32"/>
      <c r="U4" s="157"/>
      <c r="V4" s="32"/>
      <c r="W4" s="32"/>
      <c r="X4" s="32"/>
      <c r="Y4" s="32"/>
      <c r="Z4" s="32"/>
      <c r="AA4" s="32"/>
      <c r="AB4" s="32"/>
      <c r="AC4" s="32"/>
      <c r="AD4" s="32"/>
      <c r="AE4" s="32"/>
      <c r="AF4" s="32"/>
      <c r="AG4" s="32"/>
      <c r="AH4" s="32"/>
      <c r="AI4" s="32"/>
    </row>
    <row r="5" spans="1:37" ht="16.5" customHeight="1" thickBot="1" x14ac:dyDescent="0.3">
      <c r="A5" s="257" t="s">
        <v>502</v>
      </c>
      <c r="B5" s="213"/>
      <c r="C5" s="32"/>
      <c r="D5" s="32"/>
      <c r="E5" s="32"/>
      <c r="F5" s="32"/>
      <c r="G5" s="165"/>
      <c r="H5" s="32"/>
      <c r="I5" s="32"/>
      <c r="J5" s="32"/>
      <c r="K5" s="165"/>
      <c r="L5" s="32"/>
      <c r="M5" s="32"/>
      <c r="N5" s="32"/>
      <c r="O5" s="165"/>
      <c r="P5" s="32"/>
      <c r="Q5" s="32"/>
      <c r="R5" s="32"/>
      <c r="S5" s="165"/>
      <c r="T5" s="32"/>
      <c r="U5" s="157"/>
      <c r="V5" s="32"/>
      <c r="W5" s="257"/>
      <c r="X5" s="214"/>
      <c r="Y5" s="214"/>
      <c r="Z5" s="214"/>
      <c r="AA5" s="214"/>
      <c r="AB5" s="214"/>
      <c r="AC5" s="214"/>
      <c r="AD5" s="214"/>
      <c r="AE5" s="214"/>
      <c r="AF5" s="214"/>
      <c r="AG5" s="214"/>
      <c r="AH5" s="214"/>
      <c r="AI5" s="214"/>
      <c r="AJ5" s="214"/>
      <c r="AK5" s="214"/>
    </row>
    <row r="6" spans="1:37" s="127" customFormat="1" ht="11.25" customHeight="1" x14ac:dyDescent="0.2">
      <c r="A6" s="215"/>
      <c r="B6" s="215"/>
      <c r="C6" s="215"/>
      <c r="D6" s="215"/>
      <c r="E6" s="215"/>
      <c r="F6" s="493" t="s">
        <v>20</v>
      </c>
      <c r="G6" s="493"/>
      <c r="H6" s="493"/>
      <c r="I6" s="216"/>
      <c r="J6" s="493" t="s">
        <v>117</v>
      </c>
      <c r="K6" s="493"/>
      <c r="L6" s="493"/>
      <c r="M6" s="216"/>
      <c r="N6" s="493" t="s">
        <v>18</v>
      </c>
      <c r="O6" s="493"/>
      <c r="P6" s="493"/>
      <c r="Q6" s="216"/>
      <c r="R6" s="493" t="s">
        <v>148</v>
      </c>
      <c r="S6" s="493"/>
      <c r="T6" s="493"/>
      <c r="X6" s="214"/>
      <c r="Y6" s="214"/>
      <c r="Z6" s="214"/>
      <c r="AA6" s="214"/>
      <c r="AB6" s="214"/>
      <c r="AC6" s="214"/>
      <c r="AD6" s="214"/>
      <c r="AE6" s="214"/>
      <c r="AF6" s="214"/>
      <c r="AG6" s="214"/>
      <c r="AH6" s="214"/>
      <c r="AI6" s="214"/>
      <c r="AJ6" s="214"/>
      <c r="AK6" s="214"/>
    </row>
    <row r="7" spans="1:37" s="127" customFormat="1" ht="11.25" customHeight="1" x14ac:dyDescent="0.2">
      <c r="A7" s="204"/>
      <c r="B7" s="204"/>
      <c r="C7" s="204"/>
      <c r="D7" s="204"/>
      <c r="E7" s="204"/>
      <c r="F7" s="494" t="s">
        <v>179</v>
      </c>
      <c r="G7" s="494"/>
      <c r="H7" s="494"/>
      <c r="I7" s="205"/>
      <c r="J7" s="494" t="s">
        <v>196</v>
      </c>
      <c r="K7" s="494"/>
      <c r="L7" s="494"/>
      <c r="M7" s="205"/>
      <c r="N7" s="494" t="s">
        <v>197</v>
      </c>
      <c r="O7" s="494"/>
      <c r="P7" s="494"/>
      <c r="Q7" s="205"/>
      <c r="R7" s="494" t="s">
        <v>19</v>
      </c>
      <c r="S7" s="494"/>
      <c r="T7" s="494"/>
      <c r="W7" s="257"/>
      <c r="X7" s="214"/>
      <c r="Y7" s="214"/>
      <c r="Z7" s="214"/>
      <c r="AA7" s="214"/>
      <c r="AB7" s="214"/>
      <c r="AC7" s="214"/>
      <c r="AD7" s="214"/>
      <c r="AE7" s="214"/>
      <c r="AF7" s="214"/>
      <c r="AG7" s="214"/>
      <c r="AH7" s="214"/>
      <c r="AI7" s="214"/>
      <c r="AJ7" s="214"/>
      <c r="AK7" s="214"/>
    </row>
    <row r="8" spans="1:37" s="127" customFormat="1" ht="12" customHeight="1" thickBot="1" x14ac:dyDescent="0.25">
      <c r="A8" s="3"/>
      <c r="B8" s="3"/>
      <c r="C8" s="3"/>
      <c r="D8" s="3"/>
      <c r="E8" s="3"/>
      <c r="F8" s="3" t="s">
        <v>22</v>
      </c>
      <c r="G8" s="217"/>
      <c r="H8" s="217" t="s">
        <v>124</v>
      </c>
      <c r="I8" s="217"/>
      <c r="J8" s="3" t="s">
        <v>22</v>
      </c>
      <c r="K8" s="217"/>
      <c r="L8" s="217" t="s">
        <v>124</v>
      </c>
      <c r="M8" s="217"/>
      <c r="N8" s="3" t="s">
        <v>22</v>
      </c>
      <c r="O8" s="217"/>
      <c r="P8" s="217" t="s">
        <v>124</v>
      </c>
      <c r="Q8" s="217"/>
      <c r="R8" s="3" t="s">
        <v>22</v>
      </c>
      <c r="S8" s="217"/>
      <c r="T8" s="217" t="s">
        <v>124</v>
      </c>
    </row>
    <row r="9" spans="1:37" s="219" customFormat="1" ht="11.25" customHeight="1" x14ac:dyDescent="0.2">
      <c r="A9" s="142"/>
      <c r="B9" s="142"/>
      <c r="C9" s="142"/>
      <c r="D9" s="142"/>
      <c r="E9" s="142"/>
      <c r="F9" s="218"/>
      <c r="G9" s="218"/>
      <c r="H9" s="218"/>
      <c r="I9" s="218"/>
      <c r="J9" s="218"/>
      <c r="K9" s="218"/>
      <c r="L9" s="218"/>
      <c r="M9" s="218"/>
      <c r="N9" s="218"/>
      <c r="O9" s="218"/>
      <c r="P9" s="218"/>
      <c r="Q9" s="218"/>
      <c r="R9" s="218"/>
      <c r="S9" s="218"/>
      <c r="T9" s="218"/>
    </row>
    <row r="10" spans="1:37" s="219" customFormat="1" ht="11.25" customHeight="1" x14ac:dyDescent="0.2">
      <c r="A10" s="231" t="s">
        <v>126</v>
      </c>
      <c r="B10" s="231"/>
      <c r="C10" s="231"/>
      <c r="D10" s="231"/>
      <c r="E10" s="231"/>
      <c r="F10" s="231"/>
      <c r="G10" s="218"/>
      <c r="H10" s="218"/>
      <c r="I10" s="218"/>
      <c r="J10" s="218"/>
      <c r="K10" s="218"/>
      <c r="L10" s="218"/>
      <c r="M10" s="218"/>
      <c r="N10" s="218"/>
      <c r="O10" s="218"/>
      <c r="P10" s="218"/>
      <c r="Q10" s="218"/>
      <c r="R10" s="218"/>
      <c r="S10" s="218"/>
      <c r="T10" s="218"/>
    </row>
    <row r="11" spans="1:37" s="219" customFormat="1" ht="11.25" customHeight="1" x14ac:dyDescent="0.2">
      <c r="A11" s="209" t="s">
        <v>22</v>
      </c>
      <c r="B11" s="209"/>
      <c r="C11" s="209"/>
      <c r="D11" s="209"/>
      <c r="E11" s="209"/>
      <c r="F11" s="11">
        <v>45003.695</v>
      </c>
      <c r="G11" s="143" t="s">
        <v>4</v>
      </c>
      <c r="H11" s="11">
        <v>3095.2579999999998</v>
      </c>
      <c r="I11" s="11" t="s">
        <v>285</v>
      </c>
      <c r="J11" s="11">
        <v>2957908.3730000001</v>
      </c>
      <c r="K11" s="143" t="s">
        <v>4</v>
      </c>
      <c r="L11" s="11">
        <v>122548.488</v>
      </c>
      <c r="M11" s="11" t="s">
        <v>285</v>
      </c>
      <c r="N11" s="11">
        <v>475206.71399999998</v>
      </c>
      <c r="O11" s="220" t="s">
        <v>4</v>
      </c>
      <c r="P11" s="11">
        <v>27243.892</v>
      </c>
      <c r="Q11" s="11" t="s">
        <v>285</v>
      </c>
      <c r="R11" s="11">
        <v>40658.368000000002</v>
      </c>
      <c r="S11" s="143" t="s">
        <v>4</v>
      </c>
      <c r="T11" s="11">
        <v>2310.623</v>
      </c>
    </row>
    <row r="12" spans="1:37" s="219" customFormat="1" ht="11.25" customHeight="1" x14ac:dyDescent="0.2">
      <c r="A12" s="221"/>
      <c r="B12" s="222"/>
      <c r="C12" s="222" t="s">
        <v>138</v>
      </c>
      <c r="D12" s="223">
        <v>5.9</v>
      </c>
      <c r="E12" s="223"/>
      <c r="F12" s="15" t="s">
        <v>284</v>
      </c>
      <c r="G12" s="143" t="s">
        <v>4</v>
      </c>
      <c r="H12" s="15" t="s">
        <v>284</v>
      </c>
      <c r="I12" s="224" t="s">
        <v>285</v>
      </c>
      <c r="J12" s="224" t="s">
        <v>284</v>
      </c>
      <c r="K12" s="143" t="s">
        <v>4</v>
      </c>
      <c r="L12" s="224" t="s">
        <v>284</v>
      </c>
      <c r="M12" s="224" t="s">
        <v>285</v>
      </c>
      <c r="N12" s="224" t="s">
        <v>284</v>
      </c>
      <c r="O12" s="220" t="s">
        <v>4</v>
      </c>
      <c r="P12" s="224" t="s">
        <v>284</v>
      </c>
      <c r="Q12" s="224" t="s">
        <v>285</v>
      </c>
      <c r="R12" s="224" t="s">
        <v>284</v>
      </c>
      <c r="S12" s="143" t="s">
        <v>4</v>
      </c>
      <c r="T12" s="224" t="s">
        <v>284</v>
      </c>
      <c r="W12" s="292"/>
    </row>
    <row r="13" spans="1:37" s="219" customFormat="1" ht="11.25" customHeight="1" x14ac:dyDescent="0.2">
      <c r="A13" s="221"/>
      <c r="B13" s="222">
        <v>6</v>
      </c>
      <c r="C13" s="222" t="s">
        <v>21</v>
      </c>
      <c r="D13" s="218">
        <v>7.9</v>
      </c>
      <c r="E13" s="218"/>
      <c r="F13" s="15">
        <v>23.547000000000001</v>
      </c>
      <c r="G13" s="143" t="s">
        <v>4</v>
      </c>
      <c r="H13" s="224">
        <v>42.722999999999999</v>
      </c>
      <c r="I13" s="224" t="s">
        <v>285</v>
      </c>
      <c r="J13" s="224">
        <v>3401.3359999999998</v>
      </c>
      <c r="K13" s="143" t="s">
        <v>4</v>
      </c>
      <c r="L13" s="224">
        <v>6241.8540000000003</v>
      </c>
      <c r="M13" s="224" t="s">
        <v>285</v>
      </c>
      <c r="N13" s="224">
        <v>27.693999999999999</v>
      </c>
      <c r="O13" s="220" t="s">
        <v>4</v>
      </c>
      <c r="P13" s="224">
        <v>50.301000000000002</v>
      </c>
      <c r="Q13" s="224" t="s">
        <v>285</v>
      </c>
      <c r="R13" s="224">
        <v>2.3559999999999999</v>
      </c>
      <c r="S13" s="143" t="s">
        <v>4</v>
      </c>
      <c r="T13" s="224">
        <v>4.3479999999999999</v>
      </c>
    </row>
    <row r="14" spans="1:37" s="219" customFormat="1" ht="11.25" customHeight="1" x14ac:dyDescent="0.2">
      <c r="A14" s="221"/>
      <c r="B14" s="222">
        <v>8</v>
      </c>
      <c r="C14" s="222" t="s">
        <v>21</v>
      </c>
      <c r="D14" s="218">
        <v>9.9</v>
      </c>
      <c r="E14" s="218"/>
      <c r="F14" s="15">
        <v>19.167999999999999</v>
      </c>
      <c r="G14" s="143" t="s">
        <v>4</v>
      </c>
      <c r="H14" s="224">
        <v>30.545000000000002</v>
      </c>
      <c r="I14" s="224" t="s">
        <v>285</v>
      </c>
      <c r="J14" s="224">
        <v>3697.377</v>
      </c>
      <c r="K14" s="143" t="s">
        <v>4</v>
      </c>
      <c r="L14" s="224">
        <v>6397.33</v>
      </c>
      <c r="M14" s="224" t="s">
        <v>285</v>
      </c>
      <c r="N14" s="224">
        <v>29.047999999999998</v>
      </c>
      <c r="O14" s="220" t="s">
        <v>4</v>
      </c>
      <c r="P14" s="224">
        <v>46.661999999999999</v>
      </c>
      <c r="Q14" s="224" t="s">
        <v>285</v>
      </c>
      <c r="R14" s="224">
        <v>2.8639999999999999</v>
      </c>
      <c r="S14" s="143" t="s">
        <v>4</v>
      </c>
      <c r="T14" s="224">
        <v>4.9909999999999997</v>
      </c>
    </row>
    <row r="15" spans="1:37" s="219" customFormat="1" ht="11.25" customHeight="1" x14ac:dyDescent="0.2">
      <c r="A15" s="225"/>
      <c r="B15" s="222">
        <v>10</v>
      </c>
      <c r="C15" s="222" t="s">
        <v>21</v>
      </c>
      <c r="D15" s="218">
        <v>11.9</v>
      </c>
      <c r="E15" s="218"/>
      <c r="F15" s="15">
        <v>729.09400000000005</v>
      </c>
      <c r="G15" s="143" t="s">
        <v>4</v>
      </c>
      <c r="H15" s="224">
        <v>260.62900000000002</v>
      </c>
      <c r="I15" s="224" t="s">
        <v>285</v>
      </c>
      <c r="J15" s="224">
        <v>68468.581000000006</v>
      </c>
      <c r="K15" s="143" t="s">
        <v>4</v>
      </c>
      <c r="L15" s="224">
        <v>29012.251</v>
      </c>
      <c r="M15" s="224" t="s">
        <v>285</v>
      </c>
      <c r="N15" s="224">
        <v>1561.222</v>
      </c>
      <c r="O15" s="220" t="s">
        <v>4</v>
      </c>
      <c r="P15" s="224">
        <v>642.72299999999996</v>
      </c>
      <c r="Q15" s="224" t="s">
        <v>285</v>
      </c>
      <c r="R15" s="224">
        <v>99.975999999999999</v>
      </c>
      <c r="S15" s="143" t="s">
        <v>4</v>
      </c>
      <c r="T15" s="224">
        <v>47.231000000000002</v>
      </c>
    </row>
    <row r="16" spans="1:37" s="219" customFormat="1" ht="11.25" customHeight="1" x14ac:dyDescent="0.2">
      <c r="A16" s="225"/>
      <c r="B16" s="222">
        <v>12</v>
      </c>
      <c r="C16" s="222" t="s">
        <v>21</v>
      </c>
      <c r="D16" s="218">
        <v>17.899999999999999</v>
      </c>
      <c r="E16" s="218"/>
      <c r="F16" s="15">
        <v>767.56</v>
      </c>
      <c r="G16" s="143" t="s">
        <v>4</v>
      </c>
      <c r="H16" s="224">
        <v>279.685</v>
      </c>
      <c r="I16" s="224" t="s">
        <v>285</v>
      </c>
      <c r="J16" s="224">
        <v>79472.47</v>
      </c>
      <c r="K16" s="143" t="s">
        <v>4</v>
      </c>
      <c r="L16" s="224">
        <v>24513.221000000001</v>
      </c>
      <c r="M16" s="224" t="s">
        <v>285</v>
      </c>
      <c r="N16" s="224">
        <v>2960.93</v>
      </c>
      <c r="O16" s="220" t="s">
        <v>4</v>
      </c>
      <c r="P16" s="224">
        <v>1129.537</v>
      </c>
      <c r="Q16" s="224" t="s">
        <v>285</v>
      </c>
      <c r="R16" s="224">
        <v>205.316</v>
      </c>
      <c r="S16" s="143" t="s">
        <v>4</v>
      </c>
      <c r="T16" s="224">
        <v>74.441000000000003</v>
      </c>
    </row>
    <row r="17" spans="1:20" s="219" customFormat="1" ht="11.25" customHeight="1" x14ac:dyDescent="0.2">
      <c r="A17" s="225"/>
      <c r="B17" s="222">
        <v>18</v>
      </c>
      <c r="C17" s="222" t="s">
        <v>21</v>
      </c>
      <c r="D17" s="218">
        <v>23.9</v>
      </c>
      <c r="E17" s="218"/>
      <c r="F17" s="15">
        <v>3314.5140000000001</v>
      </c>
      <c r="G17" s="143" t="s">
        <v>4</v>
      </c>
      <c r="H17" s="224">
        <v>1259.9739999999999</v>
      </c>
      <c r="I17" s="224" t="s">
        <v>285</v>
      </c>
      <c r="J17" s="224">
        <v>211514.7</v>
      </c>
      <c r="K17" s="143" t="s">
        <v>4</v>
      </c>
      <c r="L17" s="224">
        <v>46356.877</v>
      </c>
      <c r="M17" s="224" t="s">
        <v>285</v>
      </c>
      <c r="N17" s="224">
        <v>10225.401</v>
      </c>
      <c r="O17" s="220" t="s">
        <v>4</v>
      </c>
      <c r="P17" s="224">
        <v>3415.6689999999999</v>
      </c>
      <c r="Q17" s="224" t="s">
        <v>285</v>
      </c>
      <c r="R17" s="224">
        <v>535.08500000000004</v>
      </c>
      <c r="S17" s="143" t="s">
        <v>4</v>
      </c>
      <c r="T17" s="224">
        <v>126.54300000000001</v>
      </c>
    </row>
    <row r="18" spans="1:20" s="219" customFormat="1" ht="11.25" customHeight="1" x14ac:dyDescent="0.2">
      <c r="A18" s="225"/>
      <c r="B18" s="222">
        <v>24</v>
      </c>
      <c r="C18" s="222" t="s">
        <v>21</v>
      </c>
      <c r="D18" s="218">
        <v>31.9</v>
      </c>
      <c r="E18" s="218"/>
      <c r="F18" s="15">
        <v>12738.235000000001</v>
      </c>
      <c r="G18" s="143" t="s">
        <v>4</v>
      </c>
      <c r="H18" s="224">
        <v>2371.0720000000001</v>
      </c>
      <c r="I18" s="224" t="s">
        <v>285</v>
      </c>
      <c r="J18" s="224">
        <v>454514.07900000003</v>
      </c>
      <c r="K18" s="143" t="s">
        <v>4</v>
      </c>
      <c r="L18" s="224">
        <v>56463.453000000001</v>
      </c>
      <c r="M18" s="224" t="s">
        <v>285</v>
      </c>
      <c r="N18" s="224">
        <v>65124.824999999997</v>
      </c>
      <c r="O18" s="220" t="s">
        <v>4</v>
      </c>
      <c r="P18" s="224">
        <v>13632.805</v>
      </c>
      <c r="Q18" s="224" t="s">
        <v>285</v>
      </c>
      <c r="R18" s="224">
        <v>1893.8320000000001</v>
      </c>
      <c r="S18" s="143" t="s">
        <v>4</v>
      </c>
      <c r="T18" s="224">
        <v>353.55599999999998</v>
      </c>
    </row>
    <row r="19" spans="1:20" s="219" customFormat="1" ht="11.25" customHeight="1" x14ac:dyDescent="0.2">
      <c r="A19" s="225"/>
      <c r="B19" s="222">
        <v>32</v>
      </c>
      <c r="C19" s="222" t="s">
        <v>21</v>
      </c>
      <c r="D19" s="218">
        <v>39.9</v>
      </c>
      <c r="E19" s="218"/>
      <c r="F19" s="15">
        <v>7432.924</v>
      </c>
      <c r="G19" s="143" t="s">
        <v>4</v>
      </c>
      <c r="H19" s="224">
        <v>1109.5989999999999</v>
      </c>
      <c r="I19" s="224" t="s">
        <v>285</v>
      </c>
      <c r="J19" s="224">
        <v>166148.484</v>
      </c>
      <c r="K19" s="143" t="s">
        <v>4</v>
      </c>
      <c r="L19" s="224">
        <v>27705.634999999998</v>
      </c>
      <c r="M19" s="224" t="s">
        <v>285</v>
      </c>
      <c r="N19" s="224">
        <v>54807.682000000001</v>
      </c>
      <c r="O19" s="220" t="s">
        <v>4</v>
      </c>
      <c r="P19" s="224">
        <v>8923.9369999999999</v>
      </c>
      <c r="Q19" s="224" t="s">
        <v>285</v>
      </c>
      <c r="R19" s="224">
        <v>1166.096</v>
      </c>
      <c r="S19" s="143" t="s">
        <v>4</v>
      </c>
      <c r="T19" s="224">
        <v>243.25899999999999</v>
      </c>
    </row>
    <row r="20" spans="1:20" s="219" customFormat="1" ht="11.25" customHeight="1" x14ac:dyDescent="0.2">
      <c r="A20" s="225"/>
      <c r="B20" s="222">
        <v>40</v>
      </c>
      <c r="C20" s="222" t="s">
        <v>21</v>
      </c>
      <c r="D20" s="218">
        <v>43.9</v>
      </c>
      <c r="E20" s="218"/>
      <c r="F20" s="15">
        <v>219.05199999999999</v>
      </c>
      <c r="G20" s="143" t="s">
        <v>4</v>
      </c>
      <c r="H20" s="224">
        <v>167.85499999999999</v>
      </c>
      <c r="I20" s="224" t="s">
        <v>285</v>
      </c>
      <c r="J20" s="224">
        <v>3943.3870000000002</v>
      </c>
      <c r="K20" s="143" t="s">
        <v>4</v>
      </c>
      <c r="L20" s="224">
        <v>3458.7559999999999</v>
      </c>
      <c r="M20" s="224" t="s">
        <v>285</v>
      </c>
      <c r="N20" s="224">
        <v>2498.2130000000002</v>
      </c>
      <c r="O20" s="220" t="s">
        <v>4</v>
      </c>
      <c r="P20" s="224">
        <v>2011.53</v>
      </c>
      <c r="Q20" s="224" t="s">
        <v>285</v>
      </c>
      <c r="R20" s="224">
        <v>42.823</v>
      </c>
      <c r="S20" s="143" t="s">
        <v>4</v>
      </c>
      <c r="T20" s="224">
        <v>44.811999999999998</v>
      </c>
    </row>
    <row r="21" spans="1:20" s="219" customFormat="1" ht="11.25" customHeight="1" x14ac:dyDescent="0.2">
      <c r="A21" s="225"/>
      <c r="B21" s="222">
        <v>44</v>
      </c>
      <c r="C21" s="222" t="s">
        <v>21</v>
      </c>
      <c r="D21" s="218">
        <v>49.9</v>
      </c>
      <c r="E21" s="218"/>
      <c r="F21" s="15">
        <v>257.29899999999998</v>
      </c>
      <c r="G21" s="143" t="s">
        <v>4</v>
      </c>
      <c r="H21" s="224">
        <v>149.09700000000001</v>
      </c>
      <c r="I21" s="224" t="s">
        <v>285</v>
      </c>
      <c r="J21" s="224">
        <v>23420.079000000002</v>
      </c>
      <c r="K21" s="143" t="s">
        <v>4</v>
      </c>
      <c r="L21" s="224">
        <v>13943.561</v>
      </c>
      <c r="M21" s="224" t="s">
        <v>285</v>
      </c>
      <c r="N21" s="224">
        <v>2936.2890000000002</v>
      </c>
      <c r="O21" s="220" t="s">
        <v>4</v>
      </c>
      <c r="P21" s="224">
        <v>1927.88</v>
      </c>
      <c r="Q21" s="224" t="s">
        <v>285</v>
      </c>
      <c r="R21" s="224">
        <v>220.58</v>
      </c>
      <c r="S21" s="143" t="s">
        <v>4</v>
      </c>
      <c r="T21" s="224">
        <v>157.107</v>
      </c>
    </row>
    <row r="22" spans="1:20" s="219" customFormat="1" ht="11.25" customHeight="1" x14ac:dyDescent="0.2">
      <c r="A22" s="225"/>
      <c r="B22" s="222">
        <v>50</v>
      </c>
      <c r="C22" s="222" t="s">
        <v>21</v>
      </c>
      <c r="D22" s="218">
        <v>54.9</v>
      </c>
      <c r="E22" s="218"/>
      <c r="F22" s="15">
        <v>211.82599999999999</v>
      </c>
      <c r="G22" s="143" t="s">
        <v>4</v>
      </c>
      <c r="H22" s="224">
        <v>115.77200000000001</v>
      </c>
      <c r="I22" s="224" t="s">
        <v>285</v>
      </c>
      <c r="J22" s="224">
        <v>16069.905000000001</v>
      </c>
      <c r="K22" s="143" t="s">
        <v>4</v>
      </c>
      <c r="L22" s="224">
        <v>6885.2420000000002</v>
      </c>
      <c r="M22" s="224" t="s">
        <v>285</v>
      </c>
      <c r="N22" s="224">
        <v>2324.1210000000001</v>
      </c>
      <c r="O22" s="220" t="s">
        <v>4</v>
      </c>
      <c r="P22" s="224">
        <v>1563.5889999999999</v>
      </c>
      <c r="Q22" s="224" t="s">
        <v>285</v>
      </c>
      <c r="R22" s="224">
        <v>134.071</v>
      </c>
      <c r="S22" s="143" t="s">
        <v>4</v>
      </c>
      <c r="T22" s="224">
        <v>61.366</v>
      </c>
    </row>
    <row r="23" spans="1:20" s="219" customFormat="1" ht="11.25" customHeight="1" x14ac:dyDescent="0.2">
      <c r="A23" s="225"/>
      <c r="B23" s="222">
        <v>55</v>
      </c>
      <c r="C23" s="222" t="s">
        <v>21</v>
      </c>
      <c r="D23" s="218"/>
      <c r="E23" s="218"/>
      <c r="F23" s="15">
        <v>19290.476999999999</v>
      </c>
      <c r="G23" s="143" t="s">
        <v>4</v>
      </c>
      <c r="H23" s="224">
        <v>1387.7529999999999</v>
      </c>
      <c r="I23" s="224" t="s">
        <v>285</v>
      </c>
      <c r="J23" s="224">
        <v>1927257.9750000001</v>
      </c>
      <c r="K23" s="143" t="s">
        <v>4</v>
      </c>
      <c r="L23" s="224">
        <v>106045.012</v>
      </c>
      <c r="M23" s="224" t="s">
        <v>285</v>
      </c>
      <c r="N23" s="224">
        <v>332711.28899999999</v>
      </c>
      <c r="O23" s="220" t="s">
        <v>4</v>
      </c>
      <c r="P23" s="224">
        <v>22617.075000000001</v>
      </c>
      <c r="Q23" s="224" t="s">
        <v>285</v>
      </c>
      <c r="R23" s="224">
        <v>36355.370000000003</v>
      </c>
      <c r="S23" s="143" t="s">
        <v>4</v>
      </c>
      <c r="T23" s="224">
        <v>2308.3339999999998</v>
      </c>
    </row>
    <row r="24" spans="1:20" s="219" customFormat="1" ht="5.25" customHeight="1" x14ac:dyDescent="0.2">
      <c r="A24" s="192"/>
      <c r="B24" s="17"/>
      <c r="C24" s="17"/>
      <c r="D24" s="17"/>
      <c r="E24" s="17"/>
      <c r="F24" s="17"/>
      <c r="G24" s="294"/>
      <c r="H24" s="17"/>
      <c r="I24" s="17"/>
      <c r="J24" s="17"/>
      <c r="K24" s="294"/>
      <c r="L24" s="17"/>
      <c r="M24" s="17"/>
      <c r="N24" s="17"/>
      <c r="O24" s="295"/>
      <c r="P24" s="17"/>
      <c r="Q24" s="17"/>
      <c r="R24" s="17"/>
      <c r="S24" s="294"/>
      <c r="T24" s="17"/>
    </row>
    <row r="25" spans="1:20" s="219" customFormat="1" ht="6" customHeight="1" x14ac:dyDescent="0.2">
      <c r="A25" s="226"/>
      <c r="B25" s="123"/>
      <c r="C25" s="123"/>
      <c r="D25" s="123"/>
      <c r="E25" s="123"/>
      <c r="F25" s="7"/>
      <c r="G25" s="227"/>
      <c r="H25" s="228"/>
      <c r="I25" s="228"/>
      <c r="J25" s="228"/>
      <c r="K25" s="227"/>
      <c r="L25" s="228"/>
      <c r="M25" s="228"/>
      <c r="N25" s="228"/>
      <c r="O25" s="296"/>
      <c r="P25" s="228"/>
      <c r="Q25" s="228"/>
      <c r="R25" s="228"/>
      <c r="S25" s="227"/>
      <c r="T25" s="228"/>
    </row>
    <row r="26" spans="1:20" s="219" customFormat="1" ht="11.25" customHeight="1" x14ac:dyDescent="0.2">
      <c r="A26" s="232" t="s">
        <v>201</v>
      </c>
      <c r="B26" s="232"/>
      <c r="C26" s="232"/>
      <c r="D26" s="232"/>
      <c r="E26" s="232"/>
      <c r="F26" s="232"/>
      <c r="G26" s="143"/>
      <c r="H26" s="218"/>
      <c r="I26" s="218"/>
      <c r="J26" s="218"/>
      <c r="K26" s="143"/>
      <c r="L26" s="218"/>
      <c r="M26" s="218"/>
      <c r="N26" s="218"/>
      <c r="O26" s="220"/>
      <c r="P26" s="218"/>
      <c r="Q26" s="218"/>
      <c r="R26" s="218"/>
      <c r="S26" s="143"/>
      <c r="T26" s="218"/>
    </row>
    <row r="27" spans="1:20" s="219" customFormat="1" ht="11.25" customHeight="1" x14ac:dyDescent="0.2">
      <c r="A27" s="126" t="s">
        <v>22</v>
      </c>
      <c r="B27" s="126"/>
      <c r="C27" s="126"/>
      <c r="D27" s="126"/>
      <c r="E27" s="126"/>
      <c r="F27" s="11">
        <v>45003.695</v>
      </c>
      <c r="G27" s="143" t="s">
        <v>4</v>
      </c>
      <c r="H27" s="11">
        <v>3095.2579999999998</v>
      </c>
      <c r="I27" s="11" t="s">
        <v>285</v>
      </c>
      <c r="J27" s="11">
        <v>2957908.3730000001</v>
      </c>
      <c r="K27" s="143" t="s">
        <v>4</v>
      </c>
      <c r="L27" s="11">
        <v>122548.488</v>
      </c>
      <c r="M27" s="11" t="s">
        <v>285</v>
      </c>
      <c r="N27" s="11">
        <v>475206.71399999998</v>
      </c>
      <c r="O27" s="220" t="s">
        <v>4</v>
      </c>
      <c r="P27" s="11">
        <v>27243.892</v>
      </c>
      <c r="Q27" s="11" t="s">
        <v>285</v>
      </c>
      <c r="R27" s="11">
        <v>40658.368000000002</v>
      </c>
      <c r="S27" s="143" t="s">
        <v>4</v>
      </c>
      <c r="T27" s="11">
        <v>2310.623</v>
      </c>
    </row>
    <row r="28" spans="1:20" s="219" customFormat="1" ht="11.25" customHeight="1" x14ac:dyDescent="0.2">
      <c r="A28" s="225"/>
      <c r="B28" s="317">
        <v>3.5</v>
      </c>
      <c r="C28" s="124" t="s">
        <v>21</v>
      </c>
      <c r="D28" s="229">
        <v>9.9</v>
      </c>
      <c r="E28" s="229"/>
      <c r="F28" s="15">
        <v>4975.2160000000003</v>
      </c>
      <c r="G28" s="143" t="s">
        <v>4</v>
      </c>
      <c r="H28" s="224">
        <v>1269.43</v>
      </c>
      <c r="I28" s="224" t="s">
        <v>285</v>
      </c>
      <c r="J28" s="224">
        <v>380110.02299999999</v>
      </c>
      <c r="K28" s="143" t="s">
        <v>4</v>
      </c>
      <c r="L28" s="224">
        <v>55153.464</v>
      </c>
      <c r="M28" s="224" t="s">
        <v>285</v>
      </c>
      <c r="N28" s="224">
        <v>15244.406000000001</v>
      </c>
      <c r="O28" s="220" t="s">
        <v>4</v>
      </c>
      <c r="P28" s="224">
        <v>3507.8620000000001</v>
      </c>
      <c r="Q28" s="224" t="s">
        <v>285</v>
      </c>
      <c r="R28" s="224">
        <v>871.98299999999995</v>
      </c>
      <c r="S28" s="143" t="s">
        <v>4</v>
      </c>
      <c r="T28" s="224">
        <v>144.572</v>
      </c>
    </row>
    <row r="29" spans="1:20" s="219" customFormat="1" ht="11.25" customHeight="1" x14ac:dyDescent="0.2">
      <c r="A29" s="225"/>
      <c r="B29" s="124">
        <v>10</v>
      </c>
      <c r="C29" s="124" t="s">
        <v>21</v>
      </c>
      <c r="D29" s="229">
        <v>19.899999999999999</v>
      </c>
      <c r="E29" s="229"/>
      <c r="F29" s="15">
        <v>17645.717000000001</v>
      </c>
      <c r="G29" s="143" t="s">
        <v>4</v>
      </c>
      <c r="H29" s="224">
        <v>2536.6410000000001</v>
      </c>
      <c r="I29" s="224" t="s">
        <v>285</v>
      </c>
      <c r="J29" s="224">
        <v>554714.76</v>
      </c>
      <c r="K29" s="143" t="s">
        <v>4</v>
      </c>
      <c r="L29" s="224">
        <v>59804.584000000003</v>
      </c>
      <c r="M29" s="224" t="s">
        <v>285</v>
      </c>
      <c r="N29" s="224">
        <v>100733.617</v>
      </c>
      <c r="O29" s="220" t="s">
        <v>4</v>
      </c>
      <c r="P29" s="224">
        <v>15533.732</v>
      </c>
      <c r="Q29" s="224" t="s">
        <v>285</v>
      </c>
      <c r="R29" s="224">
        <v>2619.319</v>
      </c>
      <c r="S29" s="143" t="s">
        <v>4</v>
      </c>
      <c r="T29" s="224">
        <v>398.154</v>
      </c>
    </row>
    <row r="30" spans="1:20" s="219" customFormat="1" ht="11.25" customHeight="1" x14ac:dyDescent="0.2">
      <c r="A30" s="225"/>
      <c r="B30" s="124">
        <v>20</v>
      </c>
      <c r="C30" s="124" t="s">
        <v>21</v>
      </c>
      <c r="D30" s="229">
        <v>29.9</v>
      </c>
      <c r="E30" s="229"/>
      <c r="F30" s="15">
        <v>3341.7860000000001</v>
      </c>
      <c r="G30" s="143" t="s">
        <v>4</v>
      </c>
      <c r="H30" s="224">
        <v>693.30600000000004</v>
      </c>
      <c r="I30" s="224" t="s">
        <v>285</v>
      </c>
      <c r="J30" s="224">
        <v>116328.325</v>
      </c>
      <c r="K30" s="143" t="s">
        <v>4</v>
      </c>
      <c r="L30" s="224">
        <v>22648.167000000001</v>
      </c>
      <c r="M30" s="224" t="s">
        <v>285</v>
      </c>
      <c r="N30" s="224">
        <v>28444.343000000001</v>
      </c>
      <c r="O30" s="220" t="s">
        <v>4</v>
      </c>
      <c r="P30" s="224">
        <v>5847.8320000000003</v>
      </c>
      <c r="Q30" s="224" t="s">
        <v>285</v>
      </c>
      <c r="R30" s="224">
        <v>1024.509</v>
      </c>
      <c r="S30" s="143" t="s">
        <v>4</v>
      </c>
      <c r="T30" s="224">
        <v>230.99600000000001</v>
      </c>
    </row>
    <row r="31" spans="1:20" s="219" customFormat="1" ht="11.25" customHeight="1" x14ac:dyDescent="0.2">
      <c r="A31" s="225"/>
      <c r="B31" s="124">
        <v>30</v>
      </c>
      <c r="C31" s="124" t="s">
        <v>21</v>
      </c>
      <c r="D31" s="229">
        <v>39.9</v>
      </c>
      <c r="E31" s="229"/>
      <c r="F31" s="15">
        <v>6368.57</v>
      </c>
      <c r="G31" s="143" t="s">
        <v>4</v>
      </c>
      <c r="H31" s="224">
        <v>1065.558</v>
      </c>
      <c r="I31" s="224" t="s">
        <v>285</v>
      </c>
      <c r="J31" s="224">
        <v>499839.03399999999</v>
      </c>
      <c r="K31" s="143" t="s">
        <v>4</v>
      </c>
      <c r="L31" s="224">
        <v>70783.205000000002</v>
      </c>
      <c r="M31" s="224" t="s">
        <v>285</v>
      </c>
      <c r="N31" s="224">
        <v>90430.945999999996</v>
      </c>
      <c r="O31" s="220" t="s">
        <v>4</v>
      </c>
      <c r="P31" s="224">
        <v>14635.499</v>
      </c>
      <c r="Q31" s="224" t="s">
        <v>285</v>
      </c>
      <c r="R31" s="224">
        <v>7466.5060000000003</v>
      </c>
      <c r="S31" s="143" t="s">
        <v>4</v>
      </c>
      <c r="T31" s="224">
        <v>1327.2570000000001</v>
      </c>
    </row>
    <row r="32" spans="1:20" s="219" customFormat="1" ht="11.25" customHeight="1" x14ac:dyDescent="0.2">
      <c r="A32" s="225"/>
      <c r="B32" s="124">
        <v>40</v>
      </c>
      <c r="C32" s="124" t="s">
        <v>21</v>
      </c>
      <c r="D32" s="229">
        <v>49.9</v>
      </c>
      <c r="E32" s="229"/>
      <c r="F32" s="15">
        <v>11903.873</v>
      </c>
      <c r="G32" s="143" t="s">
        <v>4</v>
      </c>
      <c r="H32" s="224">
        <v>895.00099999999998</v>
      </c>
      <c r="I32" s="224" t="s">
        <v>285</v>
      </c>
      <c r="J32" s="224">
        <v>1327582.05</v>
      </c>
      <c r="K32" s="143" t="s">
        <v>4</v>
      </c>
      <c r="L32" s="224">
        <v>84492.217999999993</v>
      </c>
      <c r="M32" s="224" t="s">
        <v>285</v>
      </c>
      <c r="N32" s="224">
        <v>224941.39600000001</v>
      </c>
      <c r="O32" s="220" t="s">
        <v>4</v>
      </c>
      <c r="P32" s="224">
        <v>17328.156999999999</v>
      </c>
      <c r="Q32" s="224" t="s">
        <v>285</v>
      </c>
      <c r="R32" s="224">
        <v>27037.198</v>
      </c>
      <c r="S32" s="143" t="s">
        <v>4</v>
      </c>
      <c r="T32" s="224">
        <v>1946.626</v>
      </c>
    </row>
    <row r="33" spans="1:22" s="219" customFormat="1" ht="11.25" customHeight="1" x14ac:dyDescent="0.2">
      <c r="A33" s="225"/>
      <c r="B33" s="124">
        <v>50</v>
      </c>
      <c r="C33" s="124" t="s">
        <v>21</v>
      </c>
      <c r="D33" s="229"/>
      <c r="E33" s="229"/>
      <c r="F33" s="15">
        <v>768.53399999999999</v>
      </c>
      <c r="G33" s="143" t="s">
        <v>4</v>
      </c>
      <c r="H33" s="224">
        <v>274.20800000000003</v>
      </c>
      <c r="I33" s="224" t="s">
        <v>285</v>
      </c>
      <c r="J33" s="224">
        <v>79334.179999999993</v>
      </c>
      <c r="K33" s="143" t="s">
        <v>4</v>
      </c>
      <c r="L33" s="224">
        <v>21513.348999999998</v>
      </c>
      <c r="M33" s="224" t="s">
        <v>285</v>
      </c>
      <c r="N33" s="224">
        <v>15412.005999999999</v>
      </c>
      <c r="O33" s="220" t="s">
        <v>4</v>
      </c>
      <c r="P33" s="224">
        <v>5614.2049999999999</v>
      </c>
      <c r="Q33" s="224" t="s">
        <v>285</v>
      </c>
      <c r="R33" s="224">
        <v>1638.8530000000001</v>
      </c>
      <c r="S33" s="143" t="s">
        <v>4</v>
      </c>
      <c r="T33" s="224">
        <v>466.66300000000001</v>
      </c>
    </row>
    <row r="34" spans="1:22" s="230" customFormat="1" ht="6" customHeight="1" x14ac:dyDescent="0.2">
      <c r="A34" s="192"/>
      <c r="B34" s="17"/>
      <c r="C34" s="17"/>
      <c r="D34" s="17"/>
      <c r="E34" s="17"/>
      <c r="F34" s="17"/>
      <c r="G34" s="294"/>
      <c r="H34" s="17"/>
      <c r="I34" s="17"/>
      <c r="J34" s="17"/>
      <c r="K34" s="294"/>
      <c r="L34" s="17"/>
      <c r="M34" s="17"/>
      <c r="N34" s="17"/>
      <c r="O34" s="295"/>
      <c r="P34" s="17"/>
      <c r="Q34" s="17"/>
      <c r="R34" s="17"/>
      <c r="S34" s="294"/>
      <c r="T34" s="17"/>
    </row>
    <row r="35" spans="1:22" s="219" customFormat="1" ht="6" customHeight="1" x14ac:dyDescent="0.2">
      <c r="A35" s="124"/>
      <c r="B35" s="124"/>
      <c r="C35" s="124"/>
      <c r="D35" s="124"/>
      <c r="E35" s="124"/>
      <c r="F35" s="127"/>
      <c r="G35" s="143"/>
      <c r="K35" s="143"/>
      <c r="O35" s="220"/>
      <c r="S35" s="143"/>
    </row>
    <row r="36" spans="1:22" s="219" customFormat="1" ht="11.25" customHeight="1" x14ac:dyDescent="0.2">
      <c r="A36" s="232" t="s">
        <v>23</v>
      </c>
      <c r="B36" s="232"/>
      <c r="C36" s="232"/>
      <c r="D36" s="232"/>
      <c r="E36" s="232"/>
      <c r="F36" s="232"/>
      <c r="G36" s="143"/>
      <c r="H36" s="218"/>
      <c r="I36" s="218"/>
      <c r="J36" s="218"/>
      <c r="K36" s="143"/>
      <c r="L36" s="218"/>
      <c r="M36" s="218"/>
      <c r="N36" s="218"/>
      <c r="O36" s="220"/>
      <c r="P36" s="218"/>
      <c r="Q36" s="218"/>
      <c r="R36" s="218"/>
      <c r="S36" s="143"/>
      <c r="T36" s="218"/>
    </row>
    <row r="37" spans="1:22" s="219" customFormat="1" ht="11.25" customHeight="1" x14ac:dyDescent="0.2">
      <c r="A37" s="126" t="s">
        <v>22</v>
      </c>
      <c r="B37" s="126"/>
      <c r="C37" s="126"/>
      <c r="D37" s="126"/>
      <c r="E37" s="126"/>
      <c r="F37" s="11">
        <v>45003.695</v>
      </c>
      <c r="G37" s="143" t="s">
        <v>4</v>
      </c>
      <c r="H37" s="11">
        <v>3095.2579999999998</v>
      </c>
      <c r="I37" s="11" t="s">
        <v>285</v>
      </c>
      <c r="J37" s="11">
        <v>2957908.3730000001</v>
      </c>
      <c r="K37" s="143" t="s">
        <v>4</v>
      </c>
      <c r="L37" s="11">
        <v>122548.488</v>
      </c>
      <c r="M37" s="11" t="s">
        <v>285</v>
      </c>
      <c r="N37" s="11">
        <v>475206.71399999998</v>
      </c>
      <c r="O37" s="220" t="s">
        <v>4</v>
      </c>
      <c r="P37" s="11">
        <v>27243.892</v>
      </c>
      <c r="Q37" s="11" t="s">
        <v>285</v>
      </c>
      <c r="R37" s="11">
        <v>40658.368000000002</v>
      </c>
      <c r="S37" s="143" t="s">
        <v>4</v>
      </c>
      <c r="T37" s="11">
        <v>2310.623</v>
      </c>
    </row>
    <row r="38" spans="1:22" s="219" customFormat="1" ht="11.25" customHeight="1" x14ac:dyDescent="0.2">
      <c r="A38" s="225"/>
      <c r="B38" s="124">
        <v>2</v>
      </c>
      <c r="C38" s="124"/>
      <c r="D38" s="125"/>
      <c r="E38" s="125"/>
      <c r="F38" s="15">
        <v>4853.8829999999998</v>
      </c>
      <c r="G38" s="143" t="s">
        <v>4</v>
      </c>
      <c r="H38" s="224">
        <v>1269.117</v>
      </c>
      <c r="I38" s="224" t="s">
        <v>285</v>
      </c>
      <c r="J38" s="224">
        <v>366554.46399999998</v>
      </c>
      <c r="K38" s="143" t="s">
        <v>4</v>
      </c>
      <c r="L38" s="224">
        <v>55033.445</v>
      </c>
      <c r="M38" s="224" t="s">
        <v>285</v>
      </c>
      <c r="N38" s="224">
        <v>14804.295</v>
      </c>
      <c r="O38" s="220" t="s">
        <v>4</v>
      </c>
      <c r="P38" s="224">
        <v>3504.7170000000001</v>
      </c>
      <c r="Q38" s="224" t="s">
        <v>285</v>
      </c>
      <c r="R38" s="224">
        <v>845.59699999999998</v>
      </c>
      <c r="S38" s="143" t="s">
        <v>4</v>
      </c>
      <c r="T38" s="224">
        <v>144.38800000000001</v>
      </c>
      <c r="V38" s="362"/>
    </row>
    <row r="39" spans="1:22" s="219" customFormat="1" ht="11.25" customHeight="1" x14ac:dyDescent="0.2">
      <c r="A39" s="225"/>
      <c r="B39" s="124">
        <v>3</v>
      </c>
      <c r="C39" s="124"/>
      <c r="D39" s="125"/>
      <c r="E39" s="125"/>
      <c r="F39" s="15">
        <v>12841.48</v>
      </c>
      <c r="G39" s="143" t="s">
        <v>4</v>
      </c>
      <c r="H39" s="224">
        <v>2374.2809999999999</v>
      </c>
      <c r="I39" s="224" t="s">
        <v>285</v>
      </c>
      <c r="J39" s="224">
        <v>455063.09</v>
      </c>
      <c r="K39" s="143" t="s">
        <v>4</v>
      </c>
      <c r="L39" s="224">
        <v>56481.84</v>
      </c>
      <c r="M39" s="224" t="s">
        <v>285</v>
      </c>
      <c r="N39" s="224">
        <v>65714.115999999995</v>
      </c>
      <c r="O39" s="220" t="s">
        <v>4</v>
      </c>
      <c r="P39" s="224">
        <v>13664.614</v>
      </c>
      <c r="Q39" s="224" t="s">
        <v>285</v>
      </c>
      <c r="R39" s="224">
        <v>1891.982</v>
      </c>
      <c r="S39" s="143" t="s">
        <v>4</v>
      </c>
      <c r="T39" s="224">
        <v>353.55900000000003</v>
      </c>
      <c r="V39" s="362"/>
    </row>
    <row r="40" spans="1:22" s="219" customFormat="1" ht="11.25" customHeight="1" x14ac:dyDescent="0.2">
      <c r="A40" s="225"/>
      <c r="B40" s="124">
        <v>4</v>
      </c>
      <c r="C40" s="124"/>
      <c r="D40" s="125"/>
      <c r="E40" s="125"/>
      <c r="F40" s="15">
        <v>7394.54</v>
      </c>
      <c r="G40" s="143" t="s">
        <v>4</v>
      </c>
      <c r="H40" s="224">
        <v>1107.0239999999999</v>
      </c>
      <c r="I40" s="224" t="s">
        <v>285</v>
      </c>
      <c r="J40" s="224">
        <v>158462.99</v>
      </c>
      <c r="K40" s="143" t="s">
        <v>4</v>
      </c>
      <c r="L40" s="224">
        <v>24230.31</v>
      </c>
      <c r="M40" s="224" t="s">
        <v>285</v>
      </c>
      <c r="N40" s="224">
        <v>54127.877999999997</v>
      </c>
      <c r="O40" s="220" t="s">
        <v>4</v>
      </c>
      <c r="P40" s="224">
        <v>8883.7729999999992</v>
      </c>
      <c r="Q40" s="224" t="s">
        <v>285</v>
      </c>
      <c r="R40" s="224">
        <v>1032.114</v>
      </c>
      <c r="S40" s="143" t="s">
        <v>4</v>
      </c>
      <c r="T40" s="224">
        <v>176.13800000000001</v>
      </c>
      <c r="V40" s="362"/>
    </row>
    <row r="41" spans="1:22" s="219" customFormat="1" ht="11.25" customHeight="1" x14ac:dyDescent="0.2">
      <c r="A41" s="225"/>
      <c r="B41" s="124">
        <v>5</v>
      </c>
      <c r="C41" s="124"/>
      <c r="D41" s="125"/>
      <c r="E41" s="125"/>
      <c r="F41" s="15">
        <v>1060.665</v>
      </c>
      <c r="G41" s="143" t="s">
        <v>4</v>
      </c>
      <c r="H41" s="224">
        <v>389.23200000000003</v>
      </c>
      <c r="I41" s="224" t="s">
        <v>285</v>
      </c>
      <c r="J41" s="224">
        <v>98034.385999999999</v>
      </c>
      <c r="K41" s="143" t="s">
        <v>4</v>
      </c>
      <c r="L41" s="224">
        <v>45159.529000000002</v>
      </c>
      <c r="M41" s="224" t="s">
        <v>285</v>
      </c>
      <c r="N41" s="224">
        <v>10494.471</v>
      </c>
      <c r="O41" s="220" t="s">
        <v>4</v>
      </c>
      <c r="P41" s="224">
        <v>4044.1880000000001</v>
      </c>
      <c r="Q41" s="224" t="s">
        <v>285</v>
      </c>
      <c r="R41" s="224">
        <v>965.42200000000003</v>
      </c>
      <c r="S41" s="143" t="s">
        <v>4</v>
      </c>
      <c r="T41" s="224">
        <v>468.75099999999998</v>
      </c>
      <c r="V41" s="362"/>
    </row>
    <row r="42" spans="1:22" s="219" customFormat="1" ht="11.25" customHeight="1" x14ac:dyDescent="0.2">
      <c r="A42" s="225"/>
      <c r="B42" s="124">
        <v>6</v>
      </c>
      <c r="C42" s="124"/>
      <c r="D42" s="125"/>
      <c r="E42" s="125"/>
      <c r="F42" s="15">
        <v>4827.9539999999997</v>
      </c>
      <c r="G42" s="143" t="s">
        <v>4</v>
      </c>
      <c r="H42" s="224">
        <v>955.20899999999995</v>
      </c>
      <c r="I42" s="224" t="s">
        <v>285</v>
      </c>
      <c r="J42" s="224">
        <v>378005.071</v>
      </c>
      <c r="K42" s="143" t="s">
        <v>4</v>
      </c>
      <c r="L42" s="224">
        <v>43895.722999999998</v>
      </c>
      <c r="M42" s="224" t="s">
        <v>285</v>
      </c>
      <c r="N42" s="224">
        <v>64183.741000000002</v>
      </c>
      <c r="O42" s="220" t="s">
        <v>4</v>
      </c>
      <c r="P42" s="224">
        <v>12114.316000000001</v>
      </c>
      <c r="Q42" s="224" t="s">
        <v>285</v>
      </c>
      <c r="R42" s="224">
        <v>5129.3209999999999</v>
      </c>
      <c r="S42" s="143" t="s">
        <v>4</v>
      </c>
      <c r="T42" s="224">
        <v>674.38400000000001</v>
      </c>
      <c r="V42" s="362"/>
    </row>
    <row r="43" spans="1:22" s="219" customFormat="1" ht="11.25" customHeight="1" x14ac:dyDescent="0.2">
      <c r="A43" s="225"/>
      <c r="B43" s="124">
        <v>7</v>
      </c>
      <c r="C43" s="124"/>
      <c r="D43" s="125"/>
      <c r="E43" s="125"/>
      <c r="F43" s="15">
        <v>10853.35</v>
      </c>
      <c r="G43" s="143" t="s">
        <v>4</v>
      </c>
      <c r="H43" s="224">
        <v>915.50300000000004</v>
      </c>
      <c r="I43" s="224" t="s">
        <v>285</v>
      </c>
      <c r="J43" s="224">
        <v>1202000.69</v>
      </c>
      <c r="K43" s="143" t="s">
        <v>4</v>
      </c>
      <c r="L43" s="224">
        <v>87861.832999999999</v>
      </c>
      <c r="M43" s="224" t="s">
        <v>285</v>
      </c>
      <c r="N43" s="224">
        <v>203822.98199999999</v>
      </c>
      <c r="O43" s="220" t="s">
        <v>4</v>
      </c>
      <c r="P43" s="224">
        <v>17496.866000000002</v>
      </c>
      <c r="Q43" s="224" t="s">
        <v>285</v>
      </c>
      <c r="R43" s="224">
        <v>24753.929</v>
      </c>
      <c r="S43" s="143" t="s">
        <v>4</v>
      </c>
      <c r="T43" s="224">
        <v>2133.3780000000002</v>
      </c>
      <c r="V43" s="362"/>
    </row>
    <row r="44" spans="1:22" s="219" customFormat="1" ht="11.25" customHeight="1" x14ac:dyDescent="0.2">
      <c r="A44" s="225"/>
      <c r="B44" s="124" t="s">
        <v>162</v>
      </c>
      <c r="C44" s="124"/>
      <c r="D44" s="124"/>
      <c r="E44" s="124"/>
      <c r="F44" s="15">
        <v>3171.8229999999999</v>
      </c>
      <c r="G44" s="143" t="s">
        <v>4</v>
      </c>
      <c r="H44" s="224">
        <v>493.09899999999999</v>
      </c>
      <c r="I44" s="224" t="s">
        <v>285</v>
      </c>
      <c r="J44" s="224">
        <v>299787.68199999997</v>
      </c>
      <c r="K44" s="143" t="s">
        <v>4</v>
      </c>
      <c r="L44" s="224">
        <v>43262.783000000003</v>
      </c>
      <c r="M44" s="224" t="s">
        <v>285</v>
      </c>
      <c r="N44" s="224">
        <v>62059.231</v>
      </c>
      <c r="O44" s="220" t="s">
        <v>4</v>
      </c>
      <c r="P44" s="224">
        <v>10045.156999999999</v>
      </c>
      <c r="Q44" s="224" t="s">
        <v>285</v>
      </c>
      <c r="R44" s="224">
        <v>6040.0039999999999</v>
      </c>
      <c r="S44" s="143" t="s">
        <v>4</v>
      </c>
      <c r="T44" s="224">
        <v>904.351</v>
      </c>
      <c r="V44" s="362"/>
    </row>
    <row r="45" spans="1:22" s="230" customFormat="1" ht="5.25" customHeight="1" x14ac:dyDescent="0.2">
      <c r="A45" s="192"/>
      <c r="B45" s="17"/>
      <c r="C45" s="17"/>
      <c r="D45" s="17"/>
      <c r="E45" s="17"/>
      <c r="F45" s="17"/>
      <c r="G45" s="294"/>
      <c r="H45" s="17"/>
      <c r="I45" s="17"/>
      <c r="J45" s="17"/>
      <c r="K45" s="294"/>
      <c r="L45" s="17"/>
      <c r="M45" s="17"/>
      <c r="N45" s="17"/>
      <c r="O45" s="295"/>
      <c r="P45" s="17"/>
      <c r="Q45" s="17"/>
      <c r="R45" s="17"/>
      <c r="S45" s="294"/>
      <c r="T45" s="17"/>
    </row>
    <row r="46" spans="1:22" s="219" customFormat="1" ht="6" customHeight="1" x14ac:dyDescent="0.2">
      <c r="A46" s="124"/>
      <c r="B46" s="124"/>
      <c r="C46" s="124"/>
      <c r="D46" s="124"/>
      <c r="E46" s="124"/>
      <c r="F46" s="127"/>
      <c r="G46" s="143"/>
      <c r="K46" s="143"/>
      <c r="O46" s="220"/>
      <c r="S46" s="143"/>
    </row>
    <row r="47" spans="1:22" s="219" customFormat="1" ht="11.25" customHeight="1" x14ac:dyDescent="0.2">
      <c r="A47" s="232" t="s">
        <v>213</v>
      </c>
      <c r="B47" s="232"/>
      <c r="C47" s="232"/>
      <c r="D47" s="232"/>
      <c r="E47" s="232"/>
      <c r="F47" s="231"/>
      <c r="G47" s="297"/>
      <c r="H47" s="231"/>
      <c r="I47" s="232"/>
      <c r="J47" s="233"/>
      <c r="K47" s="143"/>
      <c r="L47" s="233"/>
      <c r="M47" s="233"/>
      <c r="N47" s="233"/>
      <c r="O47" s="220"/>
      <c r="P47" s="233"/>
      <c r="Q47" s="233"/>
      <c r="R47" s="233"/>
      <c r="S47" s="143"/>
      <c r="T47" s="233"/>
    </row>
    <row r="48" spans="1:22" s="219" customFormat="1" ht="11.25" customHeight="1" x14ac:dyDescent="0.2">
      <c r="A48" s="126" t="s">
        <v>22</v>
      </c>
      <c r="B48" s="126"/>
      <c r="C48" s="126"/>
      <c r="D48" s="126"/>
      <c r="E48" s="126"/>
      <c r="F48" s="11">
        <v>45003.695</v>
      </c>
      <c r="G48" s="143" t="s">
        <v>4</v>
      </c>
      <c r="H48" s="11">
        <v>3095.2579999999998</v>
      </c>
      <c r="I48" s="11" t="s">
        <v>285</v>
      </c>
      <c r="J48" s="11">
        <v>2957908.3730000001</v>
      </c>
      <c r="K48" s="143" t="s">
        <v>4</v>
      </c>
      <c r="L48" s="11">
        <v>122548.488</v>
      </c>
      <c r="M48" s="11" t="s">
        <v>285</v>
      </c>
      <c r="N48" s="11">
        <v>475206.71399999998</v>
      </c>
      <c r="O48" s="220" t="s">
        <v>4</v>
      </c>
      <c r="P48" s="11">
        <v>27243.892</v>
      </c>
      <c r="Q48" s="11" t="s">
        <v>285</v>
      </c>
      <c r="R48" s="11">
        <v>40658.368000000002</v>
      </c>
      <c r="S48" s="143" t="s">
        <v>4</v>
      </c>
      <c r="T48" s="11">
        <v>2310.623</v>
      </c>
    </row>
    <row r="49" spans="1:20" s="219" customFormat="1" ht="11.25" customHeight="1" x14ac:dyDescent="0.2">
      <c r="A49" s="221"/>
      <c r="B49" s="124">
        <v>0</v>
      </c>
      <c r="C49" s="126"/>
      <c r="D49" s="126"/>
      <c r="E49" s="126"/>
      <c r="F49" s="15">
        <v>2135.1640000000002</v>
      </c>
      <c r="G49" s="143" t="s">
        <v>4</v>
      </c>
      <c r="H49" s="224">
        <v>605.68700000000001</v>
      </c>
      <c r="I49" s="224" t="s">
        <v>285</v>
      </c>
      <c r="J49" s="224">
        <v>162513.07800000001</v>
      </c>
      <c r="K49" s="143" t="s">
        <v>4</v>
      </c>
      <c r="L49" s="224">
        <v>31111.672999999999</v>
      </c>
      <c r="M49" s="224" t="s">
        <v>285</v>
      </c>
      <c r="N49" s="224">
        <v>24099.852999999999</v>
      </c>
      <c r="O49" s="220" t="s">
        <v>4</v>
      </c>
      <c r="P49" s="224">
        <v>6023.1390000000001</v>
      </c>
      <c r="Q49" s="224" t="s">
        <v>285</v>
      </c>
      <c r="R49" s="224">
        <v>2610.6170000000002</v>
      </c>
      <c r="S49" s="143" t="s">
        <v>4</v>
      </c>
      <c r="T49" s="224">
        <v>615.774</v>
      </c>
    </row>
    <row r="50" spans="1:20" s="219" customFormat="1" ht="11.25" customHeight="1" x14ac:dyDescent="0.2">
      <c r="A50" s="221"/>
      <c r="B50" s="124">
        <v>1</v>
      </c>
      <c r="C50" s="126"/>
      <c r="D50" s="126"/>
      <c r="E50" s="126"/>
      <c r="F50" s="15">
        <v>4737.8919999999998</v>
      </c>
      <c r="G50" s="143" t="s">
        <v>4</v>
      </c>
      <c r="H50" s="224">
        <v>789.19100000000003</v>
      </c>
      <c r="I50" s="224" t="s">
        <v>285</v>
      </c>
      <c r="J50" s="224">
        <v>346738.30900000001</v>
      </c>
      <c r="K50" s="143" t="s">
        <v>4</v>
      </c>
      <c r="L50" s="224">
        <v>43130.896000000001</v>
      </c>
      <c r="M50" s="224" t="s">
        <v>285</v>
      </c>
      <c r="N50" s="224">
        <v>59331.777000000002</v>
      </c>
      <c r="O50" s="220" t="s">
        <v>4</v>
      </c>
      <c r="P50" s="224">
        <v>8708.9500000000007</v>
      </c>
      <c r="Q50" s="224" t="s">
        <v>285</v>
      </c>
      <c r="R50" s="224">
        <v>5426.7139999999999</v>
      </c>
      <c r="S50" s="143" t="s">
        <v>4</v>
      </c>
      <c r="T50" s="224">
        <v>791.48900000000003</v>
      </c>
    </row>
    <row r="51" spans="1:20" s="219" customFormat="1" ht="11.25" customHeight="1" x14ac:dyDescent="0.2">
      <c r="A51" s="221"/>
      <c r="B51" s="124">
        <v>2</v>
      </c>
      <c r="C51" s="126"/>
      <c r="D51" s="126"/>
      <c r="E51" s="126"/>
      <c r="F51" s="15">
        <v>6254.2539999999999</v>
      </c>
      <c r="G51" s="143" t="s">
        <v>4</v>
      </c>
      <c r="H51" s="224">
        <v>1198.203</v>
      </c>
      <c r="I51" s="224" t="s">
        <v>285</v>
      </c>
      <c r="J51" s="224">
        <v>445823.53600000002</v>
      </c>
      <c r="K51" s="143" t="s">
        <v>4</v>
      </c>
      <c r="L51" s="224">
        <v>64164.572999999997</v>
      </c>
      <c r="M51" s="224" t="s">
        <v>285</v>
      </c>
      <c r="N51" s="224">
        <v>74225.61</v>
      </c>
      <c r="O51" s="220" t="s">
        <v>4</v>
      </c>
      <c r="P51" s="224">
        <v>11746.187</v>
      </c>
      <c r="Q51" s="224" t="s">
        <v>285</v>
      </c>
      <c r="R51" s="224">
        <v>6878.0429999999997</v>
      </c>
      <c r="S51" s="143" t="s">
        <v>4</v>
      </c>
      <c r="T51" s="224">
        <v>1213.4079999999999</v>
      </c>
    </row>
    <row r="52" spans="1:20" s="219" customFormat="1" ht="11.25" customHeight="1" x14ac:dyDescent="0.2">
      <c r="A52" s="221"/>
      <c r="B52" s="124">
        <v>3</v>
      </c>
      <c r="C52" s="126"/>
      <c r="D52" s="126"/>
      <c r="E52" s="126"/>
      <c r="F52" s="15">
        <v>4437.8879999999999</v>
      </c>
      <c r="G52" s="143" t="s">
        <v>4</v>
      </c>
      <c r="H52" s="224">
        <v>677.40499999999997</v>
      </c>
      <c r="I52" s="224" t="s">
        <v>285</v>
      </c>
      <c r="J52" s="224">
        <v>358020.00699999998</v>
      </c>
      <c r="K52" s="143" t="s">
        <v>4</v>
      </c>
      <c r="L52" s="224">
        <v>46895.832000000002</v>
      </c>
      <c r="M52" s="224" t="s">
        <v>285</v>
      </c>
      <c r="N52" s="224">
        <v>55117.61</v>
      </c>
      <c r="O52" s="220" t="s">
        <v>4</v>
      </c>
      <c r="P52" s="224">
        <v>8876.58</v>
      </c>
      <c r="Q52" s="224" t="s">
        <v>285</v>
      </c>
      <c r="R52" s="224">
        <v>5233.5519999999997</v>
      </c>
      <c r="S52" s="143" t="s">
        <v>4</v>
      </c>
      <c r="T52" s="224">
        <v>788.50599999999997</v>
      </c>
    </row>
    <row r="53" spans="1:20" s="219" customFormat="1" ht="11.25" customHeight="1" x14ac:dyDescent="0.2">
      <c r="A53" s="221"/>
      <c r="B53" s="124">
        <v>4</v>
      </c>
      <c r="C53" s="126"/>
      <c r="D53" s="126"/>
      <c r="E53" s="126"/>
      <c r="F53" s="15">
        <v>4251.3900000000003</v>
      </c>
      <c r="G53" s="143" t="s">
        <v>4</v>
      </c>
      <c r="H53" s="224">
        <v>1001.8869999999999</v>
      </c>
      <c r="I53" s="224" t="s">
        <v>285</v>
      </c>
      <c r="J53" s="224">
        <v>326396.299</v>
      </c>
      <c r="K53" s="143" t="s">
        <v>4</v>
      </c>
      <c r="L53" s="224">
        <v>58643.866999999998</v>
      </c>
      <c r="M53" s="224" t="s">
        <v>285</v>
      </c>
      <c r="N53" s="224">
        <v>52235.684999999998</v>
      </c>
      <c r="O53" s="220" t="s">
        <v>4</v>
      </c>
      <c r="P53" s="224">
        <v>11679.42</v>
      </c>
      <c r="Q53" s="224" t="s">
        <v>285</v>
      </c>
      <c r="R53" s="224">
        <v>4589.9930000000004</v>
      </c>
      <c r="S53" s="143" t="s">
        <v>4</v>
      </c>
      <c r="T53" s="224">
        <v>837.56700000000001</v>
      </c>
    </row>
    <row r="54" spans="1:20" s="219" customFormat="1" ht="11.25" customHeight="1" x14ac:dyDescent="0.2">
      <c r="A54" s="221"/>
      <c r="B54" s="124">
        <v>5</v>
      </c>
      <c r="C54" s="126"/>
      <c r="D54" s="126"/>
      <c r="E54" s="126"/>
      <c r="F54" s="15">
        <v>2575.02</v>
      </c>
      <c r="G54" s="143" t="s">
        <v>4</v>
      </c>
      <c r="H54" s="224">
        <v>469.846</v>
      </c>
      <c r="I54" s="224" t="s">
        <v>285</v>
      </c>
      <c r="J54" s="224">
        <v>224257.799</v>
      </c>
      <c r="K54" s="143" t="s">
        <v>4</v>
      </c>
      <c r="L54" s="224">
        <v>37191.188999999998</v>
      </c>
      <c r="M54" s="224" t="s">
        <v>285</v>
      </c>
      <c r="N54" s="224">
        <v>31570.581999999999</v>
      </c>
      <c r="O54" s="220" t="s">
        <v>4</v>
      </c>
      <c r="P54" s="224">
        <v>6204.0389999999998</v>
      </c>
      <c r="Q54" s="224" t="s">
        <v>285</v>
      </c>
      <c r="R54" s="224">
        <v>3296.9290000000001</v>
      </c>
      <c r="S54" s="143" t="s">
        <v>4</v>
      </c>
      <c r="T54" s="224">
        <v>669.48</v>
      </c>
    </row>
    <row r="55" spans="1:20" s="219" customFormat="1" ht="11.25" customHeight="1" x14ac:dyDescent="0.2">
      <c r="A55" s="221"/>
      <c r="B55" s="124">
        <v>6</v>
      </c>
      <c r="C55" s="126"/>
      <c r="D55" s="126"/>
      <c r="E55" s="126"/>
      <c r="F55" s="15">
        <v>2986.3780000000002</v>
      </c>
      <c r="G55" s="143" t="s">
        <v>4</v>
      </c>
      <c r="H55" s="224">
        <v>720.35599999999999</v>
      </c>
      <c r="I55" s="224" t="s">
        <v>285</v>
      </c>
      <c r="J55" s="224">
        <v>213273.59899999999</v>
      </c>
      <c r="K55" s="143" t="s">
        <v>4</v>
      </c>
      <c r="L55" s="224">
        <v>40478.548000000003</v>
      </c>
      <c r="M55" s="224" t="s">
        <v>285</v>
      </c>
      <c r="N55" s="224">
        <v>29223.226999999999</v>
      </c>
      <c r="O55" s="220" t="s">
        <v>4</v>
      </c>
      <c r="P55" s="224">
        <v>6310.2309999999998</v>
      </c>
      <c r="Q55" s="224" t="s">
        <v>285</v>
      </c>
      <c r="R55" s="224">
        <v>2836.4879999999998</v>
      </c>
      <c r="S55" s="143" t="s">
        <v>4</v>
      </c>
      <c r="T55" s="224">
        <v>736.45899999999995</v>
      </c>
    </row>
    <row r="56" spans="1:20" s="219" customFormat="1" ht="11.25" customHeight="1" x14ac:dyDescent="0.2">
      <c r="A56" s="221"/>
      <c r="B56" s="124">
        <v>7</v>
      </c>
      <c r="C56" s="126"/>
      <c r="D56" s="126"/>
      <c r="E56" s="126"/>
      <c r="F56" s="15">
        <v>2832.0030000000002</v>
      </c>
      <c r="G56" s="143" t="s">
        <v>4</v>
      </c>
      <c r="H56" s="224">
        <v>914.81</v>
      </c>
      <c r="I56" s="224" t="s">
        <v>285</v>
      </c>
      <c r="J56" s="224">
        <v>193237.37100000001</v>
      </c>
      <c r="K56" s="143" t="s">
        <v>4</v>
      </c>
      <c r="L56" s="224">
        <v>38378.580999999998</v>
      </c>
      <c r="M56" s="224" t="s">
        <v>285</v>
      </c>
      <c r="N56" s="224">
        <v>23605.708999999999</v>
      </c>
      <c r="O56" s="220" t="s">
        <v>4</v>
      </c>
      <c r="P56" s="224">
        <v>5128.527</v>
      </c>
      <c r="Q56" s="224" t="s">
        <v>285</v>
      </c>
      <c r="R56" s="224">
        <v>2309.84</v>
      </c>
      <c r="S56" s="143" t="s">
        <v>4</v>
      </c>
      <c r="T56" s="224">
        <v>588.25900000000001</v>
      </c>
    </row>
    <row r="57" spans="1:20" s="219" customFormat="1" ht="11.25" customHeight="1" x14ac:dyDescent="0.2">
      <c r="A57" s="221"/>
      <c r="B57" s="124">
        <v>8</v>
      </c>
      <c r="C57" s="126"/>
      <c r="D57" s="126"/>
      <c r="E57" s="126"/>
      <c r="F57" s="15">
        <v>1764.89</v>
      </c>
      <c r="G57" s="143" t="s">
        <v>4</v>
      </c>
      <c r="H57" s="224">
        <v>567.84199999999998</v>
      </c>
      <c r="I57" s="224" t="s">
        <v>285</v>
      </c>
      <c r="J57" s="224">
        <v>127276.436</v>
      </c>
      <c r="K57" s="143" t="s">
        <v>4</v>
      </c>
      <c r="L57" s="224">
        <v>31480.971000000001</v>
      </c>
      <c r="M57" s="224" t="s">
        <v>285</v>
      </c>
      <c r="N57" s="224">
        <v>17895.901999999998</v>
      </c>
      <c r="O57" s="220" t="s">
        <v>4</v>
      </c>
      <c r="P57" s="224">
        <v>4540.5749999999998</v>
      </c>
      <c r="Q57" s="224" t="s">
        <v>285</v>
      </c>
      <c r="R57" s="224">
        <v>1564.136</v>
      </c>
      <c r="S57" s="143" t="s">
        <v>4</v>
      </c>
      <c r="T57" s="224">
        <v>442.959</v>
      </c>
    </row>
    <row r="58" spans="1:20" s="219" customFormat="1" ht="11.25" customHeight="1" x14ac:dyDescent="0.2">
      <c r="A58" s="221"/>
      <c r="B58" s="124">
        <v>9</v>
      </c>
      <c r="C58" s="126"/>
      <c r="D58" s="126"/>
      <c r="E58" s="126"/>
      <c r="F58" s="15">
        <v>2931.3719999999998</v>
      </c>
      <c r="G58" s="143" t="s">
        <v>4</v>
      </c>
      <c r="H58" s="224">
        <v>780.822</v>
      </c>
      <c r="I58" s="224" t="s">
        <v>285</v>
      </c>
      <c r="J58" s="224">
        <v>149782.02299999999</v>
      </c>
      <c r="K58" s="143" t="s">
        <v>4</v>
      </c>
      <c r="L58" s="224">
        <v>41107.402999999998</v>
      </c>
      <c r="M58" s="224" t="s">
        <v>285</v>
      </c>
      <c r="N58" s="224">
        <v>25846.386999999999</v>
      </c>
      <c r="O58" s="220" t="s">
        <v>4</v>
      </c>
      <c r="P58" s="224">
        <v>7616.4960000000001</v>
      </c>
      <c r="Q58" s="224" t="s">
        <v>285</v>
      </c>
      <c r="R58" s="224">
        <v>1383.335</v>
      </c>
      <c r="S58" s="143" t="s">
        <v>4</v>
      </c>
      <c r="T58" s="224">
        <v>656.42600000000004</v>
      </c>
    </row>
    <row r="59" spans="1:20" s="219" customFormat="1" ht="11.25" customHeight="1" x14ac:dyDescent="0.2">
      <c r="A59" s="221"/>
      <c r="B59" s="124" t="s">
        <v>163</v>
      </c>
      <c r="C59" s="124"/>
      <c r="D59" s="124"/>
      <c r="E59" s="124"/>
      <c r="F59" s="15">
        <v>10097.445</v>
      </c>
      <c r="G59" s="143" t="s">
        <v>4</v>
      </c>
      <c r="H59" s="224">
        <v>2136.91</v>
      </c>
      <c r="I59" s="224" t="s">
        <v>285</v>
      </c>
      <c r="J59" s="224">
        <v>410589.91800000001</v>
      </c>
      <c r="K59" s="143" t="s">
        <v>4</v>
      </c>
      <c r="L59" s="224">
        <v>54738.125</v>
      </c>
      <c r="M59" s="224" t="s">
        <v>285</v>
      </c>
      <c r="N59" s="224">
        <v>82054.372000000003</v>
      </c>
      <c r="O59" s="220" t="s">
        <v>4</v>
      </c>
      <c r="P59" s="224">
        <v>15142.416999999999</v>
      </c>
      <c r="Q59" s="224" t="s">
        <v>285</v>
      </c>
      <c r="R59" s="224">
        <v>4528.7209999999995</v>
      </c>
      <c r="S59" s="143" t="s">
        <v>4</v>
      </c>
      <c r="T59" s="224">
        <v>1074.4280000000001</v>
      </c>
    </row>
    <row r="60" spans="1:20" s="127" customFormat="1" ht="5.25" customHeight="1" thickBot="1" x14ac:dyDescent="0.3">
      <c r="A60" s="234"/>
      <c r="B60" s="63"/>
      <c r="C60" s="64"/>
      <c r="D60" s="64"/>
      <c r="E60" s="64"/>
      <c r="F60" s="64"/>
      <c r="G60" s="153"/>
      <c r="H60" s="140"/>
      <c r="I60" s="140"/>
      <c r="J60" s="140"/>
      <c r="K60" s="153"/>
      <c r="L60" s="140"/>
      <c r="M60" s="140"/>
      <c r="N60" s="140"/>
      <c r="O60" s="153"/>
      <c r="P60" s="140"/>
      <c r="Q60" s="140"/>
      <c r="R60" s="140"/>
      <c r="S60" s="153"/>
      <c r="T60" s="140"/>
    </row>
    <row r="61" spans="1:20" ht="12.75" customHeight="1" x14ac:dyDescent="0.2">
      <c r="A61" s="491" t="s">
        <v>461</v>
      </c>
      <c r="B61" s="491"/>
      <c r="C61" s="491"/>
      <c r="D61" s="491"/>
      <c r="E61" s="491"/>
      <c r="F61" s="491"/>
      <c r="G61" s="491"/>
      <c r="H61" s="491"/>
      <c r="I61" s="491"/>
      <c r="J61" s="491"/>
      <c r="K61" s="491"/>
      <c r="L61" s="491"/>
      <c r="M61" s="491"/>
      <c r="N61" s="491"/>
      <c r="O61" s="491"/>
      <c r="P61" s="491"/>
      <c r="Q61" s="491"/>
      <c r="R61" s="491"/>
      <c r="S61" s="491"/>
      <c r="T61" s="491"/>
    </row>
    <row r="62" spans="1:20" ht="12.75" customHeight="1" x14ac:dyDescent="0.2">
      <c r="A62" s="492"/>
      <c r="B62" s="492"/>
      <c r="C62" s="492"/>
      <c r="D62" s="492"/>
      <c r="E62" s="492"/>
      <c r="F62" s="492"/>
      <c r="G62" s="492"/>
      <c r="H62" s="492"/>
      <c r="I62" s="492"/>
      <c r="J62" s="492"/>
      <c r="K62" s="492"/>
      <c r="L62" s="492"/>
      <c r="M62" s="492"/>
      <c r="N62" s="492"/>
      <c r="O62" s="492"/>
      <c r="P62" s="492"/>
      <c r="Q62" s="492"/>
      <c r="R62" s="492"/>
      <c r="S62" s="492"/>
      <c r="T62" s="492"/>
    </row>
    <row r="63" spans="1:20" ht="12.75" customHeight="1" x14ac:dyDescent="0.2"/>
    <row r="64" spans="1:20" ht="12.75" customHeight="1" x14ac:dyDescent="0.2"/>
    <row r="65" ht="12.75" customHeight="1" x14ac:dyDescent="0.2"/>
    <row r="66" ht="12.75" customHeight="1" x14ac:dyDescent="0.2"/>
    <row r="67" ht="12.75" customHeight="1" x14ac:dyDescent="0.2"/>
  </sheetData>
  <sheetProtection formatCells="0" formatColumns="0" formatRows="0"/>
  <mergeCells count="9">
    <mergeCell ref="A61:T62"/>
    <mergeCell ref="R6:T6"/>
    <mergeCell ref="R7:T7"/>
    <mergeCell ref="F6:H6"/>
    <mergeCell ref="F7:H7"/>
    <mergeCell ref="J6:L6"/>
    <mergeCell ref="J7:L7"/>
    <mergeCell ref="N6:P6"/>
    <mergeCell ref="N7:P7"/>
  </mergeCells>
  <phoneticPr fontId="13" type="noConversion"/>
  <pageMargins left="0.75" right="0.75" top="1" bottom="1" header="0.5" footer="0.5"/>
  <pageSetup paperSize="9" scale="8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F79"/>
  <sheetViews>
    <sheetView zoomScaleNormal="100" workbookViewId="0"/>
  </sheetViews>
  <sheetFormatPr defaultColWidth="9.140625" defaultRowHeight="12.75" x14ac:dyDescent="0.2"/>
  <cols>
    <col min="1" max="1" width="2.85546875" style="33" customWidth="1"/>
    <col min="2" max="4" width="2.85546875" style="33" hidden="1" customWidth="1"/>
    <col min="5" max="5" width="17.7109375" style="33" customWidth="1"/>
    <col min="6" max="6" width="8.140625" style="33" customWidth="1"/>
    <col min="7" max="7" width="1.85546875" style="41" customWidth="1"/>
    <col min="8" max="8" width="6.5703125" style="33" customWidth="1"/>
    <col min="9" max="9" width="1.140625" style="33" customWidth="1"/>
    <col min="10" max="10" width="8.140625" style="33" customWidth="1"/>
    <col min="11" max="11" width="1.85546875" style="41" bestFit="1" customWidth="1"/>
    <col min="12" max="12" width="7.140625" style="33" customWidth="1"/>
    <col min="13" max="13" width="1.140625" style="33" customWidth="1"/>
    <col min="14" max="14" width="8.140625" style="33" customWidth="1"/>
    <col min="15" max="15" width="1.85546875" style="41" bestFit="1" customWidth="1"/>
    <col min="16" max="16" width="6.85546875" style="33" bestFit="1" customWidth="1"/>
    <col min="17" max="17" width="1.140625" style="33" customWidth="1"/>
    <col min="18" max="18" width="7" style="33" customWidth="1"/>
    <col min="19" max="19" width="1.85546875" style="41" bestFit="1" customWidth="1"/>
    <col min="20" max="20" width="5.42578125" style="33" customWidth="1"/>
    <col min="21" max="16384" width="9.140625" style="33"/>
  </cols>
  <sheetData>
    <row r="1" spans="1:32" ht="6.75" customHeight="1" x14ac:dyDescent="0.2"/>
    <row r="2" spans="1:32" ht="15" x14ac:dyDescent="0.25">
      <c r="A2" s="256" t="s">
        <v>159</v>
      </c>
      <c r="B2" s="256"/>
      <c r="C2" s="256"/>
      <c r="D2" s="256"/>
      <c r="E2" s="212"/>
    </row>
    <row r="3" spans="1:32" ht="15" x14ac:dyDescent="0.25">
      <c r="A3" s="189" t="s">
        <v>503</v>
      </c>
      <c r="B3" s="189"/>
      <c r="C3" s="189"/>
      <c r="D3" s="189"/>
      <c r="E3" s="213"/>
      <c r="F3" s="32"/>
      <c r="G3" s="165"/>
      <c r="H3" s="32"/>
      <c r="I3" s="32"/>
      <c r="J3" s="32"/>
      <c r="K3" s="165"/>
      <c r="L3" s="32"/>
      <c r="M3" s="32"/>
      <c r="N3" s="32"/>
      <c r="O3" s="165"/>
      <c r="P3" s="32"/>
      <c r="Q3" s="32"/>
      <c r="R3" s="32"/>
      <c r="S3" s="165"/>
      <c r="T3" s="32"/>
      <c r="U3" s="32"/>
      <c r="V3" s="32"/>
      <c r="W3" s="32"/>
      <c r="X3" s="32"/>
      <c r="Y3" s="32"/>
      <c r="Z3" s="32"/>
      <c r="AA3" s="32"/>
      <c r="AB3" s="32"/>
      <c r="AC3" s="32"/>
      <c r="AD3" s="32"/>
      <c r="AE3" s="32"/>
      <c r="AF3" s="32"/>
    </row>
    <row r="4" spans="1:32" ht="15" x14ac:dyDescent="0.25">
      <c r="A4" s="188" t="s">
        <v>229</v>
      </c>
      <c r="B4" s="257"/>
      <c r="C4" s="257"/>
      <c r="D4" s="257"/>
      <c r="E4" s="213"/>
      <c r="F4" s="32"/>
      <c r="G4" s="165"/>
      <c r="H4" s="32"/>
      <c r="I4" s="32"/>
      <c r="J4" s="32"/>
      <c r="K4" s="165"/>
      <c r="L4" s="32"/>
      <c r="M4" s="32"/>
      <c r="N4" s="32"/>
      <c r="O4" s="165"/>
      <c r="P4" s="32"/>
      <c r="Q4" s="32"/>
      <c r="R4" s="32"/>
      <c r="S4" s="165"/>
      <c r="T4" s="32"/>
      <c r="U4" s="32"/>
      <c r="W4" s="32"/>
      <c r="X4" s="32"/>
      <c r="Y4" s="32"/>
      <c r="Z4" s="32"/>
      <c r="AA4" s="32"/>
      <c r="AB4" s="32"/>
      <c r="AC4" s="32"/>
      <c r="AD4" s="32"/>
      <c r="AE4" s="32"/>
      <c r="AF4" s="32"/>
    </row>
    <row r="5" spans="1:32" ht="15.75" thickBot="1" x14ac:dyDescent="0.3">
      <c r="A5" s="188" t="s">
        <v>504</v>
      </c>
      <c r="B5" s="213"/>
      <c r="C5" s="213"/>
      <c r="D5" s="213"/>
      <c r="E5" s="213"/>
      <c r="F5" s="32"/>
      <c r="G5" s="165"/>
      <c r="H5" s="32"/>
      <c r="I5" s="64"/>
      <c r="J5" s="32"/>
      <c r="K5" s="165"/>
      <c r="L5" s="32"/>
      <c r="M5" s="32"/>
      <c r="N5" s="32"/>
      <c r="O5" s="165"/>
      <c r="P5" s="32"/>
      <c r="Q5" s="64"/>
      <c r="R5" s="32"/>
      <c r="S5" s="165"/>
      <c r="T5" s="32"/>
      <c r="U5" s="32"/>
      <c r="W5" s="32"/>
      <c r="X5" s="32"/>
      <c r="Y5" s="32"/>
      <c r="Z5" s="32"/>
      <c r="AA5" s="32"/>
      <c r="AB5" s="32"/>
      <c r="AC5" s="32"/>
      <c r="AD5" s="32"/>
      <c r="AE5" s="32"/>
      <c r="AF5" s="32"/>
    </row>
    <row r="6" spans="1:32" s="127" customFormat="1" ht="11.25" customHeight="1" x14ac:dyDescent="0.2">
      <c r="A6" s="258"/>
      <c r="B6" s="258"/>
      <c r="C6" s="258"/>
      <c r="D6" s="258"/>
      <c r="E6" s="258"/>
      <c r="F6" s="493" t="s">
        <v>20</v>
      </c>
      <c r="G6" s="493"/>
      <c r="H6" s="493"/>
      <c r="I6" s="205"/>
      <c r="J6" s="493" t="s">
        <v>117</v>
      </c>
      <c r="K6" s="493"/>
      <c r="L6" s="493"/>
      <c r="M6" s="493" t="s">
        <v>18</v>
      </c>
      <c r="N6" s="493"/>
      <c r="O6" s="493"/>
      <c r="P6" s="493"/>
      <c r="Q6" s="493" t="s">
        <v>148</v>
      </c>
      <c r="R6" s="493"/>
      <c r="S6" s="493"/>
      <c r="T6" s="493"/>
      <c r="V6" s="188"/>
    </row>
    <row r="7" spans="1:32" s="127" customFormat="1" ht="11.25" customHeight="1" x14ac:dyDescent="0.2">
      <c r="A7" s="259"/>
      <c r="B7" s="259"/>
      <c r="C7" s="259"/>
      <c r="D7" s="259"/>
      <c r="E7" s="259"/>
      <c r="F7" s="494" t="s">
        <v>179</v>
      </c>
      <c r="G7" s="494"/>
      <c r="H7" s="494"/>
      <c r="I7" s="205"/>
      <c r="J7" s="494" t="s">
        <v>196</v>
      </c>
      <c r="K7" s="494"/>
      <c r="L7" s="494"/>
      <c r="M7" s="205"/>
      <c r="N7" s="494" t="s">
        <v>197</v>
      </c>
      <c r="O7" s="494"/>
      <c r="P7" s="494"/>
      <c r="Q7" s="205"/>
      <c r="R7" s="494" t="s">
        <v>19</v>
      </c>
      <c r="S7" s="494"/>
      <c r="T7" s="494"/>
      <c r="V7" s="238"/>
    </row>
    <row r="8" spans="1:32" s="127" customFormat="1" ht="12" customHeight="1" thickBot="1" x14ac:dyDescent="0.25">
      <c r="A8" s="260"/>
      <c r="B8" s="260"/>
      <c r="C8" s="260"/>
      <c r="D8" s="260"/>
      <c r="E8" s="260"/>
      <c r="F8" s="3" t="s">
        <v>22</v>
      </c>
      <c r="G8" s="217"/>
      <c r="H8" s="217" t="s">
        <v>124</v>
      </c>
      <c r="I8" s="217"/>
      <c r="J8" s="3" t="s">
        <v>22</v>
      </c>
      <c r="K8" s="217"/>
      <c r="L8" s="217" t="s">
        <v>124</v>
      </c>
      <c r="M8" s="217"/>
      <c r="N8" s="3" t="s">
        <v>22</v>
      </c>
      <c r="O8" s="217"/>
      <c r="P8" s="217" t="s">
        <v>124</v>
      </c>
      <c r="Q8" s="140"/>
      <c r="R8" s="3" t="s">
        <v>22</v>
      </c>
      <c r="S8" s="217"/>
      <c r="T8" s="217" t="s">
        <v>124</v>
      </c>
    </row>
    <row r="9" spans="1:32" s="127" customFormat="1" ht="12" hidden="1" customHeight="1" x14ac:dyDescent="0.2">
      <c r="A9" s="259"/>
      <c r="B9" s="259"/>
      <c r="C9" s="259"/>
      <c r="D9" s="259"/>
      <c r="E9" s="259"/>
      <c r="F9" s="204"/>
      <c r="G9" s="262"/>
      <c r="H9" s="262"/>
      <c r="I9" s="262"/>
      <c r="J9" s="204"/>
      <c r="K9" s="262"/>
      <c r="L9" s="262"/>
      <c r="M9" s="262"/>
      <c r="N9" s="204"/>
      <c r="O9" s="262"/>
      <c r="P9" s="262"/>
      <c r="Q9" s="238"/>
      <c r="R9" s="204"/>
      <c r="S9" s="262"/>
      <c r="T9" s="262"/>
    </row>
    <row r="10" spans="1:32" s="127" customFormat="1" ht="5.25" customHeight="1" x14ac:dyDescent="0.2">
      <c r="A10" s="142"/>
      <c r="B10" s="142"/>
      <c r="C10" s="142"/>
      <c r="D10" s="142"/>
      <c r="E10" s="142"/>
      <c r="F10" s="125"/>
      <c r="G10" s="125"/>
      <c r="H10" s="125"/>
      <c r="I10" s="125"/>
      <c r="J10" s="125"/>
      <c r="K10" s="125"/>
      <c r="L10" s="125"/>
      <c r="M10" s="125"/>
      <c r="N10" s="125"/>
      <c r="O10" s="125"/>
      <c r="P10" s="125"/>
      <c r="Q10" s="125"/>
      <c r="R10" s="125"/>
      <c r="S10" s="125"/>
      <c r="T10" s="125"/>
    </row>
    <row r="11" spans="1:32" s="127" customFormat="1" ht="11.25" customHeight="1" x14ac:dyDescent="0.2">
      <c r="A11" s="126" t="s">
        <v>22</v>
      </c>
      <c r="B11" s="126"/>
      <c r="C11" s="126"/>
      <c r="D11" s="126"/>
      <c r="E11" s="126"/>
      <c r="F11" s="11">
        <v>45003.695</v>
      </c>
      <c r="G11" s="143" t="s">
        <v>4</v>
      </c>
      <c r="H11" s="11">
        <v>3095.2579999999998</v>
      </c>
      <c r="I11" s="11" t="s">
        <v>285</v>
      </c>
      <c r="J11" s="11">
        <v>2957908.3730000001</v>
      </c>
      <c r="K11" s="143" t="s">
        <v>4</v>
      </c>
      <c r="L11" s="11">
        <v>122548.488</v>
      </c>
      <c r="M11" s="11" t="s">
        <v>285</v>
      </c>
      <c r="N11" s="11">
        <v>475206.71399999998</v>
      </c>
      <c r="O11" s="143" t="s">
        <v>4</v>
      </c>
      <c r="P11" s="11">
        <v>27243.892</v>
      </c>
      <c r="Q11" s="11" t="s">
        <v>285</v>
      </c>
      <c r="R11" s="11">
        <v>40658.368000000002</v>
      </c>
      <c r="S11" s="143" t="s">
        <v>4</v>
      </c>
      <c r="T11" s="11">
        <v>2310.623</v>
      </c>
    </row>
    <row r="12" spans="1:32" s="127" customFormat="1" ht="5.25" customHeight="1" x14ac:dyDescent="0.2">
      <c r="A12" s="142"/>
      <c r="B12" s="142"/>
      <c r="C12" s="142"/>
      <c r="D12" s="142"/>
      <c r="E12" s="142"/>
      <c r="F12" s="125"/>
      <c r="G12" s="218"/>
      <c r="H12" s="125"/>
      <c r="I12" s="125"/>
      <c r="J12" s="125"/>
      <c r="K12" s="218"/>
      <c r="L12" s="125"/>
      <c r="M12" s="125"/>
      <c r="N12" s="125"/>
      <c r="O12" s="218"/>
      <c r="P12" s="125"/>
      <c r="Q12" s="125"/>
      <c r="R12" s="125"/>
      <c r="S12" s="218"/>
      <c r="T12" s="125"/>
    </row>
    <row r="13" spans="1:32" s="127" customFormat="1" ht="11.25" customHeight="1" x14ac:dyDescent="0.2">
      <c r="A13" s="232" t="s">
        <v>127</v>
      </c>
      <c r="B13" s="232"/>
      <c r="C13" s="232"/>
      <c r="D13" s="232"/>
      <c r="E13" s="232"/>
      <c r="F13" s="232"/>
      <c r="G13" s="218"/>
      <c r="H13" s="125"/>
      <c r="I13" s="125"/>
      <c r="J13" s="125"/>
      <c r="K13" s="218"/>
      <c r="L13" s="125"/>
      <c r="M13" s="125"/>
      <c r="N13" s="125"/>
      <c r="O13" s="218"/>
      <c r="P13" s="125"/>
      <c r="Q13" s="125"/>
      <c r="R13" s="125"/>
      <c r="S13" s="218"/>
      <c r="T13" s="125"/>
    </row>
    <row r="14" spans="1:32" s="127" customFormat="1" ht="11.25" customHeight="1" x14ac:dyDescent="0.2">
      <c r="A14" s="126" t="s">
        <v>22</v>
      </c>
      <c r="B14" s="126"/>
      <c r="C14" s="126"/>
      <c r="D14" s="126"/>
      <c r="E14" s="126"/>
      <c r="F14" s="11">
        <v>24809.191999999999</v>
      </c>
      <c r="G14" s="143" t="s">
        <v>4</v>
      </c>
      <c r="H14" s="11">
        <v>2840.7489999999998</v>
      </c>
      <c r="I14" s="11" t="s">
        <v>285</v>
      </c>
      <c r="J14" s="11">
        <v>951000.58100000001</v>
      </c>
      <c r="K14" s="143" t="s">
        <v>4</v>
      </c>
      <c r="L14" s="11">
        <v>76073.498000000007</v>
      </c>
      <c r="M14" s="11" t="s">
        <v>285</v>
      </c>
      <c r="N14" s="11">
        <v>132679.79699999999</v>
      </c>
      <c r="O14" s="143" t="s">
        <v>4</v>
      </c>
      <c r="P14" s="11">
        <v>16387.917000000001</v>
      </c>
      <c r="Q14" s="11" t="s">
        <v>285</v>
      </c>
      <c r="R14" s="11">
        <v>3578.674</v>
      </c>
      <c r="S14" s="143" t="s">
        <v>4</v>
      </c>
      <c r="T14" s="11">
        <v>387.64699999999999</v>
      </c>
    </row>
    <row r="15" spans="1:32" s="127" customFormat="1" ht="10.5" customHeight="1" x14ac:dyDescent="0.2">
      <c r="A15" s="263" t="s">
        <v>164</v>
      </c>
      <c r="E15" s="124"/>
      <c r="F15" s="15"/>
      <c r="G15" s="143"/>
      <c r="H15" s="15"/>
      <c r="I15" s="15"/>
      <c r="J15" s="15"/>
      <c r="K15" s="143"/>
      <c r="L15" s="15"/>
      <c r="M15" s="15"/>
      <c r="N15" s="15"/>
      <c r="O15" s="143"/>
      <c r="P15" s="15"/>
      <c r="Q15" s="15"/>
      <c r="R15" s="15"/>
      <c r="S15" s="143"/>
      <c r="T15" s="15"/>
    </row>
    <row r="16" spans="1:32" s="127" customFormat="1" ht="10.5" customHeight="1" x14ac:dyDescent="0.2">
      <c r="E16" s="124" t="s">
        <v>165</v>
      </c>
      <c r="F16" s="15">
        <v>4852.585</v>
      </c>
      <c r="G16" s="143" t="s">
        <v>4</v>
      </c>
      <c r="H16" s="15">
        <v>1269.116</v>
      </c>
      <c r="I16" s="15" t="s">
        <v>285</v>
      </c>
      <c r="J16" s="15">
        <v>366501.29599999997</v>
      </c>
      <c r="K16" s="143" t="s">
        <v>4</v>
      </c>
      <c r="L16" s="15">
        <v>55033.415999999997</v>
      </c>
      <c r="M16" s="15" t="s">
        <v>285</v>
      </c>
      <c r="N16" s="15">
        <v>14804.295</v>
      </c>
      <c r="O16" s="143" t="s">
        <v>4</v>
      </c>
      <c r="P16" s="15">
        <v>3504.7170000000001</v>
      </c>
      <c r="Q16" s="15" t="s">
        <v>285</v>
      </c>
      <c r="R16" s="15">
        <v>845.59699999999998</v>
      </c>
      <c r="S16" s="143" t="s">
        <v>4</v>
      </c>
      <c r="T16" s="15">
        <v>144.38800000000001</v>
      </c>
    </row>
    <row r="17" spans="1:20" s="127" customFormat="1" ht="10.5" customHeight="1" x14ac:dyDescent="0.2">
      <c r="E17" s="124" t="s">
        <v>166</v>
      </c>
      <c r="F17" s="15">
        <v>12812.427</v>
      </c>
      <c r="G17" s="143" t="s">
        <v>4</v>
      </c>
      <c r="H17" s="15">
        <v>2374.0749999999998</v>
      </c>
      <c r="I17" s="15" t="s">
        <v>285</v>
      </c>
      <c r="J17" s="15">
        <v>454041.41499999998</v>
      </c>
      <c r="K17" s="143" t="s">
        <v>4</v>
      </c>
      <c r="L17" s="15">
        <v>56477.375</v>
      </c>
      <c r="M17" s="15" t="s">
        <v>285</v>
      </c>
      <c r="N17" s="15">
        <v>65707.975000000006</v>
      </c>
      <c r="O17" s="143" t="s">
        <v>4</v>
      </c>
      <c r="P17" s="15">
        <v>13664.609</v>
      </c>
      <c r="Q17" s="15" t="s">
        <v>285</v>
      </c>
      <c r="R17" s="15">
        <v>1891.175</v>
      </c>
      <c r="S17" s="143" t="s">
        <v>4</v>
      </c>
      <c r="T17" s="15">
        <v>353.55599999999998</v>
      </c>
    </row>
    <row r="18" spans="1:20" s="127" customFormat="1" ht="10.5" customHeight="1" x14ac:dyDescent="0.2">
      <c r="E18" s="124" t="s">
        <v>167</v>
      </c>
      <c r="F18" s="15">
        <v>7144.1790000000001</v>
      </c>
      <c r="G18" s="143" t="s">
        <v>4</v>
      </c>
      <c r="H18" s="15">
        <v>1097.904</v>
      </c>
      <c r="I18" s="15" t="s">
        <v>285</v>
      </c>
      <c r="J18" s="15">
        <v>130457.87</v>
      </c>
      <c r="K18" s="143" t="s">
        <v>4</v>
      </c>
      <c r="L18" s="15">
        <v>17334.845000000001</v>
      </c>
      <c r="M18" s="15" t="s">
        <v>285</v>
      </c>
      <c r="N18" s="15">
        <v>52167.527999999998</v>
      </c>
      <c r="O18" s="143" t="s">
        <v>4</v>
      </c>
      <c r="P18" s="15">
        <v>8793.9490000000005</v>
      </c>
      <c r="Q18" s="15" t="s">
        <v>285</v>
      </c>
      <c r="R18" s="15">
        <v>841.90200000000004</v>
      </c>
      <c r="S18" s="143" t="s">
        <v>4</v>
      </c>
      <c r="T18" s="15">
        <v>117.771</v>
      </c>
    </row>
    <row r="19" spans="1:20" s="127" customFormat="1" ht="10.5" customHeight="1" x14ac:dyDescent="0.2">
      <c r="E19" s="124" t="s">
        <v>168</v>
      </c>
      <c r="F19" s="364" t="s">
        <v>284</v>
      </c>
      <c r="G19" s="143" t="s">
        <v>4</v>
      </c>
      <c r="H19" s="15" t="s">
        <v>284</v>
      </c>
      <c r="I19" s="15" t="s">
        <v>285</v>
      </c>
      <c r="J19" s="15" t="s">
        <v>284</v>
      </c>
      <c r="K19" s="143" t="s">
        <v>4</v>
      </c>
      <c r="L19" s="15" t="s">
        <v>284</v>
      </c>
      <c r="M19" s="15" t="s">
        <v>285</v>
      </c>
      <c r="N19" s="15" t="s">
        <v>284</v>
      </c>
      <c r="O19" s="143" t="s">
        <v>4</v>
      </c>
      <c r="P19" s="363" t="s">
        <v>284</v>
      </c>
      <c r="Q19" s="15" t="s">
        <v>285</v>
      </c>
      <c r="R19" s="15" t="s">
        <v>284</v>
      </c>
      <c r="S19" s="143" t="s">
        <v>4</v>
      </c>
      <c r="T19" s="15" t="s">
        <v>284</v>
      </c>
    </row>
    <row r="20" spans="1:20" s="127" customFormat="1" ht="5.25" customHeight="1" x14ac:dyDescent="0.2">
      <c r="A20" s="17"/>
      <c r="B20" s="17"/>
      <c r="C20" s="17"/>
      <c r="D20" s="17"/>
      <c r="E20" s="17"/>
      <c r="F20" s="17"/>
      <c r="G20" s="294"/>
      <c r="H20" s="17"/>
      <c r="I20" s="17"/>
      <c r="J20" s="17"/>
      <c r="K20" s="294"/>
      <c r="L20" s="17"/>
      <c r="M20" s="17"/>
      <c r="N20" s="17"/>
      <c r="O20" s="294"/>
      <c r="P20" s="17"/>
      <c r="Q20" s="17"/>
      <c r="R20" s="17"/>
      <c r="S20" s="294"/>
      <c r="T20" s="17"/>
    </row>
    <row r="21" spans="1:20" s="127" customFormat="1" ht="5.25" customHeight="1" x14ac:dyDescent="0.2">
      <c r="A21" s="123"/>
      <c r="B21" s="123"/>
      <c r="C21" s="123"/>
      <c r="D21" s="123"/>
      <c r="E21" s="123"/>
      <c r="F21" s="7"/>
      <c r="G21" s="227"/>
      <c r="H21" s="238"/>
      <c r="I21" s="238"/>
      <c r="J21" s="238"/>
      <c r="K21" s="227"/>
      <c r="L21" s="238"/>
      <c r="M21" s="238"/>
      <c r="N21" s="238"/>
      <c r="O21" s="227"/>
      <c r="P21" s="238"/>
      <c r="Q21" s="238"/>
      <c r="R21" s="238"/>
      <c r="S21" s="227"/>
      <c r="T21" s="238"/>
    </row>
    <row r="22" spans="1:20" s="127" customFormat="1" ht="11.25" customHeight="1" x14ac:dyDescent="0.2">
      <c r="A22" s="232" t="s">
        <v>128</v>
      </c>
      <c r="B22" s="232"/>
      <c r="C22" s="232"/>
      <c r="D22" s="232"/>
      <c r="E22" s="232"/>
      <c r="F22" s="232"/>
      <c r="G22" s="143"/>
      <c r="H22" s="125"/>
      <c r="I22" s="125"/>
      <c r="J22" s="125"/>
      <c r="K22" s="143"/>
      <c r="L22" s="125"/>
      <c r="M22" s="125"/>
      <c r="N22" s="125"/>
      <c r="O22" s="143"/>
      <c r="P22" s="125"/>
      <c r="Q22" s="125"/>
      <c r="R22" s="125"/>
      <c r="S22" s="143"/>
      <c r="T22" s="125"/>
    </row>
    <row r="23" spans="1:20" s="127" customFormat="1" ht="11.25" customHeight="1" x14ac:dyDescent="0.2">
      <c r="A23" s="126" t="s">
        <v>22</v>
      </c>
      <c r="B23" s="126"/>
      <c r="C23" s="126"/>
      <c r="D23" s="126"/>
      <c r="E23" s="126"/>
      <c r="F23" s="11">
        <v>14603.687</v>
      </c>
      <c r="G23" s="143" t="s">
        <v>4</v>
      </c>
      <c r="H23" s="11">
        <v>1032.9110000000001</v>
      </c>
      <c r="I23" s="11" t="s">
        <v>285</v>
      </c>
      <c r="J23" s="11">
        <v>1548803.9920000001</v>
      </c>
      <c r="K23" s="143" t="s">
        <v>4</v>
      </c>
      <c r="L23" s="11">
        <v>94552.4</v>
      </c>
      <c r="M23" s="11" t="s">
        <v>285</v>
      </c>
      <c r="N23" s="11">
        <v>270321.56800000003</v>
      </c>
      <c r="O23" s="143" t="s">
        <v>4</v>
      </c>
      <c r="P23" s="11">
        <v>19453.978999999999</v>
      </c>
      <c r="Q23" s="11" t="s">
        <v>285</v>
      </c>
      <c r="R23" s="11">
        <v>30693.064999999999</v>
      </c>
      <c r="S23" s="143" t="s">
        <v>4</v>
      </c>
      <c r="T23" s="11">
        <v>2205.3310000000001</v>
      </c>
    </row>
    <row r="24" spans="1:20" s="127" customFormat="1" ht="10.5" customHeight="1" x14ac:dyDescent="0.2">
      <c r="A24" s="263" t="s">
        <v>164</v>
      </c>
      <c r="E24" s="124"/>
      <c r="F24" s="15"/>
      <c r="G24" s="143"/>
      <c r="H24" s="15"/>
      <c r="I24" s="15"/>
      <c r="J24" s="15"/>
      <c r="K24" s="143"/>
      <c r="L24" s="15"/>
      <c r="M24" s="15"/>
      <c r="N24" s="15"/>
      <c r="O24" s="143"/>
      <c r="P24" s="15"/>
      <c r="Q24" s="15"/>
      <c r="R24" s="15"/>
      <c r="S24" s="143"/>
      <c r="T24" s="15"/>
    </row>
    <row r="25" spans="1:20" s="127" customFormat="1" ht="10.5" customHeight="1" x14ac:dyDescent="0.2">
      <c r="E25" s="124" t="s">
        <v>169</v>
      </c>
      <c r="F25" s="15" t="s">
        <v>284</v>
      </c>
      <c r="G25" s="143" t="s">
        <v>4</v>
      </c>
      <c r="H25" s="15" t="s">
        <v>284</v>
      </c>
      <c r="I25" s="15" t="s">
        <v>285</v>
      </c>
      <c r="J25" s="15" t="s">
        <v>284</v>
      </c>
      <c r="K25" s="143" t="s">
        <v>4</v>
      </c>
      <c r="L25" s="15" t="s">
        <v>284</v>
      </c>
      <c r="M25" s="15" t="s">
        <v>285</v>
      </c>
      <c r="N25" s="15" t="s">
        <v>284</v>
      </c>
      <c r="O25" s="143" t="s">
        <v>4</v>
      </c>
      <c r="P25" s="15" t="s">
        <v>284</v>
      </c>
      <c r="Q25" s="15" t="s">
        <v>285</v>
      </c>
      <c r="R25" s="15" t="s">
        <v>284</v>
      </c>
      <c r="S25" s="143" t="s">
        <v>4</v>
      </c>
      <c r="T25" s="15" t="s">
        <v>284</v>
      </c>
    </row>
    <row r="26" spans="1:20" s="127" customFormat="1" ht="10.5" customHeight="1" x14ac:dyDescent="0.2">
      <c r="E26" s="124" t="s">
        <v>170</v>
      </c>
      <c r="F26" s="15">
        <v>92.751000000000005</v>
      </c>
      <c r="G26" s="143" t="s">
        <v>4</v>
      </c>
      <c r="H26" s="15">
        <v>100.426</v>
      </c>
      <c r="I26" s="15" t="s">
        <v>285</v>
      </c>
      <c r="J26" s="15">
        <v>10183.163</v>
      </c>
      <c r="K26" s="143" t="s">
        <v>4</v>
      </c>
      <c r="L26" s="15">
        <v>13359.138000000001</v>
      </c>
      <c r="M26" s="15" t="s">
        <v>285</v>
      </c>
      <c r="N26" s="15">
        <v>666.79</v>
      </c>
      <c r="O26" s="143" t="s">
        <v>4</v>
      </c>
      <c r="P26" s="15">
        <v>776.149</v>
      </c>
      <c r="Q26" s="15" t="s">
        <v>285</v>
      </c>
      <c r="R26" s="15">
        <v>74.656000000000006</v>
      </c>
      <c r="S26" s="143" t="s">
        <v>4</v>
      </c>
      <c r="T26" s="15">
        <v>108.884</v>
      </c>
    </row>
    <row r="27" spans="1:20" s="127" customFormat="1" ht="10.5" customHeight="1" x14ac:dyDescent="0.2">
      <c r="E27" s="124" t="s">
        <v>171</v>
      </c>
      <c r="F27" s="15">
        <v>9.9079999999999995</v>
      </c>
      <c r="G27" s="143" t="s">
        <v>4</v>
      </c>
      <c r="H27" s="15">
        <v>19.414999999999999</v>
      </c>
      <c r="I27" s="15" t="s">
        <v>285</v>
      </c>
      <c r="J27" s="15">
        <v>1684.3879999999999</v>
      </c>
      <c r="K27" s="143" t="s">
        <v>4</v>
      </c>
      <c r="L27" s="15">
        <v>3300.5070000000001</v>
      </c>
      <c r="M27" s="15" t="s">
        <v>285</v>
      </c>
      <c r="N27" s="15">
        <v>59.448999999999998</v>
      </c>
      <c r="O27" s="143" t="s">
        <v>4</v>
      </c>
      <c r="P27" s="15">
        <v>116.488</v>
      </c>
      <c r="Q27" s="15" t="s">
        <v>285</v>
      </c>
      <c r="R27" s="15">
        <v>10.106</v>
      </c>
      <c r="S27" s="143" t="s">
        <v>4</v>
      </c>
      <c r="T27" s="15">
        <v>19.803000000000001</v>
      </c>
    </row>
    <row r="28" spans="1:20" s="127" customFormat="1" ht="10.5" customHeight="1" x14ac:dyDescent="0.2">
      <c r="E28" s="124" t="s">
        <v>172</v>
      </c>
      <c r="F28" s="15">
        <v>309.34899999999999</v>
      </c>
      <c r="G28" s="143" t="s">
        <v>4</v>
      </c>
      <c r="H28" s="15">
        <v>169.21100000000001</v>
      </c>
      <c r="I28" s="15" t="s">
        <v>285</v>
      </c>
      <c r="J28" s="15">
        <v>29292.445</v>
      </c>
      <c r="K28" s="143" t="s">
        <v>4</v>
      </c>
      <c r="L28" s="15">
        <v>17450.972000000002</v>
      </c>
      <c r="M28" s="15" t="s">
        <v>285</v>
      </c>
      <c r="N28" s="15">
        <v>3830.2220000000002</v>
      </c>
      <c r="O28" s="143" t="s">
        <v>4</v>
      </c>
      <c r="P28" s="15">
        <v>2219.9160000000002</v>
      </c>
      <c r="Q28" s="15" t="s">
        <v>285</v>
      </c>
      <c r="R28" s="15">
        <v>303.01400000000001</v>
      </c>
      <c r="S28" s="143" t="s">
        <v>4</v>
      </c>
      <c r="T28" s="15">
        <v>190.44900000000001</v>
      </c>
    </row>
    <row r="29" spans="1:20" s="127" customFormat="1" ht="10.5" customHeight="1" x14ac:dyDescent="0.2">
      <c r="E29" s="124" t="s">
        <v>173</v>
      </c>
      <c r="F29" s="15">
        <v>842.952</v>
      </c>
      <c r="G29" s="143" t="s">
        <v>4</v>
      </c>
      <c r="H29" s="15">
        <v>308.71800000000002</v>
      </c>
      <c r="I29" s="15" t="s">
        <v>285</v>
      </c>
      <c r="J29" s="15">
        <v>73197.441999999995</v>
      </c>
      <c r="K29" s="143" t="s">
        <v>4</v>
      </c>
      <c r="L29" s="15">
        <v>20154.791000000001</v>
      </c>
      <c r="M29" s="15" t="s">
        <v>285</v>
      </c>
      <c r="N29" s="15">
        <v>13393.005999999999</v>
      </c>
      <c r="O29" s="143" t="s">
        <v>4</v>
      </c>
      <c r="P29" s="15">
        <v>5087.6149999999998</v>
      </c>
      <c r="Q29" s="15" t="s">
        <v>285</v>
      </c>
      <c r="R29" s="15">
        <v>1003.29</v>
      </c>
      <c r="S29" s="143" t="s">
        <v>4</v>
      </c>
      <c r="T29" s="15">
        <v>304.8</v>
      </c>
    </row>
    <row r="30" spans="1:20" s="127" customFormat="1" ht="10.5" customHeight="1" x14ac:dyDescent="0.2">
      <c r="E30" s="124" t="s">
        <v>174</v>
      </c>
      <c r="F30" s="15">
        <v>7451.567</v>
      </c>
      <c r="G30" s="143" t="s">
        <v>4</v>
      </c>
      <c r="H30" s="15">
        <v>703.09100000000001</v>
      </c>
      <c r="I30" s="15" t="s">
        <v>285</v>
      </c>
      <c r="J30" s="15">
        <v>1038006.722</v>
      </c>
      <c r="K30" s="143" t="s">
        <v>4</v>
      </c>
      <c r="L30" s="15">
        <v>85272.264999999999</v>
      </c>
      <c r="M30" s="15" t="s">
        <v>285</v>
      </c>
      <c r="N30" s="15">
        <v>142336.77799999999</v>
      </c>
      <c r="O30" s="143" t="s">
        <v>4</v>
      </c>
      <c r="P30" s="15">
        <v>13737.222</v>
      </c>
      <c r="Q30" s="15" t="s">
        <v>285</v>
      </c>
      <c r="R30" s="15">
        <v>21702.86</v>
      </c>
      <c r="S30" s="143" t="s">
        <v>4</v>
      </c>
      <c r="T30" s="15">
        <v>2089.1950000000002</v>
      </c>
    </row>
    <row r="31" spans="1:20" s="127" customFormat="1" ht="10.5" customHeight="1" x14ac:dyDescent="0.2">
      <c r="E31" s="124" t="s">
        <v>168</v>
      </c>
      <c r="F31" s="15">
        <v>5897.1610000000001</v>
      </c>
      <c r="G31" s="143" t="s">
        <v>4</v>
      </c>
      <c r="H31" s="15">
        <v>729.90800000000002</v>
      </c>
      <c r="I31" s="15" t="s">
        <v>285</v>
      </c>
      <c r="J31" s="15">
        <v>396439.83199999999</v>
      </c>
      <c r="K31" s="143" t="s">
        <v>4</v>
      </c>
      <c r="L31" s="15">
        <v>48751.775000000001</v>
      </c>
      <c r="M31" s="15" t="s">
        <v>285</v>
      </c>
      <c r="N31" s="15">
        <v>110035.323</v>
      </c>
      <c r="O31" s="143" t="s">
        <v>4</v>
      </c>
      <c r="P31" s="15">
        <v>13811.641</v>
      </c>
      <c r="Q31" s="15" t="s">
        <v>285</v>
      </c>
      <c r="R31" s="15">
        <v>7599.1390000000001</v>
      </c>
      <c r="S31" s="143" t="s">
        <v>4</v>
      </c>
      <c r="T31" s="15">
        <v>959.36599999999999</v>
      </c>
    </row>
    <row r="32" spans="1:20" s="230" customFormat="1" ht="6" customHeight="1" x14ac:dyDescent="0.2">
      <c r="A32" s="17"/>
      <c r="B32" s="17"/>
      <c r="C32" s="17"/>
      <c r="D32" s="17"/>
      <c r="E32" s="17"/>
      <c r="F32" s="17"/>
      <c r="G32" s="294"/>
      <c r="H32" s="17"/>
      <c r="I32" s="17"/>
      <c r="J32" s="17"/>
      <c r="K32" s="294"/>
      <c r="L32" s="17"/>
      <c r="M32" s="17"/>
      <c r="N32" s="17"/>
      <c r="O32" s="294"/>
      <c r="P32" s="17"/>
      <c r="Q32" s="17"/>
      <c r="R32" s="17"/>
      <c r="S32" s="294"/>
      <c r="T32" s="17"/>
    </row>
    <row r="33" spans="1:20" s="127" customFormat="1" ht="5.25" customHeight="1" x14ac:dyDescent="0.2">
      <c r="A33" s="124"/>
      <c r="B33" s="124"/>
      <c r="C33" s="124"/>
      <c r="D33" s="124"/>
      <c r="E33" s="124"/>
      <c r="G33" s="143"/>
      <c r="K33" s="143"/>
      <c r="O33" s="143"/>
      <c r="S33" s="143"/>
    </row>
    <row r="34" spans="1:20" s="127" customFormat="1" ht="11.25" customHeight="1" x14ac:dyDescent="0.2">
      <c r="A34" s="232" t="s">
        <v>129</v>
      </c>
      <c r="B34" s="232"/>
      <c r="C34" s="232"/>
      <c r="D34" s="232"/>
      <c r="E34" s="232"/>
      <c r="F34" s="232"/>
      <c r="G34" s="263"/>
      <c r="H34" s="232"/>
      <c r="I34" s="232"/>
      <c r="J34" s="125"/>
      <c r="K34" s="143"/>
      <c r="L34" s="125"/>
      <c r="M34" s="125"/>
      <c r="N34" s="125"/>
      <c r="O34" s="143"/>
      <c r="P34" s="125"/>
      <c r="Q34" s="125"/>
      <c r="R34" s="125"/>
      <c r="S34" s="143"/>
      <c r="T34" s="125"/>
    </row>
    <row r="35" spans="1:20" s="127" customFormat="1" ht="11.25" customHeight="1" x14ac:dyDescent="0.2">
      <c r="A35" s="126" t="s">
        <v>22</v>
      </c>
      <c r="B35" s="126"/>
      <c r="C35" s="126"/>
      <c r="D35" s="126"/>
      <c r="E35" s="126"/>
      <c r="F35" s="11">
        <v>212.97900000000001</v>
      </c>
      <c r="G35" s="143" t="s">
        <v>4</v>
      </c>
      <c r="H35" s="11">
        <v>171.251</v>
      </c>
      <c r="I35" s="11" t="s">
        <v>285</v>
      </c>
      <c r="J35" s="11">
        <v>11449.955</v>
      </c>
      <c r="K35" s="143" t="s">
        <v>4</v>
      </c>
      <c r="L35" s="11">
        <v>8178.4440000000004</v>
      </c>
      <c r="M35" s="11" t="s">
        <v>285</v>
      </c>
      <c r="N35" s="11">
        <v>2934.4259999999999</v>
      </c>
      <c r="O35" s="143" t="s">
        <v>4</v>
      </c>
      <c r="P35" s="11">
        <v>2397.8040000000001</v>
      </c>
      <c r="Q35" s="11" t="s">
        <v>285</v>
      </c>
      <c r="R35" s="11">
        <v>217.23599999999999</v>
      </c>
      <c r="S35" s="143" t="s">
        <v>4</v>
      </c>
      <c r="T35" s="11">
        <v>182.791</v>
      </c>
    </row>
    <row r="36" spans="1:20" s="127" customFormat="1" ht="10.5" customHeight="1" x14ac:dyDescent="0.2">
      <c r="A36" s="263" t="s">
        <v>164</v>
      </c>
      <c r="E36" s="124"/>
      <c r="F36" s="15"/>
      <c r="G36" s="143"/>
      <c r="H36" s="15"/>
      <c r="I36" s="15"/>
      <c r="J36" s="15"/>
      <c r="K36" s="143"/>
      <c r="L36" s="15"/>
      <c r="M36" s="15"/>
      <c r="N36" s="15"/>
      <c r="O36" s="143"/>
      <c r="P36" s="15"/>
      <c r="Q36" s="15"/>
      <c r="R36" s="15"/>
      <c r="S36" s="143"/>
      <c r="T36" s="15"/>
    </row>
    <row r="37" spans="1:20" s="127" customFormat="1" ht="10.5" customHeight="1" x14ac:dyDescent="0.2">
      <c r="E37" s="124" t="s">
        <v>169</v>
      </c>
      <c r="F37" s="15" t="s">
        <v>284</v>
      </c>
      <c r="G37" s="143" t="s">
        <v>4</v>
      </c>
      <c r="H37" s="15" t="s">
        <v>284</v>
      </c>
      <c r="I37" s="15" t="s">
        <v>285</v>
      </c>
      <c r="J37" s="15" t="s">
        <v>284</v>
      </c>
      <c r="K37" s="143" t="s">
        <v>4</v>
      </c>
      <c r="L37" s="15" t="s">
        <v>284</v>
      </c>
      <c r="M37" s="15" t="s">
        <v>285</v>
      </c>
      <c r="N37" s="15" t="s">
        <v>284</v>
      </c>
      <c r="O37" s="143" t="s">
        <v>4</v>
      </c>
      <c r="P37" s="15" t="s">
        <v>284</v>
      </c>
      <c r="Q37" s="15" t="s">
        <v>285</v>
      </c>
      <c r="R37" s="15" t="s">
        <v>284</v>
      </c>
      <c r="S37" s="143" t="s">
        <v>4</v>
      </c>
      <c r="T37" s="15" t="s">
        <v>284</v>
      </c>
    </row>
    <row r="38" spans="1:20" s="127" customFormat="1" ht="10.5" customHeight="1" x14ac:dyDescent="0.2">
      <c r="E38" s="124" t="s">
        <v>170</v>
      </c>
      <c r="F38" s="15" t="s">
        <v>284</v>
      </c>
      <c r="G38" s="143" t="s">
        <v>4</v>
      </c>
      <c r="H38" s="15" t="s">
        <v>284</v>
      </c>
      <c r="I38" s="15" t="s">
        <v>285</v>
      </c>
      <c r="J38" s="15" t="s">
        <v>284</v>
      </c>
      <c r="K38" s="143" t="s">
        <v>4</v>
      </c>
      <c r="L38" s="15" t="s">
        <v>284</v>
      </c>
      <c r="M38" s="15" t="s">
        <v>285</v>
      </c>
      <c r="N38" s="15" t="s">
        <v>284</v>
      </c>
      <c r="O38" s="143" t="s">
        <v>4</v>
      </c>
      <c r="P38" s="15" t="s">
        <v>284</v>
      </c>
      <c r="Q38" s="15" t="s">
        <v>285</v>
      </c>
      <c r="R38" s="15" t="s">
        <v>284</v>
      </c>
      <c r="S38" s="143" t="s">
        <v>4</v>
      </c>
      <c r="T38" s="15" t="s">
        <v>284</v>
      </c>
    </row>
    <row r="39" spans="1:20" s="127" customFormat="1" ht="10.5" customHeight="1" x14ac:dyDescent="0.2">
      <c r="E39" s="124" t="s">
        <v>171</v>
      </c>
      <c r="F39" s="15" t="s">
        <v>284</v>
      </c>
      <c r="G39" s="143" t="s">
        <v>4</v>
      </c>
      <c r="H39" s="15" t="s">
        <v>284</v>
      </c>
      <c r="I39" s="15" t="s">
        <v>285</v>
      </c>
      <c r="J39" s="15" t="s">
        <v>284</v>
      </c>
      <c r="K39" s="143" t="s">
        <v>4</v>
      </c>
      <c r="L39" s="15" t="s">
        <v>284</v>
      </c>
      <c r="M39" s="15" t="s">
        <v>285</v>
      </c>
      <c r="N39" s="15" t="s">
        <v>284</v>
      </c>
      <c r="O39" s="143" t="s">
        <v>4</v>
      </c>
      <c r="P39" s="15" t="s">
        <v>284</v>
      </c>
      <c r="Q39" s="15" t="s">
        <v>285</v>
      </c>
      <c r="R39" s="15" t="s">
        <v>284</v>
      </c>
      <c r="S39" s="143" t="s">
        <v>4</v>
      </c>
      <c r="T39" s="15" t="s">
        <v>284</v>
      </c>
    </row>
    <row r="40" spans="1:20" s="127" customFormat="1" ht="10.5" customHeight="1" x14ac:dyDescent="0.2">
      <c r="E40" s="124" t="s">
        <v>172</v>
      </c>
      <c r="F40" s="15">
        <v>62.353999999999999</v>
      </c>
      <c r="G40" s="143" t="s">
        <v>4</v>
      </c>
      <c r="H40" s="15">
        <v>122.039</v>
      </c>
      <c r="I40" s="15" t="s">
        <v>285</v>
      </c>
      <c r="J40" s="15">
        <v>659.86699999999996</v>
      </c>
      <c r="K40" s="143" t="s">
        <v>4</v>
      </c>
      <c r="L40" s="15">
        <v>1291.4849999999999</v>
      </c>
      <c r="M40" s="15" t="s">
        <v>285</v>
      </c>
      <c r="N40" s="15">
        <v>145.292</v>
      </c>
      <c r="O40" s="143" t="s">
        <v>4</v>
      </c>
      <c r="P40" s="15">
        <v>284.36399999999998</v>
      </c>
      <c r="Q40" s="15" t="s">
        <v>285</v>
      </c>
      <c r="R40" s="15">
        <v>6.9009999999999998</v>
      </c>
      <c r="S40" s="143" t="s">
        <v>4</v>
      </c>
      <c r="T40" s="15">
        <v>13.507</v>
      </c>
    </row>
    <row r="41" spans="1:20" s="127" customFormat="1" ht="10.5" customHeight="1" x14ac:dyDescent="0.2">
      <c r="E41" s="124" t="s">
        <v>173</v>
      </c>
      <c r="F41" s="15">
        <v>64.388000000000005</v>
      </c>
      <c r="G41" s="143" t="s">
        <v>4</v>
      </c>
      <c r="H41" s="15">
        <v>84.325000000000003</v>
      </c>
      <c r="I41" s="15" t="s">
        <v>285</v>
      </c>
      <c r="J41" s="15">
        <v>3267.5030000000002</v>
      </c>
      <c r="K41" s="143" t="s">
        <v>4</v>
      </c>
      <c r="L41" s="15">
        <v>3518.4319999999998</v>
      </c>
      <c r="M41" s="15" t="s">
        <v>285</v>
      </c>
      <c r="N41" s="15">
        <v>1070.2059999999999</v>
      </c>
      <c r="O41" s="143" t="s">
        <v>4</v>
      </c>
      <c r="P41" s="15">
        <v>1619.616</v>
      </c>
      <c r="Q41" s="15" t="s">
        <v>285</v>
      </c>
      <c r="R41" s="15">
        <v>33.151000000000003</v>
      </c>
      <c r="S41" s="143" t="s">
        <v>4</v>
      </c>
      <c r="T41" s="15">
        <v>36.81</v>
      </c>
    </row>
    <row r="42" spans="1:20" s="127" customFormat="1" ht="10.5" customHeight="1" x14ac:dyDescent="0.2">
      <c r="E42" s="124" t="s">
        <v>174</v>
      </c>
      <c r="F42" s="15">
        <v>48.145000000000003</v>
      </c>
      <c r="G42" s="143" t="s">
        <v>4</v>
      </c>
      <c r="H42" s="15">
        <v>76.808000000000007</v>
      </c>
      <c r="I42" s="15" t="s">
        <v>285</v>
      </c>
      <c r="J42" s="15">
        <v>3496.3620000000001</v>
      </c>
      <c r="K42" s="143" t="s">
        <v>4</v>
      </c>
      <c r="L42" s="15">
        <v>4739.2520000000004</v>
      </c>
      <c r="M42" s="15" t="s">
        <v>285</v>
      </c>
      <c r="N42" s="15">
        <v>1133.2650000000001</v>
      </c>
      <c r="O42" s="143" t="s">
        <v>4</v>
      </c>
      <c r="P42" s="15">
        <v>1637.9449999999999</v>
      </c>
      <c r="Q42" s="15" t="s">
        <v>285</v>
      </c>
      <c r="R42" s="15">
        <v>92.97</v>
      </c>
      <c r="S42" s="143" t="s">
        <v>4</v>
      </c>
      <c r="T42" s="15">
        <v>117.583</v>
      </c>
    </row>
    <row r="43" spans="1:20" s="127" customFormat="1" ht="10.5" customHeight="1" x14ac:dyDescent="0.2">
      <c r="E43" s="124" t="s">
        <v>168</v>
      </c>
      <c r="F43" s="15">
        <v>38.091999999999999</v>
      </c>
      <c r="G43" s="143" t="s">
        <v>4</v>
      </c>
      <c r="H43" s="15">
        <v>37.720999999999997</v>
      </c>
      <c r="I43" s="15" t="s">
        <v>285</v>
      </c>
      <c r="J43" s="15">
        <v>4026.223</v>
      </c>
      <c r="K43" s="143" t="s">
        <v>4</v>
      </c>
      <c r="L43" s="15">
        <v>5511.7269999999999</v>
      </c>
      <c r="M43" s="15" t="s">
        <v>285</v>
      </c>
      <c r="N43" s="15">
        <v>585.66200000000003</v>
      </c>
      <c r="O43" s="143" t="s">
        <v>4</v>
      </c>
      <c r="P43" s="15">
        <v>602.15099999999995</v>
      </c>
      <c r="Q43" s="15" t="s">
        <v>285</v>
      </c>
      <c r="R43" s="15">
        <v>84.213999999999999</v>
      </c>
      <c r="S43" s="143" t="s">
        <v>4</v>
      </c>
      <c r="T43" s="15">
        <v>134.34800000000001</v>
      </c>
    </row>
    <row r="44" spans="1:20" s="230" customFormat="1" ht="5.25" customHeight="1" x14ac:dyDescent="0.2">
      <c r="A44" s="17"/>
      <c r="B44" s="17"/>
      <c r="C44" s="17"/>
      <c r="D44" s="17"/>
      <c r="E44" s="17"/>
      <c r="F44" s="17"/>
      <c r="G44" s="294"/>
      <c r="H44" s="17"/>
      <c r="I44" s="17"/>
      <c r="J44" s="17"/>
      <c r="K44" s="294"/>
      <c r="L44" s="17"/>
      <c r="M44" s="17"/>
      <c r="N44" s="17"/>
      <c r="O44" s="294"/>
      <c r="P44" s="17"/>
      <c r="Q44" s="17"/>
      <c r="R44" s="17"/>
      <c r="S44" s="294"/>
      <c r="T44" s="17"/>
    </row>
    <row r="45" spans="1:20" s="127" customFormat="1" ht="5.25" customHeight="1" x14ac:dyDescent="0.2">
      <c r="A45" s="124"/>
      <c r="B45" s="124"/>
      <c r="C45" s="124"/>
      <c r="D45" s="124"/>
      <c r="E45" s="124"/>
      <c r="G45" s="143"/>
      <c r="K45" s="143"/>
      <c r="O45" s="143"/>
      <c r="S45" s="143"/>
    </row>
    <row r="46" spans="1:20" s="127" customFormat="1" ht="11.25" customHeight="1" x14ac:dyDescent="0.2">
      <c r="A46" s="232" t="s">
        <v>493</v>
      </c>
      <c r="B46" s="232"/>
      <c r="C46" s="232"/>
      <c r="D46" s="232"/>
      <c r="E46" s="232"/>
      <c r="F46" s="232"/>
      <c r="G46" s="263"/>
      <c r="H46" s="232"/>
      <c r="I46" s="232"/>
      <c r="J46" s="5"/>
      <c r="K46" s="143"/>
      <c r="L46" s="5"/>
      <c r="M46" s="5"/>
      <c r="N46" s="5"/>
      <c r="O46" s="143"/>
      <c r="P46" s="5"/>
      <c r="Q46" s="5"/>
      <c r="R46" s="5"/>
      <c r="S46" s="143"/>
      <c r="T46" s="5"/>
    </row>
    <row r="47" spans="1:20" s="127" customFormat="1" ht="11.25" customHeight="1" x14ac:dyDescent="0.2">
      <c r="A47" s="126" t="s">
        <v>22</v>
      </c>
      <c r="B47" s="126"/>
      <c r="C47" s="126"/>
      <c r="D47" s="126"/>
      <c r="E47" s="126"/>
      <c r="F47" s="11">
        <v>38.103999999999999</v>
      </c>
      <c r="G47" s="143" t="s">
        <v>4</v>
      </c>
      <c r="H47" s="11">
        <v>34.398000000000003</v>
      </c>
      <c r="I47" s="11" t="s">
        <v>285</v>
      </c>
      <c r="J47" s="11">
        <v>1165.02</v>
      </c>
      <c r="K47" s="143" t="s">
        <v>4</v>
      </c>
      <c r="L47" s="11">
        <v>721.57100000000003</v>
      </c>
      <c r="M47" s="11" t="s">
        <v>285</v>
      </c>
      <c r="N47" s="11">
        <v>51.433999999999997</v>
      </c>
      <c r="O47" s="143" t="s">
        <v>4</v>
      </c>
      <c r="P47" s="11">
        <v>100.417</v>
      </c>
      <c r="Q47" s="11" t="s">
        <v>285</v>
      </c>
      <c r="R47" s="11">
        <v>1.286</v>
      </c>
      <c r="S47" s="143" t="s">
        <v>4</v>
      </c>
      <c r="T47" s="11">
        <v>2.5099999999999998</v>
      </c>
    </row>
    <row r="48" spans="1:20" s="127" customFormat="1" ht="10.5" customHeight="1" x14ac:dyDescent="0.2">
      <c r="A48" s="263" t="s">
        <v>164</v>
      </c>
      <c r="E48" s="124"/>
      <c r="F48" s="15"/>
      <c r="G48" s="143"/>
      <c r="H48" s="15"/>
      <c r="I48" s="15"/>
      <c r="J48" s="15"/>
      <c r="K48" s="143"/>
      <c r="L48" s="15"/>
      <c r="M48" s="15"/>
      <c r="N48" s="15"/>
      <c r="O48" s="143"/>
      <c r="P48" s="15"/>
      <c r="Q48" s="15"/>
      <c r="R48" s="15"/>
      <c r="S48" s="143"/>
      <c r="T48" s="15"/>
    </row>
    <row r="49" spans="1:20" s="127" customFormat="1" ht="10.5" customHeight="1" x14ac:dyDescent="0.2">
      <c r="E49" s="124" t="s">
        <v>165</v>
      </c>
      <c r="F49" s="15">
        <v>1.298</v>
      </c>
      <c r="G49" s="143" t="s">
        <v>4</v>
      </c>
      <c r="H49" s="15">
        <v>1.3460000000000001</v>
      </c>
      <c r="I49" s="15" t="s">
        <v>285</v>
      </c>
      <c r="J49" s="15">
        <v>53.167999999999999</v>
      </c>
      <c r="K49" s="143" t="s">
        <v>4</v>
      </c>
      <c r="L49" s="15">
        <v>56.338000000000001</v>
      </c>
      <c r="M49" s="15" t="s">
        <v>285</v>
      </c>
      <c r="N49" s="15" t="s">
        <v>284</v>
      </c>
      <c r="O49" s="143" t="s">
        <v>4</v>
      </c>
      <c r="P49" s="15" t="s">
        <v>284</v>
      </c>
      <c r="Q49" s="15" t="s">
        <v>285</v>
      </c>
      <c r="R49" s="15" t="s">
        <v>284</v>
      </c>
      <c r="S49" s="143" t="s">
        <v>4</v>
      </c>
      <c r="T49" s="15" t="s">
        <v>284</v>
      </c>
    </row>
    <row r="50" spans="1:20" s="127" customFormat="1" ht="10.5" customHeight="1" x14ac:dyDescent="0.2">
      <c r="E50" s="124" t="s">
        <v>166</v>
      </c>
      <c r="F50" s="15">
        <v>28.321000000000002</v>
      </c>
      <c r="G50" s="143" t="s">
        <v>4</v>
      </c>
      <c r="H50" s="15">
        <v>31.751000000000001</v>
      </c>
      <c r="I50" s="15" t="s">
        <v>285</v>
      </c>
      <c r="J50" s="15">
        <v>838.60699999999997</v>
      </c>
      <c r="K50" s="143" t="s">
        <v>4</v>
      </c>
      <c r="L50" s="15">
        <v>627.51800000000003</v>
      </c>
      <c r="M50" s="15" t="s">
        <v>285</v>
      </c>
      <c r="N50" s="15" t="s">
        <v>284</v>
      </c>
      <c r="O50" s="143" t="s">
        <v>4</v>
      </c>
      <c r="P50" s="15" t="s">
        <v>284</v>
      </c>
      <c r="Q50" s="15" t="s">
        <v>285</v>
      </c>
      <c r="R50" s="15" t="s">
        <v>284</v>
      </c>
      <c r="S50" s="143" t="s">
        <v>4</v>
      </c>
      <c r="T50" s="15" t="s">
        <v>284</v>
      </c>
    </row>
    <row r="51" spans="1:20" s="127" customFormat="1" ht="10.5" customHeight="1" x14ac:dyDescent="0.2">
      <c r="E51" s="124" t="s">
        <v>167</v>
      </c>
      <c r="F51" s="15">
        <v>8.4860000000000007</v>
      </c>
      <c r="G51" s="143" t="s">
        <v>4</v>
      </c>
      <c r="H51" s="15">
        <v>13.207000000000001</v>
      </c>
      <c r="I51" s="15" t="s">
        <v>285</v>
      </c>
      <c r="J51" s="15">
        <v>273.245</v>
      </c>
      <c r="K51" s="143" t="s">
        <v>4</v>
      </c>
      <c r="L51" s="15">
        <v>356.298</v>
      </c>
      <c r="M51" s="15" t="s">
        <v>285</v>
      </c>
      <c r="N51" s="15">
        <v>51.433999999999997</v>
      </c>
      <c r="O51" s="143" t="s">
        <v>4</v>
      </c>
      <c r="P51" s="15">
        <v>100.417</v>
      </c>
      <c r="Q51" s="15" t="s">
        <v>285</v>
      </c>
      <c r="R51" s="15">
        <v>1.286</v>
      </c>
      <c r="S51" s="143" t="s">
        <v>4</v>
      </c>
      <c r="T51" s="15">
        <v>2.5099999999999998</v>
      </c>
    </row>
    <row r="52" spans="1:20" s="127" customFormat="1" ht="10.5" customHeight="1" x14ac:dyDescent="0.2">
      <c r="E52" s="124" t="s">
        <v>168</v>
      </c>
      <c r="F52" s="15" t="s">
        <v>284</v>
      </c>
      <c r="G52" s="143" t="s">
        <v>4</v>
      </c>
      <c r="H52" s="15" t="s">
        <v>284</v>
      </c>
      <c r="I52" s="15" t="s">
        <v>285</v>
      </c>
      <c r="J52" s="15" t="s">
        <v>284</v>
      </c>
      <c r="K52" s="143" t="s">
        <v>4</v>
      </c>
      <c r="L52" s="15" t="s">
        <v>284</v>
      </c>
      <c r="M52" s="15" t="s">
        <v>285</v>
      </c>
      <c r="N52" s="15" t="s">
        <v>284</v>
      </c>
      <c r="O52" s="143" t="s">
        <v>4</v>
      </c>
      <c r="P52" s="15" t="s">
        <v>284</v>
      </c>
      <c r="Q52" s="15" t="s">
        <v>285</v>
      </c>
      <c r="R52" s="15" t="s">
        <v>284</v>
      </c>
      <c r="S52" s="143" t="s">
        <v>4</v>
      </c>
      <c r="T52" s="15" t="s">
        <v>284</v>
      </c>
    </row>
    <row r="53" spans="1:20" s="230" customFormat="1" ht="6" customHeight="1" x14ac:dyDescent="0.2">
      <c r="A53" s="17"/>
      <c r="B53" s="17"/>
      <c r="C53" s="17"/>
      <c r="D53" s="17"/>
      <c r="E53" s="17"/>
      <c r="F53" s="17"/>
      <c r="G53" s="294"/>
      <c r="H53" s="17"/>
      <c r="I53" s="17"/>
      <c r="J53" s="17"/>
      <c r="K53" s="294"/>
      <c r="L53" s="17"/>
      <c r="M53" s="17"/>
      <c r="N53" s="17"/>
      <c r="O53" s="294"/>
      <c r="P53" s="17"/>
      <c r="Q53" s="17"/>
      <c r="R53" s="17"/>
      <c r="S53" s="294"/>
      <c r="T53" s="17"/>
    </row>
    <row r="54" spans="1:20" s="127" customFormat="1" ht="5.25" customHeight="1" x14ac:dyDescent="0.2">
      <c r="A54" s="124"/>
      <c r="B54" s="124"/>
      <c r="C54" s="124"/>
      <c r="D54" s="124"/>
      <c r="E54" s="124"/>
      <c r="G54" s="143"/>
      <c r="K54" s="143"/>
      <c r="O54" s="143"/>
      <c r="S54" s="143"/>
    </row>
    <row r="55" spans="1:20" s="127" customFormat="1" ht="12" customHeight="1" x14ac:dyDescent="0.2">
      <c r="A55" s="232" t="s">
        <v>130</v>
      </c>
      <c r="B55" s="232"/>
      <c r="C55" s="232"/>
      <c r="D55" s="232"/>
      <c r="E55" s="232"/>
      <c r="F55" s="232"/>
      <c r="G55" s="143"/>
      <c r="H55" s="125"/>
      <c r="I55" s="125"/>
      <c r="J55" s="125"/>
      <c r="K55" s="143"/>
      <c r="L55" s="125"/>
      <c r="M55" s="125"/>
      <c r="N55" s="125"/>
      <c r="O55" s="143"/>
      <c r="P55" s="125"/>
      <c r="Q55" s="125"/>
      <c r="R55" s="125"/>
      <c r="S55" s="143"/>
      <c r="T55" s="125"/>
    </row>
    <row r="56" spans="1:20" s="127" customFormat="1" ht="12" customHeight="1" x14ac:dyDescent="0.2">
      <c r="A56" s="126" t="s">
        <v>22</v>
      </c>
      <c r="B56" s="126"/>
      <c r="C56" s="126"/>
      <c r="D56" s="126"/>
      <c r="E56" s="126"/>
      <c r="F56" s="11">
        <v>5015.33</v>
      </c>
      <c r="G56" s="143" t="s">
        <v>4</v>
      </c>
      <c r="H56" s="11">
        <v>954.14300000000003</v>
      </c>
      <c r="I56" s="11" t="s">
        <v>285</v>
      </c>
      <c r="J56" s="11">
        <v>426941.85</v>
      </c>
      <c r="K56" s="143" t="s">
        <v>4</v>
      </c>
      <c r="L56" s="11">
        <v>55790.767</v>
      </c>
      <c r="M56" s="11" t="s">
        <v>285</v>
      </c>
      <c r="N56" s="11">
        <v>65705.471000000005</v>
      </c>
      <c r="O56" s="143" t="s">
        <v>4</v>
      </c>
      <c r="P56" s="11">
        <v>12252.991</v>
      </c>
      <c r="Q56" s="11" t="s">
        <v>285</v>
      </c>
      <c r="R56" s="11">
        <v>5892.4219999999996</v>
      </c>
      <c r="S56" s="143" t="s">
        <v>4</v>
      </c>
      <c r="T56" s="11">
        <v>774.69399999999996</v>
      </c>
    </row>
    <row r="57" spans="1:20" s="127" customFormat="1" ht="10.5" customHeight="1" x14ac:dyDescent="0.2">
      <c r="A57" s="263" t="s">
        <v>164</v>
      </c>
      <c r="E57" s="124"/>
      <c r="F57" s="15"/>
      <c r="G57" s="143"/>
      <c r="H57" s="15"/>
      <c r="I57" s="15"/>
      <c r="J57" s="15"/>
      <c r="K57" s="143"/>
      <c r="L57" s="15"/>
      <c r="M57" s="15"/>
      <c r="N57" s="15"/>
      <c r="O57" s="143"/>
      <c r="P57" s="15"/>
      <c r="Q57" s="15"/>
      <c r="R57" s="15"/>
      <c r="S57" s="143"/>
      <c r="T57" s="15"/>
    </row>
    <row r="58" spans="1:20" s="127" customFormat="1" ht="10.5" customHeight="1" x14ac:dyDescent="0.2">
      <c r="E58" s="124" t="s">
        <v>169</v>
      </c>
      <c r="F58" s="15">
        <v>0.73199999999999998</v>
      </c>
      <c r="G58" s="143" t="s">
        <v>4</v>
      </c>
      <c r="H58" s="15">
        <v>1.4319999999999999</v>
      </c>
      <c r="I58" s="15" t="s">
        <v>285</v>
      </c>
      <c r="J58" s="15">
        <v>183.06700000000001</v>
      </c>
      <c r="K58" s="143" t="s">
        <v>4</v>
      </c>
      <c r="L58" s="15">
        <v>358.06900000000002</v>
      </c>
      <c r="M58" s="15" t="s">
        <v>285</v>
      </c>
      <c r="N58" s="15">
        <v>6.141</v>
      </c>
      <c r="O58" s="143" t="s">
        <v>4</v>
      </c>
      <c r="P58" s="15">
        <v>12.012</v>
      </c>
      <c r="Q58" s="15" t="s">
        <v>285</v>
      </c>
      <c r="R58" s="15">
        <v>0.80700000000000005</v>
      </c>
      <c r="S58" s="143" t="s">
        <v>4</v>
      </c>
      <c r="T58" s="15">
        <v>1.5780000000000001</v>
      </c>
    </row>
    <row r="59" spans="1:20" s="127" customFormat="1" ht="10.5" customHeight="1" x14ac:dyDescent="0.2">
      <c r="E59" s="124" t="s">
        <v>170</v>
      </c>
      <c r="F59" s="15">
        <v>145.27500000000001</v>
      </c>
      <c r="G59" s="143" t="s">
        <v>4</v>
      </c>
      <c r="H59" s="15">
        <v>101.563</v>
      </c>
      <c r="I59" s="15" t="s">
        <v>285</v>
      </c>
      <c r="J59" s="15">
        <v>16718.077000000001</v>
      </c>
      <c r="K59" s="143" t="s">
        <v>4</v>
      </c>
      <c r="L59" s="15">
        <v>10349.232</v>
      </c>
      <c r="M59" s="15" t="s">
        <v>285</v>
      </c>
      <c r="N59" s="15">
        <v>1191.2280000000001</v>
      </c>
      <c r="O59" s="143" t="s">
        <v>4</v>
      </c>
      <c r="P59" s="15">
        <v>998.79700000000003</v>
      </c>
      <c r="Q59" s="15" t="s">
        <v>285</v>
      </c>
      <c r="R59" s="15">
        <v>108.26600000000001</v>
      </c>
      <c r="S59" s="143" t="s">
        <v>4</v>
      </c>
      <c r="T59" s="15">
        <v>72.454999999999998</v>
      </c>
    </row>
    <row r="60" spans="1:20" s="127" customFormat="1" ht="10.5" customHeight="1" x14ac:dyDescent="0.2">
      <c r="E60" s="124" t="s">
        <v>171</v>
      </c>
      <c r="F60" s="15">
        <v>404.87200000000001</v>
      </c>
      <c r="G60" s="143" t="s">
        <v>4</v>
      </c>
      <c r="H60" s="15">
        <v>248.64400000000001</v>
      </c>
      <c r="I60" s="15" t="s">
        <v>285</v>
      </c>
      <c r="J60" s="15">
        <v>49065.262999999999</v>
      </c>
      <c r="K60" s="143" t="s">
        <v>4</v>
      </c>
      <c r="L60" s="15">
        <v>40829.106</v>
      </c>
      <c r="M60" s="15" t="s">
        <v>285</v>
      </c>
      <c r="N60" s="15">
        <v>4259.2359999999999</v>
      </c>
      <c r="O60" s="143" t="s">
        <v>4</v>
      </c>
      <c r="P60" s="15">
        <v>3025.2350000000001</v>
      </c>
      <c r="Q60" s="15" t="s">
        <v>285</v>
      </c>
      <c r="R60" s="15">
        <v>494.233</v>
      </c>
      <c r="S60" s="143" t="s">
        <v>4</v>
      </c>
      <c r="T60" s="15">
        <v>418.26400000000001</v>
      </c>
    </row>
    <row r="61" spans="1:20" s="127" customFormat="1" ht="10.5" customHeight="1" x14ac:dyDescent="0.2">
      <c r="E61" s="124" t="s">
        <v>172</v>
      </c>
      <c r="F61" s="15">
        <v>141.511</v>
      </c>
      <c r="G61" s="143" t="s">
        <v>4</v>
      </c>
      <c r="H61" s="15">
        <v>91.894999999999996</v>
      </c>
      <c r="I61" s="15" t="s">
        <v>285</v>
      </c>
      <c r="J61" s="15">
        <v>13217.924999999999</v>
      </c>
      <c r="K61" s="143" t="s">
        <v>4</v>
      </c>
      <c r="L61" s="15">
        <v>6683.4110000000001</v>
      </c>
      <c r="M61" s="15" t="s">
        <v>285</v>
      </c>
      <c r="N61" s="15">
        <v>1275.4639999999999</v>
      </c>
      <c r="O61" s="143" t="s">
        <v>4</v>
      </c>
      <c r="P61" s="15">
        <v>772.09799999999996</v>
      </c>
      <c r="Q61" s="15" t="s">
        <v>285</v>
      </c>
      <c r="R61" s="15">
        <v>124.137</v>
      </c>
      <c r="S61" s="143" t="s">
        <v>4</v>
      </c>
      <c r="T61" s="15">
        <v>86.42</v>
      </c>
    </row>
    <row r="62" spans="1:20" s="127" customFormat="1" ht="10.5" customHeight="1" x14ac:dyDescent="0.2">
      <c r="E62" s="124" t="s">
        <v>173</v>
      </c>
      <c r="F62" s="15">
        <v>3408.4810000000002</v>
      </c>
      <c r="G62" s="143" t="s">
        <v>4</v>
      </c>
      <c r="H62" s="15">
        <v>875.774</v>
      </c>
      <c r="I62" s="15" t="s">
        <v>285</v>
      </c>
      <c r="J62" s="15">
        <v>249845.38200000001</v>
      </c>
      <c r="K62" s="143" t="s">
        <v>4</v>
      </c>
      <c r="L62" s="15">
        <v>32847.103999999999</v>
      </c>
      <c r="M62" s="15" t="s">
        <v>285</v>
      </c>
      <c r="N62" s="15">
        <v>43449.258000000002</v>
      </c>
      <c r="O62" s="143" t="s">
        <v>4</v>
      </c>
      <c r="P62" s="15">
        <v>10560.882</v>
      </c>
      <c r="Q62" s="15" t="s">
        <v>285</v>
      </c>
      <c r="R62" s="15">
        <v>3408.1410000000001</v>
      </c>
      <c r="S62" s="143" t="s">
        <v>4</v>
      </c>
      <c r="T62" s="15">
        <v>537.65800000000002</v>
      </c>
    </row>
    <row r="63" spans="1:20" s="127" customFormat="1" ht="10.5" customHeight="1" x14ac:dyDescent="0.2">
      <c r="E63" s="124" t="s">
        <v>174</v>
      </c>
      <c r="F63" s="15">
        <v>468.851</v>
      </c>
      <c r="G63" s="143" t="s">
        <v>4</v>
      </c>
      <c r="H63" s="15">
        <v>177.297</v>
      </c>
      <c r="I63" s="15" t="s">
        <v>285</v>
      </c>
      <c r="J63" s="15">
        <v>57082.777999999998</v>
      </c>
      <c r="K63" s="143" t="s">
        <v>4</v>
      </c>
      <c r="L63" s="15">
        <v>15709.933000000001</v>
      </c>
      <c r="M63" s="15" t="s">
        <v>285</v>
      </c>
      <c r="N63" s="15">
        <v>8295.0930000000008</v>
      </c>
      <c r="O63" s="143" t="s">
        <v>4</v>
      </c>
      <c r="P63" s="15">
        <v>3235.7510000000002</v>
      </c>
      <c r="Q63" s="15" t="s">
        <v>285</v>
      </c>
      <c r="R63" s="15">
        <v>1100.0329999999999</v>
      </c>
      <c r="S63" s="143" t="s">
        <v>4</v>
      </c>
      <c r="T63" s="15">
        <v>341.34500000000003</v>
      </c>
    </row>
    <row r="64" spans="1:20" s="127" customFormat="1" ht="10.5" customHeight="1" x14ac:dyDescent="0.2">
      <c r="E64" s="124" t="s">
        <v>168</v>
      </c>
      <c r="F64" s="15">
        <v>445.60899999999998</v>
      </c>
      <c r="G64" s="143" t="s">
        <v>4</v>
      </c>
      <c r="H64" s="15">
        <v>240.494</v>
      </c>
      <c r="I64" s="15" t="s">
        <v>285</v>
      </c>
      <c r="J64" s="15">
        <v>40829.358</v>
      </c>
      <c r="K64" s="143" t="s">
        <v>4</v>
      </c>
      <c r="L64" s="15">
        <v>14704.380999999999</v>
      </c>
      <c r="M64" s="15" t="s">
        <v>285</v>
      </c>
      <c r="N64" s="15">
        <v>7229.0510000000004</v>
      </c>
      <c r="O64" s="143" t="s">
        <v>4</v>
      </c>
      <c r="P64" s="15">
        <v>4652.9070000000002</v>
      </c>
      <c r="Q64" s="15" t="s">
        <v>285</v>
      </c>
      <c r="R64" s="15">
        <v>656.80499999999995</v>
      </c>
      <c r="S64" s="143" t="s">
        <v>4</v>
      </c>
      <c r="T64" s="15">
        <v>236.44900000000001</v>
      </c>
    </row>
    <row r="65" spans="1:20" s="230" customFormat="1" ht="5.25" customHeight="1" x14ac:dyDescent="0.2">
      <c r="A65" s="17"/>
      <c r="B65" s="17"/>
      <c r="C65" s="17"/>
      <c r="D65" s="17"/>
      <c r="E65" s="17"/>
      <c r="F65" s="17"/>
      <c r="G65" s="294"/>
      <c r="H65" s="17"/>
      <c r="I65" s="17"/>
      <c r="J65" s="17"/>
      <c r="K65" s="294"/>
      <c r="L65" s="17"/>
      <c r="M65" s="17"/>
      <c r="N65" s="17"/>
      <c r="O65" s="294"/>
      <c r="P65" s="17"/>
      <c r="Q65" s="17"/>
      <c r="R65" s="17"/>
      <c r="S65" s="294"/>
      <c r="T65" s="17"/>
    </row>
    <row r="66" spans="1:20" s="127" customFormat="1" ht="5.25" customHeight="1" x14ac:dyDescent="0.2">
      <c r="A66" s="124"/>
      <c r="B66" s="124"/>
      <c r="C66" s="124"/>
      <c r="D66" s="124"/>
      <c r="E66" s="124"/>
      <c r="G66" s="143"/>
      <c r="K66" s="143"/>
      <c r="O66" s="143"/>
      <c r="S66" s="143"/>
    </row>
    <row r="67" spans="1:20" s="127" customFormat="1" ht="11.25" customHeight="1" x14ac:dyDescent="0.2">
      <c r="A67" s="232" t="s">
        <v>131</v>
      </c>
      <c r="B67" s="232"/>
      <c r="C67" s="232"/>
      <c r="D67" s="232"/>
      <c r="E67" s="232"/>
      <c r="F67" s="232"/>
      <c r="G67" s="263"/>
      <c r="H67" s="232"/>
      <c r="I67" s="232"/>
      <c r="J67" s="5"/>
      <c r="K67" s="143"/>
      <c r="L67" s="5"/>
      <c r="M67" s="5"/>
      <c r="N67" s="5"/>
      <c r="O67" s="143"/>
      <c r="P67" s="5"/>
      <c r="Q67" s="5"/>
      <c r="R67" s="5"/>
      <c r="S67" s="143"/>
      <c r="T67" s="5"/>
    </row>
    <row r="68" spans="1:20" s="127" customFormat="1" ht="11.25" customHeight="1" x14ac:dyDescent="0.2">
      <c r="A68" s="126" t="s">
        <v>22</v>
      </c>
      <c r="B68" s="126"/>
      <c r="C68" s="126"/>
      <c r="D68" s="126"/>
      <c r="E68" s="126"/>
      <c r="F68" s="11">
        <v>324.404</v>
      </c>
      <c r="G68" s="143" t="s">
        <v>4</v>
      </c>
      <c r="H68" s="11">
        <v>227.57499999999999</v>
      </c>
      <c r="I68" s="11" t="s">
        <v>285</v>
      </c>
      <c r="J68" s="11">
        <v>18546.973999999998</v>
      </c>
      <c r="K68" s="143" t="s">
        <v>4</v>
      </c>
      <c r="L68" s="11">
        <v>6638.8950000000004</v>
      </c>
      <c r="M68" s="11" t="s">
        <v>285</v>
      </c>
      <c r="N68" s="11">
        <v>3514.0169999999998</v>
      </c>
      <c r="O68" s="143" t="s">
        <v>4</v>
      </c>
      <c r="P68" s="11">
        <v>2224.8760000000002</v>
      </c>
      <c r="Q68" s="11" t="s">
        <v>285</v>
      </c>
      <c r="R68" s="11">
        <v>275.685</v>
      </c>
      <c r="S68" s="143" t="s">
        <v>4</v>
      </c>
      <c r="T68" s="11">
        <v>112.59399999999999</v>
      </c>
    </row>
    <row r="69" spans="1:20" s="127" customFormat="1" ht="10.5" customHeight="1" x14ac:dyDescent="0.2">
      <c r="A69" s="263" t="s">
        <v>164</v>
      </c>
      <c r="E69" s="124"/>
      <c r="F69" s="15"/>
      <c r="G69" s="143"/>
      <c r="H69" s="15"/>
      <c r="I69" s="15"/>
      <c r="J69" s="15"/>
      <c r="K69" s="143"/>
      <c r="L69" s="15"/>
      <c r="M69" s="15"/>
      <c r="N69" s="15"/>
      <c r="O69" s="143"/>
      <c r="P69" s="15"/>
      <c r="Q69" s="15"/>
      <c r="R69" s="15"/>
      <c r="S69" s="143"/>
      <c r="T69" s="15"/>
    </row>
    <row r="70" spans="1:20" s="127" customFormat="1" ht="10.5" customHeight="1" x14ac:dyDescent="0.2">
      <c r="E70" s="124" t="s">
        <v>169</v>
      </c>
      <c r="F70" s="15" t="s">
        <v>284</v>
      </c>
      <c r="G70" s="143" t="s">
        <v>4</v>
      </c>
      <c r="H70" s="15" t="s">
        <v>284</v>
      </c>
      <c r="I70" s="15" t="s">
        <v>285</v>
      </c>
      <c r="J70" s="15" t="s">
        <v>284</v>
      </c>
      <c r="K70" s="143" t="s">
        <v>4</v>
      </c>
      <c r="L70" s="15" t="s">
        <v>284</v>
      </c>
      <c r="M70" s="15" t="s">
        <v>285</v>
      </c>
      <c r="N70" s="15" t="s">
        <v>284</v>
      </c>
      <c r="O70" s="143" t="s">
        <v>4</v>
      </c>
      <c r="P70" s="15" t="s">
        <v>284</v>
      </c>
      <c r="Q70" s="15" t="s">
        <v>285</v>
      </c>
      <c r="R70" s="15" t="s">
        <v>284</v>
      </c>
      <c r="S70" s="143" t="s">
        <v>4</v>
      </c>
      <c r="T70" s="15" t="s">
        <v>284</v>
      </c>
    </row>
    <row r="71" spans="1:20" s="127" customFormat="1" ht="10.5" customHeight="1" x14ac:dyDescent="0.2">
      <c r="E71" s="124" t="s">
        <v>170</v>
      </c>
      <c r="F71" s="15">
        <v>0.13100000000000001</v>
      </c>
      <c r="G71" s="143" t="s">
        <v>4</v>
      </c>
      <c r="H71" s="15">
        <v>0.255</v>
      </c>
      <c r="I71" s="15" t="s">
        <v>285</v>
      </c>
      <c r="J71" s="15">
        <v>142.6</v>
      </c>
      <c r="K71" s="143" t="s">
        <v>4</v>
      </c>
      <c r="L71" s="15">
        <v>278.42</v>
      </c>
      <c r="M71" s="15" t="s">
        <v>285</v>
      </c>
      <c r="N71" s="15">
        <v>2.028</v>
      </c>
      <c r="O71" s="143" t="s">
        <v>4</v>
      </c>
      <c r="P71" s="15">
        <v>3.9590000000000001</v>
      </c>
      <c r="Q71" s="15" t="s">
        <v>285</v>
      </c>
      <c r="R71" s="15">
        <v>1.105</v>
      </c>
      <c r="S71" s="143" t="s">
        <v>4</v>
      </c>
      <c r="T71" s="15">
        <v>2.1579999999999999</v>
      </c>
    </row>
    <row r="72" spans="1:20" s="127" customFormat="1" ht="10.5" customHeight="1" x14ac:dyDescent="0.2">
      <c r="E72" s="124" t="s">
        <v>171</v>
      </c>
      <c r="F72" s="15">
        <v>6.5880000000000001</v>
      </c>
      <c r="G72" s="143" t="s">
        <v>4</v>
      </c>
      <c r="H72" s="15">
        <v>8.7319999999999993</v>
      </c>
      <c r="I72" s="15" t="s">
        <v>285</v>
      </c>
      <c r="J72" s="15">
        <v>2085.9459999999999</v>
      </c>
      <c r="K72" s="143" t="s">
        <v>4</v>
      </c>
      <c r="L72" s="15">
        <v>3080.2429999999999</v>
      </c>
      <c r="M72" s="15" t="s">
        <v>285</v>
      </c>
      <c r="N72" s="15">
        <v>67.393000000000001</v>
      </c>
      <c r="O72" s="143" t="s">
        <v>4</v>
      </c>
      <c r="P72" s="15">
        <v>107.446</v>
      </c>
      <c r="Q72" s="15" t="s">
        <v>285</v>
      </c>
      <c r="R72" s="15">
        <v>13.117000000000001</v>
      </c>
      <c r="S72" s="143" t="s">
        <v>4</v>
      </c>
      <c r="T72" s="15">
        <v>21.145</v>
      </c>
    </row>
    <row r="73" spans="1:20" s="127" customFormat="1" ht="10.5" customHeight="1" x14ac:dyDescent="0.2">
      <c r="E73" s="124" t="s">
        <v>172</v>
      </c>
      <c r="F73" s="15">
        <v>144.374</v>
      </c>
      <c r="G73" s="143" t="s">
        <v>4</v>
      </c>
      <c r="H73" s="15">
        <v>205.77600000000001</v>
      </c>
      <c r="I73" s="15" t="s">
        <v>285</v>
      </c>
      <c r="J73" s="15">
        <v>1323.7829999999999</v>
      </c>
      <c r="K73" s="143" t="s">
        <v>4</v>
      </c>
      <c r="L73" s="15">
        <v>1109.3679999999999</v>
      </c>
      <c r="M73" s="15" t="s">
        <v>285</v>
      </c>
      <c r="N73" s="15">
        <v>1416.99</v>
      </c>
      <c r="O73" s="143" t="s">
        <v>4</v>
      </c>
      <c r="P73" s="15">
        <v>1885.7280000000001</v>
      </c>
      <c r="Q73" s="15" t="s">
        <v>285</v>
      </c>
      <c r="R73" s="15">
        <v>13.26</v>
      </c>
      <c r="S73" s="143" t="s">
        <v>4</v>
      </c>
      <c r="T73" s="15">
        <v>15.04</v>
      </c>
    </row>
    <row r="74" spans="1:20" s="127" customFormat="1" ht="10.5" customHeight="1" x14ac:dyDescent="0.2">
      <c r="E74" s="124" t="s">
        <v>173</v>
      </c>
      <c r="F74" s="15">
        <v>122.913</v>
      </c>
      <c r="G74" s="143" t="s">
        <v>4</v>
      </c>
      <c r="H74" s="15">
        <v>84.456000000000003</v>
      </c>
      <c r="I74" s="15" t="s">
        <v>285</v>
      </c>
      <c r="J74" s="15">
        <v>10165.957</v>
      </c>
      <c r="K74" s="143" t="s">
        <v>4</v>
      </c>
      <c r="L74" s="15">
        <v>4608.0479999999998</v>
      </c>
      <c r="M74" s="15" t="s">
        <v>285</v>
      </c>
      <c r="N74" s="15">
        <v>1092.74</v>
      </c>
      <c r="O74" s="143" t="s">
        <v>4</v>
      </c>
      <c r="P74" s="15">
        <v>636.10900000000004</v>
      </c>
      <c r="Q74" s="15" t="s">
        <v>285</v>
      </c>
      <c r="R74" s="15">
        <v>158.46299999999999</v>
      </c>
      <c r="S74" s="143" t="s">
        <v>4</v>
      </c>
      <c r="T74" s="15">
        <v>79.021000000000001</v>
      </c>
    </row>
    <row r="75" spans="1:20" s="127" customFormat="1" ht="10.5" customHeight="1" x14ac:dyDescent="0.2">
      <c r="E75" s="124" t="s">
        <v>174</v>
      </c>
      <c r="F75" s="15">
        <v>38.46</v>
      </c>
      <c r="G75" s="143" t="s">
        <v>4</v>
      </c>
      <c r="H75" s="15">
        <v>44.874000000000002</v>
      </c>
      <c r="I75" s="15" t="s">
        <v>285</v>
      </c>
      <c r="J75" s="15">
        <v>3627.8510000000001</v>
      </c>
      <c r="K75" s="143" t="s">
        <v>4</v>
      </c>
      <c r="L75" s="15">
        <v>3066.451</v>
      </c>
      <c r="M75" s="15" t="s">
        <v>285</v>
      </c>
      <c r="N75" s="15">
        <v>738.87900000000002</v>
      </c>
      <c r="O75" s="143" t="s">
        <v>4</v>
      </c>
      <c r="P75" s="15">
        <v>962.73699999999997</v>
      </c>
      <c r="Q75" s="15" t="s">
        <v>285</v>
      </c>
      <c r="R75" s="15">
        <v>69.013999999999996</v>
      </c>
      <c r="S75" s="143" t="s">
        <v>4</v>
      </c>
      <c r="T75" s="15">
        <v>70.918999999999997</v>
      </c>
    </row>
    <row r="76" spans="1:20" s="127" customFormat="1" ht="10.5" customHeight="1" x14ac:dyDescent="0.2">
      <c r="E76" s="124" t="s">
        <v>168</v>
      </c>
      <c r="F76" s="15">
        <v>11.936999999999999</v>
      </c>
      <c r="G76" s="143" t="s">
        <v>4</v>
      </c>
      <c r="H76" s="15">
        <v>16.536999999999999</v>
      </c>
      <c r="I76" s="15" t="s">
        <v>285</v>
      </c>
      <c r="J76" s="15">
        <v>1200.837</v>
      </c>
      <c r="K76" s="143" t="s">
        <v>4</v>
      </c>
      <c r="L76" s="15">
        <v>1707.3389999999999</v>
      </c>
      <c r="M76" s="15" t="s">
        <v>285</v>
      </c>
      <c r="N76" s="15">
        <v>195.988</v>
      </c>
      <c r="O76" s="143" t="s">
        <v>4</v>
      </c>
      <c r="P76" s="15">
        <v>243.80799999999999</v>
      </c>
      <c r="Q76" s="15" t="s">
        <v>285</v>
      </c>
      <c r="R76" s="15">
        <v>20.725999999999999</v>
      </c>
      <c r="S76" s="143" t="s">
        <v>4</v>
      </c>
      <c r="T76" s="15">
        <v>27.751999999999999</v>
      </c>
    </row>
    <row r="77" spans="1:20" ht="12" customHeight="1" thickBot="1" x14ac:dyDescent="0.3">
      <c r="A77" s="261"/>
      <c r="B77" s="261"/>
      <c r="C77" s="261"/>
      <c r="D77" s="261"/>
      <c r="E77" s="63"/>
      <c r="F77" s="64"/>
      <c r="G77" s="47"/>
      <c r="H77" s="64"/>
      <c r="I77" s="64"/>
      <c r="J77" s="64"/>
      <c r="K77" s="47"/>
      <c r="L77" s="64"/>
      <c r="M77" s="64"/>
      <c r="N77" s="64"/>
      <c r="O77" s="47"/>
      <c r="P77" s="64"/>
      <c r="Q77" s="64"/>
      <c r="R77" s="64"/>
      <c r="S77" s="47"/>
      <c r="T77" s="64"/>
    </row>
    <row r="78" spans="1:20" x14ac:dyDescent="0.2">
      <c r="A78" s="495" t="s">
        <v>494</v>
      </c>
      <c r="B78" s="495"/>
      <c r="C78" s="495"/>
      <c r="D78" s="495"/>
      <c r="E78" s="495"/>
      <c r="F78" s="495"/>
      <c r="G78" s="495"/>
      <c r="H78" s="495"/>
      <c r="I78" s="495"/>
      <c r="J78" s="495"/>
      <c r="K78" s="495"/>
      <c r="L78" s="495"/>
      <c r="M78" s="495"/>
      <c r="N78" s="495"/>
      <c r="O78" s="495"/>
      <c r="P78" s="495"/>
      <c r="Q78" s="495"/>
      <c r="R78" s="495"/>
      <c r="S78" s="495"/>
      <c r="T78" s="495"/>
    </row>
    <row r="79" spans="1:20" x14ac:dyDescent="0.2">
      <c r="A79" s="496"/>
      <c r="B79" s="496"/>
      <c r="C79" s="496"/>
      <c r="D79" s="496"/>
      <c r="E79" s="496"/>
      <c r="F79" s="496"/>
      <c r="G79" s="496"/>
      <c r="H79" s="496"/>
      <c r="I79" s="496"/>
      <c r="J79" s="496"/>
      <c r="K79" s="496"/>
      <c r="L79" s="496"/>
      <c r="M79" s="496"/>
      <c r="N79" s="496"/>
      <c r="O79" s="496"/>
      <c r="P79" s="496"/>
      <c r="Q79" s="496"/>
      <c r="R79" s="496"/>
      <c r="S79" s="496"/>
      <c r="T79" s="496"/>
    </row>
  </sheetData>
  <sheetProtection formatCells="0" formatColumns="0" formatRows="0"/>
  <mergeCells count="9">
    <mergeCell ref="A78:T79"/>
    <mergeCell ref="R7:T7"/>
    <mergeCell ref="J6:L6"/>
    <mergeCell ref="M6:P6"/>
    <mergeCell ref="Q6:T6"/>
    <mergeCell ref="F6:H6"/>
    <mergeCell ref="F7:H7"/>
    <mergeCell ref="J7:L7"/>
    <mergeCell ref="N7:P7"/>
  </mergeCells>
  <phoneticPr fontId="5" type="noConversion"/>
  <pageMargins left="0.75" right="0.75" top="1" bottom="1" header="0.5" footer="0.5"/>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dimension ref="A1:AA25"/>
  <sheetViews>
    <sheetView zoomScaleNormal="100" workbookViewId="0"/>
  </sheetViews>
  <sheetFormatPr defaultColWidth="9.140625"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26" width="5.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301</v>
      </c>
    </row>
    <row r="3" spans="1:27" s="32" customFormat="1" ht="16.5" customHeight="1" x14ac:dyDescent="0.2">
      <c r="A3" s="189" t="s">
        <v>505</v>
      </c>
    </row>
    <row r="4" spans="1:27" ht="16.5" customHeight="1" x14ac:dyDescent="0.2">
      <c r="A4" s="188" t="s">
        <v>302</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506</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497" t="s">
        <v>158</v>
      </c>
      <c r="G8" s="497"/>
      <c r="H8" s="497"/>
      <c r="I8" s="497"/>
      <c r="J8" s="497"/>
      <c r="K8" s="497"/>
      <c r="L8" s="497"/>
      <c r="M8" s="497"/>
      <c r="N8" s="497"/>
      <c r="O8" s="497"/>
      <c r="P8" s="497"/>
      <c r="Q8" s="497"/>
      <c r="R8" s="497"/>
      <c r="S8" s="497"/>
      <c r="T8" s="497"/>
      <c r="U8" s="497"/>
      <c r="V8" s="497"/>
      <c r="W8" s="497"/>
      <c r="X8" s="497"/>
      <c r="Y8" s="497"/>
      <c r="Z8" s="497"/>
    </row>
    <row r="9" spans="1:27" ht="14.25" customHeight="1" thickBot="1" x14ac:dyDescent="0.25">
      <c r="A9" s="498" t="s">
        <v>26</v>
      </c>
      <c r="B9" s="498"/>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1959.864</v>
      </c>
      <c r="G11" s="20">
        <v>48.493000000000002</v>
      </c>
      <c r="H11" s="20">
        <v>7864.665</v>
      </c>
      <c r="I11" s="20">
        <v>2456.221</v>
      </c>
      <c r="J11" s="20">
        <v>98.465999999999994</v>
      </c>
      <c r="K11" s="20">
        <v>1279.751</v>
      </c>
      <c r="L11" s="20">
        <v>483.154</v>
      </c>
      <c r="M11" s="20">
        <v>405.46300000000002</v>
      </c>
      <c r="N11" s="20">
        <v>1105.5730000000001</v>
      </c>
      <c r="O11" s="20">
        <v>574.85299999999995</v>
      </c>
      <c r="P11" s="20">
        <v>830.73299999999995</v>
      </c>
      <c r="Q11" s="20">
        <v>640.745</v>
      </c>
      <c r="R11" s="20">
        <v>216.77099999999999</v>
      </c>
      <c r="S11" s="20">
        <v>3279.7150000000001</v>
      </c>
      <c r="T11" s="20">
        <v>729.27200000000005</v>
      </c>
      <c r="U11" s="20">
        <v>8479.0779999999995</v>
      </c>
      <c r="V11" s="20">
        <v>203.87</v>
      </c>
      <c r="W11" s="20">
        <v>3035.7489999999998</v>
      </c>
      <c r="X11" s="20" t="s">
        <v>284</v>
      </c>
      <c r="Y11" s="20">
        <v>767.32</v>
      </c>
      <c r="Z11" s="20">
        <v>34459.758000000002</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120.699</v>
      </c>
      <c r="G13" s="15">
        <v>2.165</v>
      </c>
      <c r="H13" s="15">
        <v>3247.3879999999999</v>
      </c>
      <c r="I13" s="15">
        <v>83.512</v>
      </c>
      <c r="J13" s="15">
        <v>0.78900000000000003</v>
      </c>
      <c r="K13" s="15">
        <v>129.893</v>
      </c>
      <c r="L13" s="15">
        <v>47.16</v>
      </c>
      <c r="M13" s="15">
        <v>53.545999999999999</v>
      </c>
      <c r="N13" s="15">
        <v>141.96</v>
      </c>
      <c r="O13" s="15">
        <v>252.6</v>
      </c>
      <c r="P13" s="15">
        <v>134.61699999999999</v>
      </c>
      <c r="Q13" s="15">
        <v>418.03199999999998</v>
      </c>
      <c r="R13" s="15">
        <v>5.8659999999999997</v>
      </c>
      <c r="S13" s="15">
        <v>545.48699999999997</v>
      </c>
      <c r="T13" s="15">
        <v>0.13100000000000001</v>
      </c>
      <c r="U13" s="15">
        <v>3120.4459999999999</v>
      </c>
      <c r="V13" s="15">
        <v>34.549999999999997</v>
      </c>
      <c r="W13" s="15">
        <v>155.893</v>
      </c>
      <c r="X13" s="15" t="s">
        <v>284</v>
      </c>
      <c r="Y13" s="15">
        <v>598.51400000000001</v>
      </c>
      <c r="Z13" s="15">
        <v>9093.2479999999996</v>
      </c>
    </row>
    <row r="14" spans="1:27" ht="11.25" customHeight="1" x14ac:dyDescent="0.2">
      <c r="B14" s="5">
        <v>10</v>
      </c>
      <c r="C14" s="5" t="s">
        <v>21</v>
      </c>
      <c r="D14" s="5">
        <v>24</v>
      </c>
      <c r="E14" s="5"/>
      <c r="F14" s="15">
        <v>241.988</v>
      </c>
      <c r="G14" s="15">
        <v>1.8320000000000001</v>
      </c>
      <c r="H14" s="15">
        <v>2898.721</v>
      </c>
      <c r="I14" s="15">
        <v>120.848</v>
      </c>
      <c r="J14" s="15">
        <v>2.1739999999999999</v>
      </c>
      <c r="K14" s="15">
        <v>269.23399999999998</v>
      </c>
      <c r="L14" s="15">
        <v>85.402000000000001</v>
      </c>
      <c r="M14" s="15">
        <v>17.244</v>
      </c>
      <c r="N14" s="15">
        <v>374.00900000000001</v>
      </c>
      <c r="O14" s="15">
        <v>34.406999999999996</v>
      </c>
      <c r="P14" s="15">
        <v>177.47399999999999</v>
      </c>
      <c r="Q14" s="15">
        <v>6.5019999999999998</v>
      </c>
      <c r="R14" s="15">
        <v>47.52</v>
      </c>
      <c r="S14" s="15">
        <v>940.84900000000005</v>
      </c>
      <c r="T14" s="15">
        <v>22.05</v>
      </c>
      <c r="U14" s="15">
        <v>2705.01</v>
      </c>
      <c r="V14" s="15">
        <v>54.503999999999998</v>
      </c>
      <c r="W14" s="15">
        <v>536.048</v>
      </c>
      <c r="X14" s="15" t="s">
        <v>284</v>
      </c>
      <c r="Y14" s="15">
        <v>52.817</v>
      </c>
      <c r="Z14" s="15">
        <v>8588.6319999999996</v>
      </c>
    </row>
    <row r="15" spans="1:27" ht="11.25" customHeight="1" x14ac:dyDescent="0.2">
      <c r="B15" s="5">
        <v>25</v>
      </c>
      <c r="C15" s="5" t="s">
        <v>21</v>
      </c>
      <c r="D15" s="5">
        <v>49</v>
      </c>
      <c r="E15" s="5"/>
      <c r="F15" s="15">
        <v>329.30099999999999</v>
      </c>
      <c r="G15" s="15">
        <v>10.651</v>
      </c>
      <c r="H15" s="15">
        <v>1219.818</v>
      </c>
      <c r="I15" s="15">
        <v>182.126</v>
      </c>
      <c r="J15" s="15">
        <v>1.9810000000000001</v>
      </c>
      <c r="K15" s="15">
        <v>232.196</v>
      </c>
      <c r="L15" s="15">
        <v>108.432</v>
      </c>
      <c r="M15" s="15">
        <v>24.041</v>
      </c>
      <c r="N15" s="15">
        <v>197.15600000000001</v>
      </c>
      <c r="O15" s="15">
        <v>47.908000000000001</v>
      </c>
      <c r="P15" s="15">
        <v>159.15700000000001</v>
      </c>
      <c r="Q15" s="15">
        <v>23.154</v>
      </c>
      <c r="R15" s="15">
        <v>17.347000000000001</v>
      </c>
      <c r="S15" s="15">
        <v>711.52300000000002</v>
      </c>
      <c r="T15" s="15">
        <v>77.930000000000007</v>
      </c>
      <c r="U15" s="15">
        <v>1481.3889999999999</v>
      </c>
      <c r="V15" s="15">
        <v>35.566000000000003</v>
      </c>
      <c r="W15" s="15">
        <v>162.34399999999999</v>
      </c>
      <c r="X15" s="15" t="s">
        <v>284</v>
      </c>
      <c r="Y15" s="15">
        <v>41.566000000000003</v>
      </c>
      <c r="Z15" s="15">
        <v>5063.5860000000002</v>
      </c>
    </row>
    <row r="16" spans="1:27" ht="11.25" customHeight="1" x14ac:dyDescent="0.2">
      <c r="B16" s="5">
        <v>50</v>
      </c>
      <c r="C16" s="5" t="s">
        <v>21</v>
      </c>
      <c r="D16" s="5">
        <v>99</v>
      </c>
      <c r="E16" s="5"/>
      <c r="F16" s="15">
        <v>494.62900000000002</v>
      </c>
      <c r="G16" s="15">
        <v>14.864000000000001</v>
      </c>
      <c r="H16" s="15">
        <v>316.58600000000001</v>
      </c>
      <c r="I16" s="15">
        <v>471.98700000000002</v>
      </c>
      <c r="J16" s="15">
        <v>39.76</v>
      </c>
      <c r="K16" s="15">
        <v>216.46600000000001</v>
      </c>
      <c r="L16" s="15">
        <v>106.78700000000001</v>
      </c>
      <c r="M16" s="15">
        <v>93.695999999999998</v>
      </c>
      <c r="N16" s="15">
        <v>141.82</v>
      </c>
      <c r="O16" s="15">
        <v>62.033000000000001</v>
      </c>
      <c r="P16" s="15">
        <v>212.726</v>
      </c>
      <c r="Q16" s="15">
        <v>59.722999999999999</v>
      </c>
      <c r="R16" s="15">
        <v>33.816000000000003</v>
      </c>
      <c r="S16" s="15">
        <v>505.13799999999998</v>
      </c>
      <c r="T16" s="15">
        <v>211.82900000000001</v>
      </c>
      <c r="U16" s="15">
        <v>693.41</v>
      </c>
      <c r="V16" s="15">
        <v>32.087000000000003</v>
      </c>
      <c r="W16" s="15">
        <v>419.38400000000001</v>
      </c>
      <c r="X16" s="15" t="s">
        <v>284</v>
      </c>
      <c r="Y16" s="15">
        <v>26.419</v>
      </c>
      <c r="Z16" s="15">
        <v>4153.16</v>
      </c>
    </row>
    <row r="17" spans="1:26" ht="11.25" customHeight="1" x14ac:dyDescent="0.2">
      <c r="B17" s="5">
        <v>100</v>
      </c>
      <c r="C17" s="5" t="s">
        <v>21</v>
      </c>
      <c r="D17" s="5">
        <v>149</v>
      </c>
      <c r="E17" s="5"/>
      <c r="F17" s="15">
        <v>336.37</v>
      </c>
      <c r="G17" s="15">
        <v>2.2690000000000001</v>
      </c>
      <c r="H17" s="15">
        <v>113.88</v>
      </c>
      <c r="I17" s="15">
        <v>393.14499999999998</v>
      </c>
      <c r="J17" s="15">
        <v>9.41</v>
      </c>
      <c r="K17" s="15">
        <v>111.476</v>
      </c>
      <c r="L17" s="15">
        <v>40.390999999999998</v>
      </c>
      <c r="M17" s="15">
        <v>61.207999999999998</v>
      </c>
      <c r="N17" s="15">
        <v>73.997</v>
      </c>
      <c r="O17" s="15">
        <v>58.823999999999998</v>
      </c>
      <c r="P17" s="15">
        <v>45.643999999999998</v>
      </c>
      <c r="Q17" s="15">
        <v>16.984999999999999</v>
      </c>
      <c r="R17" s="15">
        <v>35.466000000000001</v>
      </c>
      <c r="S17" s="15">
        <v>221.1</v>
      </c>
      <c r="T17" s="15">
        <v>175.018</v>
      </c>
      <c r="U17" s="15">
        <v>212.05199999999999</v>
      </c>
      <c r="V17" s="15">
        <v>22.245000000000001</v>
      </c>
      <c r="W17" s="15">
        <v>446.69600000000003</v>
      </c>
      <c r="X17" s="15" t="s">
        <v>284</v>
      </c>
      <c r="Y17" s="15">
        <v>9.6769999999999996</v>
      </c>
      <c r="Z17" s="15">
        <v>2385.8530000000001</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331.17599999999999</v>
      </c>
      <c r="G19" s="15">
        <v>9.5280000000000005</v>
      </c>
      <c r="H19" s="15">
        <v>41.197000000000003</v>
      </c>
      <c r="I19" s="15">
        <v>677.43600000000004</v>
      </c>
      <c r="J19" s="15">
        <v>27.167999999999999</v>
      </c>
      <c r="K19" s="15">
        <v>185.816</v>
      </c>
      <c r="L19" s="15">
        <v>63.268000000000001</v>
      </c>
      <c r="M19" s="15">
        <v>99.457999999999998</v>
      </c>
      <c r="N19" s="15">
        <v>79.989999999999995</v>
      </c>
      <c r="O19" s="15">
        <v>61.908999999999999</v>
      </c>
      <c r="P19" s="15">
        <v>59.45</v>
      </c>
      <c r="Q19" s="15">
        <v>68.460999999999999</v>
      </c>
      <c r="R19" s="15">
        <v>34.424999999999997</v>
      </c>
      <c r="S19" s="15">
        <v>287.37599999999998</v>
      </c>
      <c r="T19" s="15">
        <v>173.77799999999999</v>
      </c>
      <c r="U19" s="15">
        <v>176.24</v>
      </c>
      <c r="V19" s="15">
        <v>19.370999999999999</v>
      </c>
      <c r="W19" s="15">
        <v>812.13599999999997</v>
      </c>
      <c r="X19" s="15" t="s">
        <v>284</v>
      </c>
      <c r="Y19" s="15">
        <v>12.881</v>
      </c>
      <c r="Z19" s="15">
        <v>3221.0650000000001</v>
      </c>
    </row>
    <row r="20" spans="1:26" ht="11.25" customHeight="1" x14ac:dyDescent="0.2">
      <c r="B20" s="5">
        <v>300</v>
      </c>
      <c r="C20" s="5" t="s">
        <v>21</v>
      </c>
      <c r="D20" s="5">
        <v>499</v>
      </c>
      <c r="E20" s="5"/>
      <c r="F20" s="15">
        <v>82.364000000000004</v>
      </c>
      <c r="G20" s="15">
        <v>4.08</v>
      </c>
      <c r="H20" s="15">
        <v>25.033000000000001</v>
      </c>
      <c r="I20" s="15">
        <v>355.09100000000001</v>
      </c>
      <c r="J20" s="15">
        <v>17.184000000000001</v>
      </c>
      <c r="K20" s="15">
        <v>82.290999999999997</v>
      </c>
      <c r="L20" s="15">
        <v>23.888000000000002</v>
      </c>
      <c r="M20" s="15">
        <v>35.026000000000003</v>
      </c>
      <c r="N20" s="15">
        <v>63.728000000000002</v>
      </c>
      <c r="O20" s="15">
        <v>45.374000000000002</v>
      </c>
      <c r="P20" s="15">
        <v>23.507000000000001</v>
      </c>
      <c r="Q20" s="15">
        <v>37.072000000000003</v>
      </c>
      <c r="R20" s="15">
        <v>30.498000000000001</v>
      </c>
      <c r="S20" s="15">
        <v>53.15</v>
      </c>
      <c r="T20" s="15">
        <v>48.509</v>
      </c>
      <c r="U20" s="15">
        <v>71.587999999999994</v>
      </c>
      <c r="V20" s="15">
        <v>2.4689999999999999</v>
      </c>
      <c r="W20" s="15">
        <v>314.68900000000002</v>
      </c>
      <c r="X20" s="15" t="s">
        <v>284</v>
      </c>
      <c r="Y20" s="15">
        <v>18.042999999999999</v>
      </c>
      <c r="Z20" s="15">
        <v>1333.5840000000001</v>
      </c>
    </row>
    <row r="21" spans="1:26" ht="11.25" customHeight="1" x14ac:dyDescent="0.2">
      <c r="B21" s="5">
        <v>500</v>
      </c>
      <c r="C21" s="5" t="s">
        <v>21</v>
      </c>
      <c r="D21" s="5"/>
      <c r="E21" s="5"/>
      <c r="F21" s="15">
        <v>23.335999999999999</v>
      </c>
      <c r="G21" s="15">
        <v>3.105</v>
      </c>
      <c r="H21" s="15">
        <v>2.0430000000000001</v>
      </c>
      <c r="I21" s="15">
        <v>172.07499999999999</v>
      </c>
      <c r="J21" s="15" t="s">
        <v>284</v>
      </c>
      <c r="K21" s="15">
        <v>52.378999999999998</v>
      </c>
      <c r="L21" s="15">
        <v>7.8259999999999996</v>
      </c>
      <c r="M21" s="15">
        <v>21.244</v>
      </c>
      <c r="N21" s="15">
        <v>32.914000000000001</v>
      </c>
      <c r="O21" s="15">
        <v>11.798</v>
      </c>
      <c r="P21" s="15">
        <v>18.158000000000001</v>
      </c>
      <c r="Q21" s="15">
        <v>10.817</v>
      </c>
      <c r="R21" s="15">
        <v>11.833</v>
      </c>
      <c r="S21" s="15">
        <v>15.093</v>
      </c>
      <c r="T21" s="15">
        <v>20.026</v>
      </c>
      <c r="U21" s="15">
        <v>18.943000000000001</v>
      </c>
      <c r="V21" s="15">
        <v>3.0790000000000002</v>
      </c>
      <c r="W21" s="15">
        <v>188.56</v>
      </c>
      <c r="X21" s="15" t="s">
        <v>284</v>
      </c>
      <c r="Y21" s="15">
        <v>7.4020000000000001</v>
      </c>
      <c r="Z21" s="15">
        <v>620.63</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499" t="s">
        <v>465</v>
      </c>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AA25"/>
  <sheetViews>
    <sheetView zoomScaleNormal="100" workbookViewId="0"/>
  </sheetViews>
  <sheetFormatPr defaultColWidth="9.140625"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6" width="6.7109375" style="33" customWidth="1"/>
    <col min="7" max="7" width="5.7109375" style="33" customWidth="1"/>
    <col min="8" max="8" width="6.5703125" style="33" customWidth="1"/>
    <col min="9" max="9" width="6.7109375" style="33" customWidth="1"/>
    <col min="10" max="10" width="5.7109375" style="33" customWidth="1"/>
    <col min="11" max="11" width="6.7109375" style="33" customWidth="1"/>
    <col min="12" max="18" width="5.7109375" style="33" customWidth="1"/>
    <col min="19" max="19" width="6.7109375" style="33" customWidth="1"/>
    <col min="20" max="20" width="6.5703125" style="33" customWidth="1"/>
    <col min="21" max="21" width="6.7109375" style="33" customWidth="1"/>
    <col min="22" max="22" width="5.7109375" style="33" customWidth="1"/>
    <col min="23" max="23" width="6.7109375" style="33" customWidth="1"/>
    <col min="24" max="25" width="5.7109375" style="33" customWidth="1"/>
    <col min="26" max="26" width="7.855468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291</v>
      </c>
    </row>
    <row r="3" spans="1:27" s="32" customFormat="1" ht="16.5" customHeight="1" x14ac:dyDescent="0.2">
      <c r="A3" s="189" t="s">
        <v>505</v>
      </c>
    </row>
    <row r="4" spans="1:27" ht="16.5" customHeight="1" x14ac:dyDescent="0.2">
      <c r="A4" s="188" t="s">
        <v>292</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506</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497" t="s">
        <v>158</v>
      </c>
      <c r="G8" s="497"/>
      <c r="H8" s="497"/>
      <c r="I8" s="497"/>
      <c r="J8" s="497"/>
      <c r="K8" s="497"/>
      <c r="L8" s="497"/>
      <c r="M8" s="497"/>
      <c r="N8" s="497"/>
      <c r="O8" s="497"/>
      <c r="P8" s="497"/>
      <c r="Q8" s="497"/>
      <c r="R8" s="497"/>
      <c r="S8" s="497"/>
      <c r="T8" s="497"/>
      <c r="U8" s="497"/>
      <c r="V8" s="497"/>
      <c r="W8" s="497"/>
      <c r="X8" s="497"/>
      <c r="Y8" s="497"/>
      <c r="Z8" s="497"/>
    </row>
    <row r="9" spans="1:27" ht="14.25" customHeight="1" thickBot="1" x14ac:dyDescent="0.25">
      <c r="A9" s="498" t="s">
        <v>26</v>
      </c>
      <c r="B9" s="498"/>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204588.46599999999</v>
      </c>
      <c r="G11" s="20">
        <v>7190.6379999999999</v>
      </c>
      <c r="H11" s="20">
        <v>152527.99100000001</v>
      </c>
      <c r="I11" s="20">
        <v>479419.016</v>
      </c>
      <c r="J11" s="20">
        <v>16118.884</v>
      </c>
      <c r="K11" s="20">
        <v>144672.351</v>
      </c>
      <c r="L11" s="20">
        <v>45905.56</v>
      </c>
      <c r="M11" s="20">
        <v>63554.946000000004</v>
      </c>
      <c r="N11" s="20">
        <v>91350.741999999998</v>
      </c>
      <c r="O11" s="20">
        <v>52475.953000000001</v>
      </c>
      <c r="P11" s="20">
        <v>63160.088000000003</v>
      </c>
      <c r="Q11" s="20">
        <v>47348.286</v>
      </c>
      <c r="R11" s="20">
        <v>34159.135000000002</v>
      </c>
      <c r="S11" s="20">
        <v>189158.179</v>
      </c>
      <c r="T11" s="20">
        <v>103241.91</v>
      </c>
      <c r="U11" s="20">
        <v>249090.679</v>
      </c>
      <c r="V11" s="20">
        <v>14984.246999999999</v>
      </c>
      <c r="W11" s="20">
        <v>514951.321</v>
      </c>
      <c r="X11" s="20" t="s">
        <v>284</v>
      </c>
      <c r="Y11" s="20">
        <v>23063.298999999999</v>
      </c>
      <c r="Z11" s="20">
        <v>2496961.6910000001</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540.18700000000001</v>
      </c>
      <c r="G13" s="15">
        <v>9.0250000000000004</v>
      </c>
      <c r="H13" s="15">
        <v>13297.775</v>
      </c>
      <c r="I13" s="15">
        <v>416.71100000000001</v>
      </c>
      <c r="J13" s="15">
        <v>3.4020000000000001</v>
      </c>
      <c r="K13" s="15">
        <v>772.37199999999996</v>
      </c>
      <c r="L13" s="15">
        <v>251.005</v>
      </c>
      <c r="M13" s="15">
        <v>154.66399999999999</v>
      </c>
      <c r="N13" s="15">
        <v>686.55</v>
      </c>
      <c r="O13" s="15">
        <v>355.79599999999999</v>
      </c>
      <c r="P13" s="15">
        <v>707.89700000000005</v>
      </c>
      <c r="Q13" s="15">
        <v>1806.5409999999999</v>
      </c>
      <c r="R13" s="15">
        <v>36.81</v>
      </c>
      <c r="S13" s="15">
        <v>2564.2919999999999</v>
      </c>
      <c r="T13" s="15">
        <v>0.78500000000000003</v>
      </c>
      <c r="U13" s="15">
        <v>13483.538</v>
      </c>
      <c r="V13" s="15">
        <v>188.82400000000001</v>
      </c>
      <c r="W13" s="15">
        <v>782.85599999999999</v>
      </c>
      <c r="X13" s="15" t="s">
        <v>284</v>
      </c>
      <c r="Y13" s="15">
        <v>2446.6419999999998</v>
      </c>
      <c r="Z13" s="15">
        <v>38505.671000000002</v>
      </c>
    </row>
    <row r="14" spans="1:27" ht="11.25" customHeight="1" x14ac:dyDescent="0.2">
      <c r="B14" s="5">
        <v>10</v>
      </c>
      <c r="C14" s="5" t="s">
        <v>21</v>
      </c>
      <c r="D14" s="5">
        <v>24</v>
      </c>
      <c r="E14" s="5"/>
      <c r="F14" s="15">
        <v>4113.951</v>
      </c>
      <c r="G14" s="15">
        <v>35.89</v>
      </c>
      <c r="H14" s="15">
        <v>43655.864000000001</v>
      </c>
      <c r="I14" s="15">
        <v>1722.9380000000001</v>
      </c>
      <c r="J14" s="15">
        <v>27.818000000000001</v>
      </c>
      <c r="K14" s="15">
        <v>3524.22</v>
      </c>
      <c r="L14" s="15">
        <v>1421.8630000000001</v>
      </c>
      <c r="M14" s="15">
        <v>268.04700000000003</v>
      </c>
      <c r="N14" s="15">
        <v>5272.201</v>
      </c>
      <c r="O14" s="15">
        <v>477.786</v>
      </c>
      <c r="P14" s="15">
        <v>2725.9879999999998</v>
      </c>
      <c r="Q14" s="15">
        <v>99.233999999999995</v>
      </c>
      <c r="R14" s="15">
        <v>776.58299999999997</v>
      </c>
      <c r="S14" s="15">
        <v>13994.625</v>
      </c>
      <c r="T14" s="15">
        <v>439.97500000000002</v>
      </c>
      <c r="U14" s="15">
        <v>40513.836000000003</v>
      </c>
      <c r="V14" s="15">
        <v>814.63</v>
      </c>
      <c r="W14" s="15">
        <v>6438.0010000000002</v>
      </c>
      <c r="X14" s="15" t="s">
        <v>284</v>
      </c>
      <c r="Y14" s="15">
        <v>641.33699999999999</v>
      </c>
      <c r="Z14" s="15">
        <v>126964.788</v>
      </c>
    </row>
    <row r="15" spans="1:27" ht="11.25" customHeight="1" x14ac:dyDescent="0.2">
      <c r="B15" s="5">
        <v>25</v>
      </c>
      <c r="C15" s="5" t="s">
        <v>21</v>
      </c>
      <c r="D15" s="5">
        <v>49</v>
      </c>
      <c r="E15" s="5"/>
      <c r="F15" s="15">
        <v>11918.450999999999</v>
      </c>
      <c r="G15" s="15">
        <v>345.64</v>
      </c>
      <c r="H15" s="15">
        <v>40624.033000000003</v>
      </c>
      <c r="I15" s="15">
        <v>6354.0379999999996</v>
      </c>
      <c r="J15" s="15">
        <v>79.244</v>
      </c>
      <c r="K15" s="15">
        <v>8010.5690000000004</v>
      </c>
      <c r="L15" s="15">
        <v>3971.5239999999999</v>
      </c>
      <c r="M15" s="15">
        <v>843.58600000000001</v>
      </c>
      <c r="N15" s="15">
        <v>6814.7470000000003</v>
      </c>
      <c r="O15" s="15">
        <v>1832.3810000000001</v>
      </c>
      <c r="P15" s="15">
        <v>5706.6790000000001</v>
      </c>
      <c r="Q15" s="15">
        <v>873.471</v>
      </c>
      <c r="R15" s="15">
        <v>584.18399999999997</v>
      </c>
      <c r="S15" s="15">
        <v>22389.352999999999</v>
      </c>
      <c r="T15" s="15">
        <v>2959.2440000000001</v>
      </c>
      <c r="U15" s="15">
        <v>48593.430999999997</v>
      </c>
      <c r="V15" s="15">
        <v>1208.6400000000001</v>
      </c>
      <c r="W15" s="15">
        <v>5595.433</v>
      </c>
      <c r="X15" s="15" t="s">
        <v>284</v>
      </c>
      <c r="Y15" s="15">
        <v>1337.6759999999999</v>
      </c>
      <c r="Z15" s="15">
        <v>170042.32399999999</v>
      </c>
    </row>
    <row r="16" spans="1:27" ht="11.25" customHeight="1" x14ac:dyDescent="0.2">
      <c r="B16" s="5">
        <v>50</v>
      </c>
      <c r="C16" s="5" t="s">
        <v>21</v>
      </c>
      <c r="D16" s="5">
        <v>99</v>
      </c>
      <c r="E16" s="5"/>
      <c r="F16" s="15">
        <v>36370.514999999999</v>
      </c>
      <c r="G16" s="15">
        <v>850.34900000000005</v>
      </c>
      <c r="H16" s="15">
        <v>22370.125</v>
      </c>
      <c r="I16" s="15">
        <v>34711.779000000002</v>
      </c>
      <c r="J16" s="15">
        <v>2568.1610000000001</v>
      </c>
      <c r="K16" s="15">
        <v>15191.198</v>
      </c>
      <c r="L16" s="15">
        <v>6961.4650000000001</v>
      </c>
      <c r="M16" s="15">
        <v>6675.8419999999996</v>
      </c>
      <c r="N16" s="15">
        <v>9943.0390000000007</v>
      </c>
      <c r="O16" s="15">
        <v>4735.62</v>
      </c>
      <c r="P16" s="15">
        <v>14630.764999999999</v>
      </c>
      <c r="Q16" s="15">
        <v>4012.2080000000001</v>
      </c>
      <c r="R16" s="15">
        <v>2577.5880000000002</v>
      </c>
      <c r="S16" s="15">
        <v>35569.932000000001</v>
      </c>
      <c r="T16" s="15">
        <v>14667.401</v>
      </c>
      <c r="U16" s="15">
        <v>47055.042999999998</v>
      </c>
      <c r="V16" s="15">
        <v>2267.7600000000002</v>
      </c>
      <c r="W16" s="15">
        <v>30511.567999999999</v>
      </c>
      <c r="X16" s="15" t="s">
        <v>284</v>
      </c>
      <c r="Y16" s="15">
        <v>1694.5740000000001</v>
      </c>
      <c r="Z16" s="15">
        <v>293364.93099999998</v>
      </c>
    </row>
    <row r="17" spans="1:26" ht="11.25" customHeight="1" x14ac:dyDescent="0.2">
      <c r="B17" s="5">
        <v>100</v>
      </c>
      <c r="C17" s="5" t="s">
        <v>21</v>
      </c>
      <c r="D17" s="5">
        <v>149</v>
      </c>
      <c r="E17" s="5"/>
      <c r="F17" s="15">
        <v>40590.480000000003</v>
      </c>
      <c r="G17" s="15">
        <v>301.93099999999998</v>
      </c>
      <c r="H17" s="15">
        <v>13810.082</v>
      </c>
      <c r="I17" s="15">
        <v>48036.093000000001</v>
      </c>
      <c r="J17" s="15">
        <v>1146.6400000000001</v>
      </c>
      <c r="K17" s="15">
        <v>13383.416999999999</v>
      </c>
      <c r="L17" s="15">
        <v>4719.49</v>
      </c>
      <c r="M17" s="15">
        <v>7161.665</v>
      </c>
      <c r="N17" s="15">
        <v>8772.1319999999996</v>
      </c>
      <c r="O17" s="15">
        <v>6796.982</v>
      </c>
      <c r="P17" s="15">
        <v>5540.8919999999998</v>
      </c>
      <c r="Q17" s="15">
        <v>2214.71</v>
      </c>
      <c r="R17" s="15">
        <v>4148.9440000000004</v>
      </c>
      <c r="S17" s="15">
        <v>25444.887999999999</v>
      </c>
      <c r="T17" s="15">
        <v>19884.724999999999</v>
      </c>
      <c r="U17" s="15">
        <v>25745.937999999998</v>
      </c>
      <c r="V17" s="15">
        <v>2665.9760000000001</v>
      </c>
      <c r="W17" s="15">
        <v>53260.61</v>
      </c>
      <c r="X17" s="15" t="s">
        <v>284</v>
      </c>
      <c r="Y17" s="15">
        <v>1172.306</v>
      </c>
      <c r="Z17" s="15">
        <v>284797.902</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65590.191999999995</v>
      </c>
      <c r="G19" s="15">
        <v>2004.8989999999999</v>
      </c>
      <c r="H19" s="15">
        <v>8189.5290000000005</v>
      </c>
      <c r="I19" s="15">
        <v>144365.4</v>
      </c>
      <c r="J19" s="15">
        <v>6137.7870000000003</v>
      </c>
      <c r="K19" s="15">
        <v>36651.24</v>
      </c>
      <c r="L19" s="15">
        <v>14126.235000000001</v>
      </c>
      <c r="M19" s="15">
        <v>21094.432000000001</v>
      </c>
      <c r="N19" s="15">
        <v>16237.499</v>
      </c>
      <c r="O19" s="15">
        <v>12499.84</v>
      </c>
      <c r="P19" s="15">
        <v>12492.85</v>
      </c>
      <c r="Q19" s="15">
        <v>13710.901</v>
      </c>
      <c r="R19" s="15">
        <v>7152.9009999999998</v>
      </c>
      <c r="S19" s="15">
        <v>61239.57</v>
      </c>
      <c r="T19" s="15">
        <v>34777.442999999999</v>
      </c>
      <c r="U19" s="15">
        <v>34758.356</v>
      </c>
      <c r="V19" s="15">
        <v>4708.5410000000002</v>
      </c>
      <c r="W19" s="15">
        <v>170400.345</v>
      </c>
      <c r="X19" s="15" t="s">
        <v>284</v>
      </c>
      <c r="Y19" s="15">
        <v>2592.31</v>
      </c>
      <c r="Z19" s="15">
        <v>668730.27099999995</v>
      </c>
    </row>
    <row r="20" spans="1:26" ht="11.25" customHeight="1" x14ac:dyDescent="0.2">
      <c r="B20" s="5">
        <v>300</v>
      </c>
      <c r="C20" s="5" t="s">
        <v>21</v>
      </c>
      <c r="D20" s="5">
        <v>499</v>
      </c>
      <c r="E20" s="5"/>
      <c r="F20" s="15">
        <v>31285.838</v>
      </c>
      <c r="G20" s="15">
        <v>1699.8889999999999</v>
      </c>
      <c r="H20" s="15">
        <v>9476.7710000000006</v>
      </c>
      <c r="I20" s="15">
        <v>130242.84</v>
      </c>
      <c r="J20" s="15">
        <v>6155.8329999999996</v>
      </c>
      <c r="K20" s="15">
        <v>30728.541000000001</v>
      </c>
      <c r="L20" s="15">
        <v>9286.2180000000008</v>
      </c>
      <c r="M20" s="15">
        <v>12598.325000000001</v>
      </c>
      <c r="N20" s="15">
        <v>23162.946</v>
      </c>
      <c r="O20" s="15">
        <v>16878.542000000001</v>
      </c>
      <c r="P20" s="15">
        <v>8515.6740000000009</v>
      </c>
      <c r="Q20" s="15">
        <v>13767.365</v>
      </c>
      <c r="R20" s="15">
        <v>11936.391</v>
      </c>
      <c r="S20" s="15">
        <v>19310.829000000002</v>
      </c>
      <c r="T20" s="15">
        <v>17759.769</v>
      </c>
      <c r="U20" s="15">
        <v>26227.587</v>
      </c>
      <c r="V20" s="15">
        <v>886.00099999999998</v>
      </c>
      <c r="W20" s="15">
        <v>116848.113</v>
      </c>
      <c r="X20" s="15" t="s">
        <v>284</v>
      </c>
      <c r="Y20" s="15">
        <v>7095.8429999999998</v>
      </c>
      <c r="Z20" s="15">
        <v>493863.31599999999</v>
      </c>
    </row>
    <row r="21" spans="1:26" ht="11.25" customHeight="1" x14ac:dyDescent="0.2">
      <c r="B21" s="5">
        <v>500</v>
      </c>
      <c r="C21" s="5" t="s">
        <v>21</v>
      </c>
      <c r="D21" s="5"/>
      <c r="E21" s="5"/>
      <c r="F21" s="15">
        <v>14178.852000000001</v>
      </c>
      <c r="G21" s="15">
        <v>1943.0150000000001</v>
      </c>
      <c r="H21" s="15">
        <v>1103.8119999999999</v>
      </c>
      <c r="I21" s="15">
        <v>113569.216</v>
      </c>
      <c r="J21" s="15" t="s">
        <v>284</v>
      </c>
      <c r="K21" s="15">
        <v>36410.794000000002</v>
      </c>
      <c r="L21" s="15">
        <v>5167.76</v>
      </c>
      <c r="M21" s="15">
        <v>14758.385</v>
      </c>
      <c r="N21" s="15">
        <v>20461.628000000001</v>
      </c>
      <c r="O21" s="15">
        <v>8899.0049999999992</v>
      </c>
      <c r="P21" s="15">
        <v>12839.343000000001</v>
      </c>
      <c r="Q21" s="15">
        <v>10863.857</v>
      </c>
      <c r="R21" s="15">
        <v>6945.7340000000004</v>
      </c>
      <c r="S21" s="15">
        <v>8644.69</v>
      </c>
      <c r="T21" s="15">
        <v>12752.567999999999</v>
      </c>
      <c r="U21" s="15">
        <v>12712.949000000001</v>
      </c>
      <c r="V21" s="15">
        <v>2243.875</v>
      </c>
      <c r="W21" s="15">
        <v>131114.39300000001</v>
      </c>
      <c r="X21" s="15" t="s">
        <v>284</v>
      </c>
      <c r="Y21" s="15">
        <v>6082.61</v>
      </c>
      <c r="Z21" s="15">
        <v>420692.48800000001</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499" t="s">
        <v>465</v>
      </c>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4" orientation="landscape" r:id="rId1"/>
  <headerFooter alignWithMargins="0"/>
  <colBreaks count="1" manualBreakCount="1">
    <brk id="26" max="1048575" man="1"/>
  </colBreaks>
  <ignoredErrors>
    <ignoredError sqref="F9:M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dimension ref="A1:AA25"/>
  <sheetViews>
    <sheetView zoomScaleNormal="100" workbookViewId="0"/>
  </sheetViews>
  <sheetFormatPr defaultColWidth="9.140625"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7" width="5.7109375" style="33" customWidth="1"/>
    <col min="8" max="8" width="6.5703125" style="33" customWidth="1"/>
    <col min="9" max="25" width="5.7109375" style="33" customWidth="1"/>
    <col min="26" max="26" width="6.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276</v>
      </c>
    </row>
    <row r="3" spans="1:27" s="32" customFormat="1" ht="16.5" customHeight="1" x14ac:dyDescent="0.2">
      <c r="A3" s="189" t="s">
        <v>505</v>
      </c>
    </row>
    <row r="4" spans="1:27" ht="16.5" customHeight="1" x14ac:dyDescent="0.2">
      <c r="A4" s="188" t="s">
        <v>293</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506</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497" t="s">
        <v>158</v>
      </c>
      <c r="G8" s="497"/>
      <c r="H8" s="497"/>
      <c r="I8" s="497"/>
      <c r="J8" s="497"/>
      <c r="K8" s="497"/>
      <c r="L8" s="497"/>
      <c r="M8" s="497"/>
      <c r="N8" s="497"/>
      <c r="O8" s="497"/>
      <c r="P8" s="497"/>
      <c r="Q8" s="497"/>
      <c r="R8" s="497"/>
      <c r="S8" s="497"/>
      <c r="T8" s="497"/>
      <c r="U8" s="497"/>
      <c r="V8" s="497"/>
      <c r="W8" s="497"/>
      <c r="X8" s="497"/>
      <c r="Y8" s="497"/>
      <c r="Z8" s="497"/>
    </row>
    <row r="9" spans="1:27" ht="14.25" customHeight="1" thickBot="1" x14ac:dyDescent="0.25">
      <c r="A9" s="498" t="s">
        <v>26</v>
      </c>
      <c r="B9" s="498"/>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66007.277000000002</v>
      </c>
      <c r="G11" s="20">
        <v>1196.0429999999999</v>
      </c>
      <c r="H11" s="20">
        <v>158832.41800000001</v>
      </c>
      <c r="I11" s="20">
        <v>36504.565999999999</v>
      </c>
      <c r="J11" s="20">
        <v>948.55700000000002</v>
      </c>
      <c r="K11" s="20">
        <v>30567.991999999998</v>
      </c>
      <c r="L11" s="20">
        <v>11748.271000000001</v>
      </c>
      <c r="M11" s="20">
        <v>8697.0789999999997</v>
      </c>
      <c r="N11" s="20">
        <v>19856.231</v>
      </c>
      <c r="O11" s="20">
        <v>7945.1409999999996</v>
      </c>
      <c r="P11" s="20">
        <v>8888.0789999999997</v>
      </c>
      <c r="Q11" s="20">
        <v>11203.441000000001</v>
      </c>
      <c r="R11" s="20">
        <v>1464.663</v>
      </c>
      <c r="S11" s="20">
        <v>27881.674999999999</v>
      </c>
      <c r="T11" s="20">
        <v>7147.2370000000001</v>
      </c>
      <c r="U11" s="20">
        <v>24380.272000000001</v>
      </c>
      <c r="V11" s="20">
        <v>1845.0920000000001</v>
      </c>
      <c r="W11" s="20">
        <v>42238.440999999999</v>
      </c>
      <c r="X11" s="20" t="s">
        <v>284</v>
      </c>
      <c r="Y11" s="20">
        <v>7854.24</v>
      </c>
      <c r="Z11" s="20">
        <v>475206.71399999998</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2134.4940000000001</v>
      </c>
      <c r="G13" s="15">
        <v>13.07</v>
      </c>
      <c r="H13" s="15">
        <v>52855.197999999997</v>
      </c>
      <c r="I13" s="15">
        <v>1236.9349999999999</v>
      </c>
      <c r="J13" s="15">
        <v>5.4370000000000003</v>
      </c>
      <c r="K13" s="15">
        <v>1981.384</v>
      </c>
      <c r="L13" s="15">
        <v>657.58600000000001</v>
      </c>
      <c r="M13" s="15">
        <v>1008.4829999999999</v>
      </c>
      <c r="N13" s="15">
        <v>1750.7950000000001</v>
      </c>
      <c r="O13" s="15">
        <v>1587.4870000000001</v>
      </c>
      <c r="P13" s="15">
        <v>921.55499999999995</v>
      </c>
      <c r="Q13" s="15">
        <v>7040.9970000000003</v>
      </c>
      <c r="R13" s="15">
        <v>20.087</v>
      </c>
      <c r="S13" s="15">
        <v>3085.373</v>
      </c>
      <c r="T13" s="15">
        <v>1.962</v>
      </c>
      <c r="U13" s="15">
        <v>7479.5</v>
      </c>
      <c r="V13" s="15">
        <v>185.834</v>
      </c>
      <c r="W13" s="15">
        <v>1934.376</v>
      </c>
      <c r="X13" s="15" t="s">
        <v>284</v>
      </c>
      <c r="Y13" s="15">
        <v>5617.7529999999997</v>
      </c>
      <c r="Z13" s="15">
        <v>89518.308000000005</v>
      </c>
    </row>
    <row r="14" spans="1:27" ht="11.25" customHeight="1" x14ac:dyDescent="0.2">
      <c r="B14" s="5">
        <v>10</v>
      </c>
      <c r="C14" s="5" t="s">
        <v>21</v>
      </c>
      <c r="D14" s="5">
        <v>24</v>
      </c>
      <c r="E14" s="5"/>
      <c r="F14" s="15">
        <v>7727.1729999999998</v>
      </c>
      <c r="G14" s="15">
        <v>22.838000000000001</v>
      </c>
      <c r="H14" s="15">
        <v>60680.379000000001</v>
      </c>
      <c r="I14" s="15">
        <v>1878.556</v>
      </c>
      <c r="J14" s="15">
        <v>17.603000000000002</v>
      </c>
      <c r="K14" s="15">
        <v>7189.6390000000001</v>
      </c>
      <c r="L14" s="15">
        <v>1956.761</v>
      </c>
      <c r="M14" s="15">
        <v>375.47399999999999</v>
      </c>
      <c r="N14" s="15">
        <v>5551.9110000000001</v>
      </c>
      <c r="O14" s="15">
        <v>109.255</v>
      </c>
      <c r="P14" s="15">
        <v>1638.8209999999999</v>
      </c>
      <c r="Q14" s="15">
        <v>92.98</v>
      </c>
      <c r="R14" s="15">
        <v>172.85400000000001</v>
      </c>
      <c r="S14" s="15">
        <v>5626.9530000000004</v>
      </c>
      <c r="T14" s="15">
        <v>120.271</v>
      </c>
      <c r="U14" s="15">
        <v>6935.9269999999997</v>
      </c>
      <c r="V14" s="15">
        <v>442.34899999999999</v>
      </c>
      <c r="W14" s="15">
        <v>5806.3320000000003</v>
      </c>
      <c r="X14" s="15" t="s">
        <v>284</v>
      </c>
      <c r="Y14" s="15">
        <v>514.11500000000001</v>
      </c>
      <c r="Z14" s="15">
        <v>106860.18799999999</v>
      </c>
    </row>
    <row r="15" spans="1:27" ht="11.25" customHeight="1" x14ac:dyDescent="0.2">
      <c r="B15" s="5">
        <v>25</v>
      </c>
      <c r="C15" s="5" t="s">
        <v>21</v>
      </c>
      <c r="D15" s="5">
        <v>49</v>
      </c>
      <c r="E15" s="5"/>
      <c r="F15" s="15">
        <v>11904.700999999999</v>
      </c>
      <c r="G15" s="15">
        <v>141.16</v>
      </c>
      <c r="H15" s="15">
        <v>28735.346000000001</v>
      </c>
      <c r="I15" s="15">
        <v>2472.1880000000001</v>
      </c>
      <c r="J15" s="15">
        <v>15.849</v>
      </c>
      <c r="K15" s="15">
        <v>4595.5330000000004</v>
      </c>
      <c r="L15" s="15">
        <v>2210.5500000000002</v>
      </c>
      <c r="M15" s="15">
        <v>409.99</v>
      </c>
      <c r="N15" s="15">
        <v>3349.6550000000002</v>
      </c>
      <c r="O15" s="15">
        <v>615.07000000000005</v>
      </c>
      <c r="P15" s="15">
        <v>1881.6079999999999</v>
      </c>
      <c r="Q15" s="15">
        <v>285.56299999999999</v>
      </c>
      <c r="R15" s="15">
        <v>127.792</v>
      </c>
      <c r="S15" s="15">
        <v>5252.1109999999999</v>
      </c>
      <c r="T15" s="15">
        <v>980.16300000000001</v>
      </c>
      <c r="U15" s="15">
        <v>4483.0079999999998</v>
      </c>
      <c r="V15" s="15">
        <v>321.02800000000002</v>
      </c>
      <c r="W15" s="15">
        <v>1442.2819999999999</v>
      </c>
      <c r="X15" s="15" t="s">
        <v>284</v>
      </c>
      <c r="Y15" s="15">
        <v>674.03300000000002</v>
      </c>
      <c r="Z15" s="15">
        <v>69897.629000000001</v>
      </c>
    </row>
    <row r="16" spans="1:27" ht="11.25" customHeight="1" x14ac:dyDescent="0.2">
      <c r="B16" s="5">
        <v>50</v>
      </c>
      <c r="C16" s="5" t="s">
        <v>21</v>
      </c>
      <c r="D16" s="5">
        <v>99</v>
      </c>
      <c r="E16" s="5"/>
      <c r="F16" s="15">
        <v>18136.878000000001</v>
      </c>
      <c r="G16" s="15">
        <v>501.82799999999997</v>
      </c>
      <c r="H16" s="15">
        <v>10192.333000000001</v>
      </c>
      <c r="I16" s="15">
        <v>5323.1369999999997</v>
      </c>
      <c r="J16" s="15">
        <v>240.90700000000001</v>
      </c>
      <c r="K16" s="15">
        <v>5483.8040000000001</v>
      </c>
      <c r="L16" s="15">
        <v>3143.6460000000002</v>
      </c>
      <c r="M16" s="15">
        <v>2522.402</v>
      </c>
      <c r="N16" s="15">
        <v>2796.5830000000001</v>
      </c>
      <c r="O16" s="15">
        <v>1595.0419999999999</v>
      </c>
      <c r="P16" s="15">
        <v>2146.0410000000002</v>
      </c>
      <c r="Q16" s="15">
        <v>675.76</v>
      </c>
      <c r="R16" s="15">
        <v>133.21100000000001</v>
      </c>
      <c r="S16" s="15">
        <v>7083.4709999999995</v>
      </c>
      <c r="T16" s="15">
        <v>1417.038</v>
      </c>
      <c r="U16" s="15">
        <v>2602.1390000000001</v>
      </c>
      <c r="V16" s="15">
        <v>277.99799999999999</v>
      </c>
      <c r="W16" s="15">
        <v>3895.7240000000002</v>
      </c>
      <c r="X16" s="15" t="s">
        <v>284</v>
      </c>
      <c r="Y16" s="15">
        <v>214.98500000000001</v>
      </c>
      <c r="Z16" s="15">
        <v>68382.928</v>
      </c>
    </row>
    <row r="17" spans="1:26" ht="11.25" customHeight="1" x14ac:dyDescent="0.2">
      <c r="B17" s="5">
        <v>100</v>
      </c>
      <c r="C17" s="5" t="s">
        <v>21</v>
      </c>
      <c r="D17" s="5">
        <v>149</v>
      </c>
      <c r="E17" s="5"/>
      <c r="F17" s="15">
        <v>12878.905000000001</v>
      </c>
      <c r="G17" s="15">
        <v>63.075000000000003</v>
      </c>
      <c r="H17" s="15">
        <v>3864.5360000000001</v>
      </c>
      <c r="I17" s="15">
        <v>3656.4490000000001</v>
      </c>
      <c r="J17" s="15">
        <v>102.331</v>
      </c>
      <c r="K17" s="15">
        <v>3330.3560000000002</v>
      </c>
      <c r="L17" s="15">
        <v>1121.2090000000001</v>
      </c>
      <c r="M17" s="15">
        <v>930.33799999999997</v>
      </c>
      <c r="N17" s="15">
        <v>2093.4870000000001</v>
      </c>
      <c r="O17" s="15">
        <v>1451.31</v>
      </c>
      <c r="P17" s="15">
        <v>464.01400000000001</v>
      </c>
      <c r="Q17" s="15">
        <v>219.82300000000001</v>
      </c>
      <c r="R17" s="15">
        <v>278.14299999999997</v>
      </c>
      <c r="S17" s="15">
        <v>2091.66</v>
      </c>
      <c r="T17" s="15">
        <v>1618.643</v>
      </c>
      <c r="U17" s="15">
        <v>1197.1179999999999</v>
      </c>
      <c r="V17" s="15">
        <v>283.14600000000002</v>
      </c>
      <c r="W17" s="15">
        <v>4794.165</v>
      </c>
      <c r="X17" s="15" t="s">
        <v>284</v>
      </c>
      <c r="Y17" s="15">
        <v>163.81700000000001</v>
      </c>
      <c r="Z17" s="15">
        <v>40602.523999999998</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10913.295</v>
      </c>
      <c r="G19" s="15">
        <v>236.72399999999999</v>
      </c>
      <c r="H19" s="15">
        <v>1494.8050000000001</v>
      </c>
      <c r="I19" s="15">
        <v>9860.0669999999991</v>
      </c>
      <c r="J19" s="15">
        <v>221.00399999999999</v>
      </c>
      <c r="K19" s="15">
        <v>4885.8530000000001</v>
      </c>
      <c r="L19" s="15">
        <v>1794.191</v>
      </c>
      <c r="M19" s="15">
        <v>2038.8869999999999</v>
      </c>
      <c r="N19" s="15">
        <v>1728.923</v>
      </c>
      <c r="O19" s="15">
        <v>1333.479</v>
      </c>
      <c r="P19" s="15">
        <v>1033.473</v>
      </c>
      <c r="Q19" s="15">
        <v>1967.694</v>
      </c>
      <c r="R19" s="15">
        <v>345.827</v>
      </c>
      <c r="S19" s="15">
        <v>3828.54</v>
      </c>
      <c r="T19" s="15">
        <v>1799.777</v>
      </c>
      <c r="U19" s="15">
        <v>951.33500000000004</v>
      </c>
      <c r="V19" s="15">
        <v>268.98700000000002</v>
      </c>
      <c r="W19" s="15">
        <v>12765.916999999999</v>
      </c>
      <c r="X19" s="15" t="s">
        <v>284</v>
      </c>
      <c r="Y19" s="15">
        <v>158.01</v>
      </c>
      <c r="Z19" s="15">
        <v>57626.786</v>
      </c>
    </row>
    <row r="20" spans="1:26" ht="11.25" customHeight="1" x14ac:dyDescent="0.2">
      <c r="B20" s="5">
        <v>300</v>
      </c>
      <c r="C20" s="5" t="s">
        <v>21</v>
      </c>
      <c r="D20" s="5">
        <v>499</v>
      </c>
      <c r="E20" s="5"/>
      <c r="F20" s="15">
        <v>1810.4649999999999</v>
      </c>
      <c r="G20" s="15">
        <v>125.85599999999999</v>
      </c>
      <c r="H20" s="15">
        <v>930.88300000000004</v>
      </c>
      <c r="I20" s="15">
        <v>7973.1840000000002</v>
      </c>
      <c r="J20" s="15">
        <v>345.428</v>
      </c>
      <c r="K20" s="15">
        <v>1896.03</v>
      </c>
      <c r="L20" s="15">
        <v>604.00900000000001</v>
      </c>
      <c r="M20" s="15">
        <v>926.97500000000002</v>
      </c>
      <c r="N20" s="15">
        <v>1769.595</v>
      </c>
      <c r="O20" s="15">
        <v>922.303</v>
      </c>
      <c r="P20" s="15">
        <v>465.37</v>
      </c>
      <c r="Q20" s="15">
        <v>770.29200000000003</v>
      </c>
      <c r="R20" s="15">
        <v>305.60899999999998</v>
      </c>
      <c r="S20" s="15">
        <v>691.89</v>
      </c>
      <c r="T20" s="15">
        <v>846.62099999999998</v>
      </c>
      <c r="U20" s="15">
        <v>490.03699999999998</v>
      </c>
      <c r="V20" s="15">
        <v>29.2</v>
      </c>
      <c r="W20" s="15">
        <v>6722.51</v>
      </c>
      <c r="X20" s="15" t="s">
        <v>284</v>
      </c>
      <c r="Y20" s="15">
        <v>371.00900000000001</v>
      </c>
      <c r="Z20" s="15">
        <v>27997.264999999999</v>
      </c>
    </row>
    <row r="21" spans="1:26" ht="11.25" customHeight="1" x14ac:dyDescent="0.2">
      <c r="B21" s="5">
        <v>500</v>
      </c>
      <c r="C21" s="5" t="s">
        <v>21</v>
      </c>
      <c r="D21" s="5"/>
      <c r="E21" s="5"/>
      <c r="F21" s="15">
        <v>501.36599999999999</v>
      </c>
      <c r="G21" s="15">
        <v>91.491</v>
      </c>
      <c r="H21" s="15">
        <v>78.938000000000002</v>
      </c>
      <c r="I21" s="15">
        <v>4104.0510000000004</v>
      </c>
      <c r="J21" s="15" t="s">
        <v>284</v>
      </c>
      <c r="K21" s="15">
        <v>1205.394</v>
      </c>
      <c r="L21" s="15">
        <v>260.32</v>
      </c>
      <c r="M21" s="15">
        <v>484.53</v>
      </c>
      <c r="N21" s="15">
        <v>815.28200000000004</v>
      </c>
      <c r="O21" s="15">
        <v>331.19600000000003</v>
      </c>
      <c r="P21" s="15">
        <v>337.197</v>
      </c>
      <c r="Q21" s="15">
        <v>150.33199999999999</v>
      </c>
      <c r="R21" s="15">
        <v>81.14</v>
      </c>
      <c r="S21" s="15">
        <v>221.67699999999999</v>
      </c>
      <c r="T21" s="15">
        <v>362.762</v>
      </c>
      <c r="U21" s="15">
        <v>241.20699999999999</v>
      </c>
      <c r="V21" s="15">
        <v>36.548999999999999</v>
      </c>
      <c r="W21" s="15">
        <v>4877.1350000000002</v>
      </c>
      <c r="X21" s="15" t="s">
        <v>284</v>
      </c>
      <c r="Y21" s="15">
        <v>140.51900000000001</v>
      </c>
      <c r="Z21" s="15">
        <v>14321.084999999999</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3.5" customHeight="1" x14ac:dyDescent="0.2">
      <c r="A23" s="499" t="s">
        <v>465</v>
      </c>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dimension ref="A1:AA25"/>
  <sheetViews>
    <sheetView zoomScaleNormal="100" workbookViewId="0"/>
  </sheetViews>
  <sheetFormatPr defaultColWidth="9.140625"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25" width="5.7109375" style="33" customWidth="1"/>
    <col min="26" max="26" width="6.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273</v>
      </c>
    </row>
    <row r="3" spans="1:27" s="32" customFormat="1" ht="16.5" customHeight="1" x14ac:dyDescent="0.2">
      <c r="A3" s="189" t="s">
        <v>505</v>
      </c>
    </row>
    <row r="4" spans="1:27" ht="16.5" customHeight="1" x14ac:dyDescent="0.2">
      <c r="A4" s="188" t="s">
        <v>294</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506</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497" t="s">
        <v>158</v>
      </c>
      <c r="G8" s="497"/>
      <c r="H8" s="497"/>
      <c r="I8" s="497"/>
      <c r="J8" s="497"/>
      <c r="K8" s="497"/>
      <c r="L8" s="497"/>
      <c r="M8" s="497"/>
      <c r="N8" s="497"/>
      <c r="O8" s="497"/>
      <c r="P8" s="497"/>
      <c r="Q8" s="497"/>
      <c r="R8" s="497"/>
      <c r="S8" s="497"/>
      <c r="T8" s="497"/>
      <c r="U8" s="497"/>
      <c r="V8" s="497"/>
      <c r="W8" s="497"/>
      <c r="X8" s="497"/>
      <c r="Y8" s="497"/>
      <c r="Z8" s="497"/>
    </row>
    <row r="9" spans="1:27" ht="14.25" customHeight="1" thickBot="1" x14ac:dyDescent="0.25">
      <c r="A9" s="498" t="s">
        <v>26</v>
      </c>
      <c r="B9" s="498"/>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6105.9290000000001</v>
      </c>
      <c r="G11" s="20">
        <v>161.63900000000001</v>
      </c>
      <c r="H11" s="20">
        <v>4027.453</v>
      </c>
      <c r="I11" s="20">
        <v>6993.39</v>
      </c>
      <c r="J11" s="20">
        <v>121.545</v>
      </c>
      <c r="K11" s="20">
        <v>3358.5929999999998</v>
      </c>
      <c r="L11" s="20">
        <v>980.35500000000002</v>
      </c>
      <c r="M11" s="20">
        <v>1318.1130000000001</v>
      </c>
      <c r="N11" s="20">
        <v>2083.9749999999999</v>
      </c>
      <c r="O11" s="20">
        <v>1102.6859999999999</v>
      </c>
      <c r="P11" s="20">
        <v>863.31</v>
      </c>
      <c r="Q11" s="20">
        <v>758.42</v>
      </c>
      <c r="R11" s="20">
        <v>260.22199999999998</v>
      </c>
      <c r="S11" s="20">
        <v>2003.0509999999999</v>
      </c>
      <c r="T11" s="20">
        <v>1086.2529999999999</v>
      </c>
      <c r="U11" s="20">
        <v>1145.741</v>
      </c>
      <c r="V11" s="20">
        <v>160.00700000000001</v>
      </c>
      <c r="W11" s="20">
        <v>7801.3389999999999</v>
      </c>
      <c r="X11" s="20" t="s">
        <v>284</v>
      </c>
      <c r="Y11" s="20">
        <v>326.34800000000001</v>
      </c>
      <c r="Z11" s="20">
        <v>40658.368000000002</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10.66</v>
      </c>
      <c r="G13" s="15">
        <v>8.4000000000000005E-2</v>
      </c>
      <c r="H13" s="15">
        <v>228.44399999999999</v>
      </c>
      <c r="I13" s="15">
        <v>6.3760000000000003</v>
      </c>
      <c r="J13" s="15">
        <v>1.7999999999999999E-2</v>
      </c>
      <c r="K13" s="15">
        <v>13.82</v>
      </c>
      <c r="L13" s="15">
        <v>3.37</v>
      </c>
      <c r="M13" s="15">
        <v>2.3239999999999998</v>
      </c>
      <c r="N13" s="15">
        <v>8.7289999999999992</v>
      </c>
      <c r="O13" s="15">
        <v>2.294</v>
      </c>
      <c r="P13" s="15">
        <v>4.952</v>
      </c>
      <c r="Q13" s="15">
        <v>32.451999999999998</v>
      </c>
      <c r="R13" s="15">
        <v>0.13500000000000001</v>
      </c>
      <c r="S13" s="15">
        <v>16.481000000000002</v>
      </c>
      <c r="T13" s="15">
        <v>1.2E-2</v>
      </c>
      <c r="U13" s="15">
        <v>32.563000000000002</v>
      </c>
      <c r="V13" s="15">
        <v>1.0309999999999999</v>
      </c>
      <c r="W13" s="15">
        <v>8.6069999999999993</v>
      </c>
      <c r="X13" s="15" t="s">
        <v>284</v>
      </c>
      <c r="Y13" s="15">
        <v>23.962</v>
      </c>
      <c r="Z13" s="15">
        <v>396.31200000000001</v>
      </c>
    </row>
    <row r="14" spans="1:27" ht="11.25" customHeight="1" x14ac:dyDescent="0.2">
      <c r="B14" s="5">
        <v>10</v>
      </c>
      <c r="C14" s="5" t="s">
        <v>21</v>
      </c>
      <c r="D14" s="5">
        <v>24</v>
      </c>
      <c r="E14" s="5"/>
      <c r="F14" s="15">
        <v>130.95599999999999</v>
      </c>
      <c r="G14" s="15">
        <v>0.41399999999999998</v>
      </c>
      <c r="H14" s="15">
        <v>932.01199999999994</v>
      </c>
      <c r="I14" s="15">
        <v>28.768000000000001</v>
      </c>
      <c r="J14" s="15">
        <v>0.21299999999999999</v>
      </c>
      <c r="K14" s="15">
        <v>88.480999999999995</v>
      </c>
      <c r="L14" s="15">
        <v>32.081000000000003</v>
      </c>
      <c r="M14" s="15">
        <v>6.0590000000000002</v>
      </c>
      <c r="N14" s="15">
        <v>78.831999999999994</v>
      </c>
      <c r="O14" s="15">
        <v>1.6080000000000001</v>
      </c>
      <c r="P14" s="15">
        <v>25.536999999999999</v>
      </c>
      <c r="Q14" s="15">
        <v>1.474</v>
      </c>
      <c r="R14" s="15">
        <v>3.21</v>
      </c>
      <c r="S14" s="15">
        <v>82.930999999999997</v>
      </c>
      <c r="T14" s="15">
        <v>2.431</v>
      </c>
      <c r="U14" s="15">
        <v>104.577</v>
      </c>
      <c r="V14" s="15">
        <v>6.7190000000000003</v>
      </c>
      <c r="W14" s="15">
        <v>64.066000000000003</v>
      </c>
      <c r="X14" s="15" t="s">
        <v>284</v>
      </c>
      <c r="Y14" s="15">
        <v>6.0330000000000004</v>
      </c>
      <c r="Z14" s="15">
        <v>1596.403</v>
      </c>
    </row>
    <row r="15" spans="1:27" ht="11.25" customHeight="1" x14ac:dyDescent="0.2">
      <c r="B15" s="5">
        <v>25</v>
      </c>
      <c r="C15" s="5" t="s">
        <v>21</v>
      </c>
      <c r="D15" s="5">
        <v>49</v>
      </c>
      <c r="E15" s="5"/>
      <c r="F15" s="15">
        <v>436.02</v>
      </c>
      <c r="G15" s="15">
        <v>4.6580000000000004</v>
      </c>
      <c r="H15" s="15">
        <v>978.90700000000004</v>
      </c>
      <c r="I15" s="15">
        <v>75.995000000000005</v>
      </c>
      <c r="J15" s="15">
        <v>0.63400000000000001</v>
      </c>
      <c r="K15" s="15">
        <v>160.822</v>
      </c>
      <c r="L15" s="15">
        <v>75.424999999999997</v>
      </c>
      <c r="M15" s="15">
        <v>13.603</v>
      </c>
      <c r="N15" s="15">
        <v>117.57899999999999</v>
      </c>
      <c r="O15" s="15">
        <v>23.513000000000002</v>
      </c>
      <c r="P15" s="15">
        <v>66.402000000000001</v>
      </c>
      <c r="Q15" s="15">
        <v>9.0359999999999996</v>
      </c>
      <c r="R15" s="15">
        <v>4.2409999999999997</v>
      </c>
      <c r="S15" s="15">
        <v>164.03200000000001</v>
      </c>
      <c r="T15" s="15">
        <v>35.877000000000002</v>
      </c>
      <c r="U15" s="15">
        <v>150.876</v>
      </c>
      <c r="V15" s="15">
        <v>10.683</v>
      </c>
      <c r="W15" s="15">
        <v>44.500999999999998</v>
      </c>
      <c r="X15" s="15" t="s">
        <v>284</v>
      </c>
      <c r="Y15" s="15">
        <v>21.875</v>
      </c>
      <c r="Z15" s="15">
        <v>2394.6779999999999</v>
      </c>
    </row>
    <row r="16" spans="1:27" ht="11.25" customHeight="1" x14ac:dyDescent="0.2">
      <c r="B16" s="5">
        <v>50</v>
      </c>
      <c r="C16" s="5" t="s">
        <v>21</v>
      </c>
      <c r="D16" s="5">
        <v>99</v>
      </c>
      <c r="E16" s="5"/>
      <c r="F16" s="15">
        <v>1319.2560000000001</v>
      </c>
      <c r="G16" s="15">
        <v>27.695</v>
      </c>
      <c r="H16" s="15">
        <v>739.56899999999996</v>
      </c>
      <c r="I16" s="15">
        <v>344.02600000000001</v>
      </c>
      <c r="J16" s="15">
        <v>13.741</v>
      </c>
      <c r="K16" s="15">
        <v>382.44200000000001</v>
      </c>
      <c r="L16" s="15">
        <v>204.23</v>
      </c>
      <c r="M16" s="15">
        <v>182.58699999999999</v>
      </c>
      <c r="N16" s="15">
        <v>195.374</v>
      </c>
      <c r="O16" s="15">
        <v>123.633</v>
      </c>
      <c r="P16" s="15">
        <v>141.08099999999999</v>
      </c>
      <c r="Q16" s="15">
        <v>43.140999999999998</v>
      </c>
      <c r="R16" s="15">
        <v>10.569000000000001</v>
      </c>
      <c r="S16" s="15">
        <v>425.32499999999999</v>
      </c>
      <c r="T16" s="15">
        <v>75.099999999999994</v>
      </c>
      <c r="U16" s="15">
        <v>173.97</v>
      </c>
      <c r="V16" s="15">
        <v>18.86</v>
      </c>
      <c r="W16" s="15">
        <v>244.48699999999999</v>
      </c>
      <c r="X16" s="15" t="s">
        <v>284</v>
      </c>
      <c r="Y16" s="15">
        <v>15.141</v>
      </c>
      <c r="Z16" s="15">
        <v>4680.2259999999997</v>
      </c>
    </row>
    <row r="17" spans="1:26" ht="11.25" customHeight="1" x14ac:dyDescent="0.2">
      <c r="B17" s="5">
        <v>100</v>
      </c>
      <c r="C17" s="5" t="s">
        <v>21</v>
      </c>
      <c r="D17" s="5">
        <v>149</v>
      </c>
      <c r="E17" s="5"/>
      <c r="F17" s="15">
        <v>1531.498</v>
      </c>
      <c r="G17" s="15">
        <v>6.1079999999999997</v>
      </c>
      <c r="H17" s="15">
        <v>467.995</v>
      </c>
      <c r="I17" s="15">
        <v>281.18900000000002</v>
      </c>
      <c r="J17" s="15">
        <v>10</v>
      </c>
      <c r="K17" s="15">
        <v>386.29599999999999</v>
      </c>
      <c r="L17" s="15">
        <v>116.16200000000001</v>
      </c>
      <c r="M17" s="15">
        <v>104.57</v>
      </c>
      <c r="N17" s="15">
        <v>241.54</v>
      </c>
      <c r="O17" s="15">
        <v>156.916</v>
      </c>
      <c r="P17" s="15">
        <v>53.109000000000002</v>
      </c>
      <c r="Q17" s="15">
        <v>26.914000000000001</v>
      </c>
      <c r="R17" s="15">
        <v>33.642000000000003</v>
      </c>
      <c r="S17" s="15">
        <v>196.251</v>
      </c>
      <c r="T17" s="15">
        <v>152.15700000000001</v>
      </c>
      <c r="U17" s="15">
        <v>146.54400000000001</v>
      </c>
      <c r="V17" s="15">
        <v>33.383000000000003</v>
      </c>
      <c r="W17" s="15">
        <v>436.56099999999998</v>
      </c>
      <c r="X17" s="15" t="s">
        <v>284</v>
      </c>
      <c r="Y17" s="15">
        <v>18.715</v>
      </c>
      <c r="Z17" s="15">
        <v>4399.5510000000004</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1874.3240000000001</v>
      </c>
      <c r="G19" s="15">
        <v>43.789000000000001</v>
      </c>
      <c r="H19" s="15">
        <v>296.39600000000002</v>
      </c>
      <c r="I19" s="15">
        <v>1776.5840000000001</v>
      </c>
      <c r="J19" s="15">
        <v>32.570999999999998</v>
      </c>
      <c r="K19" s="15">
        <v>917.59199999999998</v>
      </c>
      <c r="L19" s="15">
        <v>293.072</v>
      </c>
      <c r="M19" s="15">
        <v>427.005</v>
      </c>
      <c r="N19" s="15">
        <v>332.76100000000002</v>
      </c>
      <c r="O19" s="15">
        <v>237.73</v>
      </c>
      <c r="P19" s="15">
        <v>202.43799999999999</v>
      </c>
      <c r="Q19" s="15">
        <v>321.15100000000001</v>
      </c>
      <c r="R19" s="15">
        <v>71.557000000000002</v>
      </c>
      <c r="S19" s="15">
        <v>807.32600000000002</v>
      </c>
      <c r="T19" s="15">
        <v>296.22699999999998</v>
      </c>
      <c r="U19" s="15">
        <v>194.429</v>
      </c>
      <c r="V19" s="15">
        <v>64.39</v>
      </c>
      <c r="W19" s="15">
        <v>2276.3850000000002</v>
      </c>
      <c r="X19" s="15" t="s">
        <v>284</v>
      </c>
      <c r="Y19" s="15">
        <v>28.173999999999999</v>
      </c>
      <c r="Z19" s="15">
        <v>10493.901</v>
      </c>
    </row>
    <row r="20" spans="1:26" ht="11.25" customHeight="1" x14ac:dyDescent="0.2">
      <c r="B20" s="5">
        <v>300</v>
      </c>
      <c r="C20" s="5" t="s">
        <v>21</v>
      </c>
      <c r="D20" s="5">
        <v>499</v>
      </c>
      <c r="E20" s="5"/>
      <c r="F20" s="15">
        <v>538.43799999999999</v>
      </c>
      <c r="G20" s="15">
        <v>38.56</v>
      </c>
      <c r="H20" s="15">
        <v>341.46</v>
      </c>
      <c r="I20" s="15">
        <v>2413.2629999999999</v>
      </c>
      <c r="J20" s="15">
        <v>64.367999999999995</v>
      </c>
      <c r="K20" s="15">
        <v>688.65700000000004</v>
      </c>
      <c r="L20" s="15">
        <v>160.22499999999999</v>
      </c>
      <c r="M20" s="15">
        <v>309.19099999999997</v>
      </c>
      <c r="N20" s="15">
        <v>618.48599999999999</v>
      </c>
      <c r="O20" s="15">
        <v>322.048</v>
      </c>
      <c r="P20" s="15">
        <v>162.60300000000001</v>
      </c>
      <c r="Q20" s="15">
        <v>249.453</v>
      </c>
      <c r="R20" s="15">
        <v>96.492000000000004</v>
      </c>
      <c r="S20" s="15">
        <v>210.00899999999999</v>
      </c>
      <c r="T20" s="15">
        <v>295.89600000000002</v>
      </c>
      <c r="U20" s="15">
        <v>181.16499999999999</v>
      </c>
      <c r="V20" s="15">
        <v>8.7219999999999995</v>
      </c>
      <c r="W20" s="15">
        <v>2073.7249999999999</v>
      </c>
      <c r="X20" s="15" t="s">
        <v>284</v>
      </c>
      <c r="Y20" s="15">
        <v>131.773</v>
      </c>
      <c r="Z20" s="15">
        <v>8904.5339999999997</v>
      </c>
    </row>
    <row r="21" spans="1:26" ht="11.25" customHeight="1" x14ac:dyDescent="0.2">
      <c r="B21" s="5">
        <v>500</v>
      </c>
      <c r="C21" s="5" t="s">
        <v>21</v>
      </c>
      <c r="D21" s="5"/>
      <c r="E21" s="5"/>
      <c r="F21" s="15">
        <v>264.77800000000002</v>
      </c>
      <c r="G21" s="15">
        <v>40.33</v>
      </c>
      <c r="H21" s="15">
        <v>42.67</v>
      </c>
      <c r="I21" s="15">
        <v>2067.1889999999999</v>
      </c>
      <c r="J21" s="15" t="s">
        <v>284</v>
      </c>
      <c r="K21" s="15">
        <v>720.48299999999995</v>
      </c>
      <c r="L21" s="15">
        <v>95.79</v>
      </c>
      <c r="M21" s="15">
        <v>272.77300000000002</v>
      </c>
      <c r="N21" s="15">
        <v>490.673</v>
      </c>
      <c r="O21" s="15">
        <v>234.94499999999999</v>
      </c>
      <c r="P21" s="15">
        <v>207.18899999999999</v>
      </c>
      <c r="Q21" s="15">
        <v>74.799000000000007</v>
      </c>
      <c r="R21" s="15">
        <v>40.375999999999998</v>
      </c>
      <c r="S21" s="15">
        <v>100.697</v>
      </c>
      <c r="T21" s="15">
        <v>228.554</v>
      </c>
      <c r="U21" s="15">
        <v>161.61600000000001</v>
      </c>
      <c r="V21" s="15">
        <v>16.22</v>
      </c>
      <c r="W21" s="15">
        <v>2653.0070000000001</v>
      </c>
      <c r="X21" s="15" t="s">
        <v>284</v>
      </c>
      <c r="Y21" s="15">
        <v>80.674999999999997</v>
      </c>
      <c r="Z21" s="15">
        <v>7792.7640000000001</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427" t="s">
        <v>465</v>
      </c>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row>
    <row r="24" spans="1:26" s="32" customFormat="1" ht="8.25" customHeight="1" x14ac:dyDescent="0.2">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row>
    <row r="25" spans="1:26" s="32" customFormat="1" x14ac:dyDescent="0.2"/>
  </sheetData>
  <sheetProtection formatCells="0" formatColumns="0" formatRows="0"/>
  <mergeCells count="2">
    <mergeCell ref="F8:Z8"/>
    <mergeCell ref="A9:B9"/>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
  <dimension ref="A1:AB41"/>
  <sheetViews>
    <sheetView zoomScaleNormal="100" workbookViewId="0"/>
  </sheetViews>
  <sheetFormatPr defaultColWidth="9.140625"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6" width="7.7109375" style="33" customWidth="1"/>
    <col min="7" max="7" width="4.42578125" style="33" bestFit="1" customWidth="1"/>
    <col min="8" max="8" width="5.7109375" style="33" bestFit="1" customWidth="1"/>
    <col min="9" max="9" width="1.7109375" style="33" customWidth="1"/>
    <col min="10" max="10" width="8.7109375" style="33" customWidth="1"/>
    <col min="11" max="11" width="4.42578125" style="33" bestFit="1" customWidth="1"/>
    <col min="12" max="12" width="5.7109375" style="33" bestFit="1" customWidth="1"/>
    <col min="13" max="13" width="1.7109375" style="33" customWidth="1"/>
    <col min="14" max="14" width="7.7109375" style="33" customWidth="1"/>
    <col min="15" max="15" width="4.42578125" style="33" bestFit="1" customWidth="1"/>
    <col min="16" max="16" width="5.7109375" style="33" bestFit="1" customWidth="1"/>
    <col min="17" max="17" width="1.7109375" style="33" customWidth="1"/>
    <col min="18" max="18" width="8.7109375" style="33" customWidth="1"/>
    <col min="19" max="19" width="4.42578125" style="33" bestFit="1" customWidth="1"/>
    <col min="20" max="20" width="5.7109375" style="33" bestFit="1" customWidth="1"/>
    <col min="21" max="21" width="1.7109375" style="33" customWidth="1"/>
    <col min="22" max="22" width="7.7109375" style="33" customWidth="1"/>
    <col min="23" max="23" width="4.42578125" style="33" bestFit="1" customWidth="1"/>
    <col min="24" max="24" width="5.7109375" style="33" bestFit="1" customWidth="1"/>
    <col min="25" max="25" width="1.7109375" style="33" customWidth="1"/>
    <col min="26" max="26" width="8.7109375" style="33" customWidth="1"/>
    <col min="27" max="27" width="4.42578125" style="33" bestFit="1" customWidth="1"/>
    <col min="28" max="28" width="5.7109375" style="33" bestFit="1" customWidth="1"/>
    <col min="29" max="16384" width="9.140625" style="33"/>
  </cols>
  <sheetData>
    <row r="1" spans="1:28"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row>
    <row r="2" spans="1:28" s="32" customFormat="1" ht="16.5" customHeight="1" x14ac:dyDescent="0.2">
      <c r="A2" s="189" t="s">
        <v>507</v>
      </c>
    </row>
    <row r="3" spans="1:28" s="32" customFormat="1" ht="16.5" hidden="1" customHeight="1" x14ac:dyDescent="0.2">
      <c r="A3" s="189"/>
    </row>
    <row r="4" spans="1:28" ht="16.5" customHeight="1" thickBot="1" x14ac:dyDescent="0.25">
      <c r="A4" s="284" t="s">
        <v>508</v>
      </c>
      <c r="B4" s="64"/>
      <c r="C4" s="64"/>
      <c r="D4" s="64"/>
      <c r="E4" s="64"/>
      <c r="F4" s="64"/>
      <c r="G4" s="64"/>
      <c r="H4" s="64"/>
      <c r="I4" s="64"/>
      <c r="J4" s="64"/>
      <c r="K4" s="64"/>
      <c r="L4" s="64"/>
      <c r="M4" s="64"/>
      <c r="N4" s="64"/>
      <c r="O4" s="64"/>
      <c r="P4" s="64"/>
      <c r="Q4" s="64"/>
      <c r="R4" s="64"/>
      <c r="S4" s="64"/>
      <c r="T4" s="64"/>
      <c r="U4" s="64"/>
      <c r="V4" s="64"/>
      <c r="W4" s="64"/>
      <c r="X4" s="64"/>
      <c r="Y4" s="64"/>
      <c r="Z4" s="64"/>
      <c r="AA4" s="64"/>
      <c r="AB4" s="64"/>
    </row>
    <row r="5" spans="1:28" ht="16.5" hidden="1" customHeight="1" thickBot="1" x14ac:dyDescent="0.3">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row>
    <row r="6" spans="1:28" ht="13.5" customHeight="1" x14ac:dyDescent="0.2">
      <c r="A6" s="265" t="s">
        <v>24</v>
      </c>
      <c r="B6" s="265"/>
      <c r="C6" s="265"/>
      <c r="D6" s="265"/>
      <c r="E6" s="265"/>
      <c r="F6" s="501" t="s">
        <v>22</v>
      </c>
      <c r="G6" s="501"/>
      <c r="H6" s="501"/>
      <c r="I6" s="501"/>
      <c r="J6" s="501"/>
      <c r="K6" s="501"/>
      <c r="L6" s="501"/>
      <c r="M6" s="53"/>
      <c r="N6" s="501" t="s">
        <v>0</v>
      </c>
      <c r="O6" s="501"/>
      <c r="P6" s="501"/>
      <c r="Q6" s="501"/>
      <c r="R6" s="501"/>
      <c r="S6" s="501"/>
      <c r="T6" s="501"/>
      <c r="U6" s="53"/>
      <c r="V6" s="501" t="s">
        <v>1</v>
      </c>
      <c r="W6" s="501"/>
      <c r="X6" s="501"/>
      <c r="Y6" s="501"/>
      <c r="Z6" s="501"/>
      <c r="AA6" s="501"/>
      <c r="AB6" s="501"/>
    </row>
    <row r="7" spans="1:28" ht="12" customHeight="1" x14ac:dyDescent="0.2">
      <c r="A7" s="4" t="s">
        <v>25</v>
      </c>
      <c r="B7" s="4"/>
      <c r="C7" s="4"/>
      <c r="D7" s="4"/>
      <c r="E7" s="4"/>
      <c r="F7" s="502" t="s">
        <v>132</v>
      </c>
      <c r="G7" s="502"/>
      <c r="H7" s="502"/>
      <c r="I7" s="52"/>
      <c r="J7" s="503" t="s">
        <v>27</v>
      </c>
      <c r="K7" s="503"/>
      <c r="L7" s="503"/>
      <c r="M7" s="52"/>
      <c r="N7" s="502" t="s">
        <v>132</v>
      </c>
      <c r="O7" s="502"/>
      <c r="P7" s="502"/>
      <c r="Q7" s="52"/>
      <c r="R7" s="503" t="s">
        <v>27</v>
      </c>
      <c r="S7" s="503"/>
      <c r="T7" s="503"/>
      <c r="U7" s="52"/>
      <c r="V7" s="502" t="s">
        <v>132</v>
      </c>
      <c r="W7" s="502"/>
      <c r="X7" s="502"/>
      <c r="Y7" s="52"/>
      <c r="Z7" s="503" t="s">
        <v>27</v>
      </c>
      <c r="AA7" s="503"/>
      <c r="AB7" s="503"/>
    </row>
    <row r="8" spans="1:28" ht="12" customHeight="1" x14ac:dyDescent="0.2">
      <c r="A8" s="265" t="s">
        <v>26</v>
      </c>
      <c r="B8" s="265"/>
      <c r="C8" s="265"/>
      <c r="D8" s="265"/>
      <c r="E8" s="265"/>
      <c r="F8" s="500"/>
      <c r="G8" s="500"/>
      <c r="H8" s="500"/>
      <c r="I8" s="52"/>
      <c r="J8" s="500" t="s">
        <v>133</v>
      </c>
      <c r="K8" s="500"/>
      <c r="L8" s="500"/>
      <c r="M8" s="52"/>
      <c r="N8" s="500"/>
      <c r="O8" s="500"/>
      <c r="P8" s="500"/>
      <c r="Q8" s="52"/>
      <c r="R8" s="500" t="s">
        <v>133</v>
      </c>
      <c r="S8" s="500"/>
      <c r="T8" s="500"/>
      <c r="U8" s="52"/>
      <c r="V8" s="500"/>
      <c r="W8" s="500"/>
      <c r="X8" s="500"/>
      <c r="Y8" s="52"/>
      <c r="Z8" s="500" t="s">
        <v>133</v>
      </c>
      <c r="AA8" s="500"/>
      <c r="AB8" s="500"/>
    </row>
    <row r="9" spans="1:28" ht="14.25" customHeight="1" thickBot="1" x14ac:dyDescent="0.25">
      <c r="A9" s="65"/>
      <c r="B9" s="65"/>
      <c r="C9" s="65"/>
      <c r="D9" s="65"/>
      <c r="E9" s="65"/>
      <c r="F9" s="66" t="s">
        <v>22</v>
      </c>
      <c r="G9" s="66" t="s">
        <v>28</v>
      </c>
      <c r="H9" s="66" t="s">
        <v>145</v>
      </c>
      <c r="I9" s="66"/>
      <c r="J9" s="66" t="s">
        <v>22</v>
      </c>
      <c r="K9" s="66" t="s">
        <v>28</v>
      </c>
      <c r="L9" s="66" t="s">
        <v>145</v>
      </c>
      <c r="M9" s="66"/>
      <c r="N9" s="66" t="s">
        <v>22</v>
      </c>
      <c r="O9" s="66" t="s">
        <v>28</v>
      </c>
      <c r="P9" s="66" t="s">
        <v>145</v>
      </c>
      <c r="Q9" s="66"/>
      <c r="R9" s="66" t="s">
        <v>22</v>
      </c>
      <c r="S9" s="66" t="s">
        <v>28</v>
      </c>
      <c r="T9" s="66" t="s">
        <v>145</v>
      </c>
      <c r="U9" s="66"/>
      <c r="V9" s="67" t="s">
        <v>22</v>
      </c>
      <c r="W9" s="66" t="s">
        <v>28</v>
      </c>
      <c r="X9" s="66" t="s">
        <v>145</v>
      </c>
      <c r="Y9" s="66"/>
      <c r="Z9" s="67" t="s">
        <v>22</v>
      </c>
      <c r="AA9" s="66" t="s">
        <v>28</v>
      </c>
      <c r="AB9" s="66" t="s">
        <v>145</v>
      </c>
    </row>
    <row r="10" spans="1:28" ht="11.25" customHeight="1" x14ac:dyDescent="0.2">
      <c r="A10" s="54"/>
      <c r="B10" s="54"/>
      <c r="C10" s="54"/>
      <c r="D10" s="54"/>
      <c r="E10" s="54"/>
      <c r="F10" s="53"/>
      <c r="G10" s="53"/>
      <c r="H10" s="53"/>
      <c r="I10" s="53"/>
      <c r="J10" s="53"/>
      <c r="K10" s="53"/>
      <c r="L10" s="53"/>
      <c r="M10" s="53"/>
      <c r="N10" s="53"/>
      <c r="O10" s="53"/>
      <c r="P10" s="53"/>
      <c r="Q10" s="53"/>
      <c r="R10" s="53"/>
      <c r="S10" s="53"/>
      <c r="T10" s="53"/>
      <c r="U10" s="53"/>
      <c r="V10" s="52"/>
      <c r="W10" s="52"/>
      <c r="X10" s="52"/>
      <c r="Y10" s="52"/>
      <c r="Z10" s="52"/>
      <c r="AA10" s="52"/>
      <c r="AB10" s="52"/>
    </row>
    <row r="11" spans="1:28" ht="11.25" customHeight="1" x14ac:dyDescent="0.2">
      <c r="A11" s="265" t="s">
        <v>22</v>
      </c>
      <c r="B11" s="265"/>
      <c r="C11" s="265"/>
      <c r="D11" s="265"/>
      <c r="E11" s="265"/>
      <c r="F11" s="20">
        <v>475206.71399999998</v>
      </c>
      <c r="G11" s="266">
        <v>100</v>
      </c>
      <c r="H11" s="266">
        <v>100</v>
      </c>
      <c r="I11" s="266" t="s">
        <v>285</v>
      </c>
      <c r="J11" s="20">
        <v>40658.368000000002</v>
      </c>
      <c r="K11" s="266">
        <v>100</v>
      </c>
      <c r="L11" s="266">
        <v>100</v>
      </c>
      <c r="M11" s="266" t="s">
        <v>285</v>
      </c>
      <c r="N11" s="20">
        <v>420972.42200000002</v>
      </c>
      <c r="O11" s="266">
        <v>100</v>
      </c>
      <c r="P11" s="266">
        <v>100</v>
      </c>
      <c r="Q11" s="266" t="s">
        <v>285</v>
      </c>
      <c r="R11" s="20">
        <v>37611.002</v>
      </c>
      <c r="S11" s="266">
        <v>100</v>
      </c>
      <c r="T11" s="266">
        <v>100</v>
      </c>
      <c r="U11" s="266" t="s">
        <v>285</v>
      </c>
      <c r="V11" s="20">
        <v>54234.292000000001</v>
      </c>
      <c r="W11" s="266">
        <v>100</v>
      </c>
      <c r="X11" s="266">
        <v>100</v>
      </c>
      <c r="Y11" s="266" t="s">
        <v>285</v>
      </c>
      <c r="Z11" s="20">
        <v>3047.3670000000002</v>
      </c>
      <c r="AA11" s="266">
        <v>100</v>
      </c>
      <c r="AB11" s="266">
        <v>100</v>
      </c>
    </row>
    <row r="12" spans="1:28" ht="9.75" customHeight="1" x14ac:dyDescent="0.2">
      <c r="A12" s="5"/>
      <c r="B12" s="5"/>
      <c r="C12" s="5"/>
      <c r="D12" s="5"/>
      <c r="E12" s="5"/>
      <c r="F12" s="5" t="s">
        <v>285</v>
      </c>
      <c r="G12" s="5" t="s">
        <v>285</v>
      </c>
      <c r="H12" s="5" t="s">
        <v>285</v>
      </c>
      <c r="I12" s="5" t="s">
        <v>285</v>
      </c>
      <c r="J12" s="5" t="s">
        <v>285</v>
      </c>
      <c r="K12" s="5" t="s">
        <v>285</v>
      </c>
      <c r="L12" s="5" t="s">
        <v>285</v>
      </c>
      <c r="M12" s="5" t="s">
        <v>285</v>
      </c>
      <c r="N12" s="5" t="s">
        <v>285</v>
      </c>
      <c r="O12" s="5" t="s">
        <v>285</v>
      </c>
      <c r="P12" s="5" t="s">
        <v>285</v>
      </c>
      <c r="Q12" s="5" t="s">
        <v>285</v>
      </c>
      <c r="R12" s="5" t="s">
        <v>285</v>
      </c>
      <c r="S12" s="5" t="s">
        <v>285</v>
      </c>
      <c r="T12" s="5" t="s">
        <v>285</v>
      </c>
      <c r="U12" s="5" t="s">
        <v>285</v>
      </c>
      <c r="V12" s="267" t="s">
        <v>285</v>
      </c>
      <c r="W12" s="267" t="s">
        <v>285</v>
      </c>
      <c r="X12" s="267" t="s">
        <v>285</v>
      </c>
      <c r="Y12" s="267" t="s">
        <v>285</v>
      </c>
      <c r="Z12" s="267" t="s">
        <v>285</v>
      </c>
      <c r="AA12" s="267" t="s">
        <v>285</v>
      </c>
      <c r="AB12" s="267" t="s">
        <v>285</v>
      </c>
    </row>
    <row r="13" spans="1:28" ht="11.25" customHeight="1" x14ac:dyDescent="0.2">
      <c r="B13" s="5">
        <v>0</v>
      </c>
      <c r="C13" s="5" t="s">
        <v>21</v>
      </c>
      <c r="D13" s="5">
        <v>4</v>
      </c>
      <c r="E13" s="5"/>
      <c r="F13" s="15">
        <v>43164.726999999999</v>
      </c>
      <c r="G13" s="268">
        <v>9.0830000000000002</v>
      </c>
      <c r="H13" s="268">
        <v>9.0830000000000002</v>
      </c>
      <c r="I13" s="268" t="s">
        <v>285</v>
      </c>
      <c r="J13" s="15">
        <v>90.646000000000001</v>
      </c>
      <c r="K13" s="268">
        <v>0.223</v>
      </c>
      <c r="L13" s="268">
        <v>0.223</v>
      </c>
      <c r="M13" s="268" t="s">
        <v>285</v>
      </c>
      <c r="N13" s="15">
        <v>37978.648999999998</v>
      </c>
      <c r="O13" s="268">
        <v>9.0220000000000002</v>
      </c>
      <c r="P13" s="268">
        <v>9.0220000000000002</v>
      </c>
      <c r="Q13" s="268" t="s">
        <v>285</v>
      </c>
      <c r="R13" s="15">
        <v>80.25</v>
      </c>
      <c r="S13" s="268">
        <v>0.21299999999999999</v>
      </c>
      <c r="T13" s="268">
        <v>0.21299999999999999</v>
      </c>
      <c r="U13" s="268" t="s">
        <v>285</v>
      </c>
      <c r="V13" s="15">
        <v>5186.0780000000004</v>
      </c>
      <c r="W13" s="268">
        <v>9.5619999999999994</v>
      </c>
      <c r="X13" s="268">
        <v>9.5619999999999994</v>
      </c>
      <c r="Y13" s="268" t="s">
        <v>285</v>
      </c>
      <c r="Z13" s="15">
        <v>10.395</v>
      </c>
      <c r="AA13" s="268">
        <v>0.34100000000000003</v>
      </c>
      <c r="AB13" s="268">
        <v>0.34100000000000003</v>
      </c>
    </row>
    <row r="14" spans="1:28" ht="11.25" customHeight="1" x14ac:dyDescent="0.2">
      <c r="B14" s="5">
        <v>5</v>
      </c>
      <c r="C14" s="5" t="s">
        <v>21</v>
      </c>
      <c r="D14" s="5">
        <v>9</v>
      </c>
      <c r="E14" s="5"/>
      <c r="F14" s="15">
        <v>46353.580999999998</v>
      </c>
      <c r="G14" s="268">
        <v>9.7539999999999996</v>
      </c>
      <c r="H14" s="268">
        <v>18.838000000000001</v>
      </c>
      <c r="I14" s="268" t="s">
        <v>285</v>
      </c>
      <c r="J14" s="15">
        <v>305.666</v>
      </c>
      <c r="K14" s="268">
        <v>0.752</v>
      </c>
      <c r="L14" s="268">
        <v>0.97499999999999998</v>
      </c>
      <c r="M14" s="268" t="s">
        <v>285</v>
      </c>
      <c r="N14" s="15">
        <v>41113.194000000003</v>
      </c>
      <c r="O14" s="268">
        <v>9.766</v>
      </c>
      <c r="P14" s="268">
        <v>18.788</v>
      </c>
      <c r="Q14" s="268" t="s">
        <v>285</v>
      </c>
      <c r="R14" s="15">
        <v>271.07900000000001</v>
      </c>
      <c r="S14" s="268">
        <v>0.72099999999999997</v>
      </c>
      <c r="T14" s="268">
        <v>0.93400000000000005</v>
      </c>
      <c r="U14" s="268" t="s">
        <v>285</v>
      </c>
      <c r="V14" s="15">
        <v>5240.3860000000004</v>
      </c>
      <c r="W14" s="268">
        <v>9.6620000000000008</v>
      </c>
      <c r="X14" s="268">
        <v>19.225000000000001</v>
      </c>
      <c r="Y14" s="268" t="s">
        <v>285</v>
      </c>
      <c r="Z14" s="15">
        <v>34.587000000000003</v>
      </c>
      <c r="AA14" s="268">
        <v>1.135</v>
      </c>
      <c r="AB14" s="268">
        <v>1.476</v>
      </c>
    </row>
    <row r="15" spans="1:28" ht="11.25" customHeight="1" x14ac:dyDescent="0.2">
      <c r="B15" s="5">
        <v>10</v>
      </c>
      <c r="C15" s="5" t="s">
        <v>21</v>
      </c>
      <c r="D15" s="5">
        <v>14</v>
      </c>
      <c r="E15" s="5"/>
      <c r="F15" s="15">
        <v>48681.258999999998</v>
      </c>
      <c r="G15" s="268">
        <v>10.244</v>
      </c>
      <c r="H15" s="268">
        <v>29.082000000000001</v>
      </c>
      <c r="I15" s="268" t="s">
        <v>285</v>
      </c>
      <c r="J15" s="15">
        <v>545.38599999999997</v>
      </c>
      <c r="K15" s="268">
        <v>1.341</v>
      </c>
      <c r="L15" s="268">
        <v>2.3159999999999998</v>
      </c>
      <c r="M15" s="268" t="s">
        <v>285</v>
      </c>
      <c r="N15" s="15">
        <v>41794.165999999997</v>
      </c>
      <c r="O15" s="268">
        <v>9.9280000000000008</v>
      </c>
      <c r="P15" s="268">
        <v>28.716000000000001</v>
      </c>
      <c r="Q15" s="268" t="s">
        <v>285</v>
      </c>
      <c r="R15" s="15">
        <v>467.61900000000003</v>
      </c>
      <c r="S15" s="268">
        <v>1.2430000000000001</v>
      </c>
      <c r="T15" s="268">
        <v>2.177</v>
      </c>
      <c r="U15" s="268" t="s">
        <v>285</v>
      </c>
      <c r="V15" s="15">
        <v>6887.0929999999998</v>
      </c>
      <c r="W15" s="268">
        <v>12.699</v>
      </c>
      <c r="X15" s="268">
        <v>31.923999999999999</v>
      </c>
      <c r="Y15" s="268" t="s">
        <v>285</v>
      </c>
      <c r="Z15" s="15">
        <v>77.768000000000001</v>
      </c>
      <c r="AA15" s="268">
        <v>2.552</v>
      </c>
      <c r="AB15" s="268">
        <v>4.0279999999999996</v>
      </c>
    </row>
    <row r="16" spans="1:28" ht="11.25" customHeight="1" x14ac:dyDescent="0.2">
      <c r="B16" s="5">
        <v>15</v>
      </c>
      <c r="C16" s="5" t="s">
        <v>21</v>
      </c>
      <c r="D16" s="5">
        <v>19</v>
      </c>
      <c r="E16" s="5"/>
      <c r="F16" s="15">
        <v>36643.321000000004</v>
      </c>
      <c r="G16" s="268">
        <v>7.7110000000000003</v>
      </c>
      <c r="H16" s="268">
        <v>36.792999999999999</v>
      </c>
      <c r="I16" s="268" t="s">
        <v>285</v>
      </c>
      <c r="J16" s="15">
        <v>596.16399999999999</v>
      </c>
      <c r="K16" s="268">
        <v>1.466</v>
      </c>
      <c r="L16" s="268">
        <v>3.782</v>
      </c>
      <c r="M16" s="268" t="s">
        <v>285</v>
      </c>
      <c r="N16" s="15">
        <v>32174.131000000001</v>
      </c>
      <c r="O16" s="268">
        <v>7.6429999999999998</v>
      </c>
      <c r="P16" s="268">
        <v>36.359000000000002</v>
      </c>
      <c r="Q16" s="268" t="s">
        <v>285</v>
      </c>
      <c r="R16" s="15">
        <v>523.80399999999997</v>
      </c>
      <c r="S16" s="268">
        <v>1.393</v>
      </c>
      <c r="T16" s="268">
        <v>3.57</v>
      </c>
      <c r="U16" s="268" t="s">
        <v>285</v>
      </c>
      <c r="V16" s="15">
        <v>4469.1890000000003</v>
      </c>
      <c r="W16" s="268">
        <v>8.2409999999999997</v>
      </c>
      <c r="X16" s="268">
        <v>40.164000000000001</v>
      </c>
      <c r="Y16" s="268" t="s">
        <v>285</v>
      </c>
      <c r="Z16" s="15">
        <v>72.36</v>
      </c>
      <c r="AA16" s="268">
        <v>2.375</v>
      </c>
      <c r="AB16" s="268">
        <v>6.4029999999999996</v>
      </c>
    </row>
    <row r="17" spans="2:28" ht="11.25" customHeight="1" x14ac:dyDescent="0.2">
      <c r="B17" s="5">
        <v>20</v>
      </c>
      <c r="C17" s="5" t="s">
        <v>21</v>
      </c>
      <c r="D17" s="5">
        <v>24</v>
      </c>
      <c r="E17" s="5"/>
      <c r="F17" s="15">
        <v>21535.609</v>
      </c>
      <c r="G17" s="268">
        <v>4.532</v>
      </c>
      <c r="H17" s="268">
        <v>41.325000000000003</v>
      </c>
      <c r="I17" s="268" t="s">
        <v>285</v>
      </c>
      <c r="J17" s="15">
        <v>454.85300000000001</v>
      </c>
      <c r="K17" s="268">
        <v>1.119</v>
      </c>
      <c r="L17" s="268">
        <v>4.9009999999999998</v>
      </c>
      <c r="M17" s="268" t="s">
        <v>285</v>
      </c>
      <c r="N17" s="15">
        <v>18013.853999999999</v>
      </c>
      <c r="O17" s="268">
        <v>4.2789999999999999</v>
      </c>
      <c r="P17" s="268">
        <v>40.637999999999998</v>
      </c>
      <c r="Q17" s="268" t="s">
        <v>285</v>
      </c>
      <c r="R17" s="15">
        <v>383.399</v>
      </c>
      <c r="S17" s="268">
        <v>1.0189999999999999</v>
      </c>
      <c r="T17" s="268">
        <v>4.5890000000000004</v>
      </c>
      <c r="U17" s="268" t="s">
        <v>285</v>
      </c>
      <c r="V17" s="15">
        <v>3521.7539999999999</v>
      </c>
      <c r="W17" s="268">
        <v>6.4939999999999998</v>
      </c>
      <c r="X17" s="268">
        <v>46.658000000000001</v>
      </c>
      <c r="Y17" s="268" t="s">
        <v>285</v>
      </c>
      <c r="Z17" s="15">
        <v>71.453000000000003</v>
      </c>
      <c r="AA17" s="268">
        <v>2.3450000000000002</v>
      </c>
      <c r="AB17" s="268">
        <v>8.7469999999999999</v>
      </c>
    </row>
    <row r="18" spans="2:28" ht="9.75" customHeight="1" x14ac:dyDescent="0.2">
      <c r="B18" s="5"/>
      <c r="C18" s="5"/>
      <c r="D18" s="5"/>
      <c r="E18" s="5"/>
      <c r="F18" s="5" t="s">
        <v>285</v>
      </c>
      <c r="G18" s="268" t="s">
        <v>285</v>
      </c>
      <c r="H18" s="268" t="s">
        <v>285</v>
      </c>
      <c r="I18" s="268" t="s">
        <v>285</v>
      </c>
      <c r="J18" s="5" t="s">
        <v>285</v>
      </c>
      <c r="K18" s="268" t="s">
        <v>285</v>
      </c>
      <c r="L18" s="268" t="s">
        <v>285</v>
      </c>
      <c r="M18" s="268" t="s">
        <v>285</v>
      </c>
      <c r="N18" s="5" t="s">
        <v>285</v>
      </c>
      <c r="O18" s="268" t="s">
        <v>285</v>
      </c>
      <c r="P18" s="268" t="s">
        <v>285</v>
      </c>
      <c r="Q18" s="268" t="s">
        <v>285</v>
      </c>
      <c r="R18" s="5" t="s">
        <v>285</v>
      </c>
      <c r="S18" s="268" t="s">
        <v>285</v>
      </c>
      <c r="T18" s="268" t="s">
        <v>285</v>
      </c>
      <c r="U18" s="268" t="s">
        <v>285</v>
      </c>
      <c r="V18" s="5" t="s">
        <v>285</v>
      </c>
      <c r="W18" s="268" t="s">
        <v>285</v>
      </c>
      <c r="X18" s="268" t="s">
        <v>285</v>
      </c>
      <c r="Y18" s="268" t="s">
        <v>285</v>
      </c>
      <c r="Z18" s="5" t="s">
        <v>285</v>
      </c>
      <c r="AA18" s="268" t="s">
        <v>285</v>
      </c>
      <c r="AB18" s="268" t="s">
        <v>285</v>
      </c>
    </row>
    <row r="19" spans="2:28" ht="11.25" customHeight="1" x14ac:dyDescent="0.2">
      <c r="B19" s="5">
        <v>25</v>
      </c>
      <c r="C19" s="5" t="s">
        <v>21</v>
      </c>
      <c r="D19" s="5">
        <v>29</v>
      </c>
      <c r="E19" s="5"/>
      <c r="F19" s="15">
        <v>15762.37</v>
      </c>
      <c r="G19" s="268">
        <v>3.3170000000000002</v>
      </c>
      <c r="H19" s="268">
        <v>44.642000000000003</v>
      </c>
      <c r="I19" s="268" t="s">
        <v>285</v>
      </c>
      <c r="J19" s="15">
        <v>408.18099999999998</v>
      </c>
      <c r="K19" s="268">
        <v>1.004</v>
      </c>
      <c r="L19" s="268">
        <v>5.9050000000000002</v>
      </c>
      <c r="M19" s="268" t="s">
        <v>285</v>
      </c>
      <c r="N19" s="15">
        <v>13632.293</v>
      </c>
      <c r="O19" s="268">
        <v>3.238</v>
      </c>
      <c r="P19" s="268">
        <v>43.875999999999998</v>
      </c>
      <c r="Q19" s="268" t="s">
        <v>285</v>
      </c>
      <c r="R19" s="15">
        <v>355.93</v>
      </c>
      <c r="S19" s="268">
        <v>0.94599999999999995</v>
      </c>
      <c r="T19" s="268">
        <v>5.5359999999999996</v>
      </c>
      <c r="U19" s="268" t="s">
        <v>285</v>
      </c>
      <c r="V19" s="15">
        <v>2130.076</v>
      </c>
      <c r="W19" s="268">
        <v>3.9279999999999999</v>
      </c>
      <c r="X19" s="268">
        <v>50.585000000000001</v>
      </c>
      <c r="Y19" s="268" t="s">
        <v>285</v>
      </c>
      <c r="Z19" s="15">
        <v>52.250999999999998</v>
      </c>
      <c r="AA19" s="268">
        <v>1.7150000000000001</v>
      </c>
      <c r="AB19" s="268">
        <v>10.462</v>
      </c>
    </row>
    <row r="20" spans="2:28" ht="11.25" customHeight="1" x14ac:dyDescent="0.2">
      <c r="B20" s="5">
        <v>30</v>
      </c>
      <c r="C20" s="5" t="s">
        <v>21</v>
      </c>
      <c r="D20" s="5">
        <v>34</v>
      </c>
      <c r="E20" s="5"/>
      <c r="F20" s="15">
        <v>19391.697</v>
      </c>
      <c r="G20" s="268">
        <v>4.0810000000000004</v>
      </c>
      <c r="H20" s="268">
        <v>48.722000000000001</v>
      </c>
      <c r="I20" s="268" t="s">
        <v>285</v>
      </c>
      <c r="J20" s="15">
        <v>596.00699999999995</v>
      </c>
      <c r="K20" s="268">
        <v>1.466</v>
      </c>
      <c r="L20" s="268">
        <v>7.3710000000000004</v>
      </c>
      <c r="M20" s="268" t="s">
        <v>285</v>
      </c>
      <c r="N20" s="15">
        <v>15940.713</v>
      </c>
      <c r="O20" s="268">
        <v>3.7869999999999999</v>
      </c>
      <c r="P20" s="268">
        <v>47.662999999999997</v>
      </c>
      <c r="Q20" s="268" t="s">
        <v>285</v>
      </c>
      <c r="R20" s="15">
        <v>490.20499999999998</v>
      </c>
      <c r="S20" s="268">
        <v>1.3029999999999999</v>
      </c>
      <c r="T20" s="268">
        <v>6.8390000000000004</v>
      </c>
      <c r="U20" s="268" t="s">
        <v>285</v>
      </c>
      <c r="V20" s="15">
        <v>3450.9830000000002</v>
      </c>
      <c r="W20" s="268">
        <v>6.3630000000000004</v>
      </c>
      <c r="X20" s="268">
        <v>56.948</v>
      </c>
      <c r="Y20" s="268" t="s">
        <v>285</v>
      </c>
      <c r="Z20" s="15">
        <v>105.80200000000001</v>
      </c>
      <c r="AA20" s="268">
        <v>3.472</v>
      </c>
      <c r="AB20" s="268">
        <v>13.933999999999999</v>
      </c>
    </row>
    <row r="21" spans="2:28" ht="11.25" customHeight="1" x14ac:dyDescent="0.2">
      <c r="B21" s="5">
        <v>35</v>
      </c>
      <c r="C21" s="5" t="s">
        <v>21</v>
      </c>
      <c r="D21" s="5">
        <v>39</v>
      </c>
      <c r="E21" s="5"/>
      <c r="F21" s="15">
        <v>13017.19</v>
      </c>
      <c r="G21" s="268">
        <v>2.7389999999999999</v>
      </c>
      <c r="H21" s="268">
        <v>51.462000000000003</v>
      </c>
      <c r="I21" s="268" t="s">
        <v>285</v>
      </c>
      <c r="J21" s="15">
        <v>466.048</v>
      </c>
      <c r="K21" s="268">
        <v>1.1459999999999999</v>
      </c>
      <c r="L21" s="268">
        <v>8.5169999999999995</v>
      </c>
      <c r="M21" s="268" t="s">
        <v>285</v>
      </c>
      <c r="N21" s="15">
        <v>12354.084000000001</v>
      </c>
      <c r="O21" s="268">
        <v>2.9350000000000001</v>
      </c>
      <c r="P21" s="268">
        <v>50.597000000000001</v>
      </c>
      <c r="Q21" s="268" t="s">
        <v>285</v>
      </c>
      <c r="R21" s="15">
        <v>442.80099999999999</v>
      </c>
      <c r="S21" s="268">
        <v>1.177</v>
      </c>
      <c r="T21" s="268">
        <v>8.0169999999999995</v>
      </c>
      <c r="U21" s="268" t="s">
        <v>285</v>
      </c>
      <c r="V21" s="15">
        <v>663.10599999999999</v>
      </c>
      <c r="W21" s="268">
        <v>1.2230000000000001</v>
      </c>
      <c r="X21" s="268">
        <v>58.170999999999999</v>
      </c>
      <c r="Y21" s="268" t="s">
        <v>285</v>
      </c>
      <c r="Z21" s="15">
        <v>23.247</v>
      </c>
      <c r="AA21" s="268">
        <v>0.76300000000000001</v>
      </c>
      <c r="AB21" s="268">
        <v>14.696999999999999</v>
      </c>
    </row>
    <row r="22" spans="2:28" ht="11.25" customHeight="1" x14ac:dyDescent="0.2">
      <c r="B22" s="5">
        <v>40</v>
      </c>
      <c r="C22" s="5" t="s">
        <v>21</v>
      </c>
      <c r="D22" s="5">
        <v>44</v>
      </c>
      <c r="E22" s="5"/>
      <c r="F22" s="15">
        <v>11904.091</v>
      </c>
      <c r="G22" s="268">
        <v>2.5049999999999999</v>
      </c>
      <c r="H22" s="268">
        <v>53.966999999999999</v>
      </c>
      <c r="I22" s="268" t="s">
        <v>285</v>
      </c>
      <c r="J22" s="15">
        <v>479.29300000000001</v>
      </c>
      <c r="K22" s="268">
        <v>1.179</v>
      </c>
      <c r="L22" s="268">
        <v>9.6959999999999997</v>
      </c>
      <c r="M22" s="268" t="s">
        <v>285</v>
      </c>
      <c r="N22" s="15">
        <v>10702.234</v>
      </c>
      <c r="O22" s="268">
        <v>2.5419999999999998</v>
      </c>
      <c r="P22" s="268">
        <v>53.14</v>
      </c>
      <c r="Q22" s="268" t="s">
        <v>285</v>
      </c>
      <c r="R22" s="15">
        <v>431.46</v>
      </c>
      <c r="S22" s="268">
        <v>1.147</v>
      </c>
      <c r="T22" s="268">
        <v>9.1639999999999997</v>
      </c>
      <c r="U22" s="268" t="s">
        <v>285</v>
      </c>
      <c r="V22" s="15">
        <v>1201.857</v>
      </c>
      <c r="W22" s="268">
        <v>2.2160000000000002</v>
      </c>
      <c r="X22" s="268">
        <v>60.387</v>
      </c>
      <c r="Y22" s="268" t="s">
        <v>285</v>
      </c>
      <c r="Z22" s="15">
        <v>47.832999999999998</v>
      </c>
      <c r="AA22" s="268">
        <v>1.57</v>
      </c>
      <c r="AB22" s="268">
        <v>16.265999999999998</v>
      </c>
    </row>
    <row r="23" spans="2:28" ht="11.25" customHeight="1" x14ac:dyDescent="0.2">
      <c r="B23" s="5">
        <v>45</v>
      </c>
      <c r="C23" s="5" t="s">
        <v>21</v>
      </c>
      <c r="D23" s="5">
        <v>49</v>
      </c>
      <c r="E23" s="5"/>
      <c r="F23" s="15">
        <v>9822.2819999999992</v>
      </c>
      <c r="G23" s="268">
        <v>2.0670000000000002</v>
      </c>
      <c r="H23" s="268">
        <v>56.033999999999999</v>
      </c>
      <c r="I23" s="268" t="s">
        <v>285</v>
      </c>
      <c r="J23" s="15">
        <v>445.15</v>
      </c>
      <c r="K23" s="268">
        <v>1.095</v>
      </c>
      <c r="L23" s="268">
        <v>10.791</v>
      </c>
      <c r="M23" s="268" t="s">
        <v>285</v>
      </c>
      <c r="N23" s="15">
        <v>8553.5609999999997</v>
      </c>
      <c r="O23" s="268">
        <v>2.032</v>
      </c>
      <c r="P23" s="268">
        <v>55.171999999999997</v>
      </c>
      <c r="Q23" s="268" t="s">
        <v>285</v>
      </c>
      <c r="R23" s="15">
        <v>387.90499999999997</v>
      </c>
      <c r="S23" s="268">
        <v>1.0309999999999999</v>
      </c>
      <c r="T23" s="268">
        <v>10.195</v>
      </c>
      <c r="U23" s="268" t="s">
        <v>285</v>
      </c>
      <c r="V23" s="15">
        <v>1268.72</v>
      </c>
      <c r="W23" s="268">
        <v>2.339</v>
      </c>
      <c r="X23" s="268">
        <v>62.725999999999999</v>
      </c>
      <c r="Y23" s="268" t="s">
        <v>285</v>
      </c>
      <c r="Z23" s="15">
        <v>57.244999999999997</v>
      </c>
      <c r="AA23" s="268">
        <v>1.8779999999999999</v>
      </c>
      <c r="AB23" s="268">
        <v>18.145</v>
      </c>
    </row>
    <row r="24" spans="2:28" ht="9.75" customHeight="1" x14ac:dyDescent="0.2">
      <c r="B24" s="5"/>
      <c r="C24" s="5"/>
      <c r="D24" s="5"/>
      <c r="E24" s="5"/>
      <c r="F24" s="5" t="s">
        <v>285</v>
      </c>
      <c r="G24" s="268" t="s">
        <v>285</v>
      </c>
      <c r="H24" s="268" t="s">
        <v>285</v>
      </c>
      <c r="I24" s="268" t="s">
        <v>285</v>
      </c>
      <c r="J24" s="5" t="s">
        <v>285</v>
      </c>
      <c r="K24" s="268" t="s">
        <v>285</v>
      </c>
      <c r="L24" s="268" t="s">
        <v>285</v>
      </c>
      <c r="M24" s="268" t="s">
        <v>285</v>
      </c>
      <c r="N24" s="5" t="s">
        <v>285</v>
      </c>
      <c r="O24" s="268" t="s">
        <v>285</v>
      </c>
      <c r="P24" s="268" t="s">
        <v>285</v>
      </c>
      <c r="Q24" s="268" t="s">
        <v>285</v>
      </c>
      <c r="R24" s="5" t="s">
        <v>285</v>
      </c>
      <c r="S24" s="268" t="s">
        <v>285</v>
      </c>
      <c r="T24" s="268" t="s">
        <v>285</v>
      </c>
      <c r="U24" s="268" t="s">
        <v>285</v>
      </c>
      <c r="V24" s="5" t="s">
        <v>285</v>
      </c>
      <c r="W24" s="268" t="s">
        <v>285</v>
      </c>
      <c r="X24" s="268" t="s">
        <v>285</v>
      </c>
      <c r="Y24" s="268" t="s">
        <v>285</v>
      </c>
      <c r="Z24" s="5" t="s">
        <v>285</v>
      </c>
      <c r="AA24" s="268" t="s">
        <v>285</v>
      </c>
      <c r="AB24" s="268" t="s">
        <v>285</v>
      </c>
    </row>
    <row r="25" spans="2:28" ht="11.25" customHeight="1" x14ac:dyDescent="0.2">
      <c r="B25" s="5">
        <v>50</v>
      </c>
      <c r="C25" s="5" t="s">
        <v>21</v>
      </c>
      <c r="D25" s="5">
        <v>74</v>
      </c>
      <c r="E25" s="5"/>
      <c r="F25" s="15">
        <v>38972.887999999999</v>
      </c>
      <c r="G25" s="268">
        <v>8.2010000000000005</v>
      </c>
      <c r="H25" s="268">
        <v>64.234999999999999</v>
      </c>
      <c r="I25" s="268" t="s">
        <v>285</v>
      </c>
      <c r="J25" s="15">
        <v>2237.3409999999999</v>
      </c>
      <c r="K25" s="268">
        <v>5.5030000000000001</v>
      </c>
      <c r="L25" s="268">
        <v>16.294</v>
      </c>
      <c r="M25" s="268" t="s">
        <v>285</v>
      </c>
      <c r="N25" s="15">
        <v>33251.366000000002</v>
      </c>
      <c r="O25" s="268">
        <v>7.899</v>
      </c>
      <c r="P25" s="268">
        <v>63.07</v>
      </c>
      <c r="Q25" s="268" t="s">
        <v>285</v>
      </c>
      <c r="R25" s="15">
        <v>1922.836</v>
      </c>
      <c r="S25" s="268">
        <v>5.1120000000000001</v>
      </c>
      <c r="T25" s="268">
        <v>15.307</v>
      </c>
      <c r="U25" s="268" t="s">
        <v>285</v>
      </c>
      <c r="V25" s="15">
        <v>5721.5219999999999</v>
      </c>
      <c r="W25" s="268">
        <v>10.55</v>
      </c>
      <c r="X25" s="268">
        <v>73.275999999999996</v>
      </c>
      <c r="Y25" s="268" t="s">
        <v>285</v>
      </c>
      <c r="Z25" s="15">
        <v>314.505</v>
      </c>
      <c r="AA25" s="268">
        <v>10.321</v>
      </c>
      <c r="AB25" s="268">
        <v>28.465</v>
      </c>
    </row>
    <row r="26" spans="2:28" ht="11.25" customHeight="1" x14ac:dyDescent="0.2">
      <c r="B26" s="5">
        <v>75</v>
      </c>
      <c r="C26" s="5" t="s">
        <v>21</v>
      </c>
      <c r="D26" s="5">
        <v>99</v>
      </c>
      <c r="E26" s="5"/>
      <c r="F26" s="15">
        <v>29410.04</v>
      </c>
      <c r="G26" s="268">
        <v>6.1890000000000001</v>
      </c>
      <c r="H26" s="268">
        <v>70.424000000000007</v>
      </c>
      <c r="I26" s="268" t="s">
        <v>285</v>
      </c>
      <c r="J26" s="15">
        <v>2442.884</v>
      </c>
      <c r="K26" s="268">
        <v>6.008</v>
      </c>
      <c r="L26" s="268">
        <v>22.302</v>
      </c>
      <c r="M26" s="268" t="s">
        <v>285</v>
      </c>
      <c r="N26" s="15">
        <v>26780.416000000001</v>
      </c>
      <c r="O26" s="268">
        <v>6.3620000000000001</v>
      </c>
      <c r="P26" s="268">
        <v>69.432000000000002</v>
      </c>
      <c r="Q26" s="268" t="s">
        <v>285</v>
      </c>
      <c r="R26" s="15">
        <v>2255.5</v>
      </c>
      <c r="S26" s="268">
        <v>5.9969999999999999</v>
      </c>
      <c r="T26" s="268">
        <v>21.303999999999998</v>
      </c>
      <c r="U26" s="268" t="s">
        <v>285</v>
      </c>
      <c r="V26" s="15">
        <v>2629.6239999999998</v>
      </c>
      <c r="W26" s="268">
        <v>4.8490000000000002</v>
      </c>
      <c r="X26" s="268">
        <v>78.125</v>
      </c>
      <c r="Y26" s="268" t="s">
        <v>285</v>
      </c>
      <c r="Z26" s="15">
        <v>187.38399999999999</v>
      </c>
      <c r="AA26" s="268">
        <v>6.149</v>
      </c>
      <c r="AB26" s="268">
        <v>34.613999999999997</v>
      </c>
    </row>
    <row r="27" spans="2:28" ht="11.25" customHeight="1" x14ac:dyDescent="0.2">
      <c r="B27" s="5">
        <v>100</v>
      </c>
      <c r="C27" s="5" t="s">
        <v>21</v>
      </c>
      <c r="D27" s="5">
        <v>124</v>
      </c>
      <c r="E27" s="5"/>
      <c r="F27" s="15">
        <v>24693.960999999999</v>
      </c>
      <c r="G27" s="268">
        <v>5.1959999999999997</v>
      </c>
      <c r="H27" s="268">
        <v>75.62</v>
      </c>
      <c r="I27" s="268" t="s">
        <v>285</v>
      </c>
      <c r="J27" s="15">
        <v>2406.971</v>
      </c>
      <c r="K27" s="268">
        <v>5.92</v>
      </c>
      <c r="L27" s="268">
        <v>28.222000000000001</v>
      </c>
      <c r="M27" s="268" t="s">
        <v>285</v>
      </c>
      <c r="N27" s="15">
        <v>21374.135999999999</v>
      </c>
      <c r="O27" s="268">
        <v>5.077</v>
      </c>
      <c r="P27" s="268">
        <v>74.509</v>
      </c>
      <c r="Q27" s="268" t="s">
        <v>285</v>
      </c>
      <c r="R27" s="15">
        <v>2089.2489999999998</v>
      </c>
      <c r="S27" s="268">
        <v>5.5549999999999997</v>
      </c>
      <c r="T27" s="268">
        <v>26.859000000000002</v>
      </c>
      <c r="U27" s="268" t="s">
        <v>285</v>
      </c>
      <c r="V27" s="15">
        <v>3319.8249999999998</v>
      </c>
      <c r="W27" s="268">
        <v>6.1210000000000004</v>
      </c>
      <c r="X27" s="268">
        <v>84.245999999999995</v>
      </c>
      <c r="Y27" s="268" t="s">
        <v>285</v>
      </c>
      <c r="Z27" s="15">
        <v>317.72199999999998</v>
      </c>
      <c r="AA27" s="268">
        <v>10.426</v>
      </c>
      <c r="AB27" s="268">
        <v>45.040999999999997</v>
      </c>
    </row>
    <row r="28" spans="2:28" ht="11.25" customHeight="1" x14ac:dyDescent="0.2">
      <c r="B28" s="5">
        <v>125</v>
      </c>
      <c r="C28" s="5" t="s">
        <v>21</v>
      </c>
      <c r="D28" s="5">
        <v>149</v>
      </c>
      <c r="E28" s="5"/>
      <c r="F28" s="15">
        <v>15908.563</v>
      </c>
      <c r="G28" s="268">
        <v>3.3479999999999999</v>
      </c>
      <c r="H28" s="268">
        <v>78.968000000000004</v>
      </c>
      <c r="I28" s="268" t="s">
        <v>285</v>
      </c>
      <c r="J28" s="15">
        <v>1992.58</v>
      </c>
      <c r="K28" s="268">
        <v>4.9009999999999998</v>
      </c>
      <c r="L28" s="268">
        <v>33.122999999999998</v>
      </c>
      <c r="M28" s="268" t="s">
        <v>285</v>
      </c>
      <c r="N28" s="15">
        <v>15102.501</v>
      </c>
      <c r="O28" s="268">
        <v>3.5880000000000001</v>
      </c>
      <c r="P28" s="268">
        <v>78.096999999999994</v>
      </c>
      <c r="Q28" s="268" t="s">
        <v>285</v>
      </c>
      <c r="R28" s="15">
        <v>1896.79</v>
      </c>
      <c r="S28" s="268">
        <v>5.0430000000000001</v>
      </c>
      <c r="T28" s="268">
        <v>31.902000000000001</v>
      </c>
      <c r="U28" s="268" t="s">
        <v>285</v>
      </c>
      <c r="V28" s="15">
        <v>806.06200000000001</v>
      </c>
      <c r="W28" s="268">
        <v>1.486</v>
      </c>
      <c r="X28" s="268">
        <v>85.731999999999999</v>
      </c>
      <c r="Y28" s="268" t="s">
        <v>285</v>
      </c>
      <c r="Z28" s="15">
        <v>95.79</v>
      </c>
      <c r="AA28" s="268">
        <v>3.1429999999999998</v>
      </c>
      <c r="AB28" s="268">
        <v>48.183999999999997</v>
      </c>
    </row>
    <row r="29" spans="2:28" ht="11.25" customHeight="1" x14ac:dyDescent="0.2">
      <c r="B29" s="5">
        <v>150</v>
      </c>
      <c r="C29" s="5" t="s">
        <v>21</v>
      </c>
      <c r="D29" s="5">
        <v>199</v>
      </c>
      <c r="E29" s="5"/>
      <c r="F29" s="15">
        <v>25809.902999999998</v>
      </c>
      <c r="G29" s="268">
        <v>5.431</v>
      </c>
      <c r="H29" s="268">
        <v>84.399000000000001</v>
      </c>
      <c r="I29" s="268" t="s">
        <v>285</v>
      </c>
      <c r="J29" s="15">
        <v>3765.2370000000001</v>
      </c>
      <c r="K29" s="268">
        <v>9.2609999999999992</v>
      </c>
      <c r="L29" s="268">
        <v>42.383000000000003</v>
      </c>
      <c r="M29" s="268" t="s">
        <v>285</v>
      </c>
      <c r="N29" s="15">
        <v>23288.465</v>
      </c>
      <c r="O29" s="268">
        <v>5.532</v>
      </c>
      <c r="P29" s="268">
        <v>83.629000000000005</v>
      </c>
      <c r="Q29" s="268" t="s">
        <v>285</v>
      </c>
      <c r="R29" s="15">
        <v>3450.9079999999999</v>
      </c>
      <c r="S29" s="268">
        <v>9.1750000000000007</v>
      </c>
      <c r="T29" s="268">
        <v>41.078000000000003</v>
      </c>
      <c r="U29" s="268" t="s">
        <v>285</v>
      </c>
      <c r="V29" s="15">
        <v>2521.4380000000001</v>
      </c>
      <c r="W29" s="268">
        <v>4.649</v>
      </c>
      <c r="X29" s="268">
        <v>90.381</v>
      </c>
      <c r="Y29" s="268" t="s">
        <v>285</v>
      </c>
      <c r="Z29" s="15">
        <v>314.32900000000001</v>
      </c>
      <c r="AA29" s="268">
        <v>10.315</v>
      </c>
      <c r="AB29" s="268">
        <v>58.499000000000002</v>
      </c>
    </row>
    <row r="30" spans="2:28" ht="9.75" customHeight="1" x14ac:dyDescent="0.2">
      <c r="B30" s="5"/>
      <c r="C30" s="5"/>
      <c r="D30" s="5"/>
      <c r="E30" s="5"/>
      <c r="F30" s="5" t="s">
        <v>285</v>
      </c>
      <c r="G30" s="268" t="s">
        <v>285</v>
      </c>
      <c r="H30" s="268" t="s">
        <v>285</v>
      </c>
      <c r="I30" s="268" t="s">
        <v>285</v>
      </c>
      <c r="J30" s="5" t="s">
        <v>285</v>
      </c>
      <c r="K30" s="268" t="s">
        <v>285</v>
      </c>
      <c r="L30" s="268" t="s">
        <v>285</v>
      </c>
      <c r="M30" s="268" t="s">
        <v>285</v>
      </c>
      <c r="N30" s="5" t="s">
        <v>285</v>
      </c>
      <c r="O30" s="268" t="s">
        <v>285</v>
      </c>
      <c r="P30" s="268" t="s">
        <v>285</v>
      </c>
      <c r="Q30" s="268" t="s">
        <v>285</v>
      </c>
      <c r="R30" s="5" t="s">
        <v>285</v>
      </c>
      <c r="S30" s="268" t="s">
        <v>285</v>
      </c>
      <c r="T30" s="268" t="s">
        <v>285</v>
      </c>
      <c r="U30" s="268" t="s">
        <v>285</v>
      </c>
      <c r="V30" s="5" t="s">
        <v>285</v>
      </c>
      <c r="W30" s="268" t="s">
        <v>285</v>
      </c>
      <c r="X30" s="268" t="s">
        <v>285</v>
      </c>
      <c r="Y30" s="268" t="s">
        <v>285</v>
      </c>
      <c r="Z30" s="5" t="s">
        <v>285</v>
      </c>
      <c r="AA30" s="268" t="s">
        <v>285</v>
      </c>
      <c r="AB30" s="268" t="s">
        <v>285</v>
      </c>
    </row>
    <row r="31" spans="2:28" ht="11.25" customHeight="1" x14ac:dyDescent="0.2">
      <c r="B31" s="5">
        <v>200</v>
      </c>
      <c r="C31" s="5" t="s">
        <v>21</v>
      </c>
      <c r="D31" s="5">
        <v>299</v>
      </c>
      <c r="E31" s="5"/>
      <c r="F31" s="15">
        <v>31816.883000000002</v>
      </c>
      <c r="G31" s="268">
        <v>6.6950000000000003</v>
      </c>
      <c r="H31" s="268">
        <v>91.094999999999999</v>
      </c>
      <c r="I31" s="268" t="s">
        <v>285</v>
      </c>
      <c r="J31" s="15">
        <v>6728.6639999999998</v>
      </c>
      <c r="K31" s="268">
        <v>16.548999999999999</v>
      </c>
      <c r="L31" s="268">
        <v>58.933</v>
      </c>
      <c r="M31" s="268" t="s">
        <v>285</v>
      </c>
      <c r="N31" s="15">
        <v>29510.584999999999</v>
      </c>
      <c r="O31" s="268">
        <v>7.01</v>
      </c>
      <c r="P31" s="268">
        <v>90.638999999999996</v>
      </c>
      <c r="Q31" s="268" t="s">
        <v>285</v>
      </c>
      <c r="R31" s="15">
        <v>6321.4889999999996</v>
      </c>
      <c r="S31" s="268">
        <v>16.808</v>
      </c>
      <c r="T31" s="268">
        <v>57.884999999999998</v>
      </c>
      <c r="U31" s="268" t="s">
        <v>285</v>
      </c>
      <c r="V31" s="15">
        <v>2306.2979999999998</v>
      </c>
      <c r="W31" s="268">
        <v>4.2519999999999998</v>
      </c>
      <c r="X31" s="268">
        <v>94.634</v>
      </c>
      <c r="Y31" s="268" t="s">
        <v>285</v>
      </c>
      <c r="Z31" s="15">
        <v>407.17500000000001</v>
      </c>
      <c r="AA31" s="268">
        <v>13.362</v>
      </c>
      <c r="AB31" s="268">
        <v>71.86</v>
      </c>
    </row>
    <row r="32" spans="2:28" ht="11.25" customHeight="1" x14ac:dyDescent="0.2">
      <c r="B32" s="5">
        <v>300</v>
      </c>
      <c r="C32" s="5" t="s">
        <v>21</v>
      </c>
      <c r="D32" s="5">
        <v>399</v>
      </c>
      <c r="E32" s="5"/>
      <c r="F32" s="15">
        <v>17497.304</v>
      </c>
      <c r="G32" s="268">
        <v>3.6819999999999999</v>
      </c>
      <c r="H32" s="268">
        <v>94.777000000000001</v>
      </c>
      <c r="I32" s="268" t="s">
        <v>285</v>
      </c>
      <c r="J32" s="15">
        <v>4985.982</v>
      </c>
      <c r="K32" s="268">
        <v>12.263</v>
      </c>
      <c r="L32" s="268">
        <v>71.195999999999998</v>
      </c>
      <c r="M32" s="268" t="s">
        <v>285</v>
      </c>
      <c r="N32" s="15">
        <v>15864.339</v>
      </c>
      <c r="O32" s="268">
        <v>3.7679999999999998</v>
      </c>
      <c r="P32" s="268">
        <v>94.406999999999996</v>
      </c>
      <c r="Q32" s="268" t="s">
        <v>285</v>
      </c>
      <c r="R32" s="15">
        <v>4606.9120000000003</v>
      </c>
      <c r="S32" s="268">
        <v>12.249000000000001</v>
      </c>
      <c r="T32" s="268">
        <v>70.134</v>
      </c>
      <c r="U32" s="268" t="s">
        <v>285</v>
      </c>
      <c r="V32" s="15">
        <v>1632.9649999999999</v>
      </c>
      <c r="W32" s="268">
        <v>3.0110000000000001</v>
      </c>
      <c r="X32" s="268">
        <v>97.644999999999996</v>
      </c>
      <c r="Y32" s="268" t="s">
        <v>285</v>
      </c>
      <c r="Z32" s="15">
        <v>379.07</v>
      </c>
      <c r="AA32" s="268">
        <v>12.439</v>
      </c>
      <c r="AB32" s="268">
        <v>84.3</v>
      </c>
    </row>
    <row r="33" spans="1:28" ht="11.25" customHeight="1" x14ac:dyDescent="0.2">
      <c r="B33" s="5">
        <v>400</v>
      </c>
      <c r="C33" s="5" t="s">
        <v>21</v>
      </c>
      <c r="D33" s="5">
        <v>499</v>
      </c>
      <c r="E33" s="5"/>
      <c r="F33" s="15">
        <v>10499.960999999999</v>
      </c>
      <c r="G33" s="268">
        <v>2.21</v>
      </c>
      <c r="H33" s="268">
        <v>96.986000000000004</v>
      </c>
      <c r="I33" s="268" t="s">
        <v>285</v>
      </c>
      <c r="J33" s="15">
        <v>3918.5520000000001</v>
      </c>
      <c r="K33" s="268">
        <v>9.6379999999999999</v>
      </c>
      <c r="L33" s="268">
        <v>80.834000000000003</v>
      </c>
      <c r="M33" s="268" t="s">
        <v>285</v>
      </c>
      <c r="N33" s="15">
        <v>10002.019</v>
      </c>
      <c r="O33" s="268">
        <v>2.3759999999999999</v>
      </c>
      <c r="P33" s="268">
        <v>96.783000000000001</v>
      </c>
      <c r="Q33" s="268" t="s">
        <v>285</v>
      </c>
      <c r="R33" s="15">
        <v>3760.5160000000001</v>
      </c>
      <c r="S33" s="268">
        <v>9.9979999999999993</v>
      </c>
      <c r="T33" s="268">
        <v>80.132999999999996</v>
      </c>
      <c r="U33" s="268" t="s">
        <v>285</v>
      </c>
      <c r="V33" s="15">
        <v>497.94200000000001</v>
      </c>
      <c r="W33" s="268">
        <v>0.91800000000000004</v>
      </c>
      <c r="X33" s="268">
        <v>98.563000000000002</v>
      </c>
      <c r="Y33" s="268" t="s">
        <v>285</v>
      </c>
      <c r="Z33" s="15">
        <v>158.036</v>
      </c>
      <c r="AA33" s="268">
        <v>5.1859999999999999</v>
      </c>
      <c r="AB33" s="268">
        <v>89.486000000000004</v>
      </c>
    </row>
    <row r="34" spans="1:28" ht="11.25" customHeight="1" x14ac:dyDescent="0.2">
      <c r="B34" s="5">
        <v>500</v>
      </c>
      <c r="C34" s="5" t="s">
        <v>21</v>
      </c>
      <c r="D34" s="5">
        <v>699</v>
      </c>
      <c r="E34" s="5"/>
      <c r="F34" s="15">
        <v>9570.3809999999994</v>
      </c>
      <c r="G34" s="268">
        <v>2.0139999999999998</v>
      </c>
      <c r="H34" s="268">
        <v>99</v>
      </c>
      <c r="I34" s="268" t="s">
        <v>285</v>
      </c>
      <c r="J34" s="15">
        <v>4689.8289999999997</v>
      </c>
      <c r="K34" s="268">
        <v>11.535</v>
      </c>
      <c r="L34" s="268">
        <v>92.367999999999995</v>
      </c>
      <c r="M34" s="268" t="s">
        <v>285</v>
      </c>
      <c r="N34" s="15">
        <v>9400.1119999999992</v>
      </c>
      <c r="O34" s="268">
        <v>2.2330000000000001</v>
      </c>
      <c r="P34" s="268">
        <v>99.016000000000005</v>
      </c>
      <c r="Q34" s="268" t="s">
        <v>285</v>
      </c>
      <c r="R34" s="15">
        <v>4616.4009999999998</v>
      </c>
      <c r="S34" s="268">
        <v>12.273999999999999</v>
      </c>
      <c r="T34" s="268">
        <v>92.406999999999996</v>
      </c>
      <c r="U34" s="268" t="s">
        <v>285</v>
      </c>
      <c r="V34" s="15">
        <v>170.26900000000001</v>
      </c>
      <c r="W34" s="268">
        <v>0.314</v>
      </c>
      <c r="X34" s="268">
        <v>98.876999999999995</v>
      </c>
      <c r="Y34" s="268" t="s">
        <v>285</v>
      </c>
      <c r="Z34" s="15">
        <v>73.427999999999997</v>
      </c>
      <c r="AA34" s="268">
        <v>2.41</v>
      </c>
      <c r="AB34" s="268">
        <v>91.894999999999996</v>
      </c>
    </row>
    <row r="35" spans="1:28" ht="11.25" customHeight="1" x14ac:dyDescent="0.2">
      <c r="B35" s="5">
        <v>700</v>
      </c>
      <c r="C35" s="5" t="s">
        <v>21</v>
      </c>
      <c r="D35" s="5">
        <v>899</v>
      </c>
      <c r="E35" s="5"/>
      <c r="F35" s="15">
        <v>2991.2159999999999</v>
      </c>
      <c r="G35" s="268">
        <v>0.629</v>
      </c>
      <c r="H35" s="268">
        <v>99.63</v>
      </c>
      <c r="I35" s="268" t="s">
        <v>285</v>
      </c>
      <c r="J35" s="15">
        <v>1574.8720000000001</v>
      </c>
      <c r="K35" s="268">
        <v>3.8730000000000002</v>
      </c>
      <c r="L35" s="268">
        <v>96.242000000000004</v>
      </c>
      <c r="M35" s="268" t="s">
        <v>285</v>
      </c>
      <c r="N35" s="15">
        <v>2406.8690000000001</v>
      </c>
      <c r="O35" s="268">
        <v>0.57199999999999995</v>
      </c>
      <c r="P35" s="268">
        <v>99.587999999999994</v>
      </c>
      <c r="Q35" s="268" t="s">
        <v>285</v>
      </c>
      <c r="R35" s="15">
        <v>1350.1990000000001</v>
      </c>
      <c r="S35" s="268">
        <v>3.59</v>
      </c>
      <c r="T35" s="268">
        <v>95.997</v>
      </c>
      <c r="U35" s="268" t="s">
        <v>285</v>
      </c>
      <c r="V35" s="15">
        <v>584.34699999999998</v>
      </c>
      <c r="W35" s="268">
        <v>1.077</v>
      </c>
      <c r="X35" s="268">
        <v>99.953999999999994</v>
      </c>
      <c r="Y35" s="268" t="s">
        <v>285</v>
      </c>
      <c r="Z35" s="15">
        <v>224.673</v>
      </c>
      <c r="AA35" s="268">
        <v>7.3730000000000002</v>
      </c>
      <c r="AB35" s="268">
        <v>99.268000000000001</v>
      </c>
    </row>
    <row r="36" spans="1:28" ht="9.75" customHeight="1" x14ac:dyDescent="0.2">
      <c r="B36" s="5"/>
      <c r="C36" s="5"/>
      <c r="D36" s="5"/>
      <c r="E36" s="5"/>
      <c r="F36" s="5" t="s">
        <v>285</v>
      </c>
      <c r="G36" s="268" t="s">
        <v>285</v>
      </c>
      <c r="H36" s="268" t="s">
        <v>285</v>
      </c>
      <c r="I36" s="268" t="s">
        <v>285</v>
      </c>
      <c r="J36" s="5" t="s">
        <v>285</v>
      </c>
      <c r="K36" s="268" t="s">
        <v>285</v>
      </c>
      <c r="L36" s="268" t="s">
        <v>285</v>
      </c>
      <c r="M36" s="268" t="s">
        <v>285</v>
      </c>
      <c r="N36" s="5" t="s">
        <v>285</v>
      </c>
      <c r="O36" s="268" t="s">
        <v>285</v>
      </c>
      <c r="P36" s="268" t="s">
        <v>285</v>
      </c>
      <c r="Q36" s="268" t="s">
        <v>285</v>
      </c>
      <c r="R36" s="5" t="s">
        <v>285</v>
      </c>
      <c r="S36" s="268" t="s">
        <v>285</v>
      </c>
      <c r="T36" s="268" t="s">
        <v>285</v>
      </c>
      <c r="U36" s="268" t="s">
        <v>285</v>
      </c>
      <c r="V36" s="5" t="s">
        <v>285</v>
      </c>
      <c r="W36" s="268" t="s">
        <v>285</v>
      </c>
      <c r="X36" s="268" t="s">
        <v>285</v>
      </c>
      <c r="Y36" s="268" t="s">
        <v>285</v>
      </c>
      <c r="Z36" s="5" t="s">
        <v>285</v>
      </c>
      <c r="AA36" s="268" t="s">
        <v>285</v>
      </c>
      <c r="AB36" s="268" t="s">
        <v>285</v>
      </c>
    </row>
    <row r="37" spans="1:28" ht="11.25" customHeight="1" x14ac:dyDescent="0.2">
      <c r="B37" s="5">
        <v>900</v>
      </c>
      <c r="C37" s="5" t="s">
        <v>21</v>
      </c>
      <c r="D37" s="5"/>
      <c r="E37" s="5"/>
      <c r="F37" s="15">
        <v>1759.4880000000001</v>
      </c>
      <c r="G37" s="268">
        <v>0.37</v>
      </c>
      <c r="H37" s="268">
        <v>100</v>
      </c>
      <c r="I37" s="268" t="s">
        <v>285</v>
      </c>
      <c r="J37" s="15">
        <v>1528.0619999999999</v>
      </c>
      <c r="K37" s="268">
        <v>3.758</v>
      </c>
      <c r="L37" s="268">
        <v>100</v>
      </c>
      <c r="M37" s="268" t="s">
        <v>285</v>
      </c>
      <c r="N37" s="15">
        <v>1734.7329999999999</v>
      </c>
      <c r="O37" s="268">
        <v>0.41199999999999998</v>
      </c>
      <c r="P37" s="268">
        <v>100</v>
      </c>
      <c r="Q37" s="268" t="s">
        <v>285</v>
      </c>
      <c r="R37" s="15">
        <v>1505.749</v>
      </c>
      <c r="S37" s="268">
        <v>4.0030000000000001</v>
      </c>
      <c r="T37" s="268">
        <v>100</v>
      </c>
      <c r="U37" s="268" t="s">
        <v>285</v>
      </c>
      <c r="V37" s="15">
        <v>24.754000000000001</v>
      </c>
      <c r="W37" s="268">
        <v>4.5999999999999999E-2</v>
      </c>
      <c r="X37" s="268">
        <v>100</v>
      </c>
      <c r="Y37" s="268" t="s">
        <v>285</v>
      </c>
      <c r="Z37" s="15">
        <v>22.312999999999999</v>
      </c>
      <c r="AA37" s="268">
        <v>0.73199999999999998</v>
      </c>
      <c r="AB37" s="268">
        <v>100</v>
      </c>
    </row>
    <row r="38" spans="1:28" ht="12" customHeight="1" thickBot="1" x14ac:dyDescent="0.25">
      <c r="A38" s="153"/>
      <c r="B38" s="153"/>
      <c r="C38" s="153"/>
      <c r="D38" s="153"/>
      <c r="E38" s="153"/>
      <c r="F38" s="153"/>
      <c r="G38" s="153"/>
      <c r="H38" s="153"/>
      <c r="I38" s="153"/>
      <c r="J38" s="153"/>
      <c r="K38" s="153"/>
      <c r="L38" s="153"/>
      <c r="M38" s="153"/>
      <c r="N38" s="153"/>
      <c r="O38" s="153"/>
      <c r="P38" s="153"/>
      <c r="Q38" s="153"/>
      <c r="R38" s="153"/>
      <c r="S38" s="153"/>
      <c r="T38" s="153"/>
      <c r="U38" s="153"/>
      <c r="V38" s="269"/>
      <c r="W38" s="269"/>
      <c r="X38" s="269"/>
      <c r="Y38" s="269"/>
      <c r="Z38" s="269"/>
      <c r="AA38" s="269"/>
      <c r="AB38" s="269"/>
    </row>
    <row r="39" spans="1:28" ht="15" customHeight="1" x14ac:dyDescent="0.2">
      <c r="A39" s="265"/>
      <c r="B39" s="265"/>
      <c r="C39" s="265"/>
      <c r="D39" s="265"/>
      <c r="E39" s="265"/>
      <c r="F39" s="20"/>
      <c r="G39" s="266"/>
      <c r="H39" s="266"/>
      <c r="I39" s="266"/>
      <c r="J39" s="20"/>
      <c r="K39" s="266"/>
      <c r="L39" s="266"/>
      <c r="M39" s="266"/>
      <c r="N39" s="20"/>
      <c r="O39" s="266"/>
      <c r="P39" s="266"/>
      <c r="Q39" s="266"/>
      <c r="R39" s="20"/>
      <c r="S39" s="266"/>
      <c r="T39" s="266"/>
      <c r="U39" s="266"/>
      <c r="V39" s="20"/>
      <c r="W39" s="266"/>
      <c r="X39" s="266"/>
      <c r="Y39" s="266"/>
      <c r="Z39" s="20"/>
      <c r="AA39" s="266"/>
      <c r="AB39" s="266"/>
    </row>
    <row r="40" spans="1:28" s="32" customFormat="1" ht="8.25" customHeight="1" x14ac:dyDescent="0.2">
      <c r="A40" s="69"/>
    </row>
    <row r="41" spans="1:28" s="32" customFormat="1" x14ac:dyDescent="0.2"/>
  </sheetData>
  <sheetProtection formatCells="0" formatColumns="0" formatRows="0"/>
  <mergeCells count="12">
    <mergeCell ref="R8:T8"/>
    <mergeCell ref="F6:L6"/>
    <mergeCell ref="V6:AB6"/>
    <mergeCell ref="V7:X8"/>
    <mergeCell ref="Z7:AB7"/>
    <mergeCell ref="Z8:AB8"/>
    <mergeCell ref="N6:T6"/>
    <mergeCell ref="F7:H8"/>
    <mergeCell ref="J7:L7"/>
    <mergeCell ref="J8:L8"/>
    <mergeCell ref="N7:P8"/>
    <mergeCell ref="R7:T7"/>
  </mergeCells>
  <phoneticPr fontId="13" type="noConversion"/>
  <pageMargins left="0.75" right="0.75" top="1" bottom="1" header="0.5" footer="0.5"/>
  <pageSetup paperSize="9" scale="95" orientation="landscape" r:id="rId1"/>
  <headerFooter alignWithMargins="0"/>
  <colBreaks count="1" manualBreakCount="1">
    <brk id="2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4"/>
  <dimension ref="A1:P54"/>
  <sheetViews>
    <sheetView zoomScaleNormal="100" workbookViewId="0"/>
  </sheetViews>
  <sheetFormatPr defaultColWidth="8" defaultRowHeight="11.25" x14ac:dyDescent="0.2"/>
  <cols>
    <col min="1" max="1" width="18.5703125" style="72" customWidth="1"/>
    <col min="2" max="2" width="2.5703125" style="72" hidden="1" customWidth="1"/>
    <col min="3" max="5" width="18.5703125" style="72" hidden="1" customWidth="1"/>
    <col min="6" max="6" width="6.42578125" style="72" customWidth="1"/>
    <col min="7" max="7" width="1.85546875" style="72" customWidth="1"/>
    <col min="8" max="8" width="7" style="72" customWidth="1"/>
    <col min="9" max="9" width="10.28515625" style="72" bestFit="1" customWidth="1"/>
    <col min="10" max="10" width="9.42578125" style="72" bestFit="1" customWidth="1"/>
    <col min="11" max="11" width="2.140625" style="72" customWidth="1"/>
    <col min="12" max="12" width="7" style="72" customWidth="1"/>
    <col min="13" max="13" width="1.85546875" style="72" customWidth="1"/>
    <col min="14" max="14" width="7.140625" style="72" customWidth="1"/>
    <col min="15" max="15" width="10.28515625" style="72" bestFit="1" customWidth="1"/>
    <col min="16" max="16" width="9.42578125" style="72" bestFit="1" customWidth="1"/>
    <col min="17" max="16384" width="8" style="72"/>
  </cols>
  <sheetData>
    <row r="1" spans="1:16" ht="6" customHeight="1" x14ac:dyDescent="0.25">
      <c r="A1" s="71"/>
      <c r="B1" s="71"/>
      <c r="C1" s="71"/>
      <c r="D1" s="71"/>
      <c r="E1" s="71"/>
    </row>
    <row r="2" spans="1:16" ht="15" x14ac:dyDescent="0.25">
      <c r="A2" s="184" t="s">
        <v>230</v>
      </c>
      <c r="B2" s="184"/>
      <c r="C2" s="184"/>
      <c r="D2" s="184"/>
      <c r="E2" s="184"/>
      <c r="F2" s="73"/>
      <c r="G2" s="73"/>
      <c r="H2" s="73"/>
      <c r="I2" s="73"/>
      <c r="J2" s="73"/>
      <c r="K2" s="73"/>
      <c r="L2" s="73"/>
      <c r="M2" s="73"/>
      <c r="N2" s="73"/>
      <c r="O2" s="73"/>
      <c r="P2" s="73"/>
    </row>
    <row r="3" spans="1:16" ht="15" x14ac:dyDescent="0.25">
      <c r="A3" s="184" t="s">
        <v>509</v>
      </c>
      <c r="B3" s="184"/>
      <c r="C3" s="184"/>
      <c r="D3" s="184"/>
      <c r="E3" s="184"/>
      <c r="F3" s="73"/>
      <c r="G3" s="73"/>
      <c r="H3" s="73"/>
      <c r="I3" s="73"/>
      <c r="J3" s="73"/>
      <c r="K3" s="73"/>
      <c r="L3" s="73"/>
      <c r="M3" s="73"/>
      <c r="N3" s="73"/>
      <c r="O3" s="73"/>
      <c r="P3" s="73"/>
    </row>
    <row r="4" spans="1:16" ht="15" x14ac:dyDescent="0.25">
      <c r="A4" s="188" t="s">
        <v>231</v>
      </c>
      <c r="B4" s="188"/>
      <c r="C4" s="188"/>
      <c r="D4" s="188"/>
      <c r="E4" s="188"/>
      <c r="F4" s="73"/>
      <c r="G4" s="73"/>
      <c r="H4" s="73"/>
      <c r="I4" s="73"/>
      <c r="J4" s="73"/>
      <c r="K4" s="73"/>
      <c r="L4" s="73"/>
      <c r="M4" s="73"/>
      <c r="N4" s="73"/>
      <c r="O4" s="73"/>
      <c r="P4" s="73"/>
    </row>
    <row r="5" spans="1:16" ht="15.75" thickBot="1" x14ac:dyDescent="0.3">
      <c r="A5" s="188" t="s">
        <v>510</v>
      </c>
      <c r="B5" s="73"/>
      <c r="C5" s="73"/>
      <c r="D5" s="73"/>
      <c r="E5" s="73"/>
      <c r="F5" s="73"/>
      <c r="G5" s="73"/>
      <c r="H5" s="73"/>
      <c r="I5" s="73"/>
      <c r="J5" s="73"/>
      <c r="K5" s="73"/>
      <c r="L5" s="73"/>
      <c r="M5" s="73"/>
      <c r="N5" s="73"/>
      <c r="O5" s="73"/>
      <c r="P5" s="73"/>
    </row>
    <row r="6" spans="1:16" ht="12" thickTop="1" x14ac:dyDescent="0.2">
      <c r="A6" s="74" t="s">
        <v>29</v>
      </c>
      <c r="B6" s="74"/>
      <c r="C6" s="74"/>
      <c r="D6" s="74"/>
      <c r="E6" s="74"/>
      <c r="F6" s="505" t="s">
        <v>134</v>
      </c>
      <c r="G6" s="505"/>
      <c r="H6" s="505"/>
      <c r="I6" s="505"/>
      <c r="J6" s="505"/>
      <c r="K6" s="75"/>
      <c r="L6" s="505" t="s">
        <v>135</v>
      </c>
      <c r="M6" s="505"/>
      <c r="N6" s="505"/>
      <c r="O6" s="505"/>
      <c r="P6" s="505"/>
    </row>
    <row r="7" spans="1:16" x14ac:dyDescent="0.2">
      <c r="A7" s="76"/>
      <c r="B7" s="76"/>
      <c r="C7" s="76"/>
      <c r="D7" s="76"/>
      <c r="E7" s="76"/>
      <c r="F7" s="92" t="s">
        <v>22</v>
      </c>
      <c r="G7" s="77"/>
      <c r="H7" s="92" t="s">
        <v>124</v>
      </c>
      <c r="I7" s="504" t="s">
        <v>30</v>
      </c>
      <c r="J7" s="504"/>
      <c r="K7" s="78"/>
      <c r="L7" s="92" t="s">
        <v>22</v>
      </c>
      <c r="M7" s="92"/>
      <c r="N7" s="92" t="s">
        <v>124</v>
      </c>
      <c r="O7" s="504" t="s">
        <v>31</v>
      </c>
      <c r="P7" s="504"/>
    </row>
    <row r="8" spans="1:16" ht="23.25" thickBot="1" x14ac:dyDescent="0.25">
      <c r="A8" s="93"/>
      <c r="B8" s="93"/>
      <c r="C8" s="93"/>
      <c r="D8" s="93"/>
      <c r="E8" s="93"/>
      <c r="F8" s="80"/>
      <c r="G8" s="80"/>
      <c r="H8" s="94"/>
      <c r="I8" s="81" t="s">
        <v>136</v>
      </c>
      <c r="J8" s="81" t="s">
        <v>137</v>
      </c>
      <c r="K8" s="95"/>
      <c r="L8" s="80"/>
      <c r="M8" s="80"/>
      <c r="N8" s="94"/>
      <c r="O8" s="81" t="s">
        <v>136</v>
      </c>
      <c r="P8" s="81" t="s">
        <v>137</v>
      </c>
    </row>
    <row r="9" spans="1:16" s="271" customFormat="1" x14ac:dyDescent="0.2">
      <c r="A9" s="76"/>
      <c r="B9" s="76"/>
      <c r="C9" s="76"/>
      <c r="D9" s="76"/>
      <c r="E9" s="76"/>
      <c r="F9" s="79"/>
      <c r="G9" s="79"/>
      <c r="H9" s="270"/>
      <c r="I9" s="270"/>
      <c r="J9" s="270"/>
      <c r="K9" s="270"/>
      <c r="L9" s="79"/>
      <c r="M9" s="79"/>
      <c r="N9" s="270"/>
      <c r="O9" s="270"/>
      <c r="P9" s="270"/>
    </row>
    <row r="10" spans="1:16" s="271" customFormat="1" hidden="1" x14ac:dyDescent="0.2">
      <c r="A10" s="76"/>
      <c r="B10" s="76"/>
      <c r="C10" s="76"/>
      <c r="D10" s="76"/>
      <c r="E10" s="76"/>
      <c r="F10" s="79"/>
      <c r="G10" s="79"/>
      <c r="H10" s="270"/>
      <c r="I10" s="270"/>
      <c r="J10" s="270"/>
      <c r="K10" s="270"/>
      <c r="L10" s="79"/>
      <c r="M10" s="79"/>
      <c r="N10" s="270"/>
      <c r="O10" s="270"/>
      <c r="P10" s="270"/>
    </row>
    <row r="11" spans="1:16" s="271" customFormat="1" x14ac:dyDescent="0.2">
      <c r="A11" s="82" t="s">
        <v>22</v>
      </c>
      <c r="B11" s="82"/>
      <c r="C11" s="82"/>
      <c r="D11" s="82"/>
      <c r="E11" s="82"/>
      <c r="F11" s="83">
        <v>475206.71399999998</v>
      </c>
      <c r="G11" s="272" t="s">
        <v>4</v>
      </c>
      <c r="H11" s="83">
        <v>27243.892</v>
      </c>
      <c r="I11" s="83">
        <v>75.308000000000007</v>
      </c>
      <c r="J11" s="83">
        <v>24.692</v>
      </c>
      <c r="K11" s="83"/>
      <c r="L11" s="83">
        <v>475206.71399999998</v>
      </c>
      <c r="M11" s="272" t="s">
        <v>4</v>
      </c>
      <c r="N11" s="83">
        <v>27243.892</v>
      </c>
      <c r="O11" s="83">
        <v>75.308000000000007</v>
      </c>
      <c r="P11" s="312">
        <v>24.692</v>
      </c>
    </row>
    <row r="12" spans="1:16" s="271" customFormat="1" ht="9.75" customHeight="1" x14ac:dyDescent="0.2">
      <c r="A12" s="82"/>
      <c r="B12" s="82"/>
      <c r="C12" s="82"/>
      <c r="D12" s="82"/>
      <c r="E12" s="82"/>
      <c r="F12" s="83"/>
      <c r="G12" s="298"/>
      <c r="H12" s="85"/>
      <c r="I12" s="85"/>
      <c r="J12" s="85"/>
      <c r="K12" s="85"/>
      <c r="L12" s="83"/>
      <c r="M12" s="298"/>
      <c r="N12" s="85"/>
      <c r="O12" s="85"/>
      <c r="P12" s="313"/>
    </row>
    <row r="13" spans="1:16" s="271" customFormat="1" x14ac:dyDescent="0.2">
      <c r="A13" s="84" t="s">
        <v>253</v>
      </c>
      <c r="B13" s="311"/>
      <c r="C13" s="84"/>
      <c r="D13" s="84"/>
      <c r="E13" s="84"/>
      <c r="F13" s="85">
        <v>53070.841</v>
      </c>
      <c r="G13" s="272" t="s">
        <v>4</v>
      </c>
      <c r="H13" s="85">
        <v>7866.43</v>
      </c>
      <c r="I13" s="85">
        <v>77.606999999999999</v>
      </c>
      <c r="J13" s="85">
        <v>22.393000000000001</v>
      </c>
      <c r="K13" s="85"/>
      <c r="L13" s="85">
        <v>55197.868000000002</v>
      </c>
      <c r="M13" s="272" t="s">
        <v>4</v>
      </c>
      <c r="N13" s="85">
        <v>7500.3969999999999</v>
      </c>
      <c r="O13" s="85">
        <v>74.617000000000004</v>
      </c>
      <c r="P13" s="313">
        <v>25.382999999999999</v>
      </c>
    </row>
    <row r="14" spans="1:16" s="271" customFormat="1" x14ac:dyDescent="0.2">
      <c r="A14" s="84" t="s">
        <v>254</v>
      </c>
      <c r="B14" s="305"/>
      <c r="C14" s="84"/>
      <c r="D14" s="84"/>
      <c r="E14" s="84"/>
      <c r="F14" s="85">
        <v>16064.096</v>
      </c>
      <c r="G14" s="272" t="s">
        <v>4</v>
      </c>
      <c r="H14" s="85">
        <v>4842.9089999999997</v>
      </c>
      <c r="I14" s="85">
        <v>64.131</v>
      </c>
      <c r="J14" s="85">
        <v>35.869</v>
      </c>
      <c r="K14" s="85"/>
      <c r="L14" s="85">
        <v>14919.407999999999</v>
      </c>
      <c r="M14" s="272" t="s">
        <v>4</v>
      </c>
      <c r="N14" s="85">
        <v>4304.7169999999996</v>
      </c>
      <c r="O14" s="85">
        <v>69.051000000000002</v>
      </c>
      <c r="P14" s="313">
        <v>30.949000000000002</v>
      </c>
    </row>
    <row r="15" spans="1:16" s="271" customFormat="1" x14ac:dyDescent="0.2">
      <c r="A15" s="84" t="s">
        <v>255</v>
      </c>
      <c r="B15" s="305"/>
      <c r="C15" s="84"/>
      <c r="D15" s="84"/>
      <c r="E15" s="84"/>
      <c r="F15" s="85">
        <v>10972.870999999999</v>
      </c>
      <c r="G15" s="272" t="s">
        <v>4</v>
      </c>
      <c r="H15" s="85">
        <v>6458.942</v>
      </c>
      <c r="I15" s="85">
        <v>77.897000000000006</v>
      </c>
      <c r="J15" s="85">
        <v>22.103000000000002</v>
      </c>
      <c r="K15" s="85"/>
      <c r="L15" s="85">
        <v>12436.075999999999</v>
      </c>
      <c r="M15" s="272" t="s">
        <v>4</v>
      </c>
      <c r="N15" s="85">
        <v>6887.75</v>
      </c>
      <c r="O15" s="85">
        <v>68.730999999999995</v>
      </c>
      <c r="P15" s="313">
        <v>31.268999999999998</v>
      </c>
    </row>
    <row r="16" spans="1:16" s="271" customFormat="1" x14ac:dyDescent="0.2">
      <c r="A16" s="84" t="s">
        <v>256</v>
      </c>
      <c r="B16" s="305"/>
      <c r="C16" s="84"/>
      <c r="D16" s="84"/>
      <c r="E16" s="84"/>
      <c r="F16" s="85">
        <v>23466.241999999998</v>
      </c>
      <c r="G16" s="272" t="s">
        <v>4</v>
      </c>
      <c r="H16" s="85">
        <v>5940.0159999999996</v>
      </c>
      <c r="I16" s="85">
        <v>75.852999999999994</v>
      </c>
      <c r="J16" s="85">
        <v>24.146999999999998</v>
      </c>
      <c r="K16" s="85"/>
      <c r="L16" s="85">
        <v>23165.404999999999</v>
      </c>
      <c r="M16" s="272" t="s">
        <v>4</v>
      </c>
      <c r="N16" s="85">
        <v>5922.8950000000004</v>
      </c>
      <c r="O16" s="85">
        <v>76.837999999999994</v>
      </c>
      <c r="P16" s="313">
        <v>23.161999999999999</v>
      </c>
    </row>
    <row r="17" spans="1:16" s="271" customFormat="1" ht="9.75" customHeight="1" x14ac:dyDescent="0.2">
      <c r="A17" s="84"/>
      <c r="B17" s="306"/>
      <c r="C17" s="84"/>
      <c r="D17" s="84"/>
      <c r="E17" s="84"/>
      <c r="F17" s="85"/>
      <c r="G17" s="298"/>
      <c r="H17" s="85"/>
      <c r="I17" s="85"/>
      <c r="J17" s="85"/>
      <c r="K17" s="85"/>
      <c r="L17" s="85"/>
      <c r="M17" s="298"/>
      <c r="N17" s="85"/>
      <c r="O17" s="85"/>
      <c r="P17" s="313"/>
    </row>
    <row r="18" spans="1:16" s="271" customFormat="1" x14ac:dyDescent="0.2">
      <c r="A18" s="84" t="s">
        <v>257</v>
      </c>
      <c r="B18" s="305"/>
      <c r="C18" s="84"/>
      <c r="D18" s="84"/>
      <c r="E18" s="84"/>
      <c r="F18" s="85">
        <v>23865.725999999999</v>
      </c>
      <c r="G18" s="272" t="s">
        <v>4</v>
      </c>
      <c r="H18" s="85">
        <v>5889.5959999999995</v>
      </c>
      <c r="I18" s="85">
        <v>65.364000000000004</v>
      </c>
      <c r="J18" s="85">
        <v>34.636000000000003</v>
      </c>
      <c r="K18" s="85"/>
      <c r="L18" s="85">
        <v>23415.634999999998</v>
      </c>
      <c r="M18" s="272" t="s">
        <v>4</v>
      </c>
      <c r="N18" s="85">
        <v>5894.7269999999999</v>
      </c>
      <c r="O18" s="85">
        <v>66.620999999999995</v>
      </c>
      <c r="P18" s="313">
        <v>33.378999999999998</v>
      </c>
    </row>
    <row r="19" spans="1:16" s="271" customFormat="1" x14ac:dyDescent="0.2">
      <c r="A19" s="84" t="s">
        <v>286</v>
      </c>
      <c r="B19" s="305"/>
      <c r="C19" s="84"/>
      <c r="D19" s="84"/>
      <c r="E19" s="84"/>
      <c r="F19" s="85">
        <v>6651.01</v>
      </c>
      <c r="G19" s="272" t="s">
        <v>4</v>
      </c>
      <c r="H19" s="85">
        <v>2099.4859999999999</v>
      </c>
      <c r="I19" s="85">
        <v>45.911000000000001</v>
      </c>
      <c r="J19" s="85">
        <v>54.088999999999999</v>
      </c>
      <c r="K19" s="85"/>
      <c r="L19" s="85">
        <v>7253.0219999999999</v>
      </c>
      <c r="M19" s="272" t="s">
        <v>4</v>
      </c>
      <c r="N19" s="85">
        <v>2386.37</v>
      </c>
      <c r="O19" s="85">
        <v>42.1</v>
      </c>
      <c r="P19" s="313">
        <v>57.9</v>
      </c>
    </row>
    <row r="20" spans="1:16" s="271" customFormat="1" x14ac:dyDescent="0.2">
      <c r="A20" s="84" t="s">
        <v>258</v>
      </c>
      <c r="B20" s="305"/>
      <c r="C20" s="84"/>
      <c r="D20" s="84"/>
      <c r="E20" s="84"/>
      <c r="F20" s="85">
        <v>13042.758</v>
      </c>
      <c r="G20" s="272" t="s">
        <v>4</v>
      </c>
      <c r="H20" s="85">
        <v>4087.317</v>
      </c>
      <c r="I20" s="85">
        <v>64.106999999999999</v>
      </c>
      <c r="J20" s="85">
        <v>35.893000000000001</v>
      </c>
      <c r="K20" s="85"/>
      <c r="L20" s="85">
        <v>12612.174000000001</v>
      </c>
      <c r="M20" s="272" t="s">
        <v>4</v>
      </c>
      <c r="N20" s="85">
        <v>3631.8330000000001</v>
      </c>
      <c r="O20" s="85">
        <v>66.295000000000002</v>
      </c>
      <c r="P20" s="313">
        <v>33.704999999999998</v>
      </c>
    </row>
    <row r="21" spans="1:16" s="271" customFormat="1" x14ac:dyDescent="0.2">
      <c r="A21" s="84" t="s">
        <v>259</v>
      </c>
      <c r="B21" s="305"/>
      <c r="C21" s="84"/>
      <c r="D21" s="84"/>
      <c r="E21" s="84"/>
      <c r="F21" s="85">
        <v>2145.7600000000002</v>
      </c>
      <c r="G21" s="272" t="s">
        <v>4</v>
      </c>
      <c r="H21" s="85">
        <v>1016.2809999999999</v>
      </c>
      <c r="I21" s="85">
        <v>93.408000000000001</v>
      </c>
      <c r="J21" s="85">
        <v>6.5919999999999996</v>
      </c>
      <c r="K21" s="85"/>
      <c r="L21" s="85">
        <v>2208.1979999999999</v>
      </c>
      <c r="M21" s="272" t="s">
        <v>4</v>
      </c>
      <c r="N21" s="85">
        <v>1027.2650000000001</v>
      </c>
      <c r="O21" s="85">
        <v>90.766999999999996</v>
      </c>
      <c r="P21" s="313">
        <v>9.2330000000000005</v>
      </c>
    </row>
    <row r="22" spans="1:16" s="271" customFormat="1" ht="9.75" customHeight="1" x14ac:dyDescent="0.2">
      <c r="A22" s="84"/>
      <c r="B22" s="306"/>
      <c r="C22" s="84"/>
      <c r="D22" s="84"/>
      <c r="E22" s="84"/>
      <c r="F22" s="85"/>
      <c r="G22" s="272"/>
      <c r="H22" s="85"/>
      <c r="I22" s="85"/>
      <c r="J22" s="85"/>
      <c r="K22" s="85"/>
      <c r="L22" s="85"/>
      <c r="M22" s="272"/>
      <c r="N22" s="85"/>
      <c r="O22" s="85"/>
      <c r="P22" s="313"/>
    </row>
    <row r="23" spans="1:16" s="271" customFormat="1" x14ac:dyDescent="0.2">
      <c r="A23" s="84" t="s">
        <v>260</v>
      </c>
      <c r="B23" s="310"/>
      <c r="C23" s="84"/>
      <c r="D23" s="84"/>
      <c r="E23" s="84"/>
      <c r="F23" s="85">
        <v>7755.8909999999996</v>
      </c>
      <c r="G23" s="272" t="s">
        <v>4</v>
      </c>
      <c r="H23" s="85">
        <v>4903.2659999999996</v>
      </c>
      <c r="I23" s="85">
        <v>80.557000000000002</v>
      </c>
      <c r="J23" s="85">
        <v>19.443000000000001</v>
      </c>
      <c r="K23" s="85"/>
      <c r="L23" s="85">
        <v>8084.473</v>
      </c>
      <c r="M23" s="272" t="s">
        <v>4</v>
      </c>
      <c r="N23" s="85">
        <v>4939.8329999999996</v>
      </c>
      <c r="O23" s="85">
        <v>77.283000000000001</v>
      </c>
      <c r="P23" s="313">
        <v>22.716999999999999</v>
      </c>
    </row>
    <row r="24" spans="1:16" s="271" customFormat="1" x14ac:dyDescent="0.2">
      <c r="A24" s="84" t="s">
        <v>261</v>
      </c>
      <c r="B24" s="306"/>
      <c r="C24" s="84"/>
      <c r="D24" s="84"/>
      <c r="E24" s="84"/>
      <c r="F24" s="85">
        <v>51771.421999999999</v>
      </c>
      <c r="G24" s="272" t="s">
        <v>4</v>
      </c>
      <c r="H24" s="85">
        <v>7979.9560000000001</v>
      </c>
      <c r="I24" s="85">
        <v>77.97</v>
      </c>
      <c r="J24" s="85">
        <v>22.03</v>
      </c>
      <c r="K24" s="85"/>
      <c r="L24" s="85">
        <v>50754.442000000003</v>
      </c>
      <c r="M24" s="272" t="s">
        <v>4</v>
      </c>
      <c r="N24" s="85">
        <v>8083.518</v>
      </c>
      <c r="O24" s="85">
        <v>79.531999999999996</v>
      </c>
      <c r="P24" s="313">
        <v>20.468</v>
      </c>
    </row>
    <row r="25" spans="1:16" s="271" customFormat="1" x14ac:dyDescent="0.2">
      <c r="A25" s="84" t="s">
        <v>262</v>
      </c>
      <c r="B25" s="306"/>
      <c r="C25" s="84"/>
      <c r="D25" s="84"/>
      <c r="E25" s="84"/>
      <c r="F25" s="85">
        <v>18958.735000000001</v>
      </c>
      <c r="G25" s="272" t="s">
        <v>4</v>
      </c>
      <c r="H25" s="85">
        <v>5078.4059999999999</v>
      </c>
      <c r="I25" s="85">
        <v>72.093999999999994</v>
      </c>
      <c r="J25" s="85">
        <v>27.905999999999999</v>
      </c>
      <c r="K25" s="85"/>
      <c r="L25" s="85">
        <v>20775.275000000001</v>
      </c>
      <c r="M25" s="272" t="s">
        <v>4</v>
      </c>
      <c r="N25" s="85">
        <v>5190.0529999999999</v>
      </c>
      <c r="O25" s="85">
        <v>65.790000000000006</v>
      </c>
      <c r="P25" s="313">
        <v>34.21</v>
      </c>
    </row>
    <row r="26" spans="1:16" s="271" customFormat="1" x14ac:dyDescent="0.2">
      <c r="A26" s="84" t="s">
        <v>263</v>
      </c>
      <c r="B26" s="306"/>
      <c r="C26" s="84"/>
      <c r="D26" s="84"/>
      <c r="E26" s="84"/>
      <c r="F26" s="85">
        <v>89507.870999999999</v>
      </c>
      <c r="G26" s="272" t="s">
        <v>4</v>
      </c>
      <c r="H26" s="85">
        <v>12637.99</v>
      </c>
      <c r="I26" s="85">
        <v>80.069000000000003</v>
      </c>
      <c r="J26" s="85">
        <v>19.931000000000001</v>
      </c>
      <c r="K26" s="85"/>
      <c r="L26" s="85">
        <v>86010.875</v>
      </c>
      <c r="M26" s="272" t="s">
        <v>4</v>
      </c>
      <c r="N26" s="85">
        <v>12474.885</v>
      </c>
      <c r="O26" s="85">
        <v>83.325000000000003</v>
      </c>
      <c r="P26" s="313">
        <v>16.675000000000001</v>
      </c>
    </row>
    <row r="27" spans="1:16" s="271" customFormat="1" ht="9.75" customHeight="1" x14ac:dyDescent="0.2">
      <c r="A27" s="84"/>
      <c r="B27" s="306"/>
      <c r="C27" s="84"/>
      <c r="D27" s="84"/>
      <c r="E27" s="84"/>
      <c r="F27" s="85"/>
      <c r="G27" s="272"/>
      <c r="H27" s="85"/>
      <c r="I27" s="85"/>
      <c r="J27" s="85"/>
      <c r="K27" s="85"/>
      <c r="L27" s="85"/>
      <c r="M27" s="272"/>
      <c r="N27" s="85"/>
      <c r="O27" s="85"/>
      <c r="P27" s="313"/>
    </row>
    <row r="28" spans="1:16" s="271" customFormat="1" x14ac:dyDescent="0.2">
      <c r="A28" s="84" t="s">
        <v>264</v>
      </c>
      <c r="B28" s="306"/>
      <c r="C28" s="84"/>
      <c r="D28" s="84"/>
      <c r="E28" s="84"/>
      <c r="F28" s="85">
        <v>19222.962</v>
      </c>
      <c r="G28" s="272" t="s">
        <v>4</v>
      </c>
      <c r="H28" s="85">
        <v>4460.7650000000003</v>
      </c>
      <c r="I28" s="85">
        <v>71.248000000000005</v>
      </c>
      <c r="J28" s="85">
        <v>28.751999999999999</v>
      </c>
      <c r="K28" s="85"/>
      <c r="L28" s="85">
        <v>18866.223999999998</v>
      </c>
      <c r="M28" s="272" t="s">
        <v>4</v>
      </c>
      <c r="N28" s="85">
        <v>4185.6670000000004</v>
      </c>
      <c r="O28" s="85">
        <v>72.596000000000004</v>
      </c>
      <c r="P28" s="313">
        <v>27.404</v>
      </c>
    </row>
    <row r="29" spans="1:16" s="271" customFormat="1" x14ac:dyDescent="0.2">
      <c r="A29" s="84" t="s">
        <v>265</v>
      </c>
      <c r="B29" s="306"/>
      <c r="C29" s="84"/>
      <c r="D29" s="84"/>
      <c r="E29" s="84"/>
      <c r="F29" s="85">
        <v>21941.27</v>
      </c>
      <c r="G29" s="272" t="s">
        <v>4</v>
      </c>
      <c r="H29" s="85">
        <v>7024.7349999999997</v>
      </c>
      <c r="I29" s="85">
        <v>69.858999999999995</v>
      </c>
      <c r="J29" s="85">
        <v>30.140999999999998</v>
      </c>
      <c r="K29" s="85"/>
      <c r="L29" s="85">
        <v>22393.526000000002</v>
      </c>
      <c r="M29" s="272" t="s">
        <v>4</v>
      </c>
      <c r="N29" s="85">
        <v>7038.4690000000001</v>
      </c>
      <c r="O29" s="85">
        <v>68.447999999999993</v>
      </c>
      <c r="P29" s="313">
        <v>31.552</v>
      </c>
    </row>
    <row r="30" spans="1:16" s="271" customFormat="1" x14ac:dyDescent="0.2">
      <c r="A30" s="84" t="s">
        <v>266</v>
      </c>
      <c r="B30" s="306"/>
      <c r="C30" s="84"/>
      <c r="D30" s="84"/>
      <c r="E30" s="84"/>
      <c r="F30" s="85">
        <v>11984.683000000001</v>
      </c>
      <c r="G30" s="272" t="s">
        <v>4</v>
      </c>
      <c r="H30" s="85">
        <v>4209.0439999999999</v>
      </c>
      <c r="I30" s="85">
        <v>52.325000000000003</v>
      </c>
      <c r="J30" s="85">
        <v>47.674999999999997</v>
      </c>
      <c r="K30" s="85"/>
      <c r="L30" s="85">
        <v>12982.851000000001</v>
      </c>
      <c r="M30" s="272" t="s">
        <v>4</v>
      </c>
      <c r="N30" s="85">
        <v>4483.0569999999998</v>
      </c>
      <c r="O30" s="85">
        <v>48.302</v>
      </c>
      <c r="P30" s="313">
        <v>51.698</v>
      </c>
    </row>
    <row r="31" spans="1:16" s="271" customFormat="1" x14ac:dyDescent="0.2">
      <c r="A31" s="84" t="s">
        <v>267</v>
      </c>
      <c r="B31" s="306"/>
      <c r="C31" s="84"/>
      <c r="D31" s="84"/>
      <c r="E31" s="84"/>
      <c r="F31" s="85">
        <v>24604.162</v>
      </c>
      <c r="G31" s="272" t="s">
        <v>4</v>
      </c>
      <c r="H31" s="85">
        <v>6306.357</v>
      </c>
      <c r="I31" s="85">
        <v>72.87</v>
      </c>
      <c r="J31" s="85">
        <v>27.13</v>
      </c>
      <c r="K31" s="85"/>
      <c r="L31" s="85">
        <v>23666.491999999998</v>
      </c>
      <c r="M31" s="272" t="s">
        <v>4</v>
      </c>
      <c r="N31" s="85">
        <v>6021.4889999999996</v>
      </c>
      <c r="O31" s="85">
        <v>75.757000000000005</v>
      </c>
      <c r="P31" s="313">
        <v>24.242999999999999</v>
      </c>
    </row>
    <row r="32" spans="1:16" s="271" customFormat="1" x14ac:dyDescent="0.2">
      <c r="A32" s="86" t="s">
        <v>268</v>
      </c>
      <c r="B32" s="307"/>
      <c r="C32" s="86"/>
      <c r="D32" s="86"/>
      <c r="E32" s="86"/>
      <c r="F32" s="87">
        <v>19195.464</v>
      </c>
      <c r="G32" s="272" t="s">
        <v>4</v>
      </c>
      <c r="H32" s="87">
        <v>10048.239</v>
      </c>
      <c r="I32" s="87">
        <v>75.590999999999994</v>
      </c>
      <c r="J32" s="87">
        <v>24.408999999999999</v>
      </c>
      <c r="K32" s="87"/>
      <c r="L32" s="87">
        <v>19664.615000000002</v>
      </c>
      <c r="M32" s="272" t="s">
        <v>4</v>
      </c>
      <c r="N32" s="87">
        <v>10032.214</v>
      </c>
      <c r="O32" s="87">
        <v>73.787000000000006</v>
      </c>
      <c r="P32" s="314">
        <v>26.213000000000001</v>
      </c>
    </row>
    <row r="33" spans="1:16" s="271" customFormat="1" ht="9.75" customHeight="1" x14ac:dyDescent="0.2">
      <c r="A33" s="88"/>
      <c r="B33" s="308"/>
      <c r="C33" s="88"/>
      <c r="D33" s="88"/>
      <c r="E33" s="88"/>
      <c r="F33" s="87"/>
      <c r="G33" s="272"/>
      <c r="H33" s="87"/>
      <c r="I33" s="87"/>
      <c r="J33" s="87"/>
      <c r="K33" s="87"/>
      <c r="L33" s="87"/>
      <c r="M33" s="272"/>
      <c r="N33" s="87"/>
      <c r="O33" s="87"/>
      <c r="P33" s="314"/>
    </row>
    <row r="34" spans="1:16" s="271" customFormat="1" x14ac:dyDescent="0.2">
      <c r="A34" s="86" t="s">
        <v>269</v>
      </c>
      <c r="B34" s="307"/>
      <c r="C34" s="86"/>
      <c r="D34" s="86"/>
      <c r="E34" s="86"/>
      <c r="F34" s="87">
        <v>14962.46</v>
      </c>
      <c r="G34" s="272" t="s">
        <v>4</v>
      </c>
      <c r="H34" s="87">
        <v>4517.0829999999996</v>
      </c>
      <c r="I34" s="87">
        <v>81.302000000000007</v>
      </c>
      <c r="J34" s="87">
        <v>18.698</v>
      </c>
      <c r="K34" s="87"/>
      <c r="L34" s="87">
        <v>16089.92</v>
      </c>
      <c r="M34" s="272" t="s">
        <v>4</v>
      </c>
      <c r="N34" s="87">
        <v>4695.83</v>
      </c>
      <c r="O34" s="87">
        <v>75.605000000000004</v>
      </c>
      <c r="P34" s="314">
        <v>24.395</v>
      </c>
    </row>
    <row r="35" spans="1:16" s="271" customFormat="1" x14ac:dyDescent="0.2">
      <c r="A35" s="86" t="s">
        <v>270</v>
      </c>
      <c r="B35" s="307"/>
      <c r="C35" s="86"/>
      <c r="D35" s="86"/>
      <c r="E35" s="86"/>
      <c r="F35" s="87">
        <v>10108.026</v>
      </c>
      <c r="G35" s="272" t="s">
        <v>4</v>
      </c>
      <c r="H35" s="87">
        <v>4114.3890000000001</v>
      </c>
      <c r="I35" s="87">
        <v>75.224000000000004</v>
      </c>
      <c r="J35" s="87">
        <v>24.776</v>
      </c>
      <c r="K35" s="87"/>
      <c r="L35" s="87">
        <v>9097.1569999999992</v>
      </c>
      <c r="M35" s="272" t="s">
        <v>4</v>
      </c>
      <c r="N35" s="87">
        <v>4057.3</v>
      </c>
      <c r="O35" s="87">
        <v>83.582999999999998</v>
      </c>
      <c r="P35" s="314">
        <v>16.417000000000002</v>
      </c>
    </row>
    <row r="36" spans="1:16" s="271" customFormat="1" x14ac:dyDescent="0.2">
      <c r="A36" s="86" t="s">
        <v>271</v>
      </c>
      <c r="B36" s="307"/>
      <c r="C36" s="86"/>
      <c r="D36" s="86"/>
      <c r="E36" s="86"/>
      <c r="F36" s="87">
        <v>18999.335999999999</v>
      </c>
      <c r="G36" s="272" t="s">
        <v>4</v>
      </c>
      <c r="H36" s="87">
        <v>6058.2669999999998</v>
      </c>
      <c r="I36" s="87">
        <v>83.198999999999998</v>
      </c>
      <c r="J36" s="87">
        <v>16.800999999999998</v>
      </c>
      <c r="K36" s="87"/>
      <c r="L36" s="87">
        <v>17839.004000000001</v>
      </c>
      <c r="M36" s="272" t="s">
        <v>4</v>
      </c>
      <c r="N36" s="87">
        <v>5763.3980000000001</v>
      </c>
      <c r="O36" s="87">
        <v>88.611000000000004</v>
      </c>
      <c r="P36" s="314">
        <v>11.388999999999999</v>
      </c>
    </row>
    <row r="37" spans="1:16" s="271" customFormat="1" x14ac:dyDescent="0.2">
      <c r="A37" s="86" t="s">
        <v>272</v>
      </c>
      <c r="B37" s="307"/>
      <c r="C37" s="86"/>
      <c r="D37" s="86"/>
      <c r="E37" s="86"/>
      <c r="F37" s="87">
        <v>16915.127</v>
      </c>
      <c r="G37" s="272" t="s">
        <v>4</v>
      </c>
      <c r="H37" s="87">
        <v>4419.2240000000002</v>
      </c>
      <c r="I37" s="87">
        <v>93.129000000000005</v>
      </c>
      <c r="J37" s="87">
        <v>6.8710000000000004</v>
      </c>
      <c r="K37" s="87"/>
      <c r="L37" s="87">
        <v>17774.074000000001</v>
      </c>
      <c r="M37" s="272" t="s">
        <v>4</v>
      </c>
      <c r="N37" s="87">
        <v>4477.7560000000003</v>
      </c>
      <c r="O37" s="87">
        <v>88.628</v>
      </c>
      <c r="P37" s="314">
        <v>11.372</v>
      </c>
    </row>
    <row r="38" spans="1:16" s="271" customFormat="1" ht="9.75" customHeight="1" x14ac:dyDescent="0.2">
      <c r="A38" s="86"/>
      <c r="B38" s="307"/>
      <c r="C38" s="86"/>
      <c r="D38" s="86"/>
      <c r="E38" s="86"/>
      <c r="F38" s="87"/>
      <c r="G38" s="272"/>
      <c r="H38" s="87"/>
      <c r="I38" s="87"/>
      <c r="J38" s="87"/>
      <c r="K38" s="87"/>
      <c r="L38" s="87"/>
      <c r="M38" s="272"/>
      <c r="N38" s="87"/>
      <c r="O38" s="87"/>
      <c r="P38" s="314"/>
    </row>
    <row r="39" spans="1:16" s="271" customFormat="1" x14ac:dyDescent="0.2">
      <c r="A39" s="88" t="s">
        <v>249</v>
      </c>
      <c r="B39" s="307"/>
      <c r="C39" s="86"/>
      <c r="D39" s="86"/>
      <c r="E39" s="86"/>
      <c r="F39" s="87"/>
      <c r="G39" s="272"/>
      <c r="H39" s="87"/>
      <c r="I39" s="87"/>
      <c r="J39" s="87"/>
      <c r="K39" s="87"/>
      <c r="L39" s="87"/>
      <c r="M39" s="272"/>
      <c r="N39" s="87"/>
      <c r="O39" s="87"/>
      <c r="P39" s="314"/>
    </row>
    <row r="40" spans="1:16" s="271" customFormat="1" x14ac:dyDescent="0.2">
      <c r="A40" s="88" t="s">
        <v>22</v>
      </c>
      <c r="B40" s="307"/>
      <c r="C40" s="86"/>
      <c r="D40" s="86"/>
      <c r="E40" s="86"/>
      <c r="F40" s="435">
        <v>127984.071</v>
      </c>
      <c r="G40" s="436" t="s">
        <v>4</v>
      </c>
      <c r="H40" s="435">
        <v>14154.884</v>
      </c>
      <c r="I40" s="435">
        <v>78.569000000000003</v>
      </c>
      <c r="J40" s="435">
        <v>21.431000000000001</v>
      </c>
      <c r="K40" s="435"/>
      <c r="L40" s="435">
        <v>127936.372</v>
      </c>
      <c r="M40" s="436" t="s">
        <v>4</v>
      </c>
      <c r="N40" s="435">
        <v>13906.284</v>
      </c>
      <c r="O40" s="435">
        <v>77.221000000000004</v>
      </c>
      <c r="P40" s="437">
        <v>22.779</v>
      </c>
    </row>
    <row r="41" spans="1:16" s="271" customFormat="1" ht="7.5" customHeight="1" x14ac:dyDescent="0.2">
      <c r="A41" s="88"/>
      <c r="B41" s="307"/>
      <c r="C41" s="86"/>
      <c r="D41" s="86"/>
      <c r="E41" s="86"/>
      <c r="F41" s="87"/>
      <c r="G41" s="272"/>
      <c r="H41" s="87"/>
      <c r="I41" s="87"/>
      <c r="J41" s="87"/>
      <c r="K41" s="87"/>
      <c r="L41" s="87"/>
      <c r="M41" s="272"/>
      <c r="N41" s="87"/>
      <c r="O41" s="87"/>
      <c r="P41" s="314"/>
    </row>
    <row r="42" spans="1:16" s="271" customFormat="1" x14ac:dyDescent="0.2">
      <c r="A42" s="86" t="s">
        <v>251</v>
      </c>
      <c r="B42" s="307"/>
      <c r="C42" s="86"/>
      <c r="D42" s="86"/>
      <c r="E42" s="86"/>
      <c r="F42" s="87">
        <v>53070.841</v>
      </c>
      <c r="G42" s="272" t="s">
        <v>4</v>
      </c>
      <c r="H42" s="87">
        <v>7866.43</v>
      </c>
      <c r="I42" s="87">
        <v>77.606999999999999</v>
      </c>
      <c r="J42" s="87">
        <v>22.393000000000001</v>
      </c>
      <c r="K42" s="87"/>
      <c r="L42" s="87">
        <v>55197.868000000002</v>
      </c>
      <c r="M42" s="272" t="s">
        <v>4</v>
      </c>
      <c r="N42" s="87">
        <v>7500.3969999999999</v>
      </c>
      <c r="O42" s="87">
        <v>74.617000000000004</v>
      </c>
      <c r="P42" s="314">
        <v>25.382999999999999</v>
      </c>
    </row>
    <row r="43" spans="1:16" s="271" customFormat="1" x14ac:dyDescent="0.2">
      <c r="A43" s="84" t="s">
        <v>252</v>
      </c>
      <c r="B43" s="307"/>
      <c r="C43" s="86"/>
      <c r="D43" s="86"/>
      <c r="E43" s="86"/>
      <c r="F43" s="87">
        <v>32256.514999999999</v>
      </c>
      <c r="G43" s="272" t="s">
        <v>4</v>
      </c>
      <c r="H43" s="87">
        <v>6757.9849999999997</v>
      </c>
      <c r="I43" s="87">
        <v>77.864000000000004</v>
      </c>
      <c r="J43" s="87">
        <v>22.135999999999999</v>
      </c>
      <c r="K43" s="87"/>
      <c r="L43" s="87">
        <v>31022.323</v>
      </c>
      <c r="M43" s="272" t="s">
        <v>4</v>
      </c>
      <c r="N43" s="87">
        <v>6776.4690000000001</v>
      </c>
      <c r="O43" s="87">
        <v>78.903999999999996</v>
      </c>
      <c r="P43" s="315">
        <v>21.096</v>
      </c>
    </row>
    <row r="44" spans="1:16" s="271" customFormat="1" x14ac:dyDescent="0.2">
      <c r="A44" s="84" t="s">
        <v>250</v>
      </c>
      <c r="B44" s="309"/>
      <c r="F44" s="87">
        <v>42656.716</v>
      </c>
      <c r="G44" s="272" t="s">
        <v>4</v>
      </c>
      <c r="H44" s="87">
        <v>9765.7209999999995</v>
      </c>
      <c r="I44" s="87">
        <v>80.299000000000007</v>
      </c>
      <c r="J44" s="87">
        <v>19.701000000000001</v>
      </c>
      <c r="K44" s="87"/>
      <c r="L44" s="87">
        <v>41716.180999999997</v>
      </c>
      <c r="M44" s="272" t="s">
        <v>4</v>
      </c>
      <c r="N44" s="87">
        <v>9702.3909999999996</v>
      </c>
      <c r="O44" s="87">
        <v>79.415999999999997</v>
      </c>
      <c r="P44" s="315">
        <v>20.584</v>
      </c>
    </row>
    <row r="45" spans="1:16" s="271" customFormat="1" ht="12" customHeight="1" thickBot="1" x14ac:dyDescent="0.25">
      <c r="A45" s="273"/>
      <c r="B45" s="273"/>
      <c r="C45" s="273"/>
      <c r="D45" s="273"/>
      <c r="E45" s="273"/>
      <c r="F45" s="274"/>
      <c r="G45" s="89"/>
      <c r="H45" s="90"/>
      <c r="I45" s="89"/>
      <c r="J45" s="90"/>
      <c r="K45" s="90"/>
      <c r="L45" s="274"/>
      <c r="M45" s="89"/>
      <c r="N45" s="90"/>
      <c r="O45" s="89"/>
      <c r="P45" s="90"/>
    </row>
    <row r="46" spans="1:16" s="271" customFormat="1" ht="12.75" customHeight="1" thickTop="1" x14ac:dyDescent="0.2">
      <c r="A46" s="316" t="s">
        <v>464</v>
      </c>
      <c r="B46" s="275"/>
      <c r="C46" s="275"/>
      <c r="D46" s="275"/>
      <c r="E46" s="275"/>
    </row>
    <row r="47" spans="1:16" s="271" customFormat="1" x14ac:dyDescent="0.2"/>
    <row r="48" spans="1:16" s="271" customFormat="1" x14ac:dyDescent="0.2"/>
    <row r="49" spans="9:15" s="271" customFormat="1" x14ac:dyDescent="0.2"/>
    <row r="50" spans="9:15" s="271" customFormat="1" x14ac:dyDescent="0.2"/>
    <row r="54" spans="9:15" x14ac:dyDescent="0.2">
      <c r="I54" s="91"/>
      <c r="O54" s="91"/>
    </row>
  </sheetData>
  <mergeCells count="4">
    <mergeCell ref="I7:J7"/>
    <mergeCell ref="F6:J6"/>
    <mergeCell ref="L6:P6"/>
    <mergeCell ref="O7:P7"/>
  </mergeCells>
  <phoneticPr fontId="18" type="noConversion"/>
  <pageMargins left="0.75" right="0.75" top="1" bottom="1" header="0.5" footer="0.5"/>
  <pageSetup paperSize="9" scale="8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6"/>
  <dimension ref="A1:AB39"/>
  <sheetViews>
    <sheetView zoomScaleNormal="100" workbookViewId="0"/>
  </sheetViews>
  <sheetFormatPr defaultColWidth="9.140625" defaultRowHeight="12.75" x14ac:dyDescent="0.2"/>
  <cols>
    <col min="1" max="1" width="2.5703125" style="1" customWidth="1"/>
    <col min="2" max="2" width="13.85546875" style="1" customWidth="1"/>
    <col min="3" max="5" width="13.85546875" style="1" hidden="1" customWidth="1"/>
    <col min="6" max="26" width="5.42578125" style="1" customWidth="1"/>
    <col min="27" max="27" width="7.7109375" style="1" bestFit="1" customWidth="1"/>
    <col min="28" max="28" width="4.85546875" style="1" customWidth="1"/>
    <col min="29" max="16384" width="9.140625" style="1"/>
  </cols>
  <sheetData>
    <row r="1" spans="1:28" ht="6.75" customHeigh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row>
    <row r="2" spans="1:28" ht="15" x14ac:dyDescent="0.25">
      <c r="A2" s="183" t="s">
        <v>511</v>
      </c>
      <c r="B2" s="105"/>
      <c r="C2" s="105"/>
      <c r="D2" s="105"/>
      <c r="E2" s="105"/>
      <c r="F2" s="19"/>
      <c r="G2" s="19"/>
      <c r="H2" s="19"/>
      <c r="I2" s="19"/>
      <c r="J2" s="19"/>
      <c r="K2" s="19"/>
      <c r="L2" s="19"/>
      <c r="M2" s="19"/>
      <c r="N2" s="19"/>
      <c r="O2" s="19"/>
      <c r="P2" s="19"/>
      <c r="Q2" s="19"/>
      <c r="R2" s="19"/>
      <c r="S2" s="19"/>
      <c r="T2" s="19"/>
      <c r="U2" s="19"/>
      <c r="V2" s="19"/>
      <c r="W2" s="19"/>
      <c r="X2" s="19"/>
      <c r="Y2" s="19"/>
      <c r="Z2" s="19"/>
      <c r="AA2" s="19"/>
      <c r="AB2" s="19"/>
    </row>
    <row r="3" spans="1:28" ht="15" hidden="1" x14ac:dyDescent="0.25">
      <c r="A3" s="183"/>
      <c r="B3" s="105"/>
      <c r="C3" s="105"/>
      <c r="D3" s="105"/>
      <c r="E3" s="105"/>
      <c r="F3" s="19"/>
      <c r="G3" s="19"/>
      <c r="H3" s="19"/>
      <c r="I3" s="19"/>
      <c r="J3" s="19"/>
      <c r="K3" s="19"/>
      <c r="L3" s="19"/>
      <c r="M3" s="19"/>
      <c r="N3" s="19"/>
      <c r="O3" s="19"/>
      <c r="P3" s="19"/>
      <c r="Q3" s="19"/>
      <c r="R3" s="19"/>
      <c r="S3" s="19"/>
      <c r="T3" s="19"/>
      <c r="U3" s="19"/>
      <c r="V3" s="19"/>
      <c r="W3" s="19"/>
      <c r="X3" s="19"/>
      <c r="Y3" s="19"/>
      <c r="Z3" s="19"/>
      <c r="AA3" s="19"/>
      <c r="AB3" s="19"/>
    </row>
    <row r="4" spans="1:28" ht="15.75" thickBot="1" x14ac:dyDescent="0.3">
      <c r="A4" s="188" t="s">
        <v>512</v>
      </c>
      <c r="B4" s="105"/>
      <c r="C4" s="105"/>
      <c r="D4" s="105"/>
      <c r="E4" s="105"/>
      <c r="F4" s="19"/>
      <c r="G4" s="19"/>
      <c r="H4" s="19"/>
      <c r="I4" s="19"/>
      <c r="J4" s="19"/>
      <c r="K4" s="19"/>
      <c r="L4" s="19"/>
      <c r="M4" s="19"/>
      <c r="N4" s="19"/>
      <c r="O4" s="19"/>
      <c r="P4" s="19"/>
      <c r="Q4" s="19"/>
      <c r="R4" s="19"/>
      <c r="S4" s="19"/>
      <c r="T4" s="19"/>
      <c r="U4" s="19"/>
      <c r="V4" s="19"/>
      <c r="W4" s="19"/>
      <c r="X4" s="19"/>
      <c r="Y4" s="19"/>
      <c r="Z4" s="19"/>
      <c r="AA4" s="43"/>
      <c r="AB4" s="19"/>
    </row>
    <row r="5" spans="1:28" ht="15.75" hidden="1" thickBot="1" x14ac:dyDescent="0.3">
      <c r="A5" s="105"/>
      <c r="B5" s="105"/>
      <c r="C5" s="105"/>
      <c r="D5" s="105"/>
      <c r="E5" s="105"/>
      <c r="F5" s="19"/>
      <c r="G5" s="19"/>
      <c r="H5" s="19"/>
      <c r="I5" s="19"/>
      <c r="J5" s="19"/>
      <c r="K5" s="19"/>
      <c r="L5" s="19"/>
      <c r="M5" s="19"/>
      <c r="N5" s="19"/>
      <c r="O5" s="19"/>
      <c r="P5" s="19"/>
      <c r="Q5" s="19"/>
      <c r="R5" s="19"/>
      <c r="S5" s="19"/>
      <c r="T5" s="19"/>
      <c r="U5" s="19"/>
      <c r="V5" s="19"/>
      <c r="W5" s="19"/>
      <c r="X5" s="19"/>
      <c r="Y5" s="19"/>
      <c r="Z5" s="19"/>
      <c r="AA5" s="43"/>
      <c r="AB5" s="19"/>
    </row>
    <row r="6" spans="1:28" x14ac:dyDescent="0.2">
      <c r="A6" s="264" t="s">
        <v>52</v>
      </c>
      <c r="B6" s="264"/>
      <c r="C6" s="264"/>
      <c r="D6" s="264"/>
      <c r="E6" s="264"/>
      <c r="F6" s="497" t="s">
        <v>53</v>
      </c>
      <c r="G6" s="506"/>
      <c r="H6" s="506"/>
      <c r="I6" s="506"/>
      <c r="J6" s="506"/>
      <c r="K6" s="506"/>
      <c r="L6" s="506"/>
      <c r="M6" s="506"/>
      <c r="N6" s="506"/>
      <c r="O6" s="506"/>
      <c r="P6" s="506"/>
      <c r="Q6" s="506"/>
      <c r="R6" s="506"/>
      <c r="S6" s="506"/>
      <c r="T6" s="506"/>
      <c r="U6" s="506"/>
      <c r="V6" s="506"/>
      <c r="W6" s="506"/>
      <c r="X6" s="506"/>
      <c r="Y6" s="506"/>
      <c r="Z6" s="506"/>
      <c r="AA6" s="98"/>
      <c r="AB6" s="507" t="s">
        <v>118</v>
      </c>
    </row>
    <row r="7" spans="1:28" ht="36.75" customHeight="1" thickBot="1" x14ac:dyDescent="0.25">
      <c r="A7" s="43"/>
      <c r="B7" s="104"/>
      <c r="C7" s="104"/>
      <c r="D7" s="104"/>
      <c r="E7" s="104"/>
      <c r="F7" s="102">
        <v>1</v>
      </c>
      <c r="G7" s="102">
        <v>3</v>
      </c>
      <c r="H7" s="102">
        <v>4</v>
      </c>
      <c r="I7" s="102">
        <v>5</v>
      </c>
      <c r="J7" s="102">
        <v>6</v>
      </c>
      <c r="K7" s="102">
        <v>7</v>
      </c>
      <c r="L7" s="102">
        <v>8</v>
      </c>
      <c r="M7" s="102">
        <v>9</v>
      </c>
      <c r="N7" s="102">
        <v>10</v>
      </c>
      <c r="O7" s="102">
        <v>12</v>
      </c>
      <c r="P7" s="102">
        <v>13</v>
      </c>
      <c r="Q7" s="102">
        <v>14</v>
      </c>
      <c r="R7" s="102">
        <v>17</v>
      </c>
      <c r="S7" s="102">
        <v>18</v>
      </c>
      <c r="T7" s="102">
        <v>19</v>
      </c>
      <c r="U7" s="102">
        <v>20</v>
      </c>
      <c r="V7" s="102">
        <v>21</v>
      </c>
      <c r="W7" s="102">
        <v>22</v>
      </c>
      <c r="X7" s="102">
        <v>23</v>
      </c>
      <c r="Y7" s="102">
        <v>24</v>
      </c>
      <c r="Z7" s="102">
        <v>25</v>
      </c>
      <c r="AA7" s="280" t="s">
        <v>22</v>
      </c>
      <c r="AB7" s="508"/>
    </row>
    <row r="8" spans="1:28" s="33" customFormat="1" ht="11.25" customHeight="1" x14ac:dyDescent="0.2">
      <c r="A8" s="124"/>
      <c r="B8" s="124"/>
      <c r="C8" s="124"/>
      <c r="D8" s="124"/>
      <c r="E8" s="124"/>
      <c r="F8" s="125"/>
      <c r="G8" s="125"/>
      <c r="H8" s="125"/>
      <c r="I8" s="125"/>
      <c r="J8" s="125"/>
      <c r="K8" s="125"/>
      <c r="L8" s="125"/>
      <c r="M8" s="125"/>
      <c r="N8" s="125"/>
      <c r="O8" s="125"/>
      <c r="P8" s="125"/>
      <c r="Q8" s="125"/>
      <c r="R8" s="125"/>
      <c r="S8" s="125"/>
      <c r="T8" s="125"/>
      <c r="U8" s="125"/>
      <c r="V8" s="125"/>
      <c r="W8" s="125"/>
      <c r="X8" s="125"/>
      <c r="Y8" s="125"/>
      <c r="Z8" s="125"/>
      <c r="AA8" s="239"/>
      <c r="AB8" s="125"/>
    </row>
    <row r="9" spans="1:28" s="33" customFormat="1" ht="11.25" hidden="1" customHeight="1" x14ac:dyDescent="0.2">
      <c r="A9" s="124"/>
      <c r="B9" s="124"/>
      <c r="C9" s="124"/>
      <c r="D9" s="124"/>
      <c r="E9" s="124"/>
      <c r="F9" s="125"/>
      <c r="G9" s="125"/>
      <c r="H9" s="125"/>
      <c r="I9" s="125"/>
      <c r="J9" s="125"/>
      <c r="K9" s="125"/>
      <c r="L9" s="125"/>
      <c r="M9" s="125"/>
      <c r="N9" s="125"/>
      <c r="O9" s="125"/>
      <c r="P9" s="125"/>
      <c r="Q9" s="125"/>
      <c r="R9" s="125"/>
      <c r="S9" s="125"/>
      <c r="T9" s="125"/>
      <c r="U9" s="125"/>
      <c r="V9" s="125"/>
      <c r="W9" s="125"/>
      <c r="X9" s="125"/>
      <c r="Y9" s="125"/>
      <c r="Z9" s="125"/>
      <c r="AA9" s="239"/>
      <c r="AB9" s="125"/>
    </row>
    <row r="10" spans="1:28" s="33" customFormat="1" ht="11.25" hidden="1" customHeight="1" x14ac:dyDescent="0.2">
      <c r="A10" s="124"/>
      <c r="B10" s="124"/>
      <c r="C10" s="124"/>
      <c r="D10" s="124"/>
      <c r="E10" s="124"/>
      <c r="F10" s="125"/>
      <c r="G10" s="125"/>
      <c r="H10" s="125"/>
      <c r="I10" s="125"/>
      <c r="J10" s="125"/>
      <c r="K10" s="125"/>
      <c r="L10" s="125"/>
      <c r="M10" s="125"/>
      <c r="N10" s="125"/>
      <c r="O10" s="125"/>
      <c r="P10" s="125"/>
      <c r="Q10" s="125"/>
      <c r="R10" s="125"/>
      <c r="S10" s="125"/>
      <c r="T10" s="125"/>
      <c r="U10" s="125"/>
      <c r="V10" s="125"/>
      <c r="W10" s="125"/>
      <c r="X10" s="125"/>
      <c r="Y10" s="125"/>
      <c r="Z10" s="125"/>
      <c r="AA10" s="239"/>
      <c r="AB10" s="125"/>
    </row>
    <row r="11" spans="1:28" s="33" customFormat="1" ht="11.25" customHeight="1" x14ac:dyDescent="0.2">
      <c r="A11" s="276">
        <v>1</v>
      </c>
      <c r="B11" s="124" t="s">
        <v>116</v>
      </c>
      <c r="C11" s="124"/>
      <c r="D11" s="124"/>
      <c r="E11" s="124"/>
      <c r="F11" s="277">
        <v>41186.834000000003</v>
      </c>
      <c r="G11" s="15">
        <v>3018.837</v>
      </c>
      <c r="H11" s="15">
        <v>1954.019</v>
      </c>
      <c r="I11" s="15">
        <v>368.42</v>
      </c>
      <c r="J11" s="15">
        <v>449.78899999999999</v>
      </c>
      <c r="K11" s="15">
        <v>65.218000000000004</v>
      </c>
      <c r="L11" s="15">
        <v>137.33199999999999</v>
      </c>
      <c r="M11" s="15">
        <v>19.14</v>
      </c>
      <c r="N11" s="15">
        <v>15.29</v>
      </c>
      <c r="O11" s="15">
        <v>957.86599999999999</v>
      </c>
      <c r="P11" s="15">
        <v>138.465</v>
      </c>
      <c r="Q11" s="15">
        <v>1524.769</v>
      </c>
      <c r="R11" s="15">
        <v>284.85700000000003</v>
      </c>
      <c r="S11" s="15">
        <v>340.76900000000001</v>
      </c>
      <c r="T11" s="15">
        <v>1180.848</v>
      </c>
      <c r="U11" s="15">
        <v>292.18200000000002</v>
      </c>
      <c r="V11" s="15">
        <v>559.21</v>
      </c>
      <c r="W11" s="15">
        <v>58.593000000000004</v>
      </c>
      <c r="X11" s="15">
        <v>323.77499999999998</v>
      </c>
      <c r="Y11" s="15">
        <v>158.68899999999999</v>
      </c>
      <c r="Z11" s="15">
        <v>35.939</v>
      </c>
      <c r="AA11" s="11">
        <v>53070.841</v>
      </c>
      <c r="AB11" s="278">
        <v>77.606999999999999</v>
      </c>
    </row>
    <row r="12" spans="1:28" s="33" customFormat="1" ht="11.25" customHeight="1" x14ac:dyDescent="0.2">
      <c r="A12" s="276">
        <v>3</v>
      </c>
      <c r="B12" s="124" t="s">
        <v>32</v>
      </c>
      <c r="C12" s="124"/>
      <c r="D12" s="124"/>
      <c r="E12" s="124"/>
      <c r="F12" s="15">
        <v>2994.1460000000002</v>
      </c>
      <c r="G12" s="277">
        <v>10302.018</v>
      </c>
      <c r="H12" s="15">
        <v>78.61</v>
      </c>
      <c r="I12" s="15">
        <v>127.61799999999999</v>
      </c>
      <c r="J12" s="15" t="s">
        <v>284</v>
      </c>
      <c r="K12" s="15" t="s">
        <v>284</v>
      </c>
      <c r="L12" s="15" t="s">
        <v>284</v>
      </c>
      <c r="M12" s="15" t="s">
        <v>284</v>
      </c>
      <c r="N12" s="15" t="s">
        <v>284</v>
      </c>
      <c r="O12" s="15">
        <v>2.617</v>
      </c>
      <c r="P12" s="15" t="s">
        <v>284</v>
      </c>
      <c r="Q12" s="15">
        <v>202.405</v>
      </c>
      <c r="R12" s="15">
        <v>50.402999999999999</v>
      </c>
      <c r="S12" s="15">
        <v>106.5</v>
      </c>
      <c r="T12" s="15">
        <v>814.10799999999995</v>
      </c>
      <c r="U12" s="15">
        <v>650.90599999999995</v>
      </c>
      <c r="V12" s="15">
        <v>660.31200000000001</v>
      </c>
      <c r="W12" s="15">
        <v>17.048999999999999</v>
      </c>
      <c r="X12" s="15">
        <v>53.206000000000003</v>
      </c>
      <c r="Y12" s="15">
        <v>4.1989999999999998</v>
      </c>
      <c r="Z12" s="15" t="s">
        <v>284</v>
      </c>
      <c r="AA12" s="11">
        <v>16064.096</v>
      </c>
      <c r="AB12" s="278">
        <v>64.131</v>
      </c>
    </row>
    <row r="13" spans="1:28" s="33" customFormat="1" ht="11.25" customHeight="1" x14ac:dyDescent="0.2">
      <c r="A13" s="276">
        <v>4</v>
      </c>
      <c r="B13" s="124" t="s">
        <v>33</v>
      </c>
      <c r="C13" s="124"/>
      <c r="D13" s="124"/>
      <c r="E13" s="124"/>
      <c r="F13" s="15">
        <v>386.77499999999998</v>
      </c>
      <c r="G13" s="15">
        <v>36.1</v>
      </c>
      <c r="H13" s="277">
        <v>8547.4879999999994</v>
      </c>
      <c r="I13" s="15">
        <v>414.488</v>
      </c>
      <c r="J13" s="15">
        <v>82.143000000000001</v>
      </c>
      <c r="K13" s="15" t="s">
        <v>284</v>
      </c>
      <c r="L13" s="15">
        <v>109.703</v>
      </c>
      <c r="M13" s="15" t="s">
        <v>284</v>
      </c>
      <c r="N13" s="15" t="s">
        <v>284</v>
      </c>
      <c r="O13" s="15">
        <v>76.611999999999995</v>
      </c>
      <c r="P13" s="15">
        <v>82.45</v>
      </c>
      <c r="Q13" s="15">
        <v>291.99799999999999</v>
      </c>
      <c r="R13" s="15">
        <v>154.80699999999999</v>
      </c>
      <c r="S13" s="15">
        <v>260.84899999999999</v>
      </c>
      <c r="T13" s="15">
        <v>193.297</v>
      </c>
      <c r="U13" s="15">
        <v>136.482</v>
      </c>
      <c r="V13" s="15">
        <v>192.733</v>
      </c>
      <c r="W13" s="15">
        <v>6.0860000000000003</v>
      </c>
      <c r="X13" s="15">
        <v>0.86199999999999999</v>
      </c>
      <c r="Y13" s="15" t="s">
        <v>284</v>
      </c>
      <c r="Z13" s="15" t="s">
        <v>284</v>
      </c>
      <c r="AA13" s="11">
        <v>10972.870999999999</v>
      </c>
      <c r="AB13" s="278">
        <v>77.897000000000006</v>
      </c>
    </row>
    <row r="14" spans="1:28" s="33" customFormat="1" ht="11.25" customHeight="1" x14ac:dyDescent="0.2">
      <c r="A14" s="276">
        <v>5</v>
      </c>
      <c r="B14" s="124" t="s">
        <v>34</v>
      </c>
      <c r="C14" s="124"/>
      <c r="D14" s="124"/>
      <c r="E14" s="124"/>
      <c r="F14" s="15">
        <v>1187.1859999999999</v>
      </c>
      <c r="G14" s="15">
        <v>37.198</v>
      </c>
      <c r="H14" s="15">
        <v>492.87799999999999</v>
      </c>
      <c r="I14" s="277">
        <v>17799.848999999998</v>
      </c>
      <c r="J14" s="15">
        <v>859.35599999999999</v>
      </c>
      <c r="K14" s="15">
        <v>121.53100000000001</v>
      </c>
      <c r="L14" s="15">
        <v>426.85</v>
      </c>
      <c r="M14" s="15" t="s">
        <v>284</v>
      </c>
      <c r="N14" s="15">
        <v>35.356999999999999</v>
      </c>
      <c r="O14" s="15">
        <v>543.4</v>
      </c>
      <c r="P14" s="15">
        <v>78.063999999999993</v>
      </c>
      <c r="Q14" s="15">
        <v>698.577</v>
      </c>
      <c r="R14" s="15">
        <v>171.52099999999999</v>
      </c>
      <c r="S14" s="15">
        <v>327.30599999999998</v>
      </c>
      <c r="T14" s="15">
        <v>309.827</v>
      </c>
      <c r="U14" s="15">
        <v>208.38800000000001</v>
      </c>
      <c r="V14" s="15">
        <v>33.648000000000003</v>
      </c>
      <c r="W14" s="15">
        <v>95.923000000000002</v>
      </c>
      <c r="X14" s="15" t="s">
        <v>284</v>
      </c>
      <c r="Y14" s="15">
        <v>20.166</v>
      </c>
      <c r="Z14" s="15">
        <v>19.219000000000001</v>
      </c>
      <c r="AA14" s="11">
        <v>23466.241999999998</v>
      </c>
      <c r="AB14" s="278">
        <v>75.852999999999994</v>
      </c>
    </row>
    <row r="15" spans="1:28" s="33" customFormat="1" ht="11.25" customHeight="1" x14ac:dyDescent="0.2">
      <c r="A15" s="276">
        <v>6</v>
      </c>
      <c r="B15" s="124" t="s">
        <v>35</v>
      </c>
      <c r="C15" s="124"/>
      <c r="D15" s="124"/>
      <c r="E15" s="124"/>
      <c r="F15" s="15">
        <v>667.67899999999997</v>
      </c>
      <c r="G15" s="15">
        <v>9.4589999999999996</v>
      </c>
      <c r="H15" s="15">
        <v>107.76900000000001</v>
      </c>
      <c r="I15" s="15">
        <v>1105.999</v>
      </c>
      <c r="J15" s="277">
        <v>15599.645</v>
      </c>
      <c r="K15" s="15">
        <v>711.37699999999995</v>
      </c>
      <c r="L15" s="15">
        <v>606.61199999999997</v>
      </c>
      <c r="M15" s="15">
        <v>10.55</v>
      </c>
      <c r="N15" s="15">
        <v>93.994</v>
      </c>
      <c r="O15" s="15">
        <v>685.04600000000005</v>
      </c>
      <c r="P15" s="15">
        <v>928.95899999999995</v>
      </c>
      <c r="Q15" s="15">
        <v>2295.3240000000001</v>
      </c>
      <c r="R15" s="15">
        <v>123.792</v>
      </c>
      <c r="S15" s="15">
        <v>541.86699999999996</v>
      </c>
      <c r="T15" s="15">
        <v>105.78400000000001</v>
      </c>
      <c r="U15" s="15">
        <v>54.14</v>
      </c>
      <c r="V15" s="15">
        <v>156.76400000000001</v>
      </c>
      <c r="W15" s="15">
        <v>7.7919999999999998</v>
      </c>
      <c r="X15" s="15">
        <v>1.2370000000000001</v>
      </c>
      <c r="Y15" s="15">
        <v>16.167000000000002</v>
      </c>
      <c r="Z15" s="15">
        <v>35.771000000000001</v>
      </c>
      <c r="AA15" s="11">
        <v>23865.725999999999</v>
      </c>
      <c r="AB15" s="278">
        <v>65.364000000000004</v>
      </c>
    </row>
    <row r="16" spans="1:28" s="33" customFormat="1" ht="9.75" customHeight="1" x14ac:dyDescent="0.2">
      <c r="A16" s="276"/>
      <c r="B16" s="124"/>
      <c r="C16" s="124"/>
      <c r="D16" s="124"/>
      <c r="E16" s="124"/>
      <c r="AA16" s="256"/>
      <c r="AB16" s="278"/>
    </row>
    <row r="17" spans="1:28" s="33" customFormat="1" ht="11.25" customHeight="1" x14ac:dyDescent="0.2">
      <c r="A17" s="276">
        <v>7</v>
      </c>
      <c r="B17" s="124" t="s">
        <v>36</v>
      </c>
      <c r="C17" s="124"/>
      <c r="D17" s="124"/>
      <c r="E17" s="124"/>
      <c r="F17" s="15">
        <v>137.39400000000001</v>
      </c>
      <c r="G17" s="15">
        <v>4.8769999999999998</v>
      </c>
      <c r="H17" s="15" t="s">
        <v>284</v>
      </c>
      <c r="I17" s="15">
        <v>73.703000000000003</v>
      </c>
      <c r="J17" s="15">
        <v>1436.1769999999999</v>
      </c>
      <c r="K17" s="277">
        <v>3053.5540000000001</v>
      </c>
      <c r="L17" s="15">
        <v>266.512</v>
      </c>
      <c r="M17" s="15" t="s">
        <v>284</v>
      </c>
      <c r="N17" s="15">
        <v>230.66</v>
      </c>
      <c r="O17" s="15">
        <v>658.51300000000003</v>
      </c>
      <c r="P17" s="15">
        <v>203.18600000000001</v>
      </c>
      <c r="Q17" s="15">
        <v>406.75799999999998</v>
      </c>
      <c r="R17" s="15">
        <v>16.614000000000001</v>
      </c>
      <c r="S17" s="15">
        <v>92.63</v>
      </c>
      <c r="T17" s="15">
        <v>54.21</v>
      </c>
      <c r="U17" s="15">
        <v>3.681</v>
      </c>
      <c r="V17" s="15" t="s">
        <v>284</v>
      </c>
      <c r="W17" s="15">
        <v>8.8629999999999995</v>
      </c>
      <c r="X17" s="15">
        <v>3.6779999999999999</v>
      </c>
      <c r="Y17" s="15" t="s">
        <v>284</v>
      </c>
      <c r="Z17" s="15" t="s">
        <v>284</v>
      </c>
      <c r="AA17" s="11">
        <v>6651.01</v>
      </c>
      <c r="AB17" s="278">
        <v>45.911000000000001</v>
      </c>
    </row>
    <row r="18" spans="1:28" s="33" customFormat="1" ht="11.25" customHeight="1" x14ac:dyDescent="0.2">
      <c r="A18" s="276">
        <v>8</v>
      </c>
      <c r="B18" s="124" t="s">
        <v>37</v>
      </c>
      <c r="C18" s="124"/>
      <c r="D18" s="124"/>
      <c r="E18" s="124"/>
      <c r="F18" s="15">
        <v>251.92400000000001</v>
      </c>
      <c r="G18" s="15" t="s">
        <v>284</v>
      </c>
      <c r="H18" s="15">
        <v>21.475999999999999</v>
      </c>
      <c r="I18" s="15">
        <v>559.66300000000001</v>
      </c>
      <c r="J18" s="15">
        <v>418.22399999999999</v>
      </c>
      <c r="K18" s="15">
        <v>469.702</v>
      </c>
      <c r="L18" s="277">
        <v>8361.2810000000009</v>
      </c>
      <c r="M18" s="15" t="s">
        <v>284</v>
      </c>
      <c r="N18" s="15">
        <v>309.113</v>
      </c>
      <c r="O18" s="15">
        <v>2195.8420000000001</v>
      </c>
      <c r="P18" s="15">
        <v>211.98400000000001</v>
      </c>
      <c r="Q18" s="15">
        <v>126.419</v>
      </c>
      <c r="R18" s="15">
        <v>25.841999999999999</v>
      </c>
      <c r="S18" s="15">
        <v>80.564999999999998</v>
      </c>
      <c r="T18" s="15">
        <v>0.7</v>
      </c>
      <c r="U18" s="15" t="s">
        <v>284</v>
      </c>
      <c r="V18" s="15" t="s">
        <v>284</v>
      </c>
      <c r="W18" s="15">
        <v>10.023</v>
      </c>
      <c r="X18" s="15" t="s">
        <v>284</v>
      </c>
      <c r="Y18" s="15" t="s">
        <v>284</v>
      </c>
      <c r="Z18" s="15" t="s">
        <v>284</v>
      </c>
      <c r="AA18" s="11">
        <v>13042.758</v>
      </c>
      <c r="AB18" s="278">
        <v>64.106999999999999</v>
      </c>
    </row>
    <row r="19" spans="1:28" s="33" customFormat="1" ht="11.25" customHeight="1" x14ac:dyDescent="0.2">
      <c r="A19" s="276">
        <v>9</v>
      </c>
      <c r="B19" s="124" t="s">
        <v>38</v>
      </c>
      <c r="C19" s="124"/>
      <c r="D19" s="124"/>
      <c r="E19" s="124"/>
      <c r="F19" s="15">
        <v>18.469000000000001</v>
      </c>
      <c r="G19" s="15" t="s">
        <v>284</v>
      </c>
      <c r="H19" s="15" t="s">
        <v>284</v>
      </c>
      <c r="I19" s="15" t="s">
        <v>284</v>
      </c>
      <c r="J19" s="15">
        <v>30.306999999999999</v>
      </c>
      <c r="K19" s="15">
        <v>5.875</v>
      </c>
      <c r="L19" s="15">
        <v>5.875</v>
      </c>
      <c r="M19" s="277">
        <v>2004.319</v>
      </c>
      <c r="N19" s="15" t="s">
        <v>284</v>
      </c>
      <c r="O19" s="15">
        <v>44.326000000000001</v>
      </c>
      <c r="P19" s="15" t="s">
        <v>284</v>
      </c>
      <c r="Q19" s="15">
        <v>36.590000000000003</v>
      </c>
      <c r="R19" s="15" t="s">
        <v>284</v>
      </c>
      <c r="S19" s="15" t="s">
        <v>284</v>
      </c>
      <c r="T19" s="15" t="s">
        <v>284</v>
      </c>
      <c r="U19" s="15" t="s">
        <v>284</v>
      </c>
      <c r="V19" s="15" t="s">
        <v>284</v>
      </c>
      <c r="W19" s="15" t="s">
        <v>284</v>
      </c>
      <c r="X19" s="15" t="s">
        <v>284</v>
      </c>
      <c r="Y19" s="15" t="s">
        <v>284</v>
      </c>
      <c r="Z19" s="15" t="s">
        <v>284</v>
      </c>
      <c r="AA19" s="11">
        <v>2145.7600000000002</v>
      </c>
      <c r="AB19" s="278">
        <v>93.408000000000001</v>
      </c>
    </row>
    <row r="20" spans="1:28" s="33" customFormat="1" ht="11.25" customHeight="1" x14ac:dyDescent="0.2">
      <c r="A20" s="276">
        <v>10</v>
      </c>
      <c r="B20" s="124" t="s">
        <v>39</v>
      </c>
      <c r="C20" s="124"/>
      <c r="D20" s="124"/>
      <c r="E20" s="124"/>
      <c r="F20" s="15">
        <v>148.012</v>
      </c>
      <c r="G20" s="15">
        <v>47.792000000000002</v>
      </c>
      <c r="H20" s="15">
        <v>23.975000000000001</v>
      </c>
      <c r="I20" s="15">
        <v>33.731999999999999</v>
      </c>
      <c r="J20" s="15">
        <v>28.448</v>
      </c>
      <c r="K20" s="15">
        <v>365.72699999999998</v>
      </c>
      <c r="L20" s="15">
        <v>180.34100000000001</v>
      </c>
      <c r="M20" s="15" t="s">
        <v>284</v>
      </c>
      <c r="N20" s="277">
        <v>6247.9189999999999</v>
      </c>
      <c r="O20" s="15">
        <v>334.87</v>
      </c>
      <c r="P20" s="15">
        <v>11.382</v>
      </c>
      <c r="Q20" s="15">
        <v>248.19200000000001</v>
      </c>
      <c r="R20" s="15">
        <v>24.379000000000001</v>
      </c>
      <c r="S20" s="15" t="s">
        <v>284</v>
      </c>
      <c r="T20" s="15" t="s">
        <v>284</v>
      </c>
      <c r="U20" s="15" t="s">
        <v>284</v>
      </c>
      <c r="V20" s="15">
        <v>6.4059999999999997</v>
      </c>
      <c r="W20" s="15">
        <v>30.431000000000001</v>
      </c>
      <c r="X20" s="15" t="s">
        <v>284</v>
      </c>
      <c r="Y20" s="15">
        <v>24.286999999999999</v>
      </c>
      <c r="Z20" s="15" t="s">
        <v>284</v>
      </c>
      <c r="AA20" s="11">
        <v>7755.8909999999996</v>
      </c>
      <c r="AB20" s="278">
        <v>80.557000000000002</v>
      </c>
    </row>
    <row r="21" spans="1:28" s="33" customFormat="1" ht="11.25" customHeight="1" x14ac:dyDescent="0.2">
      <c r="A21" s="276">
        <v>12</v>
      </c>
      <c r="B21" s="124" t="s">
        <v>40</v>
      </c>
      <c r="C21" s="124"/>
      <c r="D21" s="124"/>
      <c r="E21" s="124"/>
      <c r="F21" s="15">
        <v>1392.5920000000001</v>
      </c>
      <c r="G21" s="15">
        <v>114.626</v>
      </c>
      <c r="H21" s="15">
        <v>150.374</v>
      </c>
      <c r="I21" s="15">
        <v>829.82799999999997</v>
      </c>
      <c r="J21" s="15">
        <v>819.86500000000001</v>
      </c>
      <c r="K21" s="15">
        <v>813.36800000000005</v>
      </c>
      <c r="L21" s="15">
        <v>1605.8620000000001</v>
      </c>
      <c r="M21" s="15">
        <v>132.62700000000001</v>
      </c>
      <c r="N21" s="15">
        <v>735.52700000000004</v>
      </c>
      <c r="O21" s="277">
        <v>40366.004000000001</v>
      </c>
      <c r="P21" s="15">
        <v>1131.6479999999999</v>
      </c>
      <c r="Q21" s="15">
        <v>2071.0839999999998</v>
      </c>
      <c r="R21" s="15">
        <v>300.26100000000002</v>
      </c>
      <c r="S21" s="15">
        <v>290.86799999999999</v>
      </c>
      <c r="T21" s="15">
        <v>573.58500000000004</v>
      </c>
      <c r="U21" s="15">
        <v>119.81</v>
      </c>
      <c r="V21" s="15">
        <v>77.004000000000005</v>
      </c>
      <c r="W21" s="15">
        <v>126.191</v>
      </c>
      <c r="X21" s="15" t="s">
        <v>284</v>
      </c>
      <c r="Y21" s="15">
        <v>85.673000000000002</v>
      </c>
      <c r="Z21" s="15">
        <v>34.624000000000002</v>
      </c>
      <c r="AA21" s="11">
        <v>51771.421999999999</v>
      </c>
      <c r="AB21" s="278">
        <v>77.97</v>
      </c>
    </row>
    <row r="22" spans="1:28" s="33" customFormat="1" ht="9.75" customHeight="1" x14ac:dyDescent="0.2">
      <c r="A22" s="276"/>
      <c r="B22" s="124"/>
      <c r="C22" s="124"/>
      <c r="D22" s="124"/>
      <c r="E22" s="124"/>
      <c r="AA22" s="256"/>
      <c r="AB22" s="278"/>
    </row>
    <row r="23" spans="1:28" s="33" customFormat="1" ht="11.25" customHeight="1" x14ac:dyDescent="0.2">
      <c r="A23" s="276">
        <v>13</v>
      </c>
      <c r="B23" s="124" t="s">
        <v>41</v>
      </c>
      <c r="C23" s="124"/>
      <c r="D23" s="124"/>
      <c r="E23" s="124"/>
      <c r="F23" s="15">
        <v>110.38</v>
      </c>
      <c r="G23" s="15">
        <v>10.692</v>
      </c>
      <c r="H23" s="15">
        <v>10.842000000000001</v>
      </c>
      <c r="I23" s="15">
        <v>181.673</v>
      </c>
      <c r="J23" s="15">
        <v>690.72799999999995</v>
      </c>
      <c r="K23" s="15">
        <v>695.73500000000001</v>
      </c>
      <c r="L23" s="15">
        <v>360.18200000000002</v>
      </c>
      <c r="M23" s="15">
        <v>3.3570000000000002</v>
      </c>
      <c r="N23" s="15" t="s">
        <v>284</v>
      </c>
      <c r="O23" s="15">
        <v>1370.7339999999999</v>
      </c>
      <c r="P23" s="277">
        <v>13668.023999999999</v>
      </c>
      <c r="Q23" s="15">
        <v>1470.5319999999999</v>
      </c>
      <c r="R23" s="15">
        <v>46.534999999999997</v>
      </c>
      <c r="S23" s="15">
        <v>38.244999999999997</v>
      </c>
      <c r="T23" s="15">
        <v>98.334000000000003</v>
      </c>
      <c r="U23" s="15">
        <v>170.27199999999999</v>
      </c>
      <c r="V23" s="15" t="s">
        <v>284</v>
      </c>
      <c r="W23" s="15" t="s">
        <v>284</v>
      </c>
      <c r="X23" s="15" t="s">
        <v>284</v>
      </c>
      <c r="Y23" s="15">
        <v>25.597000000000001</v>
      </c>
      <c r="Z23" s="15">
        <v>6.875</v>
      </c>
      <c r="AA23" s="11">
        <v>18958.735000000001</v>
      </c>
      <c r="AB23" s="278">
        <v>72.093999999999994</v>
      </c>
    </row>
    <row r="24" spans="1:28" s="33" customFormat="1" ht="11.25" customHeight="1" x14ac:dyDescent="0.2">
      <c r="A24" s="276">
        <v>14</v>
      </c>
      <c r="B24" s="124" t="s">
        <v>42</v>
      </c>
      <c r="C24" s="124"/>
      <c r="D24" s="124"/>
      <c r="E24" s="124"/>
      <c r="F24" s="15">
        <v>2524.7759999999998</v>
      </c>
      <c r="G24" s="15">
        <v>48.62</v>
      </c>
      <c r="H24" s="15">
        <v>310.13799999999998</v>
      </c>
      <c r="I24" s="15">
        <v>473.17599999999999</v>
      </c>
      <c r="J24" s="15">
        <v>2322.3580000000002</v>
      </c>
      <c r="K24" s="15">
        <v>818.93499999999995</v>
      </c>
      <c r="L24" s="15">
        <v>311.15800000000002</v>
      </c>
      <c r="M24" s="15">
        <v>36.192</v>
      </c>
      <c r="N24" s="15">
        <v>200.88200000000001</v>
      </c>
      <c r="O24" s="15">
        <v>2114.8589999999999</v>
      </c>
      <c r="P24" s="15">
        <v>3989.7660000000001</v>
      </c>
      <c r="Q24" s="277">
        <v>71668.240999999995</v>
      </c>
      <c r="R24" s="15">
        <v>1904.633</v>
      </c>
      <c r="S24" s="15">
        <v>1277.6980000000001</v>
      </c>
      <c r="T24" s="15">
        <v>271.30900000000003</v>
      </c>
      <c r="U24" s="15">
        <v>800.01099999999997</v>
      </c>
      <c r="V24" s="15">
        <v>229.43600000000001</v>
      </c>
      <c r="W24" s="15">
        <v>11.355</v>
      </c>
      <c r="X24" s="15">
        <v>129.334</v>
      </c>
      <c r="Y24" s="15" t="s">
        <v>284</v>
      </c>
      <c r="Z24" s="15">
        <v>64.994</v>
      </c>
      <c r="AA24" s="11">
        <v>89507.870999999999</v>
      </c>
      <c r="AB24" s="278">
        <v>80.069000000000003</v>
      </c>
    </row>
    <row r="25" spans="1:28" s="33" customFormat="1" ht="11.25" customHeight="1" x14ac:dyDescent="0.2">
      <c r="A25" s="276">
        <v>17</v>
      </c>
      <c r="B25" s="124" t="s">
        <v>43</v>
      </c>
      <c r="C25" s="124"/>
      <c r="D25" s="124"/>
      <c r="E25" s="124"/>
      <c r="F25" s="15">
        <v>296.62700000000001</v>
      </c>
      <c r="G25" s="15">
        <v>38.237000000000002</v>
      </c>
      <c r="H25" s="15">
        <v>123.855</v>
      </c>
      <c r="I25" s="15">
        <v>207.20699999999999</v>
      </c>
      <c r="J25" s="15">
        <v>161.17099999999999</v>
      </c>
      <c r="K25" s="15">
        <v>36.832000000000001</v>
      </c>
      <c r="L25" s="15">
        <v>53.511000000000003</v>
      </c>
      <c r="M25" s="15" t="s">
        <v>284</v>
      </c>
      <c r="N25" s="15">
        <v>42.991</v>
      </c>
      <c r="O25" s="15">
        <v>140.12700000000001</v>
      </c>
      <c r="P25" s="15">
        <v>70.950999999999993</v>
      </c>
      <c r="Q25" s="15">
        <v>1527.5229999999999</v>
      </c>
      <c r="R25" s="277">
        <v>13696.047</v>
      </c>
      <c r="S25" s="15">
        <v>1657.9780000000001</v>
      </c>
      <c r="T25" s="15">
        <v>491.25</v>
      </c>
      <c r="U25" s="15">
        <v>375.90899999999999</v>
      </c>
      <c r="V25" s="15">
        <v>8.0079999999999991</v>
      </c>
      <c r="W25" s="15">
        <v>7.2450000000000001</v>
      </c>
      <c r="X25" s="15">
        <v>3.5910000000000002</v>
      </c>
      <c r="Y25" s="15" t="s">
        <v>284</v>
      </c>
      <c r="Z25" s="15">
        <v>283.90199999999999</v>
      </c>
      <c r="AA25" s="11">
        <v>19222.962</v>
      </c>
      <c r="AB25" s="278">
        <v>71.248000000000005</v>
      </c>
    </row>
    <row r="26" spans="1:28" s="33" customFormat="1" ht="11.25" customHeight="1" x14ac:dyDescent="0.2">
      <c r="A26" s="276">
        <v>18</v>
      </c>
      <c r="B26" s="124" t="s">
        <v>44</v>
      </c>
      <c r="C26" s="124"/>
      <c r="D26" s="124"/>
      <c r="E26" s="124"/>
      <c r="F26" s="15">
        <v>809.91700000000003</v>
      </c>
      <c r="G26" s="15">
        <v>12.318</v>
      </c>
      <c r="H26" s="15">
        <v>169.316</v>
      </c>
      <c r="I26" s="15">
        <v>444.38400000000001</v>
      </c>
      <c r="J26" s="15">
        <v>272.762</v>
      </c>
      <c r="K26" s="15">
        <v>32.661000000000001</v>
      </c>
      <c r="L26" s="15">
        <v>83.793999999999997</v>
      </c>
      <c r="M26" s="15" t="s">
        <v>284</v>
      </c>
      <c r="N26" s="15" t="s">
        <v>284</v>
      </c>
      <c r="O26" s="15">
        <v>339.17399999999998</v>
      </c>
      <c r="P26" s="15">
        <v>36.704999999999998</v>
      </c>
      <c r="Q26" s="15">
        <v>1566.1890000000001</v>
      </c>
      <c r="R26" s="15">
        <v>872.25400000000002</v>
      </c>
      <c r="S26" s="277">
        <v>15327.966</v>
      </c>
      <c r="T26" s="15">
        <v>804.27499999999998</v>
      </c>
      <c r="U26" s="15">
        <v>425.73</v>
      </c>
      <c r="V26" s="15">
        <v>423.01</v>
      </c>
      <c r="W26" s="15">
        <v>176.70699999999999</v>
      </c>
      <c r="X26" s="15">
        <v>41.819000000000003</v>
      </c>
      <c r="Y26" s="15">
        <v>94.768000000000001</v>
      </c>
      <c r="Z26" s="15">
        <v>7.5220000000000002</v>
      </c>
      <c r="AA26" s="11">
        <v>21941.27</v>
      </c>
      <c r="AB26" s="278">
        <v>69.858999999999995</v>
      </c>
    </row>
    <row r="27" spans="1:28" s="33" customFormat="1" ht="11.25" customHeight="1" x14ac:dyDescent="0.2">
      <c r="A27" s="276">
        <v>19</v>
      </c>
      <c r="B27" s="124" t="s">
        <v>45</v>
      </c>
      <c r="C27" s="124"/>
      <c r="D27" s="124"/>
      <c r="E27" s="124"/>
      <c r="F27" s="15">
        <v>1085.0440000000001</v>
      </c>
      <c r="G27" s="15">
        <v>315.279</v>
      </c>
      <c r="H27" s="15">
        <v>228.93100000000001</v>
      </c>
      <c r="I27" s="15">
        <v>152.20099999999999</v>
      </c>
      <c r="J27" s="15">
        <v>85.531999999999996</v>
      </c>
      <c r="K27" s="15">
        <v>45.094000000000001</v>
      </c>
      <c r="L27" s="15">
        <v>42.677</v>
      </c>
      <c r="M27" s="15" t="s">
        <v>284</v>
      </c>
      <c r="N27" s="15">
        <v>80.491</v>
      </c>
      <c r="O27" s="15">
        <v>345.54899999999998</v>
      </c>
      <c r="P27" s="15">
        <v>202.72399999999999</v>
      </c>
      <c r="Q27" s="15">
        <v>403.238</v>
      </c>
      <c r="R27" s="15">
        <v>563.33900000000006</v>
      </c>
      <c r="S27" s="15">
        <v>646.27099999999996</v>
      </c>
      <c r="T27" s="277">
        <v>6270.9669999999996</v>
      </c>
      <c r="U27" s="15">
        <v>744.43700000000001</v>
      </c>
      <c r="V27" s="15">
        <v>566.36300000000006</v>
      </c>
      <c r="W27" s="15">
        <v>93.927000000000007</v>
      </c>
      <c r="X27" s="15">
        <v>72.602999999999994</v>
      </c>
      <c r="Y27" s="15">
        <v>9.7129999999999992</v>
      </c>
      <c r="Z27" s="15">
        <v>30.303999999999998</v>
      </c>
      <c r="AA27" s="11">
        <v>11984.683000000001</v>
      </c>
      <c r="AB27" s="278">
        <v>52.325000000000003</v>
      </c>
    </row>
    <row r="28" spans="1:28" s="33" customFormat="1" ht="9.75" customHeight="1" x14ac:dyDescent="0.2">
      <c r="A28" s="276"/>
      <c r="B28" s="124"/>
      <c r="C28" s="124"/>
      <c r="D28" s="124"/>
      <c r="E28" s="124"/>
      <c r="AA28" s="256"/>
      <c r="AB28" s="278"/>
    </row>
    <row r="29" spans="1:28" s="33" customFormat="1" ht="11.25" customHeight="1" x14ac:dyDescent="0.2">
      <c r="A29" s="276">
        <v>20</v>
      </c>
      <c r="B29" s="124" t="s">
        <v>46</v>
      </c>
      <c r="C29" s="124"/>
      <c r="D29" s="124"/>
      <c r="E29" s="124"/>
      <c r="F29" s="15">
        <v>922.97299999999996</v>
      </c>
      <c r="G29" s="15">
        <v>537.47</v>
      </c>
      <c r="H29" s="15">
        <v>130.30000000000001</v>
      </c>
      <c r="I29" s="15">
        <v>9.2569999999999997</v>
      </c>
      <c r="J29" s="15">
        <v>44.805</v>
      </c>
      <c r="K29" s="15" t="s">
        <v>284</v>
      </c>
      <c r="L29" s="15" t="s">
        <v>284</v>
      </c>
      <c r="M29" s="15" t="s">
        <v>284</v>
      </c>
      <c r="N29" s="15" t="s">
        <v>284</v>
      </c>
      <c r="O29" s="15">
        <v>272.33600000000001</v>
      </c>
      <c r="P29" s="15" t="s">
        <v>284</v>
      </c>
      <c r="Q29" s="15">
        <v>853.04899999999998</v>
      </c>
      <c r="R29" s="15">
        <v>210.405</v>
      </c>
      <c r="S29" s="15">
        <v>878.28099999999995</v>
      </c>
      <c r="T29" s="15">
        <v>1496.04</v>
      </c>
      <c r="U29" s="277">
        <v>17929.054</v>
      </c>
      <c r="V29" s="15">
        <v>1214.0129999999999</v>
      </c>
      <c r="W29" s="15">
        <v>48.087000000000003</v>
      </c>
      <c r="X29" s="15">
        <v>19.843</v>
      </c>
      <c r="Y29" s="15" t="s">
        <v>284</v>
      </c>
      <c r="Z29" s="15">
        <v>38.249000000000002</v>
      </c>
      <c r="AA29" s="11">
        <v>24604.162</v>
      </c>
      <c r="AB29" s="278">
        <v>72.87</v>
      </c>
    </row>
    <row r="30" spans="1:28" s="33" customFormat="1" ht="11.25" customHeight="1" x14ac:dyDescent="0.2">
      <c r="A30" s="276">
        <v>21</v>
      </c>
      <c r="B30" s="124" t="s">
        <v>47</v>
      </c>
      <c r="C30" s="124"/>
      <c r="D30" s="124"/>
      <c r="E30" s="124"/>
      <c r="F30" s="15">
        <v>559.21100000000001</v>
      </c>
      <c r="G30" s="15">
        <v>282.673</v>
      </c>
      <c r="H30" s="15">
        <v>73.222999999999999</v>
      </c>
      <c r="I30" s="15">
        <v>204.55799999999999</v>
      </c>
      <c r="J30" s="15">
        <v>45.46</v>
      </c>
      <c r="K30" s="15">
        <v>17.411999999999999</v>
      </c>
      <c r="L30" s="15">
        <v>20.503</v>
      </c>
      <c r="M30" s="15" t="s">
        <v>284</v>
      </c>
      <c r="N30" s="15">
        <v>92.248000000000005</v>
      </c>
      <c r="O30" s="15">
        <v>130.68100000000001</v>
      </c>
      <c r="P30" s="15">
        <v>6.5679999999999996</v>
      </c>
      <c r="Q30" s="15">
        <v>293.57600000000002</v>
      </c>
      <c r="R30" s="15">
        <v>301.91300000000001</v>
      </c>
      <c r="S30" s="15">
        <v>253.255</v>
      </c>
      <c r="T30" s="15">
        <v>251.65799999999999</v>
      </c>
      <c r="U30" s="15">
        <v>1399.3679999999999</v>
      </c>
      <c r="V30" s="277">
        <v>14510.003000000001</v>
      </c>
      <c r="W30" s="15">
        <v>463.29300000000001</v>
      </c>
      <c r="X30" s="15">
        <v>124.726</v>
      </c>
      <c r="Y30" s="15">
        <v>67.016000000000005</v>
      </c>
      <c r="Z30" s="15">
        <v>98.119</v>
      </c>
      <c r="AA30" s="11">
        <v>19195.464</v>
      </c>
      <c r="AB30" s="278">
        <v>75.590999999999994</v>
      </c>
    </row>
    <row r="31" spans="1:28" s="33" customFormat="1" ht="11.25" customHeight="1" x14ac:dyDescent="0.2">
      <c r="A31" s="276">
        <v>22</v>
      </c>
      <c r="B31" s="124" t="s">
        <v>48</v>
      </c>
      <c r="C31" s="124"/>
      <c r="D31" s="124"/>
      <c r="E31" s="124"/>
      <c r="F31" s="15">
        <v>63.597999999999999</v>
      </c>
      <c r="G31" s="15">
        <v>73.102999999999994</v>
      </c>
      <c r="H31" s="15">
        <v>5.6059999999999999</v>
      </c>
      <c r="I31" s="15">
        <v>155.964</v>
      </c>
      <c r="J31" s="15">
        <v>17.54</v>
      </c>
      <c r="K31" s="15" t="s">
        <v>284</v>
      </c>
      <c r="L31" s="15">
        <v>25.635999999999999</v>
      </c>
      <c r="M31" s="15">
        <v>0.13500000000000001</v>
      </c>
      <c r="N31" s="15" t="s">
        <v>284</v>
      </c>
      <c r="O31" s="15">
        <v>111.176</v>
      </c>
      <c r="P31" s="15" t="s">
        <v>284</v>
      </c>
      <c r="Q31" s="15">
        <v>54.795000000000002</v>
      </c>
      <c r="R31" s="15">
        <v>52.738</v>
      </c>
      <c r="S31" s="15">
        <v>78.751999999999995</v>
      </c>
      <c r="T31" s="15">
        <v>20.353000000000002</v>
      </c>
      <c r="U31" s="15">
        <v>143.73099999999999</v>
      </c>
      <c r="V31" s="15">
        <v>529.87800000000004</v>
      </c>
      <c r="W31" s="277">
        <v>12164.839</v>
      </c>
      <c r="X31" s="15">
        <v>681.36</v>
      </c>
      <c r="Y31" s="15">
        <v>643.89099999999996</v>
      </c>
      <c r="Z31" s="15">
        <v>139.363</v>
      </c>
      <c r="AA31" s="11">
        <v>14962.46</v>
      </c>
      <c r="AB31" s="278">
        <v>81.302000000000007</v>
      </c>
    </row>
    <row r="32" spans="1:28" s="33" customFormat="1" ht="11.25" customHeight="1" x14ac:dyDescent="0.2">
      <c r="A32" s="276">
        <v>23</v>
      </c>
      <c r="B32" s="124" t="s">
        <v>49</v>
      </c>
      <c r="C32" s="124"/>
      <c r="D32" s="124"/>
      <c r="E32" s="124"/>
      <c r="F32" s="15">
        <v>256.81900000000002</v>
      </c>
      <c r="G32" s="15">
        <v>24.943999999999999</v>
      </c>
      <c r="H32" s="15">
        <v>2.4129999999999998</v>
      </c>
      <c r="I32" s="15" t="s">
        <v>284</v>
      </c>
      <c r="J32" s="15">
        <v>1.732</v>
      </c>
      <c r="K32" s="15" t="s">
        <v>284</v>
      </c>
      <c r="L32" s="15" t="s">
        <v>284</v>
      </c>
      <c r="M32" s="15" t="s">
        <v>284</v>
      </c>
      <c r="N32" s="15" t="s">
        <v>284</v>
      </c>
      <c r="O32" s="15" t="s">
        <v>284</v>
      </c>
      <c r="P32" s="15" t="s">
        <v>284</v>
      </c>
      <c r="Q32" s="15">
        <v>180.52699999999999</v>
      </c>
      <c r="R32" s="15">
        <v>6.13</v>
      </c>
      <c r="S32" s="15">
        <v>54.204000000000001</v>
      </c>
      <c r="T32" s="15">
        <v>15.382</v>
      </c>
      <c r="U32" s="15">
        <v>163.55799999999999</v>
      </c>
      <c r="V32" s="15">
        <v>355.01100000000002</v>
      </c>
      <c r="W32" s="15">
        <v>1404.8050000000001</v>
      </c>
      <c r="X32" s="277">
        <v>7603.643</v>
      </c>
      <c r="Y32" s="15">
        <v>38.856999999999999</v>
      </c>
      <c r="Z32" s="15" t="s">
        <v>284</v>
      </c>
      <c r="AA32" s="11">
        <v>10108.026</v>
      </c>
      <c r="AB32" s="278">
        <v>75.224000000000004</v>
      </c>
    </row>
    <row r="33" spans="1:28" s="33" customFormat="1" ht="11.25" customHeight="1" x14ac:dyDescent="0.2">
      <c r="A33" s="276">
        <v>24</v>
      </c>
      <c r="B33" s="124" t="s">
        <v>50</v>
      </c>
      <c r="C33" s="124"/>
      <c r="D33" s="124"/>
      <c r="E33" s="124"/>
      <c r="F33" s="15">
        <v>171.63399999999999</v>
      </c>
      <c r="G33" s="15" t="s">
        <v>284</v>
      </c>
      <c r="H33" s="15">
        <v>4.8650000000000002</v>
      </c>
      <c r="I33" s="15">
        <v>21.292999999999999</v>
      </c>
      <c r="J33" s="15">
        <v>21.158999999999999</v>
      </c>
      <c r="K33" s="15" t="s">
        <v>284</v>
      </c>
      <c r="L33" s="15">
        <v>14.345000000000001</v>
      </c>
      <c r="M33" s="15" t="s">
        <v>284</v>
      </c>
      <c r="N33" s="15" t="s">
        <v>284</v>
      </c>
      <c r="O33" s="15">
        <v>58.292999999999999</v>
      </c>
      <c r="P33" s="15">
        <v>5.49</v>
      </c>
      <c r="Q33" s="15">
        <v>83.691999999999993</v>
      </c>
      <c r="R33" s="15">
        <v>20.097999999999999</v>
      </c>
      <c r="S33" s="15">
        <v>101.755</v>
      </c>
      <c r="T33" s="15">
        <v>1.9810000000000001</v>
      </c>
      <c r="U33" s="15">
        <v>43.719000000000001</v>
      </c>
      <c r="V33" s="15">
        <v>91.167000000000002</v>
      </c>
      <c r="W33" s="15">
        <v>1288.6610000000001</v>
      </c>
      <c r="X33" s="15">
        <v>37.481000000000002</v>
      </c>
      <c r="Y33" s="277">
        <v>15807.324000000001</v>
      </c>
      <c r="Z33" s="15">
        <v>1226.3810000000001</v>
      </c>
      <c r="AA33" s="11">
        <v>18999.335999999999</v>
      </c>
      <c r="AB33" s="278">
        <v>83.198999999999998</v>
      </c>
    </row>
    <row r="34" spans="1:28" s="33" customFormat="1" ht="11.25" customHeight="1" x14ac:dyDescent="0.2">
      <c r="A34" s="276">
        <v>25</v>
      </c>
      <c r="B34" s="124" t="s">
        <v>51</v>
      </c>
      <c r="C34" s="124"/>
      <c r="D34" s="124"/>
      <c r="E34" s="124"/>
      <c r="F34" s="15">
        <v>25.876999999999999</v>
      </c>
      <c r="G34" s="15">
        <v>5.1639999999999997</v>
      </c>
      <c r="H34" s="15" t="s">
        <v>284</v>
      </c>
      <c r="I34" s="15">
        <v>2.3919999999999999</v>
      </c>
      <c r="J34" s="15">
        <v>28.436</v>
      </c>
      <c r="K34" s="15" t="s">
        <v>284</v>
      </c>
      <c r="L34" s="15" t="s">
        <v>284</v>
      </c>
      <c r="M34" s="15">
        <v>1.8779999999999999</v>
      </c>
      <c r="N34" s="15" t="s">
        <v>284</v>
      </c>
      <c r="O34" s="15">
        <v>6.4180000000000001</v>
      </c>
      <c r="P34" s="15">
        <v>8.91</v>
      </c>
      <c r="Q34" s="15">
        <v>7.3959999999999999</v>
      </c>
      <c r="R34" s="15">
        <v>39.659999999999997</v>
      </c>
      <c r="S34" s="15">
        <v>37.765999999999998</v>
      </c>
      <c r="T34" s="15">
        <v>28.942</v>
      </c>
      <c r="U34" s="15">
        <v>5.1159999999999997</v>
      </c>
      <c r="V34" s="15">
        <v>51.648000000000003</v>
      </c>
      <c r="W34" s="15">
        <v>70.052000000000007</v>
      </c>
      <c r="X34" s="15" t="s">
        <v>284</v>
      </c>
      <c r="Y34" s="15">
        <v>842.65800000000002</v>
      </c>
      <c r="Z34" s="277">
        <v>15752.812</v>
      </c>
      <c r="AA34" s="11">
        <v>16915.127</v>
      </c>
      <c r="AB34" s="278">
        <v>93.129000000000005</v>
      </c>
    </row>
    <row r="35" spans="1:28" s="33" customFormat="1" ht="9.75" customHeight="1" x14ac:dyDescent="0.2">
      <c r="A35" s="276"/>
      <c r="B35" s="124"/>
      <c r="C35" s="124"/>
      <c r="D35" s="124"/>
      <c r="E35" s="124"/>
      <c r="F35" s="15"/>
      <c r="G35" s="15"/>
      <c r="H35" s="15"/>
      <c r="I35" s="15"/>
      <c r="J35" s="15"/>
      <c r="K35" s="15"/>
      <c r="L35" s="15"/>
      <c r="M35" s="15"/>
      <c r="N35" s="15"/>
      <c r="O35" s="15"/>
      <c r="P35" s="15"/>
      <c r="Q35" s="15"/>
      <c r="R35" s="15"/>
      <c r="S35" s="15"/>
      <c r="T35" s="15"/>
      <c r="U35" s="15"/>
      <c r="V35" s="15"/>
      <c r="W35" s="15"/>
      <c r="X35" s="15"/>
      <c r="Y35" s="15"/>
      <c r="Z35" s="15"/>
      <c r="AA35" s="11"/>
      <c r="AB35" s="278"/>
    </row>
    <row r="36" spans="1:28" s="33" customFormat="1" ht="11.25" customHeight="1" x14ac:dyDescent="0.2">
      <c r="A36" s="126" t="s">
        <v>22</v>
      </c>
      <c r="B36" s="126"/>
      <c r="C36" s="126"/>
      <c r="D36" s="126"/>
      <c r="E36" s="126"/>
      <c r="F36" s="11">
        <v>55197.868000000002</v>
      </c>
      <c r="G36" s="11">
        <v>14919.407999999999</v>
      </c>
      <c r="H36" s="11">
        <v>12436.075999999999</v>
      </c>
      <c r="I36" s="11">
        <v>23165.404999999999</v>
      </c>
      <c r="J36" s="11">
        <v>23415.634999999998</v>
      </c>
      <c r="K36" s="11">
        <v>7253.0219999999999</v>
      </c>
      <c r="L36" s="11">
        <v>12612.174000000001</v>
      </c>
      <c r="M36" s="11">
        <v>2208.1979999999999</v>
      </c>
      <c r="N36" s="11">
        <v>8084.473</v>
      </c>
      <c r="O36" s="11">
        <v>50754.442000000003</v>
      </c>
      <c r="P36" s="11">
        <v>20775.275000000001</v>
      </c>
      <c r="Q36" s="11">
        <v>86010.875</v>
      </c>
      <c r="R36" s="11">
        <v>18866.223999999998</v>
      </c>
      <c r="S36" s="11">
        <v>22393.526000000002</v>
      </c>
      <c r="T36" s="11">
        <v>12982.851000000001</v>
      </c>
      <c r="U36" s="11">
        <v>23666.491999999998</v>
      </c>
      <c r="V36" s="11">
        <v>19664.615000000002</v>
      </c>
      <c r="W36" s="11">
        <v>16089.92</v>
      </c>
      <c r="X36" s="11">
        <v>9097.1569999999992</v>
      </c>
      <c r="Y36" s="11">
        <v>17839.004000000001</v>
      </c>
      <c r="Z36" s="11">
        <v>17774.074000000001</v>
      </c>
      <c r="AA36" s="279">
        <v>475206.71399999998</v>
      </c>
      <c r="AB36" s="278"/>
    </row>
    <row r="37" spans="1:28" s="33" customFormat="1" ht="11.25" customHeight="1" x14ac:dyDescent="0.2">
      <c r="A37" s="124" t="s">
        <v>195</v>
      </c>
      <c r="B37" s="124"/>
      <c r="C37" s="124"/>
      <c r="D37" s="124"/>
      <c r="E37" s="124"/>
      <c r="F37" s="278">
        <v>74.617000000000004</v>
      </c>
      <c r="G37" s="278">
        <v>69.051000000000002</v>
      </c>
      <c r="H37" s="278">
        <v>68.730999999999995</v>
      </c>
      <c r="I37" s="278">
        <v>76.837999999999994</v>
      </c>
      <c r="J37" s="278">
        <v>66.620999999999995</v>
      </c>
      <c r="K37" s="278">
        <v>42.1</v>
      </c>
      <c r="L37" s="278">
        <v>66.295000000000002</v>
      </c>
      <c r="M37" s="278">
        <v>90.766999999999996</v>
      </c>
      <c r="N37" s="278">
        <v>77.283000000000001</v>
      </c>
      <c r="O37" s="278">
        <v>79.531999999999996</v>
      </c>
      <c r="P37" s="278">
        <v>65.790000000000006</v>
      </c>
      <c r="Q37" s="278">
        <v>83.325000000000003</v>
      </c>
      <c r="R37" s="278">
        <v>72.596000000000004</v>
      </c>
      <c r="S37" s="278">
        <v>68.447999999999993</v>
      </c>
      <c r="T37" s="278">
        <v>48.302</v>
      </c>
      <c r="U37" s="278">
        <v>75.757000000000005</v>
      </c>
      <c r="V37" s="278">
        <v>73.787000000000006</v>
      </c>
      <c r="W37" s="278">
        <v>75.605000000000004</v>
      </c>
      <c r="X37" s="278">
        <v>83.582999999999998</v>
      </c>
      <c r="Y37" s="278">
        <v>88.611000000000004</v>
      </c>
      <c r="Z37" s="278">
        <v>88.628</v>
      </c>
      <c r="AA37" s="239" t="s">
        <v>284</v>
      </c>
      <c r="AB37" s="278">
        <v>75.308000000000007</v>
      </c>
    </row>
    <row r="38" spans="1:28" ht="12" customHeight="1" thickBot="1" x14ac:dyDescent="0.25">
      <c r="A38" s="110"/>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2.75" customHeight="1" x14ac:dyDescent="0.2">
      <c r="A39" s="316" t="s">
        <v>280</v>
      </c>
    </row>
  </sheetData>
  <sheetProtection formatCells="0" formatColumns="0" formatRows="0"/>
  <mergeCells count="2">
    <mergeCell ref="F6:Z6"/>
    <mergeCell ref="AB6:AB7"/>
  </mergeCells>
  <phoneticPr fontId="13" type="noConversion"/>
  <pageMargins left="0.75" right="0.75" top="1" bottom="1" header="0.5" footer="0.5"/>
  <pageSetup paperSize="9" scale="9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AB39"/>
  <sheetViews>
    <sheetView zoomScaleNormal="100" workbookViewId="0"/>
  </sheetViews>
  <sheetFormatPr defaultColWidth="9.140625" defaultRowHeight="12.75" x14ac:dyDescent="0.2"/>
  <cols>
    <col min="1" max="1" width="2.5703125" style="1" customWidth="1"/>
    <col min="2" max="2" width="13.85546875" style="1" customWidth="1"/>
    <col min="3" max="5" width="13.85546875" style="1" hidden="1" customWidth="1"/>
    <col min="6" max="26" width="5.42578125" style="1" customWidth="1"/>
    <col min="27" max="27" width="6.5703125" style="1" bestFit="1" customWidth="1"/>
    <col min="28" max="28" width="4.85546875" style="1" customWidth="1"/>
    <col min="29" max="16384" width="9.140625" style="1"/>
  </cols>
  <sheetData>
    <row r="1" spans="1:28" ht="6.75" customHeight="1" x14ac:dyDescent="0.2"/>
    <row r="2" spans="1:28" s="19" customFormat="1" ht="15" x14ac:dyDescent="0.25">
      <c r="A2" s="183" t="s">
        <v>513</v>
      </c>
      <c r="B2" s="105"/>
      <c r="C2" s="105"/>
      <c r="D2" s="105"/>
      <c r="E2" s="105"/>
    </row>
    <row r="3" spans="1:28" s="19" customFormat="1" ht="15" hidden="1" x14ac:dyDescent="0.25">
      <c r="A3" s="183"/>
      <c r="B3" s="105"/>
      <c r="C3" s="105"/>
      <c r="D3" s="105"/>
      <c r="E3" s="105"/>
    </row>
    <row r="4" spans="1:28" s="19" customFormat="1" ht="15.75" thickBot="1" x14ac:dyDescent="0.3">
      <c r="A4" s="188" t="s">
        <v>514</v>
      </c>
      <c r="B4" s="105"/>
      <c r="C4" s="105"/>
      <c r="D4" s="105"/>
      <c r="E4" s="105"/>
      <c r="AA4" s="43"/>
    </row>
    <row r="5" spans="1:28" ht="15.75" hidden="1" thickBot="1" x14ac:dyDescent="0.3">
      <c r="A5" s="29"/>
      <c r="B5" s="105"/>
      <c r="C5" s="105"/>
      <c r="D5" s="105"/>
      <c r="E5" s="105"/>
      <c r="F5" s="19"/>
      <c r="G5" s="19"/>
      <c r="H5" s="19"/>
      <c r="I5" s="19"/>
      <c r="J5" s="19"/>
      <c r="K5" s="19"/>
      <c r="L5" s="19"/>
      <c r="M5" s="19"/>
      <c r="N5" s="19"/>
      <c r="O5" s="19"/>
      <c r="P5" s="19"/>
      <c r="Q5" s="19"/>
      <c r="R5" s="19"/>
      <c r="S5" s="19"/>
      <c r="T5" s="19"/>
      <c r="U5" s="19"/>
      <c r="V5" s="19"/>
      <c r="W5" s="19"/>
      <c r="X5" s="19"/>
      <c r="Y5" s="19"/>
      <c r="Z5" s="19"/>
      <c r="AA5" s="43"/>
      <c r="AB5" s="19"/>
    </row>
    <row r="6" spans="1:28" ht="12.75" customHeight="1" x14ac:dyDescent="0.2">
      <c r="A6" s="509" t="s">
        <v>52</v>
      </c>
      <c r="B6" s="509"/>
      <c r="C6" s="156"/>
      <c r="D6" s="156"/>
      <c r="E6" s="156"/>
      <c r="F6" s="497" t="s">
        <v>53</v>
      </c>
      <c r="G6" s="497"/>
      <c r="H6" s="497"/>
      <c r="I6" s="497"/>
      <c r="J6" s="497"/>
      <c r="K6" s="497"/>
      <c r="L6" s="497"/>
      <c r="M6" s="497"/>
      <c r="N6" s="497"/>
      <c r="O6" s="497"/>
      <c r="P6" s="497"/>
      <c r="Q6" s="497"/>
      <c r="R6" s="497"/>
      <c r="S6" s="497"/>
      <c r="T6" s="497"/>
      <c r="U6" s="497"/>
      <c r="V6" s="497"/>
      <c r="W6" s="497"/>
      <c r="X6" s="497"/>
      <c r="Y6" s="497"/>
      <c r="Z6" s="497"/>
      <c r="AA6" s="98"/>
      <c r="AB6" s="507" t="s">
        <v>118</v>
      </c>
    </row>
    <row r="7" spans="1:28" ht="36.75" customHeight="1" thickBot="1" x14ac:dyDescent="0.25">
      <c r="A7" s="43"/>
      <c r="B7" s="104"/>
      <c r="C7" s="104"/>
      <c r="D7" s="104"/>
      <c r="E7" s="104"/>
      <c r="F7" s="102">
        <v>1</v>
      </c>
      <c r="G7" s="102">
        <v>3</v>
      </c>
      <c r="H7" s="102">
        <v>4</v>
      </c>
      <c r="I7" s="102">
        <v>5</v>
      </c>
      <c r="J7" s="102">
        <v>6</v>
      </c>
      <c r="K7" s="102">
        <v>7</v>
      </c>
      <c r="L7" s="102">
        <v>8</v>
      </c>
      <c r="M7" s="102">
        <v>9</v>
      </c>
      <c r="N7" s="102">
        <v>10</v>
      </c>
      <c r="O7" s="102">
        <v>12</v>
      </c>
      <c r="P7" s="102">
        <v>13</v>
      </c>
      <c r="Q7" s="102">
        <v>14</v>
      </c>
      <c r="R7" s="102">
        <v>17</v>
      </c>
      <c r="S7" s="102">
        <v>18</v>
      </c>
      <c r="T7" s="102">
        <v>19</v>
      </c>
      <c r="U7" s="102">
        <v>20</v>
      </c>
      <c r="V7" s="102">
        <v>21</v>
      </c>
      <c r="W7" s="102">
        <v>22</v>
      </c>
      <c r="X7" s="102">
        <v>23</v>
      </c>
      <c r="Y7" s="102">
        <v>24</v>
      </c>
      <c r="Z7" s="102">
        <v>25</v>
      </c>
      <c r="AA7" s="103" t="s">
        <v>22</v>
      </c>
      <c r="AB7" s="508"/>
    </row>
    <row r="8" spans="1:28" ht="11.25" customHeight="1" x14ac:dyDescent="0.2">
      <c r="A8" s="60"/>
      <c r="B8" s="60"/>
      <c r="C8" s="60"/>
      <c r="D8" s="60"/>
      <c r="E8" s="60"/>
      <c r="F8" s="59"/>
      <c r="G8" s="59"/>
      <c r="H8" s="59"/>
      <c r="I8" s="59"/>
      <c r="J8" s="59"/>
      <c r="K8" s="59"/>
      <c r="L8" s="59"/>
      <c r="M8" s="59"/>
      <c r="N8" s="59"/>
      <c r="O8" s="59"/>
      <c r="P8" s="59"/>
      <c r="Q8" s="59"/>
      <c r="R8" s="59"/>
      <c r="S8" s="59"/>
      <c r="T8" s="59"/>
      <c r="U8" s="59"/>
      <c r="V8" s="59"/>
      <c r="W8" s="59"/>
      <c r="X8" s="59"/>
      <c r="Y8" s="59"/>
      <c r="Z8" s="59"/>
      <c r="AA8" s="6"/>
      <c r="AB8" s="59"/>
    </row>
    <row r="9" spans="1:28" ht="11.25" hidden="1" customHeight="1" x14ac:dyDescent="0.2">
      <c r="A9" s="60"/>
      <c r="B9" s="60"/>
      <c r="C9" s="60"/>
      <c r="D9" s="60"/>
      <c r="E9" s="60"/>
      <c r="F9" s="59"/>
      <c r="G9" s="59"/>
      <c r="H9" s="59"/>
      <c r="I9" s="59"/>
      <c r="J9" s="59"/>
      <c r="K9" s="59"/>
      <c r="L9" s="59"/>
      <c r="M9" s="59"/>
      <c r="N9" s="59"/>
      <c r="O9" s="59"/>
      <c r="P9" s="59"/>
      <c r="Q9" s="59"/>
      <c r="R9" s="59"/>
      <c r="S9" s="59"/>
      <c r="T9" s="59"/>
      <c r="U9" s="59"/>
      <c r="V9" s="59"/>
      <c r="W9" s="59"/>
      <c r="X9" s="59"/>
      <c r="Y9" s="59"/>
      <c r="Z9" s="59"/>
      <c r="AA9" s="6"/>
      <c r="AB9" s="59"/>
    </row>
    <row r="10" spans="1:28" ht="11.25" hidden="1" customHeight="1" x14ac:dyDescent="0.2">
      <c r="A10" s="60"/>
      <c r="B10" s="60"/>
      <c r="C10" s="60"/>
      <c r="D10" s="60"/>
      <c r="E10" s="60"/>
      <c r="F10" s="59"/>
      <c r="G10" s="59"/>
      <c r="H10" s="59"/>
      <c r="I10" s="59"/>
      <c r="J10" s="59"/>
      <c r="K10" s="59"/>
      <c r="L10" s="59"/>
      <c r="M10" s="59"/>
      <c r="N10" s="59"/>
      <c r="O10" s="59"/>
      <c r="P10" s="59"/>
      <c r="Q10" s="59"/>
      <c r="R10" s="59"/>
      <c r="S10" s="59"/>
      <c r="T10" s="59"/>
      <c r="U10" s="59"/>
      <c r="V10" s="59"/>
      <c r="W10" s="59"/>
      <c r="X10" s="59"/>
      <c r="Y10" s="59"/>
      <c r="Z10" s="59"/>
      <c r="AA10" s="6"/>
      <c r="AB10" s="59"/>
    </row>
    <row r="11" spans="1:28" ht="11.25" customHeight="1" x14ac:dyDescent="0.2">
      <c r="A11" s="106">
        <v>1</v>
      </c>
      <c r="B11" s="60" t="s">
        <v>116</v>
      </c>
      <c r="C11" s="60"/>
      <c r="D11" s="60"/>
      <c r="E11" s="60"/>
      <c r="F11" s="207">
        <v>1246.2950000000001</v>
      </c>
      <c r="G11" s="35">
        <v>210.36799999999999</v>
      </c>
      <c r="H11" s="35">
        <v>204.29300000000001</v>
      </c>
      <c r="I11" s="35">
        <v>74.814999999999998</v>
      </c>
      <c r="J11" s="35">
        <v>155.048</v>
      </c>
      <c r="K11" s="35">
        <v>29.425999999999998</v>
      </c>
      <c r="L11" s="35">
        <v>51.186</v>
      </c>
      <c r="M11" s="35">
        <v>1.1319999999999999</v>
      </c>
      <c r="N11" s="35">
        <v>7.8440000000000003</v>
      </c>
      <c r="O11" s="35">
        <v>546.80600000000004</v>
      </c>
      <c r="P11" s="35">
        <v>69.3</v>
      </c>
      <c r="Q11" s="35">
        <v>611.76599999999996</v>
      </c>
      <c r="R11" s="35">
        <v>91.009</v>
      </c>
      <c r="S11" s="35">
        <v>71.831000000000003</v>
      </c>
      <c r="T11" s="35">
        <v>118.324</v>
      </c>
      <c r="U11" s="35">
        <v>66.244</v>
      </c>
      <c r="V11" s="35">
        <v>106.645</v>
      </c>
      <c r="W11" s="35">
        <v>26.119</v>
      </c>
      <c r="X11" s="35">
        <v>202.65700000000001</v>
      </c>
      <c r="Y11" s="35">
        <v>100.211</v>
      </c>
      <c r="Z11" s="35">
        <v>31.03</v>
      </c>
      <c r="AA11" s="36">
        <v>4022.348</v>
      </c>
      <c r="AB11" s="96">
        <v>30.984000000000002</v>
      </c>
    </row>
    <row r="12" spans="1:28" ht="11.25" customHeight="1" x14ac:dyDescent="0.2">
      <c r="A12" s="106">
        <v>3</v>
      </c>
      <c r="B12" s="60" t="s">
        <v>32</v>
      </c>
      <c r="C12" s="60"/>
      <c r="D12" s="60"/>
      <c r="E12" s="60"/>
      <c r="F12" s="35">
        <v>221.51</v>
      </c>
      <c r="G12" s="207">
        <v>358.72300000000001</v>
      </c>
      <c r="H12" s="35">
        <v>6.5279999999999996</v>
      </c>
      <c r="I12" s="35">
        <v>30.802</v>
      </c>
      <c r="J12" s="35" t="s">
        <v>284</v>
      </c>
      <c r="K12" s="35" t="s">
        <v>284</v>
      </c>
      <c r="L12" s="35" t="s">
        <v>284</v>
      </c>
      <c r="M12" s="35" t="s">
        <v>284</v>
      </c>
      <c r="N12" s="35" t="s">
        <v>284</v>
      </c>
      <c r="O12" s="35">
        <v>1.607</v>
      </c>
      <c r="P12" s="35" t="s">
        <v>284</v>
      </c>
      <c r="Q12" s="35">
        <v>75.343999999999994</v>
      </c>
      <c r="R12" s="35">
        <v>12.493</v>
      </c>
      <c r="S12" s="35">
        <v>16.739000000000001</v>
      </c>
      <c r="T12" s="35">
        <v>69.656999999999996</v>
      </c>
      <c r="U12" s="35">
        <v>109.986</v>
      </c>
      <c r="V12" s="35">
        <v>87.388000000000005</v>
      </c>
      <c r="W12" s="35">
        <v>7.1280000000000001</v>
      </c>
      <c r="X12" s="35">
        <v>26.603000000000002</v>
      </c>
      <c r="Y12" s="35">
        <v>2.5609999999999999</v>
      </c>
      <c r="Z12" s="35" t="s">
        <v>284</v>
      </c>
      <c r="AA12" s="36">
        <v>1027.067</v>
      </c>
      <c r="AB12" s="96">
        <v>34.927</v>
      </c>
    </row>
    <row r="13" spans="1:28" ht="11.25" customHeight="1" x14ac:dyDescent="0.2">
      <c r="A13" s="106">
        <v>4</v>
      </c>
      <c r="B13" s="60" t="s">
        <v>33</v>
      </c>
      <c r="C13" s="60"/>
      <c r="D13" s="60"/>
      <c r="E13" s="60"/>
      <c r="F13" s="35">
        <v>40.909999999999997</v>
      </c>
      <c r="G13" s="35">
        <v>5.7450000000000001</v>
      </c>
      <c r="H13" s="207">
        <v>188.03</v>
      </c>
      <c r="I13" s="35">
        <v>32.603999999999999</v>
      </c>
      <c r="J13" s="35">
        <v>22.931000000000001</v>
      </c>
      <c r="K13" s="35" t="s">
        <v>284</v>
      </c>
      <c r="L13" s="35">
        <v>31.920999999999999</v>
      </c>
      <c r="M13" s="35" t="s">
        <v>284</v>
      </c>
      <c r="N13" s="35" t="s">
        <v>284</v>
      </c>
      <c r="O13" s="35">
        <v>39.265999999999998</v>
      </c>
      <c r="P13" s="35">
        <v>32.981000000000002</v>
      </c>
      <c r="Q13" s="35">
        <v>102.56399999999999</v>
      </c>
      <c r="R13" s="35">
        <v>40.261000000000003</v>
      </c>
      <c r="S13" s="35">
        <v>27.689</v>
      </c>
      <c r="T13" s="35">
        <v>15.273999999999999</v>
      </c>
      <c r="U13" s="35">
        <v>18.948</v>
      </c>
      <c r="V13" s="35">
        <v>36.478000000000002</v>
      </c>
      <c r="W13" s="35">
        <v>2.976</v>
      </c>
      <c r="X13" s="35">
        <v>0.60099999999999998</v>
      </c>
      <c r="Y13" s="35" t="s">
        <v>284</v>
      </c>
      <c r="Z13" s="35" t="s">
        <v>284</v>
      </c>
      <c r="AA13" s="36">
        <v>639.17999999999995</v>
      </c>
      <c r="AB13" s="96">
        <v>29.417000000000002</v>
      </c>
    </row>
    <row r="14" spans="1:28" ht="11.25" customHeight="1" x14ac:dyDescent="0.2">
      <c r="A14" s="106">
        <v>5</v>
      </c>
      <c r="B14" s="60" t="s">
        <v>34</v>
      </c>
      <c r="C14" s="60"/>
      <c r="D14" s="60"/>
      <c r="E14" s="60"/>
      <c r="F14" s="35">
        <v>165.286</v>
      </c>
      <c r="G14" s="35">
        <v>11.991</v>
      </c>
      <c r="H14" s="35">
        <v>48.615000000000002</v>
      </c>
      <c r="I14" s="207">
        <v>539.50400000000002</v>
      </c>
      <c r="J14" s="35">
        <v>131.52500000000001</v>
      </c>
      <c r="K14" s="35">
        <v>27.864000000000001</v>
      </c>
      <c r="L14" s="35">
        <v>72.054000000000002</v>
      </c>
      <c r="M14" s="35" t="s">
        <v>284</v>
      </c>
      <c r="N14" s="35">
        <v>10.712999999999999</v>
      </c>
      <c r="O14" s="35">
        <v>189.09399999999999</v>
      </c>
      <c r="P14" s="35">
        <v>23.914999999999999</v>
      </c>
      <c r="Q14" s="35">
        <v>162.93100000000001</v>
      </c>
      <c r="R14" s="35">
        <v>37.247999999999998</v>
      </c>
      <c r="S14" s="35">
        <v>44.006999999999998</v>
      </c>
      <c r="T14" s="35">
        <v>46.518000000000001</v>
      </c>
      <c r="U14" s="35">
        <v>58.96</v>
      </c>
      <c r="V14" s="35">
        <v>14.29</v>
      </c>
      <c r="W14" s="35">
        <v>67.593999999999994</v>
      </c>
      <c r="X14" s="35" t="s">
        <v>284</v>
      </c>
      <c r="Y14" s="35">
        <v>12.193</v>
      </c>
      <c r="Z14" s="35">
        <v>26.286999999999999</v>
      </c>
      <c r="AA14" s="36">
        <v>1690.587</v>
      </c>
      <c r="AB14" s="96">
        <v>31.911999999999999</v>
      </c>
    </row>
    <row r="15" spans="1:28" ht="11.25" customHeight="1" x14ac:dyDescent="0.2">
      <c r="A15" s="106">
        <v>6</v>
      </c>
      <c r="B15" s="60" t="s">
        <v>35</v>
      </c>
      <c r="C15" s="60"/>
      <c r="D15" s="60"/>
      <c r="E15" s="60"/>
      <c r="F15" s="35">
        <v>238.328</v>
      </c>
      <c r="G15" s="35">
        <v>3.9729999999999999</v>
      </c>
      <c r="H15" s="35">
        <v>29.481999999999999</v>
      </c>
      <c r="I15" s="35">
        <v>151.49299999999999</v>
      </c>
      <c r="J15" s="207">
        <v>650.19799999999998</v>
      </c>
      <c r="K15" s="35">
        <v>64.808000000000007</v>
      </c>
      <c r="L15" s="35">
        <v>90.2</v>
      </c>
      <c r="M15" s="35">
        <v>2.1040000000000001</v>
      </c>
      <c r="N15" s="35">
        <v>16.042000000000002</v>
      </c>
      <c r="O15" s="35">
        <v>176.32300000000001</v>
      </c>
      <c r="P15" s="35">
        <v>130.875</v>
      </c>
      <c r="Q15" s="35">
        <v>281.28100000000001</v>
      </c>
      <c r="R15" s="35">
        <v>33.472999999999999</v>
      </c>
      <c r="S15" s="35">
        <v>128.50200000000001</v>
      </c>
      <c r="T15" s="35">
        <v>33.994999999999997</v>
      </c>
      <c r="U15" s="35">
        <v>24.795000000000002</v>
      </c>
      <c r="V15" s="35">
        <v>74.403999999999996</v>
      </c>
      <c r="W15" s="35">
        <v>6.0780000000000003</v>
      </c>
      <c r="X15" s="35">
        <v>3.5000000000000003E-2</v>
      </c>
      <c r="Y15" s="35">
        <v>11.303000000000001</v>
      </c>
      <c r="Z15" s="35">
        <v>44.731000000000002</v>
      </c>
      <c r="AA15" s="36">
        <v>2192.422</v>
      </c>
      <c r="AB15" s="96">
        <v>29.657</v>
      </c>
    </row>
    <row r="16" spans="1:28" ht="9.75" customHeight="1" x14ac:dyDescent="0.2">
      <c r="A16" s="106"/>
      <c r="B16" s="60"/>
      <c r="C16" s="60"/>
      <c r="D16" s="60"/>
      <c r="E16" s="60"/>
      <c r="AB16" s="96"/>
    </row>
    <row r="17" spans="1:28" ht="11.25" customHeight="1" x14ac:dyDescent="0.2">
      <c r="A17" s="106">
        <v>7</v>
      </c>
      <c r="B17" s="60" t="s">
        <v>36</v>
      </c>
      <c r="C17" s="60"/>
      <c r="D17" s="60"/>
      <c r="E17" s="60"/>
      <c r="F17" s="35">
        <v>65.283000000000001</v>
      </c>
      <c r="G17" s="35">
        <v>2.8039999999999998</v>
      </c>
      <c r="H17" s="35" t="s">
        <v>284</v>
      </c>
      <c r="I17" s="35">
        <v>18.036000000000001</v>
      </c>
      <c r="J17" s="35">
        <v>120.014</v>
      </c>
      <c r="K17" s="207">
        <v>199.08600000000001</v>
      </c>
      <c r="L17" s="35">
        <v>31.376000000000001</v>
      </c>
      <c r="M17" s="35" t="s">
        <v>284</v>
      </c>
      <c r="N17" s="35">
        <v>20.460999999999999</v>
      </c>
      <c r="O17" s="35">
        <v>93.686000000000007</v>
      </c>
      <c r="P17" s="35">
        <v>31.867999999999999</v>
      </c>
      <c r="Q17" s="35">
        <v>100.27200000000001</v>
      </c>
      <c r="R17" s="35">
        <v>6.3630000000000004</v>
      </c>
      <c r="S17" s="35">
        <v>28.225999999999999</v>
      </c>
      <c r="T17" s="35">
        <v>23.995000000000001</v>
      </c>
      <c r="U17" s="35">
        <v>1.9990000000000001</v>
      </c>
      <c r="V17" s="35" t="s">
        <v>284</v>
      </c>
      <c r="W17" s="35">
        <v>7.6390000000000002</v>
      </c>
      <c r="X17" s="35">
        <v>3.4569999999999999</v>
      </c>
      <c r="Y17" s="35" t="s">
        <v>284</v>
      </c>
      <c r="Z17" s="35" t="s">
        <v>284</v>
      </c>
      <c r="AA17" s="36">
        <v>754.56600000000003</v>
      </c>
      <c r="AB17" s="96">
        <v>26.384</v>
      </c>
    </row>
    <row r="18" spans="1:28" ht="11.25" customHeight="1" x14ac:dyDescent="0.2">
      <c r="A18" s="106">
        <v>8</v>
      </c>
      <c r="B18" s="60" t="s">
        <v>37</v>
      </c>
      <c r="C18" s="60"/>
      <c r="D18" s="60"/>
      <c r="E18" s="60"/>
      <c r="F18" s="35">
        <v>97.745000000000005</v>
      </c>
      <c r="G18" s="35" t="s">
        <v>284</v>
      </c>
      <c r="H18" s="35">
        <v>6.4429999999999996</v>
      </c>
      <c r="I18" s="35">
        <v>69.472999999999999</v>
      </c>
      <c r="J18" s="35">
        <v>55.82</v>
      </c>
      <c r="K18" s="35">
        <v>37.994999999999997</v>
      </c>
      <c r="L18" s="207">
        <v>466.12799999999999</v>
      </c>
      <c r="M18" s="35" t="s">
        <v>284</v>
      </c>
      <c r="N18" s="35">
        <v>44.886000000000003</v>
      </c>
      <c r="O18" s="35">
        <v>604.24199999999996</v>
      </c>
      <c r="P18" s="35">
        <v>48.692</v>
      </c>
      <c r="Q18" s="35">
        <v>40.118000000000002</v>
      </c>
      <c r="R18" s="35">
        <v>8.59</v>
      </c>
      <c r="S18" s="35">
        <v>29.405999999999999</v>
      </c>
      <c r="T18" s="35">
        <v>0.254</v>
      </c>
      <c r="U18" s="35" t="s">
        <v>284</v>
      </c>
      <c r="V18" s="35" t="s">
        <v>284</v>
      </c>
      <c r="W18" s="35">
        <v>3.508</v>
      </c>
      <c r="X18" s="35" t="s">
        <v>284</v>
      </c>
      <c r="Y18" s="35" t="s">
        <v>284</v>
      </c>
      <c r="Z18" s="35" t="s">
        <v>284</v>
      </c>
      <c r="AA18" s="36">
        <v>1513.3</v>
      </c>
      <c r="AB18" s="96">
        <v>30.802</v>
      </c>
    </row>
    <row r="19" spans="1:28" ht="11.25" customHeight="1" x14ac:dyDescent="0.2">
      <c r="A19" s="106">
        <v>9</v>
      </c>
      <c r="B19" s="60" t="s">
        <v>38</v>
      </c>
      <c r="C19" s="60"/>
      <c r="D19" s="60"/>
      <c r="E19" s="60"/>
      <c r="F19" s="35">
        <v>1.091</v>
      </c>
      <c r="G19" s="35" t="s">
        <v>284</v>
      </c>
      <c r="H19" s="35" t="s">
        <v>284</v>
      </c>
      <c r="I19" s="35" t="s">
        <v>284</v>
      </c>
      <c r="J19" s="35">
        <v>4.1740000000000004</v>
      </c>
      <c r="K19" s="35">
        <v>1.175</v>
      </c>
      <c r="L19" s="35">
        <v>0.23499999999999999</v>
      </c>
      <c r="M19" s="207">
        <v>139.74199999999999</v>
      </c>
      <c r="N19" s="35" t="s">
        <v>284</v>
      </c>
      <c r="O19" s="35">
        <v>13.515000000000001</v>
      </c>
      <c r="P19" s="35" t="s">
        <v>284</v>
      </c>
      <c r="Q19" s="35">
        <v>12.03</v>
      </c>
      <c r="R19" s="35" t="s">
        <v>284</v>
      </c>
      <c r="S19" s="35" t="s">
        <v>284</v>
      </c>
      <c r="T19" s="35" t="s">
        <v>284</v>
      </c>
      <c r="U19" s="35" t="s">
        <v>284</v>
      </c>
      <c r="V19" s="35" t="s">
        <v>284</v>
      </c>
      <c r="W19" s="35" t="s">
        <v>284</v>
      </c>
      <c r="X19" s="35" t="s">
        <v>284</v>
      </c>
      <c r="Y19" s="35" t="s">
        <v>284</v>
      </c>
      <c r="Z19" s="35" t="s">
        <v>284</v>
      </c>
      <c r="AA19" s="36">
        <v>171.96299999999999</v>
      </c>
      <c r="AB19" s="96">
        <v>81.263000000000005</v>
      </c>
    </row>
    <row r="20" spans="1:28" ht="11.25" customHeight="1" x14ac:dyDescent="0.2">
      <c r="A20" s="106">
        <v>10</v>
      </c>
      <c r="B20" s="60" t="s">
        <v>39</v>
      </c>
      <c r="C20" s="60"/>
      <c r="D20" s="60"/>
      <c r="E20" s="60"/>
      <c r="F20" s="35">
        <v>6.5490000000000004</v>
      </c>
      <c r="G20" s="35">
        <v>28.675000000000001</v>
      </c>
      <c r="H20" s="35">
        <v>9.9740000000000002</v>
      </c>
      <c r="I20" s="35">
        <v>11.284000000000001</v>
      </c>
      <c r="J20" s="35">
        <v>4.5140000000000002</v>
      </c>
      <c r="K20" s="35">
        <v>26.074999999999999</v>
      </c>
      <c r="L20" s="35">
        <v>13.766</v>
      </c>
      <c r="M20" s="35" t="s">
        <v>284</v>
      </c>
      <c r="N20" s="207">
        <v>164.12799999999999</v>
      </c>
      <c r="O20" s="35">
        <v>31.489000000000001</v>
      </c>
      <c r="P20" s="35">
        <v>2.1120000000000001</v>
      </c>
      <c r="Q20" s="35">
        <v>87.191999999999993</v>
      </c>
      <c r="R20" s="35">
        <v>13.407999999999999</v>
      </c>
      <c r="S20" s="35" t="s">
        <v>284</v>
      </c>
      <c r="T20" s="35" t="s">
        <v>284</v>
      </c>
      <c r="U20" s="35" t="s">
        <v>284</v>
      </c>
      <c r="V20" s="35">
        <v>0.08</v>
      </c>
      <c r="W20" s="35">
        <v>31.039000000000001</v>
      </c>
      <c r="X20" s="35" t="s">
        <v>284</v>
      </c>
      <c r="Y20" s="35">
        <v>28.172999999999998</v>
      </c>
      <c r="Z20" s="35" t="s">
        <v>284</v>
      </c>
      <c r="AA20" s="36">
        <v>458.459</v>
      </c>
      <c r="AB20" s="96">
        <v>35.799999999999997</v>
      </c>
    </row>
    <row r="21" spans="1:28" ht="11.25" customHeight="1" x14ac:dyDescent="0.2">
      <c r="A21" s="106">
        <v>12</v>
      </c>
      <c r="B21" s="60" t="s">
        <v>40</v>
      </c>
      <c r="C21" s="60"/>
      <c r="D21" s="60"/>
      <c r="E21" s="60"/>
      <c r="F21" s="35">
        <v>791.02</v>
      </c>
      <c r="G21" s="35">
        <v>67.924000000000007</v>
      </c>
      <c r="H21" s="35">
        <v>75.819000000000003</v>
      </c>
      <c r="I21" s="35">
        <v>267.846</v>
      </c>
      <c r="J21" s="35">
        <v>191.96100000000001</v>
      </c>
      <c r="K21" s="35">
        <v>123.578</v>
      </c>
      <c r="L21" s="35">
        <v>437.43599999999998</v>
      </c>
      <c r="M21" s="35">
        <v>42.695</v>
      </c>
      <c r="N21" s="35">
        <v>78.27</v>
      </c>
      <c r="O21" s="207">
        <v>2181.7559999999999</v>
      </c>
      <c r="P21" s="35">
        <v>166.26499999999999</v>
      </c>
      <c r="Q21" s="35">
        <v>554.10699999999997</v>
      </c>
      <c r="R21" s="35">
        <v>127.54</v>
      </c>
      <c r="S21" s="35">
        <v>115.848</v>
      </c>
      <c r="T21" s="35">
        <v>305.11399999999998</v>
      </c>
      <c r="U21" s="35">
        <v>83.012</v>
      </c>
      <c r="V21" s="35">
        <v>51.045000000000002</v>
      </c>
      <c r="W21" s="35">
        <v>94.867999999999995</v>
      </c>
      <c r="X21" s="35" t="s">
        <v>284</v>
      </c>
      <c r="Y21" s="35">
        <v>77.798000000000002</v>
      </c>
      <c r="Z21" s="35">
        <v>44.161000000000001</v>
      </c>
      <c r="AA21" s="36">
        <v>5878.0619999999999</v>
      </c>
      <c r="AB21" s="96">
        <v>37.116999999999997</v>
      </c>
    </row>
    <row r="22" spans="1:28" ht="9.75" customHeight="1" x14ac:dyDescent="0.2">
      <c r="A22" s="106"/>
      <c r="B22" s="60"/>
      <c r="C22" s="60"/>
      <c r="D22" s="60"/>
      <c r="E22" s="60"/>
      <c r="AB22" s="96"/>
    </row>
    <row r="23" spans="1:28" ht="11.25" customHeight="1" x14ac:dyDescent="0.2">
      <c r="A23" s="106">
        <v>13</v>
      </c>
      <c r="B23" s="60" t="s">
        <v>41</v>
      </c>
      <c r="C23" s="60"/>
      <c r="D23" s="60"/>
      <c r="E23" s="60"/>
      <c r="F23" s="35">
        <v>54.956000000000003</v>
      </c>
      <c r="G23" s="35">
        <v>5.3570000000000002</v>
      </c>
      <c r="H23" s="35">
        <v>4.681</v>
      </c>
      <c r="I23" s="35">
        <v>50.368000000000002</v>
      </c>
      <c r="J23" s="35">
        <v>80.254000000000005</v>
      </c>
      <c r="K23" s="35">
        <v>80.406000000000006</v>
      </c>
      <c r="L23" s="35">
        <v>86.908000000000001</v>
      </c>
      <c r="M23" s="35">
        <v>0.873</v>
      </c>
      <c r="N23" s="35" t="s">
        <v>284</v>
      </c>
      <c r="O23" s="35">
        <v>144.89400000000001</v>
      </c>
      <c r="P23" s="207">
        <v>481.88200000000001</v>
      </c>
      <c r="Q23" s="35">
        <v>154.74199999999999</v>
      </c>
      <c r="R23" s="35">
        <v>15.576000000000001</v>
      </c>
      <c r="S23" s="35">
        <v>14.678000000000001</v>
      </c>
      <c r="T23" s="35">
        <v>53.395000000000003</v>
      </c>
      <c r="U23" s="35">
        <v>85.382000000000005</v>
      </c>
      <c r="V23" s="35" t="s">
        <v>284</v>
      </c>
      <c r="W23" s="35" t="s">
        <v>284</v>
      </c>
      <c r="X23" s="35" t="s">
        <v>284</v>
      </c>
      <c r="Y23" s="35">
        <v>30.074000000000002</v>
      </c>
      <c r="Z23" s="35">
        <v>10.615</v>
      </c>
      <c r="AA23" s="36">
        <v>1355.0409999999999</v>
      </c>
      <c r="AB23" s="96">
        <v>35.561999999999998</v>
      </c>
    </row>
    <row r="24" spans="1:28" ht="11.25" customHeight="1" x14ac:dyDescent="0.2">
      <c r="A24" s="106">
        <v>14</v>
      </c>
      <c r="B24" s="60" t="s">
        <v>42</v>
      </c>
      <c r="C24" s="60"/>
      <c r="D24" s="60"/>
      <c r="E24" s="60"/>
      <c r="F24" s="35">
        <v>975.32899999999995</v>
      </c>
      <c r="G24" s="35">
        <v>18.986999999999998</v>
      </c>
      <c r="H24" s="35">
        <v>90.188999999999993</v>
      </c>
      <c r="I24" s="35">
        <v>118.77500000000001</v>
      </c>
      <c r="J24" s="35">
        <v>316.06</v>
      </c>
      <c r="K24" s="35">
        <v>186.423</v>
      </c>
      <c r="L24" s="35">
        <v>63.09</v>
      </c>
      <c r="M24" s="35">
        <v>11.920999999999999</v>
      </c>
      <c r="N24" s="35">
        <v>56.975999999999999</v>
      </c>
      <c r="O24" s="35">
        <v>560.60500000000002</v>
      </c>
      <c r="P24" s="35">
        <v>439.863</v>
      </c>
      <c r="Q24" s="207">
        <v>2878.3690000000001</v>
      </c>
      <c r="R24" s="35">
        <v>367.488</v>
      </c>
      <c r="S24" s="35">
        <v>270.96800000000002</v>
      </c>
      <c r="T24" s="35">
        <v>98.188000000000002</v>
      </c>
      <c r="U24" s="35">
        <v>318.42399999999998</v>
      </c>
      <c r="V24" s="35">
        <v>114.199</v>
      </c>
      <c r="W24" s="35">
        <v>5.9720000000000004</v>
      </c>
      <c r="X24" s="35">
        <v>120.422</v>
      </c>
      <c r="Y24" s="35" t="s">
        <v>284</v>
      </c>
      <c r="Z24" s="35">
        <v>51.58</v>
      </c>
      <c r="AA24" s="36">
        <v>7063.8280000000004</v>
      </c>
      <c r="AB24" s="96">
        <v>40.747999999999998</v>
      </c>
    </row>
    <row r="25" spans="1:28" ht="11.25" customHeight="1" x14ac:dyDescent="0.2">
      <c r="A25" s="106">
        <v>17</v>
      </c>
      <c r="B25" s="60" t="s">
        <v>43</v>
      </c>
      <c r="C25" s="60"/>
      <c r="D25" s="60"/>
      <c r="E25" s="60"/>
      <c r="F25" s="35">
        <v>85.887</v>
      </c>
      <c r="G25" s="35">
        <v>8.9860000000000007</v>
      </c>
      <c r="H25" s="35">
        <v>33.572000000000003</v>
      </c>
      <c r="I25" s="35">
        <v>50.587000000000003</v>
      </c>
      <c r="J25" s="35">
        <v>48.947000000000003</v>
      </c>
      <c r="K25" s="35">
        <v>15.632</v>
      </c>
      <c r="L25" s="35">
        <v>14.657999999999999</v>
      </c>
      <c r="M25" s="35" t="s">
        <v>284</v>
      </c>
      <c r="N25" s="35">
        <v>20.059999999999999</v>
      </c>
      <c r="O25" s="35">
        <v>69.924999999999997</v>
      </c>
      <c r="P25" s="35">
        <v>25.484000000000002</v>
      </c>
      <c r="Q25" s="35">
        <v>351.322</v>
      </c>
      <c r="R25" s="207">
        <v>602.56600000000003</v>
      </c>
      <c r="S25" s="35">
        <v>110.227</v>
      </c>
      <c r="T25" s="35">
        <v>89.019000000000005</v>
      </c>
      <c r="U25" s="35">
        <v>49.893000000000001</v>
      </c>
      <c r="V25" s="35">
        <v>4.3650000000000002</v>
      </c>
      <c r="W25" s="35">
        <v>2.2429999999999999</v>
      </c>
      <c r="X25" s="35">
        <v>1.972</v>
      </c>
      <c r="Y25" s="35" t="s">
        <v>284</v>
      </c>
      <c r="Z25" s="35">
        <v>39.478000000000002</v>
      </c>
      <c r="AA25" s="36">
        <v>1624.8219999999999</v>
      </c>
      <c r="AB25" s="96">
        <v>37.085000000000001</v>
      </c>
    </row>
    <row r="26" spans="1:28" ht="11.25" customHeight="1" x14ac:dyDescent="0.2">
      <c r="A26" s="106">
        <v>18</v>
      </c>
      <c r="B26" s="60" t="s">
        <v>44</v>
      </c>
      <c r="C26" s="60"/>
      <c r="D26" s="60"/>
      <c r="E26" s="60"/>
      <c r="F26" s="35">
        <v>154.90700000000001</v>
      </c>
      <c r="G26" s="35">
        <v>1.74</v>
      </c>
      <c r="H26" s="35">
        <v>22.244</v>
      </c>
      <c r="I26" s="35">
        <v>60.357999999999997</v>
      </c>
      <c r="J26" s="35">
        <v>68.778000000000006</v>
      </c>
      <c r="K26" s="35">
        <v>9.4169999999999998</v>
      </c>
      <c r="L26" s="35">
        <v>30.288</v>
      </c>
      <c r="M26" s="35" t="s">
        <v>284</v>
      </c>
      <c r="N26" s="35" t="s">
        <v>284</v>
      </c>
      <c r="O26" s="35">
        <v>146.92400000000001</v>
      </c>
      <c r="P26" s="35">
        <v>12.169</v>
      </c>
      <c r="Q26" s="35">
        <v>342.12099999999998</v>
      </c>
      <c r="R26" s="35">
        <v>75.233999999999995</v>
      </c>
      <c r="S26" s="207">
        <v>576.61400000000003</v>
      </c>
      <c r="T26" s="35">
        <v>89.132000000000005</v>
      </c>
      <c r="U26" s="35">
        <v>57.238</v>
      </c>
      <c r="V26" s="35">
        <v>143</v>
      </c>
      <c r="W26" s="35">
        <v>78.27</v>
      </c>
      <c r="X26" s="35">
        <v>31.364000000000001</v>
      </c>
      <c r="Y26" s="35">
        <v>66.263000000000005</v>
      </c>
      <c r="Z26" s="35">
        <v>10.702999999999999</v>
      </c>
      <c r="AA26" s="36">
        <v>1976.7639999999999</v>
      </c>
      <c r="AB26" s="96">
        <v>29.17</v>
      </c>
    </row>
    <row r="27" spans="1:28" ht="11.25" customHeight="1" x14ac:dyDescent="0.2">
      <c r="A27" s="106">
        <v>19</v>
      </c>
      <c r="B27" s="60" t="s">
        <v>45</v>
      </c>
      <c r="C27" s="60"/>
      <c r="D27" s="60"/>
      <c r="E27" s="60"/>
      <c r="F27" s="35">
        <v>123.92700000000001</v>
      </c>
      <c r="G27" s="35">
        <v>25.864999999999998</v>
      </c>
      <c r="H27" s="35">
        <v>19.786000000000001</v>
      </c>
      <c r="I27" s="35">
        <v>30.597000000000001</v>
      </c>
      <c r="J27" s="35">
        <v>26.584</v>
      </c>
      <c r="K27" s="35">
        <v>18.678000000000001</v>
      </c>
      <c r="L27" s="35">
        <v>14.752000000000001</v>
      </c>
      <c r="M27" s="35" t="s">
        <v>284</v>
      </c>
      <c r="N27" s="35">
        <v>40.74</v>
      </c>
      <c r="O27" s="35">
        <v>183.89699999999999</v>
      </c>
      <c r="P27" s="35">
        <v>93.436999999999998</v>
      </c>
      <c r="Q27" s="35">
        <v>133.155</v>
      </c>
      <c r="R27" s="35">
        <v>120.164</v>
      </c>
      <c r="S27" s="35">
        <v>69.075000000000003</v>
      </c>
      <c r="T27" s="207">
        <v>220.75200000000001</v>
      </c>
      <c r="U27" s="35">
        <v>66.111000000000004</v>
      </c>
      <c r="V27" s="35">
        <v>91.27</v>
      </c>
      <c r="W27" s="35">
        <v>33.57</v>
      </c>
      <c r="X27" s="35">
        <v>40.47</v>
      </c>
      <c r="Y27" s="35">
        <v>4.4459999999999997</v>
      </c>
      <c r="Z27" s="35">
        <v>11.638</v>
      </c>
      <c r="AA27" s="36">
        <v>1368.913</v>
      </c>
      <c r="AB27" s="96">
        <v>16.126000000000001</v>
      </c>
    </row>
    <row r="28" spans="1:28" ht="9.75" customHeight="1" x14ac:dyDescent="0.2">
      <c r="A28" s="106"/>
      <c r="B28" s="60"/>
      <c r="C28" s="60"/>
      <c r="D28" s="60"/>
      <c r="E28" s="60"/>
      <c r="AB28" s="96"/>
    </row>
    <row r="29" spans="1:28" ht="11.25" customHeight="1" x14ac:dyDescent="0.2">
      <c r="A29" s="106">
        <v>20</v>
      </c>
      <c r="B29" s="60" t="s">
        <v>46</v>
      </c>
      <c r="C29" s="60"/>
      <c r="D29" s="60"/>
      <c r="E29" s="60"/>
      <c r="F29" s="35">
        <v>243.00399999999999</v>
      </c>
      <c r="G29" s="35">
        <v>91.698999999999998</v>
      </c>
      <c r="H29" s="35">
        <v>16.375</v>
      </c>
      <c r="I29" s="35">
        <v>3.0920000000000001</v>
      </c>
      <c r="J29" s="35">
        <v>19.626000000000001</v>
      </c>
      <c r="K29" s="35" t="s">
        <v>284</v>
      </c>
      <c r="L29" s="35" t="s">
        <v>284</v>
      </c>
      <c r="M29" s="35" t="s">
        <v>284</v>
      </c>
      <c r="N29" s="35" t="s">
        <v>284</v>
      </c>
      <c r="O29" s="35">
        <v>164.35499999999999</v>
      </c>
      <c r="P29" s="35" t="s">
        <v>284</v>
      </c>
      <c r="Q29" s="35">
        <v>358.32100000000003</v>
      </c>
      <c r="R29" s="35">
        <v>49.618000000000002</v>
      </c>
      <c r="S29" s="35">
        <v>91.578000000000003</v>
      </c>
      <c r="T29" s="35">
        <v>115.916</v>
      </c>
      <c r="U29" s="207">
        <v>710.91</v>
      </c>
      <c r="V29" s="35">
        <v>145.93600000000001</v>
      </c>
      <c r="W29" s="35">
        <v>12.834</v>
      </c>
      <c r="X29" s="35">
        <v>2.234</v>
      </c>
      <c r="Y29" s="35" t="s">
        <v>284</v>
      </c>
      <c r="Z29" s="35">
        <v>20.497</v>
      </c>
      <c r="AA29" s="36">
        <v>2045.9949999999999</v>
      </c>
      <c r="AB29" s="96">
        <v>34.746000000000002</v>
      </c>
    </row>
    <row r="30" spans="1:28" ht="11.25" customHeight="1" x14ac:dyDescent="0.2">
      <c r="A30" s="106">
        <v>21</v>
      </c>
      <c r="B30" s="60" t="s">
        <v>47</v>
      </c>
      <c r="C30" s="60"/>
      <c r="D30" s="60"/>
      <c r="E30" s="60"/>
      <c r="F30" s="35">
        <v>119.071</v>
      </c>
      <c r="G30" s="35">
        <v>39.658999999999999</v>
      </c>
      <c r="H30" s="35">
        <v>15.031000000000001</v>
      </c>
      <c r="I30" s="35">
        <v>70.278999999999996</v>
      </c>
      <c r="J30" s="35">
        <v>25.632999999999999</v>
      </c>
      <c r="K30" s="35">
        <v>10.417999999999999</v>
      </c>
      <c r="L30" s="35">
        <v>10.425000000000001</v>
      </c>
      <c r="M30" s="35" t="s">
        <v>284</v>
      </c>
      <c r="N30" s="35">
        <v>3.69</v>
      </c>
      <c r="O30" s="35">
        <v>89.796999999999997</v>
      </c>
      <c r="P30" s="35">
        <v>7.0810000000000004</v>
      </c>
      <c r="Q30" s="35">
        <v>166.35599999999999</v>
      </c>
      <c r="R30" s="35">
        <v>102.608</v>
      </c>
      <c r="S30" s="35">
        <v>80.14</v>
      </c>
      <c r="T30" s="35">
        <v>34.6</v>
      </c>
      <c r="U30" s="35">
        <v>180.816</v>
      </c>
      <c r="V30" s="207">
        <v>546.41499999999996</v>
      </c>
      <c r="W30" s="35">
        <v>62.643999999999998</v>
      </c>
      <c r="X30" s="35">
        <v>42.19</v>
      </c>
      <c r="Y30" s="35">
        <v>30.048999999999999</v>
      </c>
      <c r="Z30" s="35">
        <v>68.561000000000007</v>
      </c>
      <c r="AA30" s="36">
        <v>1705.461</v>
      </c>
      <c r="AB30" s="96">
        <v>32.039000000000001</v>
      </c>
    </row>
    <row r="31" spans="1:28" ht="11.25" customHeight="1" x14ac:dyDescent="0.2">
      <c r="A31" s="106">
        <v>22</v>
      </c>
      <c r="B31" s="60" t="s">
        <v>48</v>
      </c>
      <c r="C31" s="60"/>
      <c r="D31" s="60"/>
      <c r="E31" s="60"/>
      <c r="F31" s="35">
        <v>31.72</v>
      </c>
      <c r="G31" s="35">
        <v>22.702999999999999</v>
      </c>
      <c r="H31" s="35">
        <v>2.4830000000000001</v>
      </c>
      <c r="I31" s="35">
        <v>106.151</v>
      </c>
      <c r="J31" s="35">
        <v>13.33</v>
      </c>
      <c r="K31" s="35" t="s">
        <v>284</v>
      </c>
      <c r="L31" s="35">
        <v>21.021000000000001</v>
      </c>
      <c r="M31" s="35">
        <v>2E-3</v>
      </c>
      <c r="N31" s="35" t="s">
        <v>284</v>
      </c>
      <c r="O31" s="35">
        <v>93.055000000000007</v>
      </c>
      <c r="P31" s="35" t="s">
        <v>284</v>
      </c>
      <c r="Q31" s="35">
        <v>43.915999999999997</v>
      </c>
      <c r="R31" s="35">
        <v>25.4</v>
      </c>
      <c r="S31" s="35">
        <v>33.398000000000003</v>
      </c>
      <c r="T31" s="35">
        <v>12.141999999999999</v>
      </c>
      <c r="U31" s="35">
        <v>38.841999999999999</v>
      </c>
      <c r="V31" s="35">
        <v>102.453</v>
      </c>
      <c r="W31" s="207">
        <v>451.053</v>
      </c>
      <c r="X31" s="35">
        <v>102.595</v>
      </c>
      <c r="Y31" s="35">
        <v>103.837</v>
      </c>
      <c r="Z31" s="35">
        <v>63.890999999999998</v>
      </c>
      <c r="AA31" s="36">
        <v>1267.9949999999999</v>
      </c>
      <c r="AB31" s="96">
        <v>35.572000000000003</v>
      </c>
    </row>
    <row r="32" spans="1:28" ht="11.25" customHeight="1" x14ac:dyDescent="0.2">
      <c r="A32" s="106">
        <v>23</v>
      </c>
      <c r="B32" s="60" t="s">
        <v>49</v>
      </c>
      <c r="C32" s="60"/>
      <c r="D32" s="60"/>
      <c r="E32" s="60"/>
      <c r="F32" s="35">
        <v>161.27199999999999</v>
      </c>
      <c r="G32" s="35">
        <v>9.4290000000000003</v>
      </c>
      <c r="H32" s="35">
        <v>1.6160000000000001</v>
      </c>
      <c r="I32" s="35" t="s">
        <v>284</v>
      </c>
      <c r="J32" s="35">
        <v>6.4000000000000001E-2</v>
      </c>
      <c r="K32" s="35" t="s">
        <v>284</v>
      </c>
      <c r="L32" s="35" t="s">
        <v>284</v>
      </c>
      <c r="M32" s="35" t="s">
        <v>284</v>
      </c>
      <c r="N32" s="35" t="s">
        <v>284</v>
      </c>
      <c r="O32" s="35" t="s">
        <v>284</v>
      </c>
      <c r="P32" s="35" t="s">
        <v>284</v>
      </c>
      <c r="Q32" s="35">
        <v>171.30600000000001</v>
      </c>
      <c r="R32" s="35">
        <v>2.2069999999999999</v>
      </c>
      <c r="S32" s="35">
        <v>40.652999999999999</v>
      </c>
      <c r="T32" s="35">
        <v>10.768000000000001</v>
      </c>
      <c r="U32" s="35">
        <v>38.460999999999999</v>
      </c>
      <c r="V32" s="35">
        <v>90.614999999999995</v>
      </c>
      <c r="W32" s="35">
        <v>210.114</v>
      </c>
      <c r="X32" s="207">
        <v>371.488</v>
      </c>
      <c r="Y32" s="35">
        <v>9.3320000000000007</v>
      </c>
      <c r="Z32" s="35" t="s">
        <v>284</v>
      </c>
      <c r="AA32" s="36">
        <v>1117.325</v>
      </c>
      <c r="AB32" s="96">
        <v>33.247999999999998</v>
      </c>
    </row>
    <row r="33" spans="1:28" ht="11.25" customHeight="1" x14ac:dyDescent="0.2">
      <c r="A33" s="106">
        <v>24</v>
      </c>
      <c r="B33" s="60" t="s">
        <v>50</v>
      </c>
      <c r="C33" s="60"/>
      <c r="D33" s="60"/>
      <c r="E33" s="60"/>
      <c r="F33" s="35">
        <v>109.81100000000001</v>
      </c>
      <c r="G33" s="35" t="s">
        <v>284</v>
      </c>
      <c r="H33" s="35">
        <v>3.1280000000000001</v>
      </c>
      <c r="I33" s="35">
        <v>13.218999999999999</v>
      </c>
      <c r="J33" s="35">
        <v>22.016999999999999</v>
      </c>
      <c r="K33" s="35" t="s">
        <v>284</v>
      </c>
      <c r="L33" s="35">
        <v>12.422000000000001</v>
      </c>
      <c r="M33" s="35" t="s">
        <v>284</v>
      </c>
      <c r="N33" s="35" t="s">
        <v>284</v>
      </c>
      <c r="O33" s="35">
        <v>69.852999999999994</v>
      </c>
      <c r="P33" s="35">
        <v>6.2039999999999997</v>
      </c>
      <c r="Q33" s="35">
        <v>69.021000000000001</v>
      </c>
      <c r="R33" s="35">
        <v>13.124000000000001</v>
      </c>
      <c r="S33" s="35">
        <v>71.094999999999999</v>
      </c>
      <c r="T33" s="35">
        <v>1.361</v>
      </c>
      <c r="U33" s="35">
        <v>22.254000000000001</v>
      </c>
      <c r="V33" s="35">
        <v>41.076000000000001</v>
      </c>
      <c r="W33" s="35">
        <v>192.21</v>
      </c>
      <c r="X33" s="35">
        <v>10.834</v>
      </c>
      <c r="Y33" s="207">
        <v>762.84100000000001</v>
      </c>
      <c r="Z33" s="35">
        <v>227.97399999999999</v>
      </c>
      <c r="AA33" s="36">
        <v>1648.4459999999999</v>
      </c>
      <c r="AB33" s="96">
        <v>46.276000000000003</v>
      </c>
    </row>
    <row r="34" spans="1:28" ht="11.25" customHeight="1" x14ac:dyDescent="0.2">
      <c r="A34" s="106">
        <v>25</v>
      </c>
      <c r="B34" s="60" t="s">
        <v>51</v>
      </c>
      <c r="C34" s="60"/>
      <c r="D34" s="60"/>
      <c r="E34" s="60"/>
      <c r="F34" s="35">
        <v>24.407</v>
      </c>
      <c r="G34" s="35">
        <v>2.7370000000000001</v>
      </c>
      <c r="H34" s="35" t="s">
        <v>284</v>
      </c>
      <c r="I34" s="35">
        <v>3.581</v>
      </c>
      <c r="J34" s="35">
        <v>34.835000000000001</v>
      </c>
      <c r="K34" s="35" t="s">
        <v>284</v>
      </c>
      <c r="L34" s="35" t="s">
        <v>284</v>
      </c>
      <c r="M34" s="35">
        <v>2.2519999999999998</v>
      </c>
      <c r="N34" s="35" t="s">
        <v>284</v>
      </c>
      <c r="O34" s="35">
        <v>9.1310000000000002</v>
      </c>
      <c r="P34" s="35">
        <v>11.926</v>
      </c>
      <c r="Q34" s="35">
        <v>7.0030000000000001</v>
      </c>
      <c r="R34" s="35">
        <v>11.648</v>
      </c>
      <c r="S34" s="35">
        <v>41.542999999999999</v>
      </c>
      <c r="T34" s="35">
        <v>4.3410000000000002</v>
      </c>
      <c r="U34" s="35">
        <v>2.2759999999999998</v>
      </c>
      <c r="V34" s="35">
        <v>34.691000000000003</v>
      </c>
      <c r="W34" s="35">
        <v>36.929000000000002</v>
      </c>
      <c r="X34" s="35" t="s">
        <v>284</v>
      </c>
      <c r="Y34" s="35">
        <v>167.55500000000001</v>
      </c>
      <c r="Z34" s="207">
        <v>740.96799999999996</v>
      </c>
      <c r="AA34" s="36">
        <v>1135.8230000000001</v>
      </c>
      <c r="AB34" s="96">
        <v>65.236000000000004</v>
      </c>
    </row>
    <row r="35" spans="1:28" ht="9.75" customHeight="1" x14ac:dyDescent="0.2">
      <c r="A35" s="106"/>
      <c r="B35" s="60"/>
      <c r="C35" s="60"/>
      <c r="D35" s="60"/>
      <c r="E35" s="60"/>
      <c r="AB35" s="59"/>
    </row>
    <row r="36" spans="1:28" ht="11.25" customHeight="1" x14ac:dyDescent="0.2">
      <c r="A36" s="510" t="s">
        <v>22</v>
      </c>
      <c r="B36" s="510"/>
      <c r="C36" s="57"/>
      <c r="D36" s="57"/>
      <c r="E36" s="57"/>
      <c r="F36" s="36">
        <v>4958.3059999999996</v>
      </c>
      <c r="G36" s="36">
        <v>917.36599999999999</v>
      </c>
      <c r="H36" s="36">
        <v>778.28700000000003</v>
      </c>
      <c r="I36" s="36">
        <v>1702.864</v>
      </c>
      <c r="J36" s="36">
        <v>1992.3140000000001</v>
      </c>
      <c r="K36" s="36">
        <v>830.98199999999997</v>
      </c>
      <c r="L36" s="36">
        <v>1447.865</v>
      </c>
      <c r="M36" s="36">
        <v>200.721</v>
      </c>
      <c r="N36" s="36">
        <v>463.81</v>
      </c>
      <c r="O36" s="36">
        <v>5410.2179999999998</v>
      </c>
      <c r="P36" s="36">
        <v>1584.0550000000001</v>
      </c>
      <c r="Q36" s="36">
        <v>6703.2380000000003</v>
      </c>
      <c r="R36" s="36">
        <v>1756.018</v>
      </c>
      <c r="S36" s="36">
        <v>1862.2149999999999</v>
      </c>
      <c r="T36" s="36">
        <v>1342.7470000000001</v>
      </c>
      <c r="U36" s="36">
        <v>1934.5509999999999</v>
      </c>
      <c r="V36" s="36">
        <v>1684.3510000000001</v>
      </c>
      <c r="W36" s="36">
        <v>1332.788</v>
      </c>
      <c r="X36" s="36">
        <v>956.92100000000005</v>
      </c>
      <c r="Y36" s="36">
        <v>1406.636</v>
      </c>
      <c r="Z36" s="36">
        <v>1392.114</v>
      </c>
      <c r="AA36" s="208">
        <v>40658.368000000002</v>
      </c>
      <c r="AB36" s="6"/>
    </row>
    <row r="37" spans="1:28" ht="11.25" customHeight="1" x14ac:dyDescent="0.2">
      <c r="A37" s="496" t="s">
        <v>195</v>
      </c>
      <c r="B37" s="496"/>
      <c r="C37" s="60"/>
      <c r="D37" s="60"/>
      <c r="E37" s="60"/>
      <c r="F37" s="111">
        <v>25.135000000000002</v>
      </c>
      <c r="G37" s="111">
        <v>39.103999999999999</v>
      </c>
      <c r="H37" s="111">
        <v>24.158999999999999</v>
      </c>
      <c r="I37" s="111">
        <v>31.681999999999999</v>
      </c>
      <c r="J37" s="111">
        <v>32.634999999999998</v>
      </c>
      <c r="K37" s="111">
        <v>23.957999999999998</v>
      </c>
      <c r="L37" s="111">
        <v>32.194000000000003</v>
      </c>
      <c r="M37" s="111">
        <v>69.62</v>
      </c>
      <c r="N37" s="111">
        <v>35.387</v>
      </c>
      <c r="O37" s="111">
        <v>40.326999999999998</v>
      </c>
      <c r="P37" s="111">
        <v>30.420999999999999</v>
      </c>
      <c r="Q37" s="112">
        <v>42.94</v>
      </c>
      <c r="R37" s="112">
        <v>34.314</v>
      </c>
      <c r="S37" s="112">
        <v>30.963999999999999</v>
      </c>
      <c r="T37" s="112">
        <v>16.440000000000001</v>
      </c>
      <c r="U37" s="112">
        <v>36.747999999999998</v>
      </c>
      <c r="V37" s="112">
        <v>32.441000000000003</v>
      </c>
      <c r="W37" s="112">
        <v>33.843000000000004</v>
      </c>
      <c r="X37" s="112">
        <v>38.820999999999998</v>
      </c>
      <c r="Y37" s="112">
        <v>54.231999999999999</v>
      </c>
      <c r="Z37" s="112">
        <v>53.225999999999999</v>
      </c>
      <c r="AA37" s="447" t="s">
        <v>284</v>
      </c>
      <c r="AB37" s="112">
        <v>35.607999999999997</v>
      </c>
    </row>
    <row r="38" spans="1:28" ht="12" customHeight="1" thickBot="1" x14ac:dyDescent="0.25">
      <c r="A38" s="110"/>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2.75" customHeight="1" x14ac:dyDescent="0.2">
      <c r="A39" s="316" t="s">
        <v>280</v>
      </c>
    </row>
  </sheetData>
  <sheetProtection formatCells="0" formatColumns="0" formatRows="0"/>
  <mergeCells count="5">
    <mergeCell ref="AB6:AB7"/>
    <mergeCell ref="F6:Z6"/>
    <mergeCell ref="A6:B6"/>
    <mergeCell ref="A37:B37"/>
    <mergeCell ref="A36:B36"/>
  </mergeCells>
  <phoneticPr fontId="5" type="noConversion"/>
  <pageMargins left="0.75" right="0.75" top="1" bottom="1" header="0.5" footer="0.5"/>
  <pageSetup paperSize="9" scale="9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8"/>
  <dimension ref="A1:R40"/>
  <sheetViews>
    <sheetView zoomScaleNormal="100" workbookViewId="0"/>
  </sheetViews>
  <sheetFormatPr defaultColWidth="9.140625" defaultRowHeight="12.75" x14ac:dyDescent="0.2"/>
  <cols>
    <col min="1" max="1" width="3.85546875" style="1" customWidth="1"/>
    <col min="2" max="2" width="63.5703125" style="1" customWidth="1"/>
    <col min="3" max="5" width="63.5703125" style="1" hidden="1" customWidth="1"/>
    <col min="6" max="6" width="6.5703125" style="1" customWidth="1"/>
    <col min="7" max="7" width="1.85546875" style="1" bestFit="1" customWidth="1"/>
    <col min="8" max="8" width="6.85546875" style="1" bestFit="1" customWidth="1"/>
    <col min="9" max="9" width="1.42578125" style="1" customWidth="1"/>
    <col min="10" max="10" width="4.28515625" style="1" customWidth="1"/>
    <col min="11" max="13" width="5.42578125" style="1" bestFit="1" customWidth="1"/>
    <col min="14" max="14" width="6.85546875" style="1" customWidth="1"/>
    <col min="15" max="15" width="7.140625" style="33" customWidth="1"/>
    <col min="16" max="16" width="7" style="33" customWidth="1"/>
    <col min="17" max="17" width="5" style="33" customWidth="1"/>
    <col min="18" max="18" width="3.7109375" style="1" customWidth="1"/>
    <col min="19" max="16384" width="9.140625" style="1"/>
  </cols>
  <sheetData>
    <row r="1" spans="1:18" ht="6.75" customHeight="1" x14ac:dyDescent="0.2"/>
    <row r="2" spans="1:18" ht="15" customHeight="1" x14ac:dyDescent="0.2">
      <c r="A2" s="183" t="s">
        <v>515</v>
      </c>
      <c r="B2" s="19"/>
      <c r="C2" s="19"/>
      <c r="D2" s="19"/>
      <c r="E2" s="19"/>
      <c r="F2" s="19"/>
      <c r="G2" s="19"/>
      <c r="H2" s="19"/>
      <c r="I2" s="19"/>
      <c r="J2" s="19"/>
      <c r="K2" s="19"/>
      <c r="L2" s="19"/>
      <c r="M2" s="19"/>
      <c r="N2" s="19"/>
      <c r="O2" s="32"/>
      <c r="P2" s="32"/>
      <c r="Q2" s="32"/>
    </row>
    <row r="3" spans="1:18" s="19" customFormat="1" hidden="1" x14ac:dyDescent="0.2">
      <c r="A3" s="183"/>
      <c r="O3" s="32"/>
      <c r="P3" s="32"/>
      <c r="Q3" s="32"/>
    </row>
    <row r="4" spans="1:18" ht="15" customHeight="1" thickBot="1" x14ac:dyDescent="0.25">
      <c r="A4" s="284" t="s">
        <v>516</v>
      </c>
      <c r="B4" s="43"/>
      <c r="C4" s="43"/>
      <c r="D4" s="43"/>
      <c r="E4" s="43"/>
      <c r="F4" s="43"/>
      <c r="G4" s="43"/>
      <c r="H4" s="43"/>
      <c r="I4" s="43"/>
      <c r="J4" s="43"/>
      <c r="K4" s="43"/>
      <c r="L4" s="43"/>
      <c r="M4" s="43"/>
      <c r="N4" s="43"/>
      <c r="O4" s="64"/>
      <c r="P4" s="64"/>
      <c r="Q4" s="64"/>
    </row>
    <row r="5" spans="1:18" ht="15.75" hidden="1" thickBot="1" x14ac:dyDescent="0.3">
      <c r="A5" s="44"/>
      <c r="B5" s="43"/>
      <c r="C5" s="43"/>
      <c r="D5" s="43"/>
      <c r="E5" s="43"/>
      <c r="F5" s="43"/>
      <c r="G5" s="43"/>
      <c r="H5" s="43"/>
      <c r="I5" s="43"/>
      <c r="J5" s="43"/>
      <c r="K5" s="43"/>
      <c r="L5" s="43"/>
      <c r="M5" s="43"/>
      <c r="N5" s="43"/>
      <c r="O5" s="64"/>
      <c r="P5" s="64"/>
      <c r="Q5" s="64"/>
    </row>
    <row r="6" spans="1:18" ht="34.5" customHeight="1" x14ac:dyDescent="0.2">
      <c r="A6" s="34" t="s">
        <v>54</v>
      </c>
      <c r="B6" s="34" t="s">
        <v>139</v>
      </c>
      <c r="C6" s="34"/>
      <c r="D6" s="34"/>
      <c r="E6" s="34"/>
      <c r="F6" s="513" t="s">
        <v>198</v>
      </c>
      <c r="G6" s="513"/>
      <c r="H6" s="513"/>
      <c r="I6" s="101"/>
      <c r="J6" s="501" t="s">
        <v>63</v>
      </c>
      <c r="K6" s="512"/>
      <c r="L6" s="512"/>
      <c r="M6" s="512"/>
      <c r="N6" s="512"/>
      <c r="O6" s="512"/>
      <c r="P6" s="512"/>
      <c r="Q6" s="512"/>
    </row>
    <row r="7" spans="1:18" ht="15.75" customHeight="1" thickBot="1" x14ac:dyDescent="0.25">
      <c r="A7" s="51"/>
      <c r="B7" s="51"/>
      <c r="C7" s="51"/>
      <c r="D7" s="51"/>
      <c r="E7" s="51"/>
      <c r="F7" s="26" t="s">
        <v>22</v>
      </c>
      <c r="G7" s="514" t="s">
        <v>124</v>
      </c>
      <c r="H7" s="514"/>
      <c r="I7" s="107"/>
      <c r="J7" s="26" t="s">
        <v>55</v>
      </c>
      <c r="K7" s="26" t="s">
        <v>56</v>
      </c>
      <c r="L7" s="26" t="s">
        <v>57</v>
      </c>
      <c r="M7" s="26" t="s">
        <v>58</v>
      </c>
      <c r="N7" s="26" t="s">
        <v>59</v>
      </c>
      <c r="O7" s="26" t="s">
        <v>60</v>
      </c>
      <c r="P7" s="26" t="s">
        <v>61</v>
      </c>
      <c r="Q7" s="26" t="s">
        <v>62</v>
      </c>
    </row>
    <row r="8" spans="1:18" ht="12" customHeight="1" x14ac:dyDescent="0.2">
      <c r="A8" s="61"/>
      <c r="B8" s="61"/>
      <c r="C8" s="61"/>
      <c r="D8" s="61"/>
      <c r="E8" s="61"/>
      <c r="F8" s="101"/>
      <c r="G8" s="101"/>
      <c r="H8" s="101"/>
      <c r="I8" s="101"/>
      <c r="J8" s="101"/>
      <c r="K8" s="101"/>
      <c r="L8" s="101"/>
      <c r="M8" s="101"/>
      <c r="N8" s="101"/>
      <c r="O8" s="101"/>
      <c r="P8" s="101"/>
      <c r="Q8" s="101"/>
    </row>
    <row r="9" spans="1:18" ht="12" hidden="1" customHeight="1" x14ac:dyDescent="0.2">
      <c r="A9" s="61"/>
      <c r="B9" s="61"/>
      <c r="C9" s="61"/>
      <c r="D9" s="61"/>
      <c r="E9" s="61"/>
      <c r="F9" s="101"/>
      <c r="G9" s="101"/>
      <c r="H9" s="101"/>
      <c r="I9" s="101"/>
      <c r="J9" s="101"/>
      <c r="K9" s="101"/>
      <c r="L9" s="101"/>
      <c r="M9" s="101"/>
      <c r="N9" s="101"/>
      <c r="O9" s="101"/>
      <c r="P9" s="101"/>
      <c r="Q9" s="101"/>
    </row>
    <row r="10" spans="1:18" ht="12" hidden="1" customHeight="1" x14ac:dyDescent="0.2">
      <c r="A10" s="61"/>
      <c r="B10" s="61"/>
      <c r="C10" s="61"/>
      <c r="D10" s="61"/>
      <c r="E10" s="61"/>
      <c r="F10" s="101"/>
      <c r="G10" s="101"/>
      <c r="H10" s="101"/>
      <c r="I10" s="101"/>
      <c r="J10" s="101"/>
      <c r="K10" s="101"/>
      <c r="L10" s="101"/>
      <c r="M10" s="101"/>
      <c r="N10" s="101"/>
      <c r="O10" s="101"/>
      <c r="P10" s="101"/>
      <c r="Q10" s="101"/>
    </row>
    <row r="11" spans="1:18" ht="12" customHeight="1" x14ac:dyDescent="0.2">
      <c r="A11" s="511" t="s">
        <v>22</v>
      </c>
      <c r="B11" s="511"/>
      <c r="C11" s="34"/>
      <c r="D11" s="34"/>
      <c r="E11" s="34"/>
      <c r="F11" s="68">
        <v>475206.71399999998</v>
      </c>
      <c r="G11" s="48" t="s">
        <v>4</v>
      </c>
      <c r="H11" s="68">
        <v>27243.892</v>
      </c>
      <c r="I11" s="68" t="s">
        <v>285</v>
      </c>
      <c r="J11" s="113">
        <v>18.838000000000001</v>
      </c>
      <c r="K11" s="113">
        <v>22.486999999999998</v>
      </c>
      <c r="L11" s="113">
        <v>14.709</v>
      </c>
      <c r="M11" s="113">
        <v>14.39</v>
      </c>
      <c r="N11" s="113">
        <v>8.5440000000000005</v>
      </c>
      <c r="O11" s="113">
        <v>12.127000000000001</v>
      </c>
      <c r="P11" s="113">
        <v>5.8920000000000003</v>
      </c>
      <c r="Q11" s="113">
        <v>3.0139999999999998</v>
      </c>
      <c r="R11" s="19"/>
    </row>
    <row r="12" spans="1:18" ht="12" customHeight="1" x14ac:dyDescent="0.2">
      <c r="A12" s="61"/>
      <c r="B12" s="61"/>
      <c r="C12" s="61"/>
      <c r="D12" s="61"/>
      <c r="E12" s="61"/>
      <c r="F12" s="101"/>
      <c r="G12" s="58"/>
      <c r="H12" s="101"/>
      <c r="I12" s="101"/>
      <c r="J12" s="101"/>
      <c r="K12" s="101"/>
      <c r="L12" s="101"/>
      <c r="M12" s="101"/>
      <c r="N12" s="101"/>
      <c r="O12" s="101"/>
      <c r="P12" s="101"/>
      <c r="Q12" s="101"/>
    </row>
    <row r="13" spans="1:18" s="106" customFormat="1" ht="11.25" customHeight="1" x14ac:dyDescent="0.2">
      <c r="A13" s="106">
        <v>1</v>
      </c>
      <c r="B13" s="106" t="s">
        <v>112</v>
      </c>
      <c r="F13" s="111">
        <v>66007.277000000002</v>
      </c>
      <c r="G13" s="48" t="s">
        <v>4</v>
      </c>
      <c r="H13" s="111">
        <v>9982.3559999999998</v>
      </c>
      <c r="I13" s="99" t="s">
        <v>285</v>
      </c>
      <c r="J13" s="55">
        <v>3.234</v>
      </c>
      <c r="K13" s="55">
        <v>11.707000000000001</v>
      </c>
      <c r="L13" s="55">
        <v>18.035</v>
      </c>
      <c r="M13" s="55">
        <v>27.477</v>
      </c>
      <c r="N13" s="55">
        <v>19.510999999999999</v>
      </c>
      <c r="O13" s="55">
        <v>16.533000000000001</v>
      </c>
      <c r="P13" s="55">
        <v>2.7429999999999999</v>
      </c>
      <c r="Q13" s="55">
        <v>0.76</v>
      </c>
    </row>
    <row r="14" spans="1:18" ht="11.25" customHeight="1" x14ac:dyDescent="0.2">
      <c r="A14" s="60"/>
      <c r="B14" s="70" t="s">
        <v>95</v>
      </c>
      <c r="C14" s="70"/>
      <c r="D14" s="70"/>
      <c r="E14" s="70"/>
      <c r="F14" s="35">
        <v>48015.233</v>
      </c>
      <c r="G14" s="48" t="s">
        <v>4</v>
      </c>
      <c r="H14" s="35">
        <v>8894.4069999999992</v>
      </c>
      <c r="I14" s="35" t="s">
        <v>285</v>
      </c>
      <c r="J14" s="55">
        <v>1.083</v>
      </c>
      <c r="K14" s="55">
        <v>9.5879999999999992</v>
      </c>
      <c r="L14" s="55">
        <v>19.863</v>
      </c>
      <c r="M14" s="55">
        <v>32.463000000000001</v>
      </c>
      <c r="N14" s="55">
        <v>23.422999999999998</v>
      </c>
      <c r="O14" s="55">
        <v>13.472</v>
      </c>
      <c r="P14" s="55">
        <v>7.0999999999999994E-2</v>
      </c>
      <c r="Q14" s="55">
        <v>3.6999999999999998E-2</v>
      </c>
    </row>
    <row r="15" spans="1:18" ht="11.25" customHeight="1" x14ac:dyDescent="0.2">
      <c r="A15" s="106">
        <v>2</v>
      </c>
      <c r="B15" s="60" t="s">
        <v>96</v>
      </c>
      <c r="C15" s="60"/>
      <c r="D15" s="60"/>
      <c r="E15" s="60"/>
      <c r="F15" s="35">
        <v>1196.0429999999999</v>
      </c>
      <c r="G15" s="48" t="s">
        <v>4</v>
      </c>
      <c r="H15" s="35">
        <v>937.83699999999999</v>
      </c>
      <c r="I15" s="35" t="s">
        <v>285</v>
      </c>
      <c r="J15" s="55">
        <v>1.093</v>
      </c>
      <c r="K15" s="55">
        <v>1.909</v>
      </c>
      <c r="L15" s="55">
        <v>11.802</v>
      </c>
      <c r="M15" s="55">
        <v>41.957000000000001</v>
      </c>
      <c r="N15" s="55">
        <v>5.274</v>
      </c>
      <c r="O15" s="55">
        <v>19.792000000000002</v>
      </c>
      <c r="P15" s="55">
        <v>10.523</v>
      </c>
      <c r="Q15" s="55">
        <v>7.649</v>
      </c>
    </row>
    <row r="16" spans="1:18" ht="11.25" customHeight="1" x14ac:dyDescent="0.2">
      <c r="A16" s="106">
        <v>3</v>
      </c>
      <c r="B16" s="60" t="s">
        <v>140</v>
      </c>
      <c r="C16" s="60"/>
      <c r="D16" s="60"/>
      <c r="E16" s="60"/>
      <c r="F16" s="35">
        <v>158832.41800000001</v>
      </c>
      <c r="G16" s="48" t="s">
        <v>4</v>
      </c>
      <c r="H16" s="35">
        <v>19168.807000000001</v>
      </c>
      <c r="I16" s="35" t="s">
        <v>285</v>
      </c>
      <c r="J16" s="55">
        <v>33.277000000000001</v>
      </c>
      <c r="K16" s="55">
        <v>38.204000000000001</v>
      </c>
      <c r="L16" s="55">
        <v>18.091999999999999</v>
      </c>
      <c r="M16" s="55">
        <v>6.4169999999999998</v>
      </c>
      <c r="N16" s="55">
        <v>2.4329999999999998</v>
      </c>
      <c r="O16" s="55">
        <v>0.94099999999999995</v>
      </c>
      <c r="P16" s="55">
        <v>0.58599999999999997</v>
      </c>
      <c r="Q16" s="55">
        <v>0.05</v>
      </c>
    </row>
    <row r="17" spans="1:17" ht="11.25" customHeight="1" x14ac:dyDescent="0.2">
      <c r="A17" s="106"/>
      <c r="B17" s="70" t="s">
        <v>97</v>
      </c>
      <c r="C17" s="70"/>
      <c r="D17" s="70"/>
      <c r="E17" s="70"/>
      <c r="F17" s="35">
        <v>151710.69699999999</v>
      </c>
      <c r="G17" s="48" t="s">
        <v>4</v>
      </c>
      <c r="H17" s="35">
        <v>18866.455999999998</v>
      </c>
      <c r="I17" s="35" t="s">
        <v>285</v>
      </c>
      <c r="J17" s="55">
        <v>34.515000000000001</v>
      </c>
      <c r="K17" s="55">
        <v>38.366</v>
      </c>
      <c r="L17" s="55">
        <v>18.239999999999998</v>
      </c>
      <c r="M17" s="55">
        <v>5.46</v>
      </c>
      <c r="N17" s="55">
        <v>2.1139999999999999</v>
      </c>
      <c r="O17" s="55">
        <v>0.71599999999999997</v>
      </c>
      <c r="P17" s="55">
        <v>0.56000000000000005</v>
      </c>
      <c r="Q17" s="55">
        <v>2.8000000000000001E-2</v>
      </c>
    </row>
    <row r="18" spans="1:17" ht="11.25" customHeight="1" x14ac:dyDescent="0.2">
      <c r="A18" s="106">
        <v>4</v>
      </c>
      <c r="B18" s="60" t="s">
        <v>98</v>
      </c>
      <c r="C18" s="60"/>
      <c r="D18" s="60"/>
      <c r="E18" s="60"/>
      <c r="F18" s="35">
        <v>36504.565999999999</v>
      </c>
      <c r="G18" s="48" t="s">
        <v>4</v>
      </c>
      <c r="H18" s="35">
        <v>6697.183</v>
      </c>
      <c r="I18" s="35" t="s">
        <v>285</v>
      </c>
      <c r="J18" s="55">
        <v>3.3879999999999999</v>
      </c>
      <c r="K18" s="55">
        <v>5.1459999999999999</v>
      </c>
      <c r="L18" s="55">
        <v>6.7720000000000002</v>
      </c>
      <c r="M18" s="55">
        <v>14.582000000000001</v>
      </c>
      <c r="N18" s="55">
        <v>10.016</v>
      </c>
      <c r="O18" s="55">
        <v>27.010999999999999</v>
      </c>
      <c r="P18" s="55">
        <v>21.841999999999999</v>
      </c>
      <c r="Q18" s="55">
        <v>11.243</v>
      </c>
    </row>
    <row r="19" spans="1:17" ht="11.25" customHeight="1" x14ac:dyDescent="0.2">
      <c r="A19" s="106">
        <v>5</v>
      </c>
      <c r="B19" s="60" t="s">
        <v>141</v>
      </c>
      <c r="C19" s="60"/>
      <c r="D19" s="60"/>
      <c r="E19" s="60"/>
      <c r="F19" s="35">
        <v>948.55700000000002</v>
      </c>
      <c r="G19" s="48" t="s">
        <v>4</v>
      </c>
      <c r="H19" s="35">
        <v>755.67499999999995</v>
      </c>
      <c r="I19" s="35" t="s">
        <v>285</v>
      </c>
      <c r="J19" s="55">
        <v>0.57299999999999995</v>
      </c>
      <c r="K19" s="55">
        <v>1.8560000000000001</v>
      </c>
      <c r="L19" s="55">
        <v>1.671</v>
      </c>
      <c r="M19" s="55">
        <v>25.396999999999998</v>
      </c>
      <c r="N19" s="55">
        <v>10.788</v>
      </c>
      <c r="O19" s="55">
        <v>23.298999999999999</v>
      </c>
      <c r="P19" s="55">
        <v>36.415999999999997</v>
      </c>
      <c r="Q19" s="55" t="s">
        <v>284</v>
      </c>
    </row>
    <row r="20" spans="1:17" ht="11.25" customHeight="1" x14ac:dyDescent="0.2">
      <c r="A20" s="106">
        <v>6</v>
      </c>
      <c r="B20" s="60" t="s">
        <v>142</v>
      </c>
      <c r="C20" s="60"/>
      <c r="D20" s="60"/>
      <c r="E20" s="60"/>
      <c r="F20" s="35">
        <v>30567.991999999998</v>
      </c>
      <c r="G20" s="48" t="s">
        <v>4</v>
      </c>
      <c r="H20" s="35">
        <v>7238.3789999999999</v>
      </c>
      <c r="I20" s="35" t="s">
        <v>285</v>
      </c>
      <c r="J20" s="55">
        <v>6.4820000000000002</v>
      </c>
      <c r="K20" s="55">
        <v>23.52</v>
      </c>
      <c r="L20" s="55">
        <v>15.034000000000001</v>
      </c>
      <c r="M20" s="55">
        <v>17.940000000000001</v>
      </c>
      <c r="N20" s="55">
        <v>10.895</v>
      </c>
      <c r="O20" s="55">
        <v>15.984</v>
      </c>
      <c r="P20" s="55">
        <v>6.2030000000000003</v>
      </c>
      <c r="Q20" s="55">
        <v>3.9430000000000001</v>
      </c>
    </row>
    <row r="21" spans="1:17" ht="11.25" customHeight="1" x14ac:dyDescent="0.2">
      <c r="A21" s="106"/>
      <c r="B21" s="70" t="s">
        <v>99</v>
      </c>
      <c r="C21" s="70"/>
      <c r="D21" s="70"/>
      <c r="E21" s="70"/>
      <c r="F21" s="35">
        <v>8814.8130000000001</v>
      </c>
      <c r="G21" s="48" t="s">
        <v>4</v>
      </c>
      <c r="H21" s="35">
        <v>3378.6129999999998</v>
      </c>
      <c r="I21" s="35" t="s">
        <v>285</v>
      </c>
      <c r="J21" s="55">
        <v>6.3250000000000002</v>
      </c>
      <c r="K21" s="55">
        <v>22.006</v>
      </c>
      <c r="L21" s="55">
        <v>15.526</v>
      </c>
      <c r="M21" s="55">
        <v>19.564</v>
      </c>
      <c r="N21" s="55">
        <v>7.37</v>
      </c>
      <c r="O21" s="55">
        <v>17.870999999999999</v>
      </c>
      <c r="P21" s="55">
        <v>7.3879999999999999</v>
      </c>
      <c r="Q21" s="55">
        <v>3.95</v>
      </c>
    </row>
    <row r="22" spans="1:17" ht="11.25" customHeight="1" x14ac:dyDescent="0.2">
      <c r="A22" s="106"/>
      <c r="B22" s="70" t="s">
        <v>100</v>
      </c>
      <c r="C22" s="70"/>
      <c r="D22" s="70"/>
      <c r="E22" s="70"/>
      <c r="F22" s="35">
        <v>11471.002</v>
      </c>
      <c r="G22" s="48" t="s">
        <v>4</v>
      </c>
      <c r="H22" s="35">
        <v>3593.9810000000002</v>
      </c>
      <c r="I22" s="35" t="s">
        <v>285</v>
      </c>
      <c r="J22" s="55">
        <v>3.24</v>
      </c>
      <c r="K22" s="55">
        <v>6.585</v>
      </c>
      <c r="L22" s="55">
        <v>24.521000000000001</v>
      </c>
      <c r="M22" s="55">
        <v>29.724</v>
      </c>
      <c r="N22" s="55">
        <v>17.625</v>
      </c>
      <c r="O22" s="55">
        <v>15.96</v>
      </c>
      <c r="P22" s="55">
        <v>2.1520000000000001</v>
      </c>
      <c r="Q22" s="55">
        <v>0.19400000000000001</v>
      </c>
    </row>
    <row r="23" spans="1:17" ht="11.25" customHeight="1" x14ac:dyDescent="0.2">
      <c r="A23" s="106"/>
      <c r="B23" s="70" t="s">
        <v>101</v>
      </c>
      <c r="C23" s="70"/>
      <c r="D23" s="70"/>
      <c r="E23" s="70"/>
      <c r="F23" s="35">
        <v>5463.768</v>
      </c>
      <c r="G23" s="48" t="s">
        <v>4</v>
      </c>
      <c r="H23" s="35">
        <v>3255.7069999999999</v>
      </c>
      <c r="I23" s="35" t="s">
        <v>285</v>
      </c>
      <c r="J23" s="55">
        <v>17.504000000000001</v>
      </c>
      <c r="K23" s="55">
        <v>44.697000000000003</v>
      </c>
      <c r="L23" s="55">
        <v>1.5</v>
      </c>
      <c r="M23" s="55">
        <v>1.034</v>
      </c>
      <c r="N23" s="55">
        <v>3.8090000000000002</v>
      </c>
      <c r="O23" s="55">
        <v>13.515000000000001</v>
      </c>
      <c r="P23" s="55">
        <v>10.992000000000001</v>
      </c>
      <c r="Q23" s="55">
        <v>6.9489999999999998</v>
      </c>
    </row>
    <row r="24" spans="1:17" ht="11.25" customHeight="1" x14ac:dyDescent="0.2">
      <c r="A24" s="106">
        <v>7</v>
      </c>
      <c r="B24" s="60" t="s">
        <v>143</v>
      </c>
      <c r="C24" s="60"/>
      <c r="D24" s="60"/>
      <c r="E24" s="60"/>
      <c r="F24" s="35">
        <v>11748.271000000001</v>
      </c>
      <c r="G24" s="48" t="s">
        <v>4</v>
      </c>
      <c r="H24" s="35">
        <v>2820.8119999999999</v>
      </c>
      <c r="I24" s="35" t="s">
        <v>285</v>
      </c>
      <c r="J24" s="55">
        <v>5.5970000000000004</v>
      </c>
      <c r="K24" s="55">
        <v>16.655999999999999</v>
      </c>
      <c r="L24" s="55">
        <v>18.815999999999999</v>
      </c>
      <c r="M24" s="55">
        <v>26.757999999999999</v>
      </c>
      <c r="N24" s="55">
        <v>9.5440000000000005</v>
      </c>
      <c r="O24" s="55">
        <v>15.272</v>
      </c>
      <c r="P24" s="55">
        <v>5.141</v>
      </c>
      <c r="Q24" s="55">
        <v>2.2160000000000002</v>
      </c>
    </row>
    <row r="25" spans="1:17" ht="11.25" customHeight="1" x14ac:dyDescent="0.2">
      <c r="A25" s="106"/>
      <c r="B25" s="70" t="s">
        <v>102</v>
      </c>
      <c r="C25" s="70"/>
      <c r="D25" s="70"/>
      <c r="E25" s="70"/>
      <c r="F25" s="35">
        <v>11581.137000000001</v>
      </c>
      <c r="G25" s="48" t="s">
        <v>4</v>
      </c>
      <c r="H25" s="35">
        <v>2812.9810000000002</v>
      </c>
      <c r="I25" s="35" t="s">
        <v>285</v>
      </c>
      <c r="J25" s="55">
        <v>5.6779999999999999</v>
      </c>
      <c r="K25" s="55">
        <v>16.896000000000001</v>
      </c>
      <c r="L25" s="55">
        <v>18.353999999999999</v>
      </c>
      <c r="M25" s="55">
        <v>26.689</v>
      </c>
      <c r="N25" s="55">
        <v>9.6809999999999992</v>
      </c>
      <c r="O25" s="55">
        <v>15.238</v>
      </c>
      <c r="P25" s="55">
        <v>5.2149999999999999</v>
      </c>
      <c r="Q25" s="55">
        <v>2.2480000000000002</v>
      </c>
    </row>
    <row r="26" spans="1:17" ht="11.25" customHeight="1" x14ac:dyDescent="0.2">
      <c r="A26" s="106">
        <v>8</v>
      </c>
      <c r="B26" s="60" t="s">
        <v>113</v>
      </c>
      <c r="C26" s="60"/>
      <c r="D26" s="60"/>
      <c r="E26" s="60"/>
      <c r="F26" s="35">
        <v>8697.0789999999997</v>
      </c>
      <c r="G26" s="48" t="s">
        <v>4</v>
      </c>
      <c r="H26" s="35">
        <v>2172.5659999999998</v>
      </c>
      <c r="I26" s="35" t="s">
        <v>285</v>
      </c>
      <c r="J26" s="55">
        <v>11.596</v>
      </c>
      <c r="K26" s="55">
        <v>4.3170000000000002</v>
      </c>
      <c r="L26" s="55">
        <v>4.7140000000000004</v>
      </c>
      <c r="M26" s="55">
        <v>29.003</v>
      </c>
      <c r="N26" s="55">
        <v>10.696999999999999</v>
      </c>
      <c r="O26" s="55">
        <v>23.443000000000001</v>
      </c>
      <c r="P26" s="55">
        <v>10.657999999999999</v>
      </c>
      <c r="Q26" s="55">
        <v>5.5709999999999997</v>
      </c>
    </row>
    <row r="27" spans="1:17" ht="11.25" customHeight="1" x14ac:dyDescent="0.2">
      <c r="A27" s="106">
        <v>9</v>
      </c>
      <c r="B27" s="60" t="s">
        <v>103</v>
      </c>
      <c r="C27" s="60"/>
      <c r="D27" s="60"/>
      <c r="E27" s="60"/>
      <c r="F27" s="35">
        <v>19856.231</v>
      </c>
      <c r="G27" s="48" t="s">
        <v>4</v>
      </c>
      <c r="H27" s="35">
        <v>3713.9839999999999</v>
      </c>
      <c r="I27" s="35" t="s">
        <v>285</v>
      </c>
      <c r="J27" s="55">
        <v>8.8170000000000002</v>
      </c>
      <c r="K27" s="55">
        <v>27.960999999999999</v>
      </c>
      <c r="L27" s="55">
        <v>16.87</v>
      </c>
      <c r="M27" s="55">
        <v>14.084</v>
      </c>
      <c r="N27" s="55">
        <v>10.542999999999999</v>
      </c>
      <c r="O27" s="55">
        <v>8.7070000000000007</v>
      </c>
      <c r="P27" s="55">
        <v>8.9120000000000008</v>
      </c>
      <c r="Q27" s="55">
        <v>4.1059999999999999</v>
      </c>
    </row>
    <row r="28" spans="1:17" ht="11.25" customHeight="1" x14ac:dyDescent="0.2">
      <c r="A28" s="106">
        <v>10</v>
      </c>
      <c r="B28" s="60" t="s">
        <v>104</v>
      </c>
      <c r="C28" s="60"/>
      <c r="D28" s="60"/>
      <c r="E28" s="60"/>
      <c r="F28" s="35">
        <v>7945.1409999999996</v>
      </c>
      <c r="G28" s="48" t="s">
        <v>4</v>
      </c>
      <c r="H28" s="35">
        <v>3126.527</v>
      </c>
      <c r="I28" s="35" t="s">
        <v>285</v>
      </c>
      <c r="J28" s="55">
        <v>19.981000000000002</v>
      </c>
      <c r="K28" s="55">
        <v>1.375</v>
      </c>
      <c r="L28" s="55">
        <v>7.7409999999999997</v>
      </c>
      <c r="M28" s="55">
        <v>20.076000000000001</v>
      </c>
      <c r="N28" s="55">
        <v>18.266999999999999</v>
      </c>
      <c r="O28" s="55">
        <v>16.783999999999999</v>
      </c>
      <c r="P28" s="55">
        <v>11.608000000000001</v>
      </c>
      <c r="Q28" s="55">
        <v>4.1689999999999996</v>
      </c>
    </row>
    <row r="29" spans="1:17" ht="11.25" customHeight="1" x14ac:dyDescent="0.2">
      <c r="A29" s="106">
        <v>11</v>
      </c>
      <c r="B29" s="60" t="s">
        <v>105</v>
      </c>
      <c r="C29" s="60"/>
      <c r="D29" s="60"/>
      <c r="E29" s="60"/>
      <c r="F29" s="35">
        <v>8888.0789999999997</v>
      </c>
      <c r="G29" s="48" t="s">
        <v>4</v>
      </c>
      <c r="H29" s="35">
        <v>1782.3140000000001</v>
      </c>
      <c r="I29" s="35" t="s">
        <v>285</v>
      </c>
      <c r="J29" s="55">
        <v>10.368</v>
      </c>
      <c r="K29" s="55">
        <v>18.437999999999999</v>
      </c>
      <c r="L29" s="55">
        <v>21.17</v>
      </c>
      <c r="M29" s="55">
        <v>24.145</v>
      </c>
      <c r="N29" s="55">
        <v>5.2210000000000001</v>
      </c>
      <c r="O29" s="55">
        <v>11.628</v>
      </c>
      <c r="P29" s="55">
        <v>5.2359999999999998</v>
      </c>
      <c r="Q29" s="55">
        <v>3.794</v>
      </c>
    </row>
    <row r="30" spans="1:17" ht="11.25" customHeight="1" x14ac:dyDescent="0.2">
      <c r="A30" s="106">
        <v>12</v>
      </c>
      <c r="B30" s="60" t="s">
        <v>106</v>
      </c>
      <c r="C30" s="60"/>
      <c r="D30" s="60"/>
      <c r="E30" s="60"/>
      <c r="F30" s="35">
        <v>11203.441000000001</v>
      </c>
      <c r="G30" s="48" t="s">
        <v>4</v>
      </c>
      <c r="H30" s="35">
        <v>8314.9269999999997</v>
      </c>
      <c r="I30" s="35" t="s">
        <v>285</v>
      </c>
      <c r="J30" s="55">
        <v>62.847000000000001</v>
      </c>
      <c r="K30" s="55">
        <v>0.83</v>
      </c>
      <c r="L30" s="55">
        <v>2.5489999999999999</v>
      </c>
      <c r="M30" s="55">
        <v>6.032</v>
      </c>
      <c r="N30" s="55">
        <v>1.962</v>
      </c>
      <c r="O30" s="55">
        <v>17.562999999999999</v>
      </c>
      <c r="P30" s="55">
        <v>6.875</v>
      </c>
      <c r="Q30" s="55">
        <v>1.3420000000000001</v>
      </c>
    </row>
    <row r="31" spans="1:17" ht="11.25" customHeight="1" x14ac:dyDescent="0.2">
      <c r="A31" s="106">
        <v>13</v>
      </c>
      <c r="B31" s="60" t="s">
        <v>107</v>
      </c>
      <c r="C31" s="60"/>
      <c r="D31" s="60"/>
      <c r="E31" s="60"/>
      <c r="F31" s="35">
        <v>1464.663</v>
      </c>
      <c r="G31" s="48" t="s">
        <v>4</v>
      </c>
      <c r="H31" s="35">
        <v>504.404</v>
      </c>
      <c r="I31" s="35" t="s">
        <v>285</v>
      </c>
      <c r="J31" s="55">
        <v>1.371</v>
      </c>
      <c r="K31" s="55">
        <v>11.802</v>
      </c>
      <c r="L31" s="55">
        <v>8.7249999999999996</v>
      </c>
      <c r="M31" s="55">
        <v>9.0950000000000006</v>
      </c>
      <c r="N31" s="55">
        <v>18.989999999999998</v>
      </c>
      <c r="O31" s="55">
        <v>23.611000000000001</v>
      </c>
      <c r="P31" s="55">
        <v>20.866</v>
      </c>
      <c r="Q31" s="55">
        <v>5.54</v>
      </c>
    </row>
    <row r="32" spans="1:17" ht="11.25" customHeight="1" x14ac:dyDescent="0.2">
      <c r="A32" s="106">
        <v>14</v>
      </c>
      <c r="B32" s="60" t="s">
        <v>144</v>
      </c>
      <c r="C32" s="60"/>
      <c r="D32" s="60"/>
      <c r="E32" s="60"/>
      <c r="F32" s="35">
        <v>27881.674999999999</v>
      </c>
      <c r="G32" s="48" t="s">
        <v>4</v>
      </c>
      <c r="H32" s="35">
        <v>5458.3320000000003</v>
      </c>
      <c r="I32" s="35" t="s">
        <v>285</v>
      </c>
      <c r="J32" s="55">
        <v>11.066000000000001</v>
      </c>
      <c r="K32" s="55">
        <v>20.181999999999999</v>
      </c>
      <c r="L32" s="55">
        <v>18.837</v>
      </c>
      <c r="M32" s="55">
        <v>25.405000000000001</v>
      </c>
      <c r="N32" s="55">
        <v>7.5019999999999998</v>
      </c>
      <c r="O32" s="55">
        <v>13.731</v>
      </c>
      <c r="P32" s="55">
        <v>2.4820000000000002</v>
      </c>
      <c r="Q32" s="55">
        <v>0.79500000000000004</v>
      </c>
    </row>
    <row r="33" spans="1:17" ht="11.25" customHeight="1" x14ac:dyDescent="0.2">
      <c r="A33" s="106">
        <v>15</v>
      </c>
      <c r="B33" s="60" t="s">
        <v>108</v>
      </c>
      <c r="C33" s="60"/>
      <c r="D33" s="60"/>
      <c r="E33" s="60"/>
      <c r="F33" s="35">
        <v>7147.2370000000001</v>
      </c>
      <c r="G33" s="48" t="s">
        <v>4</v>
      </c>
      <c r="H33" s="35">
        <v>2146.9960000000001</v>
      </c>
      <c r="I33" s="35" t="s">
        <v>285</v>
      </c>
      <c r="J33" s="55">
        <v>2.7E-2</v>
      </c>
      <c r="K33" s="55">
        <v>1.6830000000000001</v>
      </c>
      <c r="L33" s="55">
        <v>13.714</v>
      </c>
      <c r="M33" s="55">
        <v>19.826000000000001</v>
      </c>
      <c r="N33" s="55">
        <v>22.646999999999998</v>
      </c>
      <c r="O33" s="55">
        <v>25.181000000000001</v>
      </c>
      <c r="P33" s="55">
        <v>11.845000000000001</v>
      </c>
      <c r="Q33" s="55">
        <v>5.0759999999999996</v>
      </c>
    </row>
    <row r="34" spans="1:17" ht="11.25" customHeight="1" x14ac:dyDescent="0.2">
      <c r="A34" s="106">
        <v>16</v>
      </c>
      <c r="B34" s="60" t="s">
        <v>248</v>
      </c>
      <c r="C34" s="60"/>
      <c r="D34" s="60"/>
      <c r="E34" s="60"/>
      <c r="F34" s="35">
        <v>24380.272000000001</v>
      </c>
      <c r="G34" s="48" t="s">
        <v>4</v>
      </c>
      <c r="H34" s="35">
        <v>2442.4140000000002</v>
      </c>
      <c r="I34" s="35" t="s">
        <v>285</v>
      </c>
      <c r="J34" s="55">
        <v>30.678000000000001</v>
      </c>
      <c r="K34" s="55">
        <v>28.449000000000002</v>
      </c>
      <c r="L34" s="55">
        <v>18.388000000000002</v>
      </c>
      <c r="M34" s="55">
        <v>10.673</v>
      </c>
      <c r="N34" s="55">
        <v>4.91</v>
      </c>
      <c r="O34" s="55">
        <v>3.9020000000000001</v>
      </c>
      <c r="P34" s="55">
        <v>2.0099999999999998</v>
      </c>
      <c r="Q34" s="55">
        <v>0.98899999999999999</v>
      </c>
    </row>
    <row r="35" spans="1:17" ht="11.25" customHeight="1" x14ac:dyDescent="0.2">
      <c r="A35" s="106">
        <v>17</v>
      </c>
      <c r="B35" s="60" t="s">
        <v>109</v>
      </c>
      <c r="C35" s="60"/>
      <c r="D35" s="60"/>
      <c r="E35" s="60"/>
      <c r="F35" s="35">
        <v>1845.0920000000001</v>
      </c>
      <c r="G35" s="48" t="s">
        <v>4</v>
      </c>
      <c r="H35" s="35">
        <v>916.06299999999999</v>
      </c>
      <c r="I35" s="35" t="s">
        <v>285</v>
      </c>
      <c r="J35" s="55">
        <v>10.071999999999999</v>
      </c>
      <c r="K35" s="55">
        <v>23.974</v>
      </c>
      <c r="L35" s="55">
        <v>17.399000000000001</v>
      </c>
      <c r="M35" s="55">
        <v>15.067</v>
      </c>
      <c r="N35" s="55">
        <v>15.346</v>
      </c>
      <c r="O35" s="55">
        <v>14.579000000000001</v>
      </c>
      <c r="P35" s="55">
        <v>1.583</v>
      </c>
      <c r="Q35" s="55">
        <v>1.9810000000000001</v>
      </c>
    </row>
    <row r="36" spans="1:17" ht="11.25" customHeight="1" x14ac:dyDescent="0.2">
      <c r="A36" s="106">
        <v>18</v>
      </c>
      <c r="B36" s="60" t="s">
        <v>110</v>
      </c>
      <c r="C36" s="60"/>
      <c r="D36" s="60"/>
      <c r="E36" s="60"/>
      <c r="F36" s="35">
        <v>42238.440999999999</v>
      </c>
      <c r="G36" s="48" t="s">
        <v>4</v>
      </c>
      <c r="H36" s="35">
        <v>7831.942</v>
      </c>
      <c r="I36" s="35" t="s">
        <v>285</v>
      </c>
      <c r="J36" s="55">
        <v>4.58</v>
      </c>
      <c r="K36" s="55">
        <v>13.747</v>
      </c>
      <c r="L36" s="55">
        <v>3.415</v>
      </c>
      <c r="M36" s="55">
        <v>9.2230000000000008</v>
      </c>
      <c r="N36" s="55">
        <v>11.35</v>
      </c>
      <c r="O36" s="55">
        <v>30.222999999999999</v>
      </c>
      <c r="P36" s="55">
        <v>15.916</v>
      </c>
      <c r="Q36" s="55">
        <v>11.547000000000001</v>
      </c>
    </row>
    <row r="37" spans="1:17" ht="11.25" customHeight="1" x14ac:dyDescent="0.2">
      <c r="A37" s="106">
        <v>19</v>
      </c>
      <c r="B37" s="60" t="s">
        <v>114</v>
      </c>
      <c r="C37" s="60"/>
      <c r="D37" s="60"/>
      <c r="E37" s="60"/>
      <c r="F37" s="35" t="s">
        <v>284</v>
      </c>
      <c r="G37" s="48" t="s">
        <v>4</v>
      </c>
      <c r="H37" s="35" t="s">
        <v>284</v>
      </c>
      <c r="I37" s="35" t="s">
        <v>285</v>
      </c>
      <c r="J37" s="55" t="s">
        <v>285</v>
      </c>
      <c r="K37" s="55" t="s">
        <v>285</v>
      </c>
      <c r="L37" s="55" t="s">
        <v>285</v>
      </c>
      <c r="M37" s="55" t="s">
        <v>285</v>
      </c>
      <c r="N37" s="55" t="s">
        <v>285</v>
      </c>
      <c r="O37" s="55" t="s">
        <v>285</v>
      </c>
      <c r="P37" s="55" t="s">
        <v>285</v>
      </c>
      <c r="Q37" s="55" t="s">
        <v>285</v>
      </c>
    </row>
    <row r="38" spans="1:17" ht="11.25" customHeight="1" x14ac:dyDescent="0.2">
      <c r="A38" s="106">
        <v>20</v>
      </c>
      <c r="B38" s="60" t="s">
        <v>111</v>
      </c>
      <c r="C38" s="60"/>
      <c r="D38" s="60"/>
      <c r="E38" s="60"/>
      <c r="F38" s="35">
        <v>7854.24</v>
      </c>
      <c r="G38" s="48" t="s">
        <v>4</v>
      </c>
      <c r="H38" s="35">
        <v>3161.11</v>
      </c>
      <c r="I38" s="35" t="s">
        <v>285</v>
      </c>
      <c r="J38" s="55">
        <v>71.525000000000006</v>
      </c>
      <c r="K38" s="55">
        <v>6.5460000000000003</v>
      </c>
      <c r="L38" s="55">
        <v>8.5820000000000007</v>
      </c>
      <c r="M38" s="55">
        <v>2.7370000000000001</v>
      </c>
      <c r="N38" s="55">
        <v>2.0859999999999999</v>
      </c>
      <c r="O38" s="55">
        <v>2.012</v>
      </c>
      <c r="P38" s="55">
        <v>4.7240000000000002</v>
      </c>
      <c r="Q38" s="55">
        <v>1.7889999999999999</v>
      </c>
    </row>
    <row r="39" spans="1:17" ht="12" customHeight="1" thickBot="1" x14ac:dyDescent="0.25">
      <c r="A39" s="51"/>
      <c r="B39" s="51"/>
      <c r="C39" s="51"/>
      <c r="D39" s="51"/>
      <c r="E39" s="51"/>
      <c r="F39" s="118"/>
      <c r="G39" s="119"/>
      <c r="H39" s="118"/>
      <c r="I39" s="118"/>
      <c r="J39" s="120"/>
      <c r="K39" s="120"/>
      <c r="L39" s="120"/>
      <c r="M39" s="120"/>
      <c r="N39" s="118"/>
      <c r="O39" s="66"/>
      <c r="P39" s="120"/>
      <c r="Q39" s="120"/>
    </row>
    <row r="40" spans="1:17" ht="12.75" customHeight="1" x14ac:dyDescent="0.2">
      <c r="A40" s="34"/>
      <c r="O40" s="1"/>
      <c r="P40" s="1"/>
      <c r="Q40" s="1"/>
    </row>
  </sheetData>
  <sheetProtection formatCells="0" formatColumns="0" formatRows="0"/>
  <mergeCells count="4">
    <mergeCell ref="A11:B11"/>
    <mergeCell ref="J6:Q6"/>
    <mergeCell ref="F6:H6"/>
    <mergeCell ref="G7:H7"/>
  </mergeCells>
  <phoneticPr fontId="13" type="noConversion"/>
  <pageMargins left="0.75" right="0.75" top="1" bottom="1" header="0.5" footer="0.5"/>
  <pageSetup paperSize="9" scale="9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R40"/>
  <sheetViews>
    <sheetView zoomScaleNormal="100" workbookViewId="0"/>
  </sheetViews>
  <sheetFormatPr defaultColWidth="9.140625" defaultRowHeight="12.75" x14ac:dyDescent="0.2"/>
  <cols>
    <col min="1" max="1" width="3.85546875" style="1" customWidth="1"/>
    <col min="2" max="2" width="63.5703125" style="1" customWidth="1"/>
    <col min="3" max="5" width="63.5703125" style="1" hidden="1" customWidth="1"/>
    <col min="6" max="6" width="7.140625" style="1" customWidth="1"/>
    <col min="7" max="7" width="1.85546875" style="1" bestFit="1" customWidth="1"/>
    <col min="8" max="8" width="5.7109375" style="1" bestFit="1" customWidth="1"/>
    <col min="9" max="9" width="1.42578125" style="1" customWidth="1"/>
    <col min="10" max="10" width="4.28515625" style="1" customWidth="1"/>
    <col min="11" max="13" width="5.28515625" style="1" bestFit="1" customWidth="1"/>
    <col min="14" max="14" width="6.85546875" style="1" customWidth="1"/>
    <col min="15" max="15" width="7.140625" style="33" customWidth="1"/>
    <col min="16" max="16" width="7" style="33" customWidth="1"/>
    <col min="17" max="17" width="5" style="33" customWidth="1"/>
    <col min="18" max="16384" width="9.140625" style="1"/>
  </cols>
  <sheetData>
    <row r="1" spans="1:18" ht="6.75" customHeight="1" x14ac:dyDescent="0.2"/>
    <row r="2" spans="1:18" ht="15" customHeight="1" x14ac:dyDescent="0.2">
      <c r="A2" s="183" t="s">
        <v>517</v>
      </c>
      <c r="B2" s="19"/>
      <c r="C2" s="19"/>
      <c r="D2" s="19"/>
      <c r="E2" s="19"/>
      <c r="F2" s="19"/>
      <c r="G2" s="19"/>
      <c r="H2" s="19"/>
      <c r="I2" s="19"/>
      <c r="J2" s="19"/>
      <c r="K2" s="19"/>
      <c r="L2" s="19"/>
      <c r="M2" s="19"/>
      <c r="N2" s="19"/>
      <c r="O2" s="32"/>
      <c r="P2" s="32"/>
      <c r="Q2" s="32"/>
    </row>
    <row r="3" spans="1:18" ht="15" hidden="1" customHeight="1" x14ac:dyDescent="0.2">
      <c r="A3" s="183"/>
      <c r="B3" s="19"/>
      <c r="C3" s="19"/>
      <c r="D3" s="19"/>
      <c r="E3" s="19"/>
      <c r="F3" s="19"/>
      <c r="G3" s="19"/>
      <c r="H3" s="19"/>
      <c r="I3" s="19"/>
      <c r="J3" s="19"/>
      <c r="K3" s="19"/>
      <c r="L3" s="19"/>
      <c r="M3" s="19"/>
      <c r="N3" s="19"/>
      <c r="O3" s="32"/>
      <c r="P3" s="32"/>
      <c r="Q3" s="32"/>
    </row>
    <row r="4" spans="1:18" ht="15" customHeight="1" thickBot="1" x14ac:dyDescent="0.25">
      <c r="A4" s="359" t="s">
        <v>518</v>
      </c>
      <c r="B4" s="43"/>
      <c r="C4" s="43"/>
      <c r="D4" s="43"/>
      <c r="E4" s="43"/>
      <c r="F4" s="43"/>
      <c r="G4" s="43"/>
      <c r="H4" s="43"/>
      <c r="I4" s="43"/>
      <c r="J4" s="19"/>
      <c r="K4" s="19"/>
      <c r="L4" s="19"/>
      <c r="M4" s="19"/>
      <c r="N4" s="19"/>
      <c r="O4" s="32"/>
      <c r="P4" s="32"/>
      <c r="Q4" s="32"/>
    </row>
    <row r="5" spans="1:18" ht="15.75" hidden="1" thickBot="1" x14ac:dyDescent="0.3">
      <c r="A5" s="44"/>
      <c r="B5" s="43"/>
      <c r="C5" s="43"/>
      <c r="D5" s="43"/>
      <c r="E5" s="43"/>
      <c r="F5" s="43"/>
      <c r="G5" s="43"/>
      <c r="H5" s="43"/>
      <c r="I5" s="43"/>
      <c r="J5" s="19"/>
      <c r="K5" s="19"/>
      <c r="L5" s="19"/>
      <c r="M5" s="19"/>
      <c r="N5" s="19"/>
      <c r="O5" s="32"/>
      <c r="P5" s="32"/>
      <c r="Q5" s="32"/>
    </row>
    <row r="6" spans="1:18" ht="22.5" x14ac:dyDescent="0.2">
      <c r="A6" s="34" t="s">
        <v>54</v>
      </c>
      <c r="B6" s="34" t="s">
        <v>139</v>
      </c>
      <c r="C6" s="34"/>
      <c r="D6" s="34"/>
      <c r="E6" s="34"/>
      <c r="F6" s="513" t="s">
        <v>281</v>
      </c>
      <c r="G6" s="513"/>
      <c r="H6" s="513"/>
      <c r="I6" s="101"/>
      <c r="J6" s="515" t="s">
        <v>63</v>
      </c>
      <c r="K6" s="516"/>
      <c r="L6" s="516"/>
      <c r="M6" s="516"/>
      <c r="N6" s="516"/>
      <c r="O6" s="516"/>
      <c r="P6" s="516"/>
      <c r="Q6" s="516"/>
    </row>
    <row r="7" spans="1:18" ht="14.25" customHeight="1" thickBot="1" x14ac:dyDescent="0.25">
      <c r="A7" s="51"/>
      <c r="B7" s="51"/>
      <c r="C7" s="51"/>
      <c r="D7" s="51"/>
      <c r="E7" s="51"/>
      <c r="F7" s="26" t="s">
        <v>22</v>
      </c>
      <c r="G7" s="514" t="s">
        <v>124</v>
      </c>
      <c r="H7" s="514"/>
      <c r="I7" s="107"/>
      <c r="J7" s="26" t="s">
        <v>55</v>
      </c>
      <c r="K7" s="26" t="s">
        <v>56</v>
      </c>
      <c r="L7" s="26" t="s">
        <v>57</v>
      </c>
      <c r="M7" s="26" t="s">
        <v>58</v>
      </c>
      <c r="N7" s="26" t="s">
        <v>59</v>
      </c>
      <c r="O7" s="26" t="s">
        <v>60</v>
      </c>
      <c r="P7" s="26" t="s">
        <v>61</v>
      </c>
      <c r="Q7" s="26" t="s">
        <v>62</v>
      </c>
    </row>
    <row r="8" spans="1:18" ht="12" customHeight="1" x14ac:dyDescent="0.2">
      <c r="A8" s="61"/>
      <c r="B8" s="61"/>
      <c r="C8" s="61"/>
      <c r="D8" s="61"/>
      <c r="E8" s="61"/>
      <c r="F8" s="101"/>
      <c r="G8" s="101"/>
      <c r="H8" s="101"/>
      <c r="I8" s="101"/>
      <c r="J8" s="101"/>
      <c r="K8" s="101"/>
      <c r="L8" s="101"/>
      <c r="M8" s="101"/>
      <c r="N8" s="101"/>
      <c r="O8" s="101"/>
      <c r="P8" s="101"/>
      <c r="Q8" s="101"/>
    </row>
    <row r="9" spans="1:18" ht="12" hidden="1" customHeight="1" x14ac:dyDescent="0.2">
      <c r="A9" s="61"/>
      <c r="B9" s="61"/>
      <c r="C9" s="61"/>
      <c r="D9" s="61"/>
      <c r="E9" s="61"/>
      <c r="F9" s="101"/>
      <c r="G9" s="101"/>
      <c r="H9" s="101"/>
      <c r="I9" s="101"/>
      <c r="J9" s="101"/>
      <c r="K9" s="101"/>
      <c r="L9" s="101"/>
      <c r="M9" s="101"/>
      <c r="N9" s="101"/>
      <c r="O9" s="101"/>
      <c r="P9" s="101"/>
      <c r="Q9" s="101"/>
    </row>
    <row r="10" spans="1:18" ht="12" hidden="1" customHeight="1" x14ac:dyDescent="0.2">
      <c r="A10" s="61"/>
      <c r="B10" s="61"/>
      <c r="C10" s="61"/>
      <c r="D10" s="61"/>
      <c r="E10" s="61"/>
      <c r="F10" s="101"/>
      <c r="G10" s="101"/>
      <c r="H10" s="101"/>
      <c r="I10" s="101"/>
      <c r="J10" s="101"/>
      <c r="K10" s="101"/>
      <c r="L10" s="101"/>
      <c r="M10" s="101"/>
      <c r="N10" s="101"/>
      <c r="O10" s="101"/>
      <c r="P10" s="101"/>
      <c r="Q10" s="101"/>
    </row>
    <row r="11" spans="1:18" ht="12" customHeight="1" x14ac:dyDescent="0.2">
      <c r="A11" s="511" t="s">
        <v>22</v>
      </c>
      <c r="B11" s="511"/>
      <c r="C11" s="34"/>
      <c r="D11" s="34"/>
      <c r="E11" s="34"/>
      <c r="F11" s="68">
        <v>40658.368000000002</v>
      </c>
      <c r="G11" s="48" t="s">
        <v>4</v>
      </c>
      <c r="H11" s="68">
        <v>2310.623</v>
      </c>
      <c r="I11" s="68" t="s">
        <v>285</v>
      </c>
      <c r="J11" s="113">
        <v>0.97499999999999998</v>
      </c>
      <c r="K11" s="113">
        <v>3.9260000000000002</v>
      </c>
      <c r="L11" s="113">
        <v>5.89</v>
      </c>
      <c r="M11" s="113">
        <v>11.510999999999999</v>
      </c>
      <c r="N11" s="113">
        <v>10.821</v>
      </c>
      <c r="O11" s="113">
        <v>25.81</v>
      </c>
      <c r="P11" s="113">
        <v>21.901</v>
      </c>
      <c r="Q11" s="113">
        <v>19.166</v>
      </c>
      <c r="R11" s="19"/>
    </row>
    <row r="12" spans="1:18" ht="12" customHeight="1" x14ac:dyDescent="0.2">
      <c r="A12" s="61"/>
      <c r="B12" s="61"/>
      <c r="C12" s="61"/>
      <c r="D12" s="61"/>
      <c r="E12" s="61"/>
      <c r="F12" s="101"/>
      <c r="G12" s="58"/>
      <c r="H12" s="101"/>
      <c r="I12" s="101"/>
      <c r="J12" s="101"/>
      <c r="K12" s="101"/>
      <c r="L12" s="101"/>
      <c r="M12" s="101"/>
      <c r="N12" s="101"/>
      <c r="O12" s="101"/>
      <c r="P12" s="101"/>
      <c r="Q12" s="101"/>
    </row>
    <row r="13" spans="1:18" s="106" customFormat="1" ht="11.25" customHeight="1" x14ac:dyDescent="0.2">
      <c r="A13" s="106">
        <v>1</v>
      </c>
      <c r="B13" s="106" t="s">
        <v>112</v>
      </c>
      <c r="F13" s="35">
        <v>6105.9290000000001</v>
      </c>
      <c r="G13" s="48" t="s">
        <v>4</v>
      </c>
      <c r="H13" s="35">
        <v>932.04200000000003</v>
      </c>
      <c r="I13" s="99" t="s">
        <v>285</v>
      </c>
      <c r="J13" s="55">
        <v>0.17499999999999999</v>
      </c>
      <c r="K13" s="55">
        <v>2.145</v>
      </c>
      <c r="L13" s="55">
        <v>7.141</v>
      </c>
      <c r="M13" s="55">
        <v>21.606000000000002</v>
      </c>
      <c r="N13" s="55">
        <v>25.082000000000001</v>
      </c>
      <c r="O13" s="55">
        <v>30.696999999999999</v>
      </c>
      <c r="P13" s="55">
        <v>8.8179999999999996</v>
      </c>
      <c r="Q13" s="55">
        <v>4.3360000000000003</v>
      </c>
    </row>
    <row r="14" spans="1:18" ht="11.25" customHeight="1" x14ac:dyDescent="0.2">
      <c r="A14" s="60"/>
      <c r="B14" s="70" t="s">
        <v>95</v>
      </c>
      <c r="C14" s="70"/>
      <c r="D14" s="70"/>
      <c r="E14" s="70"/>
      <c r="F14" s="35">
        <v>4165.2479999999996</v>
      </c>
      <c r="G14" s="48" t="s">
        <v>4</v>
      </c>
      <c r="H14" s="35">
        <v>768.08900000000006</v>
      </c>
      <c r="I14" s="35" t="s">
        <v>285</v>
      </c>
      <c r="J14" s="55">
        <v>6.9000000000000006E-2</v>
      </c>
      <c r="K14" s="55">
        <v>1.859</v>
      </c>
      <c r="L14" s="55">
        <v>8.56</v>
      </c>
      <c r="M14" s="55">
        <v>27.466000000000001</v>
      </c>
      <c r="N14" s="55">
        <v>32.963999999999999</v>
      </c>
      <c r="O14" s="55">
        <v>28.591000000000001</v>
      </c>
      <c r="P14" s="55">
        <v>0.313</v>
      </c>
      <c r="Q14" s="55">
        <v>0.17799999999999999</v>
      </c>
    </row>
    <row r="15" spans="1:18" ht="11.25" customHeight="1" x14ac:dyDescent="0.2">
      <c r="A15" s="106">
        <v>2</v>
      </c>
      <c r="B15" s="60" t="s">
        <v>96</v>
      </c>
      <c r="C15" s="60"/>
      <c r="D15" s="60"/>
      <c r="E15" s="60"/>
      <c r="F15" s="35">
        <v>161.63900000000001</v>
      </c>
      <c r="G15" s="48" t="s">
        <v>4</v>
      </c>
      <c r="H15" s="35">
        <v>121.84</v>
      </c>
      <c r="I15" s="35" t="s">
        <v>285</v>
      </c>
      <c r="J15" s="55">
        <v>5.1999999999999998E-2</v>
      </c>
      <c r="K15" s="55">
        <v>0.25600000000000001</v>
      </c>
      <c r="L15" s="55">
        <v>2.8820000000000001</v>
      </c>
      <c r="M15" s="55">
        <v>17.134</v>
      </c>
      <c r="N15" s="55">
        <v>3.7789999999999999</v>
      </c>
      <c r="O15" s="55">
        <v>27.091000000000001</v>
      </c>
      <c r="P15" s="55">
        <v>23.855</v>
      </c>
      <c r="Q15" s="55">
        <v>24.951000000000001</v>
      </c>
    </row>
    <row r="16" spans="1:18" ht="11.25" customHeight="1" x14ac:dyDescent="0.2">
      <c r="A16" s="106">
        <v>3</v>
      </c>
      <c r="B16" s="60" t="s">
        <v>140</v>
      </c>
      <c r="C16" s="60"/>
      <c r="D16" s="60"/>
      <c r="E16" s="60"/>
      <c r="F16" s="35">
        <v>4027.453</v>
      </c>
      <c r="G16" s="48" t="s">
        <v>4</v>
      </c>
      <c r="H16" s="35">
        <v>558.34699999999998</v>
      </c>
      <c r="I16" s="35" t="s">
        <v>285</v>
      </c>
      <c r="J16" s="55">
        <v>5.6719999999999997</v>
      </c>
      <c r="K16" s="55">
        <v>23.140999999999998</v>
      </c>
      <c r="L16" s="55">
        <v>24.306000000000001</v>
      </c>
      <c r="M16" s="55">
        <v>18.363</v>
      </c>
      <c r="N16" s="55">
        <v>11.62</v>
      </c>
      <c r="O16" s="55">
        <v>7.359</v>
      </c>
      <c r="P16" s="55">
        <v>8.4779999999999998</v>
      </c>
      <c r="Q16" s="55">
        <v>1.0589999999999999</v>
      </c>
    </row>
    <row r="17" spans="1:17" ht="11.25" customHeight="1" x14ac:dyDescent="0.2">
      <c r="A17" s="106"/>
      <c r="B17" s="70" t="s">
        <v>97</v>
      </c>
      <c r="C17" s="70"/>
      <c r="D17" s="70"/>
      <c r="E17" s="70"/>
      <c r="F17" s="35">
        <v>3580.788</v>
      </c>
      <c r="G17" s="48" t="s">
        <v>4</v>
      </c>
      <c r="H17" s="35">
        <v>525.303</v>
      </c>
      <c r="I17" s="35" t="s">
        <v>285</v>
      </c>
      <c r="J17" s="55">
        <v>6.2919999999999998</v>
      </c>
      <c r="K17" s="55">
        <v>25.157</v>
      </c>
      <c r="L17" s="55">
        <v>26.402000000000001</v>
      </c>
      <c r="M17" s="55">
        <v>16.087</v>
      </c>
      <c r="N17" s="55">
        <v>10.811</v>
      </c>
      <c r="O17" s="55">
        <v>6.0730000000000004</v>
      </c>
      <c r="P17" s="55">
        <v>8.5299999999999994</v>
      </c>
      <c r="Q17" s="55">
        <v>0.64800000000000002</v>
      </c>
    </row>
    <row r="18" spans="1:17" ht="11.25" customHeight="1" x14ac:dyDescent="0.2">
      <c r="A18" s="106">
        <v>4</v>
      </c>
      <c r="B18" s="60" t="s">
        <v>98</v>
      </c>
      <c r="C18" s="60"/>
      <c r="D18" s="60"/>
      <c r="E18" s="60"/>
      <c r="F18" s="35">
        <v>6993.39</v>
      </c>
      <c r="G18" s="48" t="s">
        <v>4</v>
      </c>
      <c r="H18" s="35">
        <v>1357.933</v>
      </c>
      <c r="I18" s="35" t="s">
        <v>285</v>
      </c>
      <c r="J18" s="55">
        <v>9.0999999999999998E-2</v>
      </c>
      <c r="K18" s="55">
        <v>0.41099999999999998</v>
      </c>
      <c r="L18" s="55">
        <v>1.087</v>
      </c>
      <c r="M18" s="55">
        <v>4.9189999999999996</v>
      </c>
      <c r="N18" s="55">
        <v>4.0209999999999999</v>
      </c>
      <c r="O18" s="55">
        <v>25.404</v>
      </c>
      <c r="P18" s="55">
        <v>34.508000000000003</v>
      </c>
      <c r="Q18" s="55">
        <v>29.559000000000001</v>
      </c>
    </row>
    <row r="19" spans="1:17" ht="11.25" customHeight="1" x14ac:dyDescent="0.2">
      <c r="A19" s="106">
        <v>5</v>
      </c>
      <c r="B19" s="60" t="s">
        <v>141</v>
      </c>
      <c r="C19" s="60"/>
      <c r="D19" s="60"/>
      <c r="E19" s="60"/>
      <c r="F19" s="35">
        <v>121.545</v>
      </c>
      <c r="G19" s="48" t="s">
        <v>4</v>
      </c>
      <c r="H19" s="35">
        <v>102.19</v>
      </c>
      <c r="I19" s="35" t="s">
        <v>285</v>
      </c>
      <c r="J19" s="55">
        <v>1.4999999999999999E-2</v>
      </c>
      <c r="K19" s="55">
        <v>0.17499999999999999</v>
      </c>
      <c r="L19" s="55">
        <v>0.52200000000000002</v>
      </c>
      <c r="M19" s="55">
        <v>11.305</v>
      </c>
      <c r="N19" s="55">
        <v>8.2279999999999998</v>
      </c>
      <c r="O19" s="55">
        <v>26.797000000000001</v>
      </c>
      <c r="P19" s="55">
        <v>52.957999999999998</v>
      </c>
      <c r="Q19" s="55" t="s">
        <v>284</v>
      </c>
    </row>
    <row r="20" spans="1:17" ht="11.25" customHeight="1" x14ac:dyDescent="0.2">
      <c r="A20" s="106">
        <v>6</v>
      </c>
      <c r="B20" s="60" t="s">
        <v>142</v>
      </c>
      <c r="C20" s="60"/>
      <c r="D20" s="60"/>
      <c r="E20" s="60"/>
      <c r="F20" s="35">
        <v>3358.5929999999998</v>
      </c>
      <c r="G20" s="48" t="s">
        <v>4</v>
      </c>
      <c r="H20" s="35">
        <v>597.34100000000001</v>
      </c>
      <c r="I20" s="35" t="s">
        <v>285</v>
      </c>
      <c r="J20" s="55">
        <v>0.41099999999999998</v>
      </c>
      <c r="K20" s="55">
        <v>2.6339999999999999</v>
      </c>
      <c r="L20" s="55">
        <v>4.7880000000000003</v>
      </c>
      <c r="M20" s="55">
        <v>11.387</v>
      </c>
      <c r="N20" s="55">
        <v>11.502000000000001</v>
      </c>
      <c r="O20" s="55">
        <v>27.321000000000002</v>
      </c>
      <c r="P20" s="55">
        <v>20.504000000000001</v>
      </c>
      <c r="Q20" s="55">
        <v>21.452000000000002</v>
      </c>
    </row>
    <row r="21" spans="1:17" ht="11.25" customHeight="1" x14ac:dyDescent="0.2">
      <c r="A21" s="106"/>
      <c r="B21" s="70" t="s">
        <v>99</v>
      </c>
      <c r="C21" s="70"/>
      <c r="D21" s="70"/>
      <c r="E21" s="70"/>
      <c r="F21" s="35">
        <v>1046.954</v>
      </c>
      <c r="G21" s="48" t="s">
        <v>4</v>
      </c>
      <c r="H21" s="35">
        <v>285.94099999999997</v>
      </c>
      <c r="I21" s="35" t="s">
        <v>285</v>
      </c>
      <c r="J21" s="55">
        <v>0.35299999999999998</v>
      </c>
      <c r="K21" s="55">
        <v>2.8109999999999999</v>
      </c>
      <c r="L21" s="55">
        <v>4.7789999999999999</v>
      </c>
      <c r="M21" s="55">
        <v>11.291</v>
      </c>
      <c r="N21" s="55">
        <v>7.3949999999999996</v>
      </c>
      <c r="O21" s="55">
        <v>28.837</v>
      </c>
      <c r="P21" s="55">
        <v>20.539000000000001</v>
      </c>
      <c r="Q21" s="55">
        <v>23.995999999999999</v>
      </c>
    </row>
    <row r="22" spans="1:17" ht="11.25" customHeight="1" x14ac:dyDescent="0.2">
      <c r="A22" s="106"/>
      <c r="B22" s="70" t="s">
        <v>100</v>
      </c>
      <c r="C22" s="70"/>
      <c r="D22" s="70"/>
      <c r="E22" s="70"/>
      <c r="F22" s="35">
        <v>1024.557</v>
      </c>
      <c r="G22" s="48" t="s">
        <v>4</v>
      </c>
      <c r="H22" s="35">
        <v>297.238</v>
      </c>
      <c r="I22" s="35" t="s">
        <v>285</v>
      </c>
      <c r="J22" s="55">
        <v>0.193</v>
      </c>
      <c r="K22" s="55">
        <v>1.147</v>
      </c>
      <c r="L22" s="55">
        <v>9.6050000000000004</v>
      </c>
      <c r="M22" s="55">
        <v>23.634</v>
      </c>
      <c r="N22" s="55">
        <v>22.873999999999999</v>
      </c>
      <c r="O22" s="55">
        <v>32.098999999999997</v>
      </c>
      <c r="P22" s="55">
        <v>8.89</v>
      </c>
      <c r="Q22" s="55">
        <v>1.5580000000000001</v>
      </c>
    </row>
    <row r="23" spans="1:17" ht="11.25" customHeight="1" x14ac:dyDescent="0.2">
      <c r="A23" s="106"/>
      <c r="B23" s="70" t="s">
        <v>101</v>
      </c>
      <c r="C23" s="70"/>
      <c r="D23" s="70"/>
      <c r="E23" s="70"/>
      <c r="F23" s="35">
        <v>683.82</v>
      </c>
      <c r="G23" s="48" t="s">
        <v>4</v>
      </c>
      <c r="H23" s="35">
        <v>312.43799999999999</v>
      </c>
      <c r="I23" s="35" t="s">
        <v>285</v>
      </c>
      <c r="J23" s="55">
        <v>1.117</v>
      </c>
      <c r="K23" s="55">
        <v>3.879</v>
      </c>
      <c r="L23" s="55">
        <v>0.41799999999999998</v>
      </c>
      <c r="M23" s="55">
        <v>0.48</v>
      </c>
      <c r="N23" s="55">
        <v>3.5</v>
      </c>
      <c r="O23" s="55">
        <v>23.782</v>
      </c>
      <c r="P23" s="55">
        <v>35.189</v>
      </c>
      <c r="Q23" s="55">
        <v>31.635000000000002</v>
      </c>
    </row>
    <row r="24" spans="1:17" ht="11.25" customHeight="1" x14ac:dyDescent="0.2">
      <c r="A24" s="106">
        <v>7</v>
      </c>
      <c r="B24" s="60" t="s">
        <v>143</v>
      </c>
      <c r="C24" s="60"/>
      <c r="D24" s="60"/>
      <c r="E24" s="60"/>
      <c r="F24" s="35">
        <v>980.35500000000002</v>
      </c>
      <c r="G24" s="48" t="s">
        <v>4</v>
      </c>
      <c r="H24" s="35">
        <v>287.21600000000001</v>
      </c>
      <c r="I24" s="35" t="s">
        <v>285</v>
      </c>
      <c r="J24" s="55">
        <v>0.34399999999999997</v>
      </c>
      <c r="K24" s="55">
        <v>3.2719999999999998</v>
      </c>
      <c r="L24" s="55">
        <v>7.694</v>
      </c>
      <c r="M24" s="55">
        <v>20.832000000000001</v>
      </c>
      <c r="N24" s="55">
        <v>11.849</v>
      </c>
      <c r="O24" s="55">
        <v>29.895</v>
      </c>
      <c r="P24" s="55">
        <v>16.344000000000001</v>
      </c>
      <c r="Q24" s="55">
        <v>9.7710000000000008</v>
      </c>
    </row>
    <row r="25" spans="1:17" ht="11.25" customHeight="1" x14ac:dyDescent="0.2">
      <c r="A25" s="106"/>
      <c r="B25" s="70" t="s">
        <v>102</v>
      </c>
      <c r="C25" s="70"/>
      <c r="D25" s="70"/>
      <c r="E25" s="70"/>
      <c r="F25" s="35">
        <v>965.08100000000002</v>
      </c>
      <c r="G25" s="48" t="s">
        <v>4</v>
      </c>
      <c r="H25" s="35">
        <v>286.62299999999999</v>
      </c>
      <c r="I25" s="35" t="s">
        <v>285</v>
      </c>
      <c r="J25" s="55">
        <v>0.34899999999999998</v>
      </c>
      <c r="K25" s="55">
        <v>3.3239999999999998</v>
      </c>
      <c r="L25" s="55">
        <v>7.3840000000000003</v>
      </c>
      <c r="M25" s="55">
        <v>20.689</v>
      </c>
      <c r="N25" s="55">
        <v>12.036</v>
      </c>
      <c r="O25" s="55">
        <v>29.689</v>
      </c>
      <c r="P25" s="55">
        <v>16.602</v>
      </c>
      <c r="Q25" s="55">
        <v>9.9260000000000002</v>
      </c>
    </row>
    <row r="26" spans="1:17" ht="11.25" customHeight="1" x14ac:dyDescent="0.2">
      <c r="A26" s="106">
        <v>8</v>
      </c>
      <c r="B26" s="60" t="s">
        <v>113</v>
      </c>
      <c r="C26" s="60"/>
      <c r="D26" s="60"/>
      <c r="E26" s="60"/>
      <c r="F26" s="35">
        <v>1318.1130000000001</v>
      </c>
      <c r="G26" s="48" t="s">
        <v>4</v>
      </c>
      <c r="H26" s="35">
        <v>312.63099999999997</v>
      </c>
      <c r="I26" s="35" t="s">
        <v>285</v>
      </c>
      <c r="J26" s="55">
        <v>0.17599999999999999</v>
      </c>
      <c r="K26" s="55">
        <v>0.46</v>
      </c>
      <c r="L26" s="55">
        <v>1.032</v>
      </c>
      <c r="M26" s="55">
        <v>13.852</v>
      </c>
      <c r="N26" s="55">
        <v>7.9329999999999998</v>
      </c>
      <c r="O26" s="55">
        <v>32.395000000000003</v>
      </c>
      <c r="P26" s="55">
        <v>23.457000000000001</v>
      </c>
      <c r="Q26" s="55">
        <v>20.693999999999999</v>
      </c>
    </row>
    <row r="27" spans="1:17" ht="11.25" customHeight="1" x14ac:dyDescent="0.2">
      <c r="A27" s="106">
        <v>9</v>
      </c>
      <c r="B27" s="60" t="s">
        <v>103</v>
      </c>
      <c r="C27" s="60"/>
      <c r="D27" s="60"/>
      <c r="E27" s="60"/>
      <c r="F27" s="35">
        <v>2083.9749999999999</v>
      </c>
      <c r="G27" s="48" t="s">
        <v>4</v>
      </c>
      <c r="H27" s="35">
        <v>406.67899999999997</v>
      </c>
      <c r="I27" s="35" t="s">
        <v>285</v>
      </c>
      <c r="J27" s="55">
        <v>0.41899999999999998</v>
      </c>
      <c r="K27" s="55">
        <v>3.7829999999999999</v>
      </c>
      <c r="L27" s="55">
        <v>5.6420000000000003</v>
      </c>
      <c r="M27" s="55">
        <v>9.375</v>
      </c>
      <c r="N27" s="55">
        <v>11.59</v>
      </c>
      <c r="O27" s="55">
        <v>15.968</v>
      </c>
      <c r="P27" s="55">
        <v>29.678000000000001</v>
      </c>
      <c r="Q27" s="55">
        <v>23.545000000000002</v>
      </c>
    </row>
    <row r="28" spans="1:17" ht="11.25" customHeight="1" x14ac:dyDescent="0.2">
      <c r="A28" s="106">
        <v>10</v>
      </c>
      <c r="B28" s="60" t="s">
        <v>104</v>
      </c>
      <c r="C28" s="60"/>
      <c r="D28" s="60"/>
      <c r="E28" s="60"/>
      <c r="F28" s="35">
        <v>1102.6859999999999</v>
      </c>
      <c r="G28" s="48" t="s">
        <v>4</v>
      </c>
      <c r="H28" s="35">
        <v>250.24299999999999</v>
      </c>
      <c r="I28" s="35" t="s">
        <v>285</v>
      </c>
      <c r="J28" s="55">
        <v>0.20799999999999999</v>
      </c>
      <c r="K28" s="55">
        <v>0.14599999999999999</v>
      </c>
      <c r="L28" s="55">
        <v>2.1320000000000001</v>
      </c>
      <c r="M28" s="55">
        <v>11.212</v>
      </c>
      <c r="N28" s="55">
        <v>14.23</v>
      </c>
      <c r="O28" s="55">
        <v>21.559000000000001</v>
      </c>
      <c r="P28" s="55">
        <v>29.206</v>
      </c>
      <c r="Q28" s="55">
        <v>21.306999999999999</v>
      </c>
    </row>
    <row r="29" spans="1:17" ht="11.25" customHeight="1" x14ac:dyDescent="0.2">
      <c r="A29" s="106">
        <v>11</v>
      </c>
      <c r="B29" s="60" t="s">
        <v>105</v>
      </c>
      <c r="C29" s="60"/>
      <c r="D29" s="60"/>
      <c r="E29" s="60"/>
      <c r="F29" s="35">
        <v>863.31</v>
      </c>
      <c r="G29" s="48" t="s">
        <v>4</v>
      </c>
      <c r="H29" s="35">
        <v>177.75899999999999</v>
      </c>
      <c r="I29" s="35" t="s">
        <v>285</v>
      </c>
      <c r="J29" s="55">
        <v>0.57399999999999995</v>
      </c>
      <c r="K29" s="55">
        <v>2.9580000000000002</v>
      </c>
      <c r="L29" s="55">
        <v>7.6920000000000002</v>
      </c>
      <c r="M29" s="55">
        <v>16.341999999999999</v>
      </c>
      <c r="N29" s="55">
        <v>6.1520000000000001</v>
      </c>
      <c r="O29" s="55">
        <v>23.449000000000002</v>
      </c>
      <c r="P29" s="55">
        <v>18.835000000000001</v>
      </c>
      <c r="Q29" s="55">
        <v>23.998999999999999</v>
      </c>
    </row>
    <row r="30" spans="1:17" ht="11.25" customHeight="1" x14ac:dyDescent="0.2">
      <c r="A30" s="106">
        <v>12</v>
      </c>
      <c r="B30" s="60" t="s">
        <v>106</v>
      </c>
      <c r="C30" s="60"/>
      <c r="D30" s="60"/>
      <c r="E30" s="60"/>
      <c r="F30" s="35">
        <v>758.42</v>
      </c>
      <c r="G30" s="48" t="s">
        <v>4</v>
      </c>
      <c r="H30" s="35">
        <v>289.47399999999999</v>
      </c>
      <c r="I30" s="35" t="s">
        <v>285</v>
      </c>
      <c r="J30" s="55">
        <v>4.2789999999999999</v>
      </c>
      <c r="K30" s="55">
        <v>0.19400000000000001</v>
      </c>
      <c r="L30" s="55">
        <v>1.1910000000000001</v>
      </c>
      <c r="M30" s="55">
        <v>5.6879999999999997</v>
      </c>
      <c r="N30" s="55">
        <v>3.5489999999999999</v>
      </c>
      <c r="O30" s="55">
        <v>42.344999999999999</v>
      </c>
      <c r="P30" s="55">
        <v>32.890999999999998</v>
      </c>
      <c r="Q30" s="55">
        <v>9.8620000000000001</v>
      </c>
    </row>
    <row r="31" spans="1:17" ht="11.25" customHeight="1" x14ac:dyDescent="0.2">
      <c r="A31" s="106">
        <v>13</v>
      </c>
      <c r="B31" s="60" t="s">
        <v>107</v>
      </c>
      <c r="C31" s="60"/>
      <c r="D31" s="60"/>
      <c r="E31" s="60"/>
      <c r="F31" s="35">
        <v>260.22199999999998</v>
      </c>
      <c r="G31" s="48" t="s">
        <v>4</v>
      </c>
      <c r="H31" s="35">
        <v>100.92</v>
      </c>
      <c r="I31" s="35" t="s">
        <v>285</v>
      </c>
      <c r="J31" s="55">
        <v>5.1999999999999998E-2</v>
      </c>
      <c r="K31" s="55">
        <v>1.234</v>
      </c>
      <c r="L31" s="55">
        <v>1.63</v>
      </c>
      <c r="M31" s="55">
        <v>4.0620000000000003</v>
      </c>
      <c r="N31" s="55">
        <v>12.928000000000001</v>
      </c>
      <c r="O31" s="55">
        <v>27.498000000000001</v>
      </c>
      <c r="P31" s="55">
        <v>37.08</v>
      </c>
      <c r="Q31" s="55">
        <v>15.516</v>
      </c>
    </row>
    <row r="32" spans="1:17" ht="11.25" customHeight="1" x14ac:dyDescent="0.2">
      <c r="A32" s="106">
        <v>14</v>
      </c>
      <c r="B32" s="60" t="s">
        <v>144</v>
      </c>
      <c r="C32" s="60"/>
      <c r="D32" s="60"/>
      <c r="E32" s="60"/>
      <c r="F32" s="35">
        <v>2003.0509999999999</v>
      </c>
      <c r="G32" s="48" t="s">
        <v>4</v>
      </c>
      <c r="H32" s="35">
        <v>687.05</v>
      </c>
      <c r="I32" s="35" t="s">
        <v>285</v>
      </c>
      <c r="J32" s="55">
        <v>0.82299999999999995</v>
      </c>
      <c r="K32" s="55">
        <v>4.1399999999999997</v>
      </c>
      <c r="L32" s="55">
        <v>8.1890000000000001</v>
      </c>
      <c r="M32" s="55">
        <v>21.234000000000002</v>
      </c>
      <c r="N32" s="55">
        <v>9.798</v>
      </c>
      <c r="O32" s="55">
        <v>40.305</v>
      </c>
      <c r="P32" s="55">
        <v>10.484</v>
      </c>
      <c r="Q32" s="55">
        <v>5.0270000000000001</v>
      </c>
    </row>
    <row r="33" spans="1:17" ht="11.25" customHeight="1" x14ac:dyDescent="0.2">
      <c r="A33" s="106">
        <v>15</v>
      </c>
      <c r="B33" s="60" t="s">
        <v>108</v>
      </c>
      <c r="C33" s="60"/>
      <c r="D33" s="60"/>
      <c r="E33" s="60"/>
      <c r="F33" s="35">
        <v>1086.2529999999999</v>
      </c>
      <c r="G33" s="48" t="s">
        <v>4</v>
      </c>
      <c r="H33" s="35">
        <v>356.012</v>
      </c>
      <c r="I33" s="35" t="s">
        <v>285</v>
      </c>
      <c r="J33" s="55">
        <v>1E-3</v>
      </c>
      <c r="K33" s="55">
        <v>0.224</v>
      </c>
      <c r="L33" s="55">
        <v>3.3029999999999999</v>
      </c>
      <c r="M33" s="55">
        <v>6.9139999999999997</v>
      </c>
      <c r="N33" s="55">
        <v>14.007999999999999</v>
      </c>
      <c r="O33" s="55">
        <v>27.271000000000001</v>
      </c>
      <c r="P33" s="55">
        <v>27.24</v>
      </c>
      <c r="Q33" s="55">
        <v>21.041</v>
      </c>
    </row>
    <row r="34" spans="1:17" ht="11.25" customHeight="1" x14ac:dyDescent="0.2">
      <c r="A34" s="106">
        <v>16</v>
      </c>
      <c r="B34" s="60" t="s">
        <v>248</v>
      </c>
      <c r="C34" s="60"/>
      <c r="D34" s="60"/>
      <c r="E34" s="60"/>
      <c r="F34" s="35">
        <v>1145.741</v>
      </c>
      <c r="G34" s="48" t="s">
        <v>4</v>
      </c>
      <c r="H34" s="35">
        <v>174.196</v>
      </c>
      <c r="I34" s="35" t="s">
        <v>285</v>
      </c>
      <c r="J34" s="55">
        <v>2.8420000000000001</v>
      </c>
      <c r="K34" s="55">
        <v>9.1270000000000007</v>
      </c>
      <c r="L34" s="55">
        <v>13.167999999999999</v>
      </c>
      <c r="M34" s="55">
        <v>15.183999999999999</v>
      </c>
      <c r="N34" s="55">
        <v>12.79</v>
      </c>
      <c r="O34" s="55">
        <v>16.97</v>
      </c>
      <c r="P34" s="55">
        <v>15.811999999999999</v>
      </c>
      <c r="Q34" s="55">
        <v>14.106</v>
      </c>
    </row>
    <row r="35" spans="1:17" ht="11.25" customHeight="1" x14ac:dyDescent="0.2">
      <c r="A35" s="106">
        <v>17</v>
      </c>
      <c r="B35" s="60" t="s">
        <v>109</v>
      </c>
      <c r="C35" s="60"/>
      <c r="D35" s="60"/>
      <c r="E35" s="60"/>
      <c r="F35" s="35">
        <v>160.00700000000001</v>
      </c>
      <c r="G35" s="48" t="s">
        <v>4</v>
      </c>
      <c r="H35" s="35">
        <v>116.40600000000001</v>
      </c>
      <c r="I35" s="35" t="s">
        <v>285</v>
      </c>
      <c r="J35" s="55">
        <v>0.64400000000000002</v>
      </c>
      <c r="K35" s="55">
        <v>4.1989999999999998</v>
      </c>
      <c r="L35" s="55">
        <v>6.6760000000000002</v>
      </c>
      <c r="M35" s="55">
        <v>11.787000000000001</v>
      </c>
      <c r="N35" s="55">
        <v>20.863</v>
      </c>
      <c r="O35" s="55">
        <v>40.241999999999997</v>
      </c>
      <c r="P35" s="55">
        <v>5.4509999999999996</v>
      </c>
      <c r="Q35" s="55">
        <v>10.137</v>
      </c>
    </row>
    <row r="36" spans="1:17" ht="11.25" customHeight="1" x14ac:dyDescent="0.2">
      <c r="A36" s="106">
        <v>18</v>
      </c>
      <c r="B36" s="60" t="s">
        <v>110</v>
      </c>
      <c r="C36" s="60"/>
      <c r="D36" s="60"/>
      <c r="E36" s="60"/>
      <c r="F36" s="35">
        <v>7801.3389999999999</v>
      </c>
      <c r="G36" s="48" t="s">
        <v>4</v>
      </c>
      <c r="H36" s="35">
        <v>1115.5</v>
      </c>
      <c r="I36" s="35" t="s">
        <v>285</v>
      </c>
      <c r="J36" s="55">
        <v>0.11</v>
      </c>
      <c r="K36" s="55">
        <v>0.82099999999999995</v>
      </c>
      <c r="L36" s="55">
        <v>0.56999999999999995</v>
      </c>
      <c r="M36" s="55">
        <v>3.1339999999999999</v>
      </c>
      <c r="N36" s="55">
        <v>5.5960000000000001</v>
      </c>
      <c r="O36" s="55">
        <v>29.178999999999998</v>
      </c>
      <c r="P36" s="55">
        <v>26.582000000000001</v>
      </c>
      <c r="Q36" s="55">
        <v>34.006999999999998</v>
      </c>
    </row>
    <row r="37" spans="1:17" ht="11.25" customHeight="1" x14ac:dyDescent="0.2">
      <c r="A37" s="106">
        <v>19</v>
      </c>
      <c r="B37" s="60" t="s">
        <v>114</v>
      </c>
      <c r="C37" s="60"/>
      <c r="D37" s="60"/>
      <c r="E37" s="60"/>
      <c r="F37" s="35" t="s">
        <v>284</v>
      </c>
      <c r="G37" s="48" t="s">
        <v>4</v>
      </c>
      <c r="H37" s="35" t="s">
        <v>284</v>
      </c>
      <c r="I37" s="35" t="s">
        <v>285</v>
      </c>
      <c r="J37" s="55" t="s">
        <v>285</v>
      </c>
      <c r="K37" s="55" t="s">
        <v>285</v>
      </c>
      <c r="L37" s="55" t="s">
        <v>285</v>
      </c>
      <c r="M37" s="55" t="s">
        <v>285</v>
      </c>
      <c r="N37" s="55" t="s">
        <v>285</v>
      </c>
      <c r="O37" s="55" t="s">
        <v>285</v>
      </c>
      <c r="P37" s="55" t="s">
        <v>285</v>
      </c>
      <c r="Q37" s="55" t="s">
        <v>285</v>
      </c>
    </row>
    <row r="38" spans="1:17" ht="11.25" customHeight="1" x14ac:dyDescent="0.2">
      <c r="A38" s="106">
        <v>20</v>
      </c>
      <c r="B38" s="60" t="s">
        <v>111</v>
      </c>
      <c r="C38" s="60"/>
      <c r="D38" s="60"/>
      <c r="E38" s="60"/>
      <c r="F38" s="35">
        <v>326.34800000000001</v>
      </c>
      <c r="G38" s="48" t="s">
        <v>4</v>
      </c>
      <c r="H38" s="35">
        <v>214.55</v>
      </c>
      <c r="I38" s="35" t="s">
        <v>285</v>
      </c>
      <c r="J38" s="55">
        <v>7.3419999999999996</v>
      </c>
      <c r="K38" s="55">
        <v>1.849</v>
      </c>
      <c r="L38" s="55">
        <v>6.7030000000000003</v>
      </c>
      <c r="M38" s="55">
        <v>4.6390000000000002</v>
      </c>
      <c r="N38" s="55">
        <v>5.7350000000000003</v>
      </c>
      <c r="O38" s="55">
        <v>8.6329999999999991</v>
      </c>
      <c r="P38" s="55">
        <v>40.378</v>
      </c>
      <c r="Q38" s="55">
        <v>24.721</v>
      </c>
    </row>
    <row r="39" spans="1:17" ht="12" customHeight="1" thickBot="1" x14ac:dyDescent="0.25">
      <c r="A39" s="51"/>
      <c r="B39" s="51"/>
      <c r="C39" s="51"/>
      <c r="D39" s="51"/>
      <c r="E39" s="51"/>
      <c r="F39" s="118"/>
      <c r="G39" s="119"/>
      <c r="H39" s="118"/>
      <c r="I39" s="118"/>
      <c r="J39" s="120"/>
      <c r="K39" s="120"/>
      <c r="L39" s="120"/>
      <c r="M39" s="120"/>
      <c r="N39" s="118"/>
      <c r="O39" s="66"/>
      <c r="P39" s="120"/>
      <c r="Q39" s="120"/>
    </row>
    <row r="40" spans="1:17" ht="12.75" customHeight="1" x14ac:dyDescent="0.2">
      <c r="A40" s="34"/>
      <c r="O40" s="1"/>
      <c r="P40" s="1"/>
      <c r="Q40" s="1"/>
    </row>
  </sheetData>
  <sheetProtection formatCells="0" formatColumns="0" formatRows="0"/>
  <mergeCells count="4">
    <mergeCell ref="A11:B11"/>
    <mergeCell ref="J6:Q6"/>
    <mergeCell ref="F6:H6"/>
    <mergeCell ref="G7:H7"/>
  </mergeCells>
  <phoneticPr fontId="5" type="noConversion"/>
  <pageMargins left="0.75" right="0.75" top="1" bottom="1" header="0.5" footer="0.5"/>
  <pageSetup paperSize="9" scale="9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1"/>
  <sheetViews>
    <sheetView zoomScaleNormal="100" workbookViewId="0"/>
  </sheetViews>
  <sheetFormatPr defaultColWidth="9.140625" defaultRowHeight="12.75" x14ac:dyDescent="0.2"/>
  <cols>
    <col min="1" max="1" width="3.85546875" style="1" customWidth="1"/>
    <col min="2" max="2" width="63.140625" style="1" customWidth="1"/>
    <col min="3" max="5" width="63.140625" style="1" hidden="1" customWidth="1"/>
    <col min="6" max="6" width="10" style="1" customWidth="1"/>
    <col min="7" max="7" width="1.85546875" style="1" bestFit="1" customWidth="1"/>
    <col min="8" max="8" width="6.5703125" style="1" customWidth="1"/>
    <col min="9" max="9" width="1.42578125" style="1" customWidth="1"/>
    <col min="10" max="10" width="11.5703125" style="1" customWidth="1"/>
    <col min="11" max="11" width="1.85546875" style="1" bestFit="1" customWidth="1"/>
    <col min="12" max="12" width="5.7109375" style="1" bestFit="1" customWidth="1"/>
    <col min="13" max="16384" width="9.140625" style="1"/>
  </cols>
  <sheetData>
    <row r="1" spans="1:12" ht="6.75" customHeight="1" x14ac:dyDescent="0.2"/>
    <row r="2" spans="1:12" ht="15" customHeight="1" x14ac:dyDescent="0.2">
      <c r="A2" s="183" t="s">
        <v>519</v>
      </c>
      <c r="B2" s="19"/>
      <c r="C2" s="19"/>
      <c r="D2" s="19"/>
      <c r="E2" s="19"/>
      <c r="F2" s="19"/>
      <c r="G2" s="19"/>
      <c r="H2" s="19"/>
      <c r="I2" s="19"/>
      <c r="J2" s="19"/>
      <c r="K2" s="19"/>
      <c r="L2" s="19"/>
    </row>
    <row r="3" spans="1:12" hidden="1" x14ac:dyDescent="0.2">
      <c r="A3" s="183"/>
      <c r="B3" s="19"/>
      <c r="C3" s="19"/>
      <c r="D3" s="19"/>
      <c r="E3" s="19"/>
      <c r="F3" s="19"/>
      <c r="G3" s="19"/>
      <c r="H3" s="19"/>
      <c r="I3" s="19"/>
      <c r="J3" s="19"/>
      <c r="K3" s="19"/>
      <c r="L3" s="19"/>
    </row>
    <row r="4" spans="1:12" ht="15" customHeight="1" thickBot="1" x14ac:dyDescent="0.25">
      <c r="A4" s="360" t="s">
        <v>520</v>
      </c>
      <c r="B4" s="43"/>
      <c r="C4" s="43"/>
      <c r="D4" s="43"/>
      <c r="E4" s="43"/>
      <c r="F4" s="43"/>
      <c r="G4" s="43"/>
      <c r="H4" s="43"/>
      <c r="I4" s="43"/>
      <c r="J4" s="43"/>
      <c r="K4" s="43"/>
      <c r="L4" s="43"/>
    </row>
    <row r="5" spans="1:12" ht="13.5" hidden="1" thickBot="1" x14ac:dyDescent="0.25">
      <c r="A5" s="324"/>
      <c r="B5" s="43"/>
      <c r="C5" s="43"/>
      <c r="D5" s="43"/>
      <c r="E5" s="43"/>
      <c r="F5" s="43"/>
      <c r="G5" s="43"/>
      <c r="H5" s="43"/>
      <c r="I5" s="43"/>
      <c r="J5" s="43"/>
      <c r="K5" s="43"/>
      <c r="L5" s="43"/>
    </row>
    <row r="6" spans="1:12" ht="36" customHeight="1" x14ac:dyDescent="0.2">
      <c r="A6" s="34" t="s">
        <v>54</v>
      </c>
      <c r="B6" s="34" t="s">
        <v>139</v>
      </c>
      <c r="C6" s="34"/>
      <c r="D6" s="34"/>
      <c r="E6" s="34"/>
      <c r="F6" s="501" t="s">
        <v>215</v>
      </c>
      <c r="G6" s="501"/>
      <c r="H6" s="501"/>
      <c r="I6" s="101"/>
      <c r="J6" s="513" t="s">
        <v>400</v>
      </c>
      <c r="K6" s="513"/>
      <c r="L6" s="513"/>
    </row>
    <row r="7" spans="1:12" ht="14.25" customHeight="1" thickBot="1" x14ac:dyDescent="0.25">
      <c r="A7" s="51"/>
      <c r="B7" s="51"/>
      <c r="C7" s="51"/>
      <c r="D7" s="51"/>
      <c r="E7" s="51"/>
      <c r="F7" s="26" t="s">
        <v>22</v>
      </c>
      <c r="G7" s="514" t="s">
        <v>124</v>
      </c>
      <c r="H7" s="514"/>
      <c r="I7" s="107"/>
      <c r="J7" s="26" t="s">
        <v>22</v>
      </c>
      <c r="K7" s="514" t="s">
        <v>124</v>
      </c>
      <c r="L7" s="514"/>
    </row>
    <row r="8" spans="1:12" ht="12" customHeight="1" x14ac:dyDescent="0.2">
      <c r="A8" s="61"/>
      <c r="B8" s="61"/>
      <c r="C8" s="61"/>
      <c r="D8" s="61"/>
      <c r="E8" s="61"/>
      <c r="F8" s="101"/>
      <c r="G8" s="101"/>
      <c r="H8" s="101"/>
      <c r="I8" s="101"/>
      <c r="J8" s="101"/>
      <c r="K8" s="101"/>
      <c r="L8" s="101"/>
    </row>
    <row r="9" spans="1:12" ht="12" hidden="1" customHeight="1" x14ac:dyDescent="0.2">
      <c r="A9" s="61"/>
      <c r="B9" s="61"/>
      <c r="C9" s="61"/>
      <c r="D9" s="61"/>
      <c r="E9" s="61"/>
      <c r="F9" s="101"/>
      <c r="G9" s="101"/>
      <c r="H9" s="101"/>
      <c r="I9" s="101"/>
      <c r="J9" s="101"/>
      <c r="K9" s="101"/>
      <c r="L9" s="101"/>
    </row>
    <row r="10" spans="1:12" ht="12" hidden="1" customHeight="1" x14ac:dyDescent="0.2">
      <c r="A10" s="61"/>
      <c r="B10" s="61"/>
      <c r="C10" s="61"/>
      <c r="D10" s="61"/>
      <c r="E10" s="61"/>
      <c r="F10" s="101"/>
      <c r="G10" s="101"/>
      <c r="H10" s="101"/>
      <c r="I10" s="101"/>
      <c r="J10" s="101"/>
      <c r="K10" s="101"/>
      <c r="L10" s="101"/>
    </row>
    <row r="11" spans="1:12" ht="12" customHeight="1" x14ac:dyDescent="0.2">
      <c r="A11" s="511" t="s">
        <v>22</v>
      </c>
      <c r="B11" s="511"/>
      <c r="C11" s="34"/>
      <c r="D11" s="34"/>
      <c r="E11" s="34"/>
      <c r="F11" s="68">
        <v>2496961.6910000001</v>
      </c>
      <c r="G11" s="48" t="s">
        <v>4</v>
      </c>
      <c r="H11" s="68">
        <v>111852.106</v>
      </c>
      <c r="I11" s="68" t="s">
        <v>285</v>
      </c>
      <c r="J11" s="68">
        <v>460946.68199999997</v>
      </c>
      <c r="K11" s="48" t="s">
        <v>4</v>
      </c>
      <c r="L11" s="68">
        <v>32212.994999999999</v>
      </c>
    </row>
    <row r="12" spans="1:12" ht="12" customHeight="1" x14ac:dyDescent="0.2">
      <c r="A12" s="61"/>
      <c r="B12" s="61"/>
      <c r="C12" s="61"/>
      <c r="D12" s="61"/>
      <c r="E12" s="61"/>
      <c r="F12" s="101"/>
      <c r="G12" s="58"/>
      <c r="H12" s="101"/>
      <c r="I12" s="101"/>
      <c r="J12" s="101"/>
      <c r="K12" s="58"/>
      <c r="L12" s="101"/>
    </row>
    <row r="13" spans="1:12" s="106" customFormat="1" ht="11.25" customHeight="1" x14ac:dyDescent="0.2">
      <c r="A13" s="106">
        <v>1</v>
      </c>
      <c r="B13" s="106" t="s">
        <v>112</v>
      </c>
      <c r="F13" s="35">
        <v>204588.46599999999</v>
      </c>
      <c r="G13" s="48" t="s">
        <v>4</v>
      </c>
      <c r="H13" s="35">
        <v>32267.852999999999</v>
      </c>
      <c r="I13" s="99" t="s">
        <v>285</v>
      </c>
      <c r="J13" s="35">
        <v>101626.26300000001</v>
      </c>
      <c r="K13" s="48" t="s">
        <v>4</v>
      </c>
      <c r="L13" s="35">
        <v>16474.986000000001</v>
      </c>
    </row>
    <row r="14" spans="1:12" ht="11.25" customHeight="1" x14ac:dyDescent="0.2">
      <c r="A14" s="60"/>
      <c r="B14" s="70" t="s">
        <v>95</v>
      </c>
      <c r="C14" s="70"/>
      <c r="D14" s="70"/>
      <c r="E14" s="70"/>
      <c r="F14" s="35">
        <v>98985.732000000004</v>
      </c>
      <c r="G14" s="48" t="s">
        <v>4</v>
      </c>
      <c r="H14" s="35">
        <v>17957.677</v>
      </c>
      <c r="I14" s="35" t="s">
        <v>285</v>
      </c>
      <c r="J14" s="35">
        <v>74210.635999999999</v>
      </c>
      <c r="K14" s="48" t="s">
        <v>4</v>
      </c>
      <c r="L14" s="35">
        <v>14035.143</v>
      </c>
    </row>
    <row r="15" spans="1:12" ht="11.25" customHeight="1" x14ac:dyDescent="0.2">
      <c r="A15" s="106">
        <v>2</v>
      </c>
      <c r="B15" s="60" t="s">
        <v>96</v>
      </c>
      <c r="C15" s="60"/>
      <c r="D15" s="60"/>
      <c r="E15" s="60"/>
      <c r="F15" s="35">
        <v>7190.6379999999999</v>
      </c>
      <c r="G15" s="48" t="s">
        <v>4</v>
      </c>
      <c r="H15" s="35">
        <v>5726.134</v>
      </c>
      <c r="I15" s="35" t="s">
        <v>285</v>
      </c>
      <c r="J15" s="35">
        <v>3450.7629999999999</v>
      </c>
      <c r="K15" s="48" t="s">
        <v>4</v>
      </c>
      <c r="L15" s="35">
        <v>2861.5050000000001</v>
      </c>
    </row>
    <row r="16" spans="1:12" ht="11.25" customHeight="1" x14ac:dyDescent="0.2">
      <c r="A16" s="106">
        <v>3</v>
      </c>
      <c r="B16" s="60" t="s">
        <v>140</v>
      </c>
      <c r="C16" s="60"/>
      <c r="D16" s="60"/>
      <c r="E16" s="60"/>
      <c r="F16" s="35">
        <v>152527.99100000001</v>
      </c>
      <c r="G16" s="48" t="s">
        <v>4</v>
      </c>
      <c r="H16" s="35">
        <v>17990.699000000001</v>
      </c>
      <c r="I16" s="35" t="s">
        <v>285</v>
      </c>
      <c r="J16" s="35">
        <v>77421.191000000006</v>
      </c>
      <c r="K16" s="48" t="s">
        <v>4</v>
      </c>
      <c r="L16" s="35">
        <v>14146.409</v>
      </c>
    </row>
    <row r="17" spans="1:12" ht="11.25" customHeight="1" x14ac:dyDescent="0.2">
      <c r="A17" s="106"/>
      <c r="B17" s="70" t="s">
        <v>97</v>
      </c>
      <c r="C17" s="70"/>
      <c r="D17" s="70"/>
      <c r="E17" s="70"/>
      <c r="F17" s="35">
        <v>139288.92499999999</v>
      </c>
      <c r="G17" s="48" t="s">
        <v>4</v>
      </c>
      <c r="H17" s="35">
        <v>16977.023000000001</v>
      </c>
      <c r="I17" s="35" t="s">
        <v>285</v>
      </c>
      <c r="J17" s="35">
        <v>69679.929999999993</v>
      </c>
      <c r="K17" s="48" t="s">
        <v>4</v>
      </c>
      <c r="L17" s="35">
        <v>13620.736999999999</v>
      </c>
    </row>
    <row r="18" spans="1:12" ht="11.25" customHeight="1" x14ac:dyDescent="0.2">
      <c r="A18" s="106">
        <v>4</v>
      </c>
      <c r="B18" s="60" t="s">
        <v>98</v>
      </c>
      <c r="C18" s="60"/>
      <c r="D18" s="60"/>
      <c r="E18" s="60"/>
      <c r="F18" s="35">
        <v>479419.016</v>
      </c>
      <c r="G18" s="48" t="s">
        <v>4</v>
      </c>
      <c r="H18" s="35">
        <v>71681.317999999999</v>
      </c>
      <c r="I18" s="35" t="s">
        <v>285</v>
      </c>
      <c r="J18" s="35">
        <v>35321.936999999998</v>
      </c>
      <c r="K18" s="48" t="s">
        <v>4</v>
      </c>
      <c r="L18" s="35">
        <v>10073.587</v>
      </c>
    </row>
    <row r="19" spans="1:12" ht="11.25" customHeight="1" x14ac:dyDescent="0.2">
      <c r="A19" s="106">
        <v>5</v>
      </c>
      <c r="B19" s="60" t="s">
        <v>141</v>
      </c>
      <c r="C19" s="60"/>
      <c r="D19" s="60"/>
      <c r="E19" s="60"/>
      <c r="F19" s="35">
        <v>16118.884</v>
      </c>
      <c r="G19" s="48" t="s">
        <v>4</v>
      </c>
      <c r="H19" s="35">
        <v>12420.396000000001</v>
      </c>
      <c r="I19" s="35" t="s">
        <v>285</v>
      </c>
      <c r="J19" s="35">
        <v>188.79300000000001</v>
      </c>
      <c r="K19" s="48" t="s">
        <v>4</v>
      </c>
      <c r="L19" s="35">
        <v>232.27799999999999</v>
      </c>
    </row>
    <row r="20" spans="1:12" ht="11.25" customHeight="1" x14ac:dyDescent="0.2">
      <c r="A20" s="106">
        <v>6</v>
      </c>
      <c r="B20" s="60" t="s">
        <v>142</v>
      </c>
      <c r="C20" s="60"/>
      <c r="D20" s="60"/>
      <c r="E20" s="60"/>
      <c r="F20" s="35">
        <v>144672.351</v>
      </c>
      <c r="G20" s="48" t="s">
        <v>4</v>
      </c>
      <c r="H20" s="35">
        <v>22804.920999999998</v>
      </c>
      <c r="I20" s="35" t="s">
        <v>285</v>
      </c>
      <c r="J20" s="35">
        <v>44132.025000000001</v>
      </c>
      <c r="K20" s="48" t="s">
        <v>4</v>
      </c>
      <c r="L20" s="35">
        <v>10315.136</v>
      </c>
    </row>
    <row r="21" spans="1:12" ht="11.25" customHeight="1" x14ac:dyDescent="0.2">
      <c r="A21" s="106"/>
      <c r="B21" s="70" t="s">
        <v>99</v>
      </c>
      <c r="C21" s="70"/>
      <c r="D21" s="70"/>
      <c r="E21" s="70"/>
      <c r="F21" s="35">
        <v>42820.025999999998</v>
      </c>
      <c r="G21" s="48" t="s">
        <v>4</v>
      </c>
      <c r="H21" s="35">
        <v>11136.172</v>
      </c>
      <c r="I21" s="35" t="s">
        <v>285</v>
      </c>
      <c r="J21" s="35">
        <v>13586.449000000001</v>
      </c>
      <c r="K21" s="48" t="s">
        <v>4</v>
      </c>
      <c r="L21" s="35">
        <v>4302.5259999999998</v>
      </c>
    </row>
    <row r="22" spans="1:12" ht="11.25" customHeight="1" x14ac:dyDescent="0.2">
      <c r="A22" s="106"/>
      <c r="B22" s="70" t="s">
        <v>100</v>
      </c>
      <c r="C22" s="70"/>
      <c r="D22" s="70"/>
      <c r="E22" s="70"/>
      <c r="F22" s="35">
        <v>31436.584999999999</v>
      </c>
      <c r="G22" s="48" t="s">
        <v>4</v>
      </c>
      <c r="H22" s="35">
        <v>8403.5630000000001</v>
      </c>
      <c r="I22" s="35" t="s">
        <v>285</v>
      </c>
      <c r="J22" s="35">
        <v>13796.322</v>
      </c>
      <c r="K22" s="48" t="s">
        <v>4</v>
      </c>
      <c r="L22" s="35">
        <v>5128.87</v>
      </c>
    </row>
    <row r="23" spans="1:12" ht="11.25" customHeight="1" x14ac:dyDescent="0.2">
      <c r="A23" s="106"/>
      <c r="B23" s="70" t="s">
        <v>101</v>
      </c>
      <c r="C23" s="70"/>
      <c r="D23" s="70"/>
      <c r="E23" s="70"/>
      <c r="F23" s="35">
        <v>28135.834999999999</v>
      </c>
      <c r="G23" s="48" t="s">
        <v>4</v>
      </c>
      <c r="H23" s="35">
        <v>10614.375</v>
      </c>
      <c r="I23" s="35" t="s">
        <v>285</v>
      </c>
      <c r="J23" s="35">
        <v>5412.5439999999999</v>
      </c>
      <c r="K23" s="48" t="s">
        <v>4</v>
      </c>
      <c r="L23" s="35">
        <v>2896.799</v>
      </c>
    </row>
    <row r="24" spans="1:12" ht="11.25" customHeight="1" x14ac:dyDescent="0.2">
      <c r="A24" s="106">
        <v>7</v>
      </c>
      <c r="B24" s="60" t="s">
        <v>143</v>
      </c>
      <c r="C24" s="60"/>
      <c r="D24" s="60"/>
      <c r="E24" s="60"/>
      <c r="F24" s="35">
        <v>45905.56</v>
      </c>
      <c r="G24" s="48" t="s">
        <v>4</v>
      </c>
      <c r="H24" s="35">
        <v>15360.507</v>
      </c>
      <c r="I24" s="35" t="s">
        <v>285</v>
      </c>
      <c r="J24" s="35">
        <v>16791.797999999999</v>
      </c>
      <c r="K24" s="48" t="s">
        <v>4</v>
      </c>
      <c r="L24" s="35">
        <v>6714.7510000000002</v>
      </c>
    </row>
    <row r="25" spans="1:12" ht="11.25" customHeight="1" x14ac:dyDescent="0.2">
      <c r="A25" s="106"/>
      <c r="B25" s="70" t="s">
        <v>102</v>
      </c>
      <c r="C25" s="70"/>
      <c r="D25" s="70"/>
      <c r="E25" s="70"/>
      <c r="F25" s="35">
        <v>45390.052000000003</v>
      </c>
      <c r="G25" s="48" t="s">
        <v>4</v>
      </c>
      <c r="H25" s="35">
        <v>15348.895</v>
      </c>
      <c r="I25" s="35" t="s">
        <v>285</v>
      </c>
      <c r="J25" s="35">
        <v>16642.261999999999</v>
      </c>
      <c r="K25" s="48" t="s">
        <v>4</v>
      </c>
      <c r="L25" s="35">
        <v>6711.5249999999996</v>
      </c>
    </row>
    <row r="26" spans="1:12" ht="11.25" customHeight="1" x14ac:dyDescent="0.2">
      <c r="A26" s="106">
        <v>8</v>
      </c>
      <c r="B26" s="60" t="s">
        <v>113</v>
      </c>
      <c r="C26" s="60"/>
      <c r="D26" s="60"/>
      <c r="E26" s="60"/>
      <c r="F26" s="35">
        <v>63554.946000000004</v>
      </c>
      <c r="G26" s="48" t="s">
        <v>4</v>
      </c>
      <c r="H26" s="35">
        <v>13979.569</v>
      </c>
      <c r="I26" s="35" t="s">
        <v>285</v>
      </c>
      <c r="J26" s="35">
        <v>23705.562000000002</v>
      </c>
      <c r="K26" s="48" t="s">
        <v>4</v>
      </c>
      <c r="L26" s="35">
        <v>6958.058</v>
      </c>
    </row>
    <row r="27" spans="1:12" ht="11.25" customHeight="1" x14ac:dyDescent="0.2">
      <c r="A27" s="106">
        <v>9</v>
      </c>
      <c r="B27" s="60" t="s">
        <v>103</v>
      </c>
      <c r="C27" s="60"/>
      <c r="D27" s="60"/>
      <c r="E27" s="60"/>
      <c r="F27" s="35">
        <v>91350.741999999998</v>
      </c>
      <c r="G27" s="48" t="s">
        <v>4</v>
      </c>
      <c r="H27" s="35">
        <v>14894.075000000001</v>
      </c>
      <c r="I27" s="35" t="s">
        <v>285</v>
      </c>
      <c r="J27" s="35">
        <v>41305.633999999998</v>
      </c>
      <c r="K27" s="48" t="s">
        <v>4</v>
      </c>
      <c r="L27" s="35">
        <v>7729.8850000000002</v>
      </c>
    </row>
    <row r="28" spans="1:12" ht="11.25" customHeight="1" x14ac:dyDescent="0.2">
      <c r="A28" s="106">
        <v>10</v>
      </c>
      <c r="B28" s="60" t="s">
        <v>104</v>
      </c>
      <c r="C28" s="60"/>
      <c r="D28" s="60"/>
      <c r="E28" s="60"/>
      <c r="F28" s="35">
        <v>52475.953000000001</v>
      </c>
      <c r="G28" s="48" t="s">
        <v>4</v>
      </c>
      <c r="H28" s="35">
        <v>10580.839</v>
      </c>
      <c r="I28" s="35" t="s">
        <v>285</v>
      </c>
      <c r="J28" s="35">
        <v>12002.762000000001</v>
      </c>
      <c r="K28" s="48" t="s">
        <v>4</v>
      </c>
      <c r="L28" s="35">
        <v>4030.9340000000002</v>
      </c>
    </row>
    <row r="29" spans="1:12" ht="11.25" customHeight="1" x14ac:dyDescent="0.2">
      <c r="A29" s="106">
        <v>11</v>
      </c>
      <c r="B29" s="60" t="s">
        <v>105</v>
      </c>
      <c r="C29" s="60"/>
      <c r="D29" s="60"/>
      <c r="E29" s="60"/>
      <c r="F29" s="35">
        <v>63160.088000000003</v>
      </c>
      <c r="G29" s="48" t="s">
        <v>4</v>
      </c>
      <c r="H29" s="35">
        <v>12977.118</v>
      </c>
      <c r="I29" s="35" t="s">
        <v>285</v>
      </c>
      <c r="J29" s="35">
        <v>22455.63</v>
      </c>
      <c r="K29" s="48" t="s">
        <v>4</v>
      </c>
      <c r="L29" s="35">
        <v>6793.2539999999999</v>
      </c>
    </row>
    <row r="30" spans="1:12" ht="11.25" customHeight="1" x14ac:dyDescent="0.2">
      <c r="A30" s="106">
        <v>12</v>
      </c>
      <c r="B30" s="60" t="s">
        <v>106</v>
      </c>
      <c r="C30" s="60"/>
      <c r="D30" s="60"/>
      <c r="E30" s="60"/>
      <c r="F30" s="35">
        <v>47348.286</v>
      </c>
      <c r="G30" s="48" t="s">
        <v>4</v>
      </c>
      <c r="H30" s="35">
        <v>16345.781999999999</v>
      </c>
      <c r="I30" s="35" t="s">
        <v>285</v>
      </c>
      <c r="J30" s="35">
        <v>11054.208000000001</v>
      </c>
      <c r="K30" s="48" t="s">
        <v>4</v>
      </c>
      <c r="L30" s="35">
        <v>5837.7539999999999</v>
      </c>
    </row>
    <row r="31" spans="1:12" ht="11.25" customHeight="1" x14ac:dyDescent="0.2">
      <c r="A31" s="106">
        <v>13</v>
      </c>
      <c r="B31" s="60" t="s">
        <v>107</v>
      </c>
      <c r="C31" s="60"/>
      <c r="D31" s="60"/>
      <c r="E31" s="60"/>
      <c r="F31" s="35">
        <v>34159.135000000002</v>
      </c>
      <c r="G31" s="48" t="s">
        <v>4</v>
      </c>
      <c r="H31" s="35">
        <v>11334.406000000001</v>
      </c>
      <c r="I31" s="35" t="s">
        <v>285</v>
      </c>
      <c r="J31" s="35">
        <v>6339.768</v>
      </c>
      <c r="K31" s="48" t="s">
        <v>4</v>
      </c>
      <c r="L31" s="35">
        <v>3038.2550000000001</v>
      </c>
    </row>
    <row r="32" spans="1:12" ht="11.25" customHeight="1" x14ac:dyDescent="0.2">
      <c r="A32" s="106">
        <v>14</v>
      </c>
      <c r="B32" s="60" t="s">
        <v>144</v>
      </c>
      <c r="C32" s="60"/>
      <c r="D32" s="60"/>
      <c r="E32" s="60"/>
      <c r="F32" s="35">
        <v>189158.179</v>
      </c>
      <c r="G32" s="48" t="s">
        <v>4</v>
      </c>
      <c r="H32" s="35">
        <v>35380.226000000002</v>
      </c>
      <c r="I32" s="35" t="s">
        <v>285</v>
      </c>
      <c r="J32" s="35">
        <v>11463.514999999999</v>
      </c>
      <c r="K32" s="48" t="s">
        <v>4</v>
      </c>
      <c r="L32" s="35">
        <v>4654.2460000000001</v>
      </c>
    </row>
    <row r="33" spans="1:12" ht="11.25" customHeight="1" x14ac:dyDescent="0.2">
      <c r="A33" s="106">
        <v>15</v>
      </c>
      <c r="B33" s="60" t="s">
        <v>108</v>
      </c>
      <c r="C33" s="60"/>
      <c r="D33" s="60"/>
      <c r="E33" s="60"/>
      <c r="F33" s="35">
        <v>103241.91</v>
      </c>
      <c r="G33" s="48" t="s">
        <v>4</v>
      </c>
      <c r="H33" s="35">
        <v>29413.701000000001</v>
      </c>
      <c r="I33" s="35" t="s">
        <v>285</v>
      </c>
      <c r="J33" s="35">
        <v>3168.8710000000001</v>
      </c>
      <c r="K33" s="48" t="s">
        <v>4</v>
      </c>
      <c r="L33" s="35">
        <v>3154.518</v>
      </c>
    </row>
    <row r="34" spans="1:12" ht="11.25" customHeight="1" x14ac:dyDescent="0.2">
      <c r="A34" s="106">
        <v>16</v>
      </c>
      <c r="B34" s="60" t="s">
        <v>248</v>
      </c>
      <c r="C34" s="60"/>
      <c r="D34" s="60"/>
      <c r="E34" s="60"/>
      <c r="F34" s="35">
        <v>249090.679</v>
      </c>
      <c r="G34" s="48" t="s">
        <v>4</v>
      </c>
      <c r="H34" s="35">
        <v>24014.050999999999</v>
      </c>
      <c r="I34" s="35" t="s">
        <v>285</v>
      </c>
      <c r="J34" s="35">
        <v>11683.808000000001</v>
      </c>
      <c r="K34" s="48" t="s">
        <v>4</v>
      </c>
      <c r="L34" s="35">
        <v>3592.0419999999999</v>
      </c>
    </row>
    <row r="35" spans="1:12" ht="11.25" customHeight="1" x14ac:dyDescent="0.2">
      <c r="A35" s="106">
        <v>17</v>
      </c>
      <c r="B35" s="60" t="s">
        <v>109</v>
      </c>
      <c r="C35" s="60"/>
      <c r="D35" s="60"/>
      <c r="E35" s="60"/>
      <c r="F35" s="35">
        <v>14984.246999999999</v>
      </c>
      <c r="G35" s="48" t="s">
        <v>4</v>
      </c>
      <c r="H35" s="35">
        <v>9581.7240000000002</v>
      </c>
      <c r="I35" s="35" t="s">
        <v>285</v>
      </c>
      <c r="J35" s="35">
        <v>6432.0889999999999</v>
      </c>
      <c r="K35" s="48" t="s">
        <v>4</v>
      </c>
      <c r="L35" s="35">
        <v>4195.4139999999998</v>
      </c>
    </row>
    <row r="36" spans="1:12" ht="11.25" customHeight="1" x14ac:dyDescent="0.2">
      <c r="A36" s="106">
        <v>18</v>
      </c>
      <c r="B36" s="60" t="s">
        <v>110</v>
      </c>
      <c r="C36" s="60"/>
      <c r="D36" s="60"/>
      <c r="E36" s="60"/>
      <c r="F36" s="35">
        <v>514951.321</v>
      </c>
      <c r="G36" s="48" t="s">
        <v>4</v>
      </c>
      <c r="H36" s="35">
        <v>64437.982000000004</v>
      </c>
      <c r="I36" s="35" t="s">
        <v>285</v>
      </c>
      <c r="J36" s="35">
        <v>22002.15</v>
      </c>
      <c r="K36" s="48" t="s">
        <v>4</v>
      </c>
      <c r="L36" s="35">
        <v>6910.1220000000003</v>
      </c>
    </row>
    <row r="37" spans="1:12" ht="11.25" customHeight="1" x14ac:dyDescent="0.2">
      <c r="A37" s="106">
        <v>19</v>
      </c>
      <c r="B37" s="60" t="s">
        <v>114</v>
      </c>
      <c r="C37" s="60"/>
      <c r="D37" s="60"/>
      <c r="E37" s="60"/>
      <c r="F37" s="35" t="s">
        <v>284</v>
      </c>
      <c r="G37" s="48" t="s">
        <v>4</v>
      </c>
      <c r="H37" s="35" t="s">
        <v>284</v>
      </c>
      <c r="I37" s="35" t="s">
        <v>285</v>
      </c>
      <c r="J37" s="35" t="s">
        <v>284</v>
      </c>
      <c r="K37" s="48" t="s">
        <v>4</v>
      </c>
      <c r="L37" s="35" t="s">
        <v>284</v>
      </c>
    </row>
    <row r="38" spans="1:12" ht="11.25" customHeight="1" x14ac:dyDescent="0.2">
      <c r="A38" s="106">
        <v>20</v>
      </c>
      <c r="B38" s="60" t="s">
        <v>111</v>
      </c>
      <c r="C38" s="60"/>
      <c r="D38" s="60"/>
      <c r="E38" s="60"/>
      <c r="F38" s="35">
        <v>23063.298999999999</v>
      </c>
      <c r="G38" s="48" t="s">
        <v>4</v>
      </c>
      <c r="H38" s="35">
        <v>9091.3690000000006</v>
      </c>
      <c r="I38" s="35" t="s">
        <v>285</v>
      </c>
      <c r="J38" s="35">
        <v>10346.565000000001</v>
      </c>
      <c r="K38" s="48" t="s">
        <v>4</v>
      </c>
      <c r="L38" s="35">
        <v>7498.9319999999998</v>
      </c>
    </row>
    <row r="39" spans="1:12" ht="12" customHeight="1" thickBot="1" x14ac:dyDescent="0.25">
      <c r="A39" s="51"/>
      <c r="B39" s="51"/>
      <c r="C39" s="51"/>
      <c r="D39" s="51"/>
      <c r="E39" s="51"/>
      <c r="F39" s="118"/>
      <c r="G39" s="119"/>
      <c r="H39" s="118"/>
      <c r="I39" s="118"/>
      <c r="J39" s="118"/>
      <c r="K39" s="119"/>
      <c r="L39" s="118"/>
    </row>
    <row r="40" spans="1:12" ht="33" customHeight="1" x14ac:dyDescent="0.2">
      <c r="A40" s="495" t="s">
        <v>241</v>
      </c>
      <c r="B40" s="495"/>
      <c r="C40" s="495"/>
      <c r="D40" s="495"/>
      <c r="E40" s="495"/>
      <c r="F40" s="495"/>
      <c r="G40" s="495"/>
      <c r="H40" s="495"/>
      <c r="I40" s="495"/>
      <c r="J40" s="495"/>
      <c r="K40" s="495"/>
      <c r="L40" s="495"/>
    </row>
    <row r="41" spans="1:12" x14ac:dyDescent="0.2">
      <c r="A41" s="155"/>
    </row>
  </sheetData>
  <sheetProtection formatCells="0" formatColumns="0" formatRows="0"/>
  <mergeCells count="6">
    <mergeCell ref="A40:L40"/>
    <mergeCell ref="J6:L6"/>
    <mergeCell ref="K7:L7"/>
    <mergeCell ref="A11:B11"/>
    <mergeCell ref="F6:H6"/>
    <mergeCell ref="G7:H7"/>
  </mergeCells>
  <phoneticPr fontId="5" type="noConversion"/>
  <pageMargins left="0.75" right="0.75" top="1" bottom="1" header="0.5" footer="0.5"/>
  <pageSetup paperSize="9"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M41"/>
  <sheetViews>
    <sheetView zoomScaleNormal="100" workbookViewId="0"/>
  </sheetViews>
  <sheetFormatPr defaultColWidth="9.140625" defaultRowHeight="12.75" x14ac:dyDescent="0.2"/>
  <cols>
    <col min="1" max="1" width="3.85546875" style="1" customWidth="1"/>
    <col min="2" max="2" width="63.5703125" style="1" customWidth="1"/>
    <col min="3" max="5" width="63.5703125" style="1" hidden="1" customWidth="1"/>
    <col min="6" max="6" width="8" style="1" customWidth="1"/>
    <col min="7" max="7" width="1.85546875" style="1" bestFit="1" customWidth="1"/>
    <col min="8" max="8" width="5.7109375" style="1" bestFit="1" customWidth="1"/>
    <col min="9" max="9" width="1.42578125" style="1" customWidth="1"/>
    <col min="10" max="10" width="12" style="1" customWidth="1"/>
    <col min="11" max="11" width="1.85546875" style="1" bestFit="1" customWidth="1"/>
    <col min="12" max="12" width="5.7109375" style="1" bestFit="1" customWidth="1"/>
    <col min="13" max="16384" width="9.140625" style="1"/>
  </cols>
  <sheetData>
    <row r="1" spans="1:13" ht="6.75" customHeight="1" x14ac:dyDescent="0.2"/>
    <row r="2" spans="1:13" ht="15" customHeight="1" x14ac:dyDescent="0.2">
      <c r="A2" s="183" t="s">
        <v>521</v>
      </c>
      <c r="B2" s="19"/>
      <c r="C2" s="19"/>
      <c r="D2" s="19"/>
      <c r="E2" s="19"/>
      <c r="F2" s="19"/>
      <c r="G2" s="19"/>
      <c r="H2" s="19"/>
      <c r="I2" s="19"/>
      <c r="J2" s="19"/>
      <c r="K2" s="19"/>
      <c r="L2" s="19"/>
    </row>
    <row r="3" spans="1:13" ht="15" hidden="1" customHeight="1" x14ac:dyDescent="0.2">
      <c r="A3" s="183"/>
      <c r="B3" s="19"/>
      <c r="C3" s="19"/>
      <c r="D3" s="19"/>
      <c r="E3" s="19"/>
      <c r="F3" s="19"/>
      <c r="G3" s="19"/>
      <c r="H3" s="19"/>
      <c r="I3" s="19"/>
      <c r="J3" s="19"/>
      <c r="K3" s="19"/>
      <c r="L3" s="19"/>
    </row>
    <row r="4" spans="1:13" ht="15" customHeight="1" thickBot="1" x14ac:dyDescent="0.25">
      <c r="A4" s="284" t="s">
        <v>522</v>
      </c>
      <c r="B4" s="43"/>
      <c r="C4" s="43"/>
      <c r="D4" s="43"/>
      <c r="E4" s="43"/>
      <c r="F4" s="43"/>
      <c r="G4" s="43"/>
      <c r="H4" s="43"/>
      <c r="I4" s="43"/>
      <c r="J4" s="43"/>
      <c r="K4" s="43"/>
      <c r="L4" s="43"/>
    </row>
    <row r="5" spans="1:13" ht="13.5" hidden="1" thickBot="1" x14ac:dyDescent="0.25">
      <c r="A5" s="284"/>
      <c r="B5" s="43"/>
      <c r="C5" s="43"/>
      <c r="D5" s="43"/>
      <c r="E5" s="43"/>
      <c r="F5" s="43"/>
      <c r="G5" s="43"/>
      <c r="H5" s="43"/>
      <c r="I5" s="43"/>
      <c r="J5" s="43"/>
      <c r="K5" s="43"/>
      <c r="L5" s="43"/>
    </row>
    <row r="6" spans="1:13" ht="36.75" customHeight="1" x14ac:dyDescent="0.2">
      <c r="A6" s="34" t="s">
        <v>54</v>
      </c>
      <c r="B6" s="34" t="s">
        <v>139</v>
      </c>
      <c r="C6" s="34"/>
      <c r="D6" s="34"/>
      <c r="E6" s="34"/>
      <c r="F6" s="515" t="s">
        <v>216</v>
      </c>
      <c r="G6" s="515"/>
      <c r="H6" s="515"/>
      <c r="I6" s="101"/>
      <c r="J6" s="513" t="s">
        <v>399</v>
      </c>
      <c r="K6" s="513"/>
      <c r="L6" s="513"/>
    </row>
    <row r="7" spans="1:13" ht="14.25" customHeight="1" thickBot="1" x14ac:dyDescent="0.25">
      <c r="A7" s="51"/>
      <c r="B7" s="51"/>
      <c r="C7" s="51"/>
      <c r="D7" s="51"/>
      <c r="E7" s="51"/>
      <c r="F7" s="26" t="s">
        <v>22</v>
      </c>
      <c r="G7" s="514" t="s">
        <v>124</v>
      </c>
      <c r="H7" s="514"/>
      <c r="I7" s="107"/>
      <c r="J7" s="26" t="s">
        <v>22</v>
      </c>
      <c r="K7" s="514" t="s">
        <v>124</v>
      </c>
      <c r="L7" s="514"/>
    </row>
    <row r="8" spans="1:13" ht="12" customHeight="1" x14ac:dyDescent="0.2">
      <c r="A8" s="61"/>
      <c r="B8" s="61"/>
      <c r="C8" s="61"/>
      <c r="D8" s="61"/>
      <c r="E8" s="61"/>
      <c r="F8" s="101"/>
      <c r="G8" s="101"/>
      <c r="H8" s="101"/>
      <c r="I8" s="101"/>
      <c r="J8" s="101"/>
      <c r="K8" s="101"/>
      <c r="L8" s="101"/>
    </row>
    <row r="9" spans="1:13" ht="12" hidden="1" customHeight="1" x14ac:dyDescent="0.2">
      <c r="A9" s="61"/>
      <c r="B9" s="61"/>
      <c r="C9" s="61"/>
      <c r="D9" s="61"/>
      <c r="E9" s="61"/>
      <c r="F9" s="101"/>
      <c r="G9" s="101"/>
      <c r="H9" s="101"/>
      <c r="I9" s="101"/>
      <c r="J9" s="101"/>
      <c r="K9" s="101"/>
      <c r="L9" s="101"/>
    </row>
    <row r="10" spans="1:13" ht="12" hidden="1" customHeight="1" x14ac:dyDescent="0.2">
      <c r="A10" s="61"/>
      <c r="B10" s="61"/>
      <c r="C10" s="61"/>
      <c r="D10" s="61"/>
      <c r="E10" s="61"/>
      <c r="F10" s="101"/>
      <c r="G10" s="101"/>
      <c r="H10" s="101"/>
      <c r="I10" s="101"/>
      <c r="J10" s="101"/>
      <c r="K10" s="101"/>
      <c r="L10" s="101"/>
    </row>
    <row r="11" spans="1:13" ht="12" customHeight="1" x14ac:dyDescent="0.2">
      <c r="A11" s="511" t="s">
        <v>22</v>
      </c>
      <c r="B11" s="511"/>
      <c r="C11" s="34"/>
      <c r="D11" s="34"/>
      <c r="E11" s="34"/>
      <c r="F11" s="68">
        <v>34459.758000000002</v>
      </c>
      <c r="G11" s="48" t="s">
        <v>4</v>
      </c>
      <c r="H11" s="68">
        <v>2256.5219999999999</v>
      </c>
      <c r="I11" s="68" t="s">
        <v>285</v>
      </c>
      <c r="J11" s="68">
        <v>10543.938</v>
      </c>
      <c r="K11" s="48" t="s">
        <v>4</v>
      </c>
      <c r="L11" s="68">
        <v>1268.393</v>
      </c>
      <c r="M11" s="19"/>
    </row>
    <row r="12" spans="1:13" ht="12" customHeight="1" x14ac:dyDescent="0.2">
      <c r="A12" s="61"/>
      <c r="B12" s="61"/>
      <c r="C12" s="61"/>
      <c r="D12" s="61"/>
      <c r="E12" s="61"/>
      <c r="F12" s="101"/>
      <c r="G12" s="58"/>
      <c r="H12" s="101"/>
      <c r="I12" s="101"/>
      <c r="J12" s="101"/>
      <c r="K12" s="58"/>
      <c r="L12" s="101"/>
    </row>
    <row r="13" spans="1:13" s="106" customFormat="1" ht="11.25" customHeight="1" x14ac:dyDescent="0.2">
      <c r="A13" s="106">
        <v>1</v>
      </c>
      <c r="B13" s="106" t="s">
        <v>112</v>
      </c>
      <c r="F13" s="35">
        <v>1959.864</v>
      </c>
      <c r="G13" s="48" t="s">
        <v>4</v>
      </c>
      <c r="H13" s="35">
        <v>283.928</v>
      </c>
      <c r="I13" s="35" t="s">
        <v>285</v>
      </c>
      <c r="J13" s="35">
        <v>1500.893</v>
      </c>
      <c r="K13" s="48" t="s">
        <v>4</v>
      </c>
      <c r="L13" s="35">
        <v>239.60599999999999</v>
      </c>
    </row>
    <row r="14" spans="1:13" ht="11.25" customHeight="1" x14ac:dyDescent="0.2">
      <c r="A14" s="60"/>
      <c r="B14" s="70" t="s">
        <v>95</v>
      </c>
      <c r="C14" s="70"/>
      <c r="D14" s="70"/>
      <c r="E14" s="70"/>
      <c r="F14" s="35">
        <v>1154.7650000000001</v>
      </c>
      <c r="G14" s="48" t="s">
        <v>4</v>
      </c>
      <c r="H14" s="35">
        <v>215.15799999999999</v>
      </c>
      <c r="I14" s="35" t="s">
        <v>285</v>
      </c>
      <c r="J14" s="35">
        <v>1112.838</v>
      </c>
      <c r="K14" s="48" t="s">
        <v>4</v>
      </c>
      <c r="L14" s="35">
        <v>208.77500000000001</v>
      </c>
    </row>
    <row r="15" spans="1:13" ht="11.25" customHeight="1" x14ac:dyDescent="0.2">
      <c r="A15" s="106">
        <v>2</v>
      </c>
      <c r="B15" s="60" t="s">
        <v>96</v>
      </c>
      <c r="C15" s="60"/>
      <c r="D15" s="60"/>
      <c r="E15" s="60"/>
      <c r="F15" s="35">
        <v>48.493000000000002</v>
      </c>
      <c r="G15" s="48" t="s">
        <v>4</v>
      </c>
      <c r="H15" s="35">
        <v>34.343000000000004</v>
      </c>
      <c r="I15" s="35" t="s">
        <v>285</v>
      </c>
      <c r="J15" s="35">
        <v>17.308</v>
      </c>
      <c r="K15" s="48" t="s">
        <v>4</v>
      </c>
      <c r="L15" s="35">
        <v>14.435</v>
      </c>
    </row>
    <row r="16" spans="1:13" ht="11.25" customHeight="1" x14ac:dyDescent="0.2">
      <c r="A16" s="106">
        <v>3</v>
      </c>
      <c r="B16" s="60" t="s">
        <v>140</v>
      </c>
      <c r="C16" s="60"/>
      <c r="D16" s="60"/>
      <c r="E16" s="60"/>
      <c r="F16" s="35">
        <v>7864.665</v>
      </c>
      <c r="G16" s="48" t="s">
        <v>4</v>
      </c>
      <c r="H16" s="35">
        <v>1128.348</v>
      </c>
      <c r="I16" s="35" t="s">
        <v>285</v>
      </c>
      <c r="J16" s="35">
        <v>3787.7190000000001</v>
      </c>
      <c r="K16" s="48" t="s">
        <v>4</v>
      </c>
      <c r="L16" s="35">
        <v>984.93100000000004</v>
      </c>
    </row>
    <row r="17" spans="1:12" ht="11.25" customHeight="1" x14ac:dyDescent="0.2">
      <c r="A17" s="106"/>
      <c r="B17" s="70" t="s">
        <v>97</v>
      </c>
      <c r="C17" s="70"/>
      <c r="D17" s="70"/>
      <c r="E17" s="70"/>
      <c r="F17" s="35">
        <v>7614.1909999999998</v>
      </c>
      <c r="G17" s="48" t="s">
        <v>4</v>
      </c>
      <c r="H17" s="35">
        <v>1117.08</v>
      </c>
      <c r="I17" s="35" t="s">
        <v>285</v>
      </c>
      <c r="J17" s="35">
        <v>3659.1979999999999</v>
      </c>
      <c r="K17" s="48" t="s">
        <v>4</v>
      </c>
      <c r="L17" s="35">
        <v>983.30100000000004</v>
      </c>
    </row>
    <row r="18" spans="1:12" ht="11.25" customHeight="1" x14ac:dyDescent="0.2">
      <c r="A18" s="106">
        <v>4</v>
      </c>
      <c r="B18" s="60" t="s">
        <v>98</v>
      </c>
      <c r="C18" s="60"/>
      <c r="D18" s="60"/>
      <c r="E18" s="60"/>
      <c r="F18" s="35">
        <v>2456.221</v>
      </c>
      <c r="G18" s="48" t="s">
        <v>4</v>
      </c>
      <c r="H18" s="35">
        <v>341.20299999999997</v>
      </c>
      <c r="I18" s="35" t="s">
        <v>285</v>
      </c>
      <c r="J18" s="35">
        <v>501.15300000000002</v>
      </c>
      <c r="K18" s="48" t="s">
        <v>4</v>
      </c>
      <c r="L18" s="35">
        <v>136.172</v>
      </c>
    </row>
    <row r="19" spans="1:12" ht="11.25" customHeight="1" x14ac:dyDescent="0.2">
      <c r="A19" s="106">
        <v>5</v>
      </c>
      <c r="B19" s="60" t="s">
        <v>141</v>
      </c>
      <c r="C19" s="60"/>
      <c r="D19" s="60"/>
      <c r="E19" s="60"/>
      <c r="F19" s="35">
        <v>98.465999999999994</v>
      </c>
      <c r="G19" s="48" t="s">
        <v>4</v>
      </c>
      <c r="H19" s="35">
        <v>82.385999999999996</v>
      </c>
      <c r="I19" s="35" t="s">
        <v>285</v>
      </c>
      <c r="J19" s="35">
        <v>3.4319999999999999</v>
      </c>
      <c r="K19" s="48" t="s">
        <v>4</v>
      </c>
      <c r="L19" s="35">
        <v>3.8109999999999999</v>
      </c>
    </row>
    <row r="20" spans="1:12" ht="11.25" customHeight="1" x14ac:dyDescent="0.2">
      <c r="A20" s="106">
        <v>6</v>
      </c>
      <c r="B20" s="60" t="s">
        <v>142</v>
      </c>
      <c r="C20" s="60"/>
      <c r="D20" s="60"/>
      <c r="E20" s="60"/>
      <c r="F20" s="35">
        <v>1279.751</v>
      </c>
      <c r="G20" s="48" t="s">
        <v>4</v>
      </c>
      <c r="H20" s="35">
        <v>241.626</v>
      </c>
      <c r="I20" s="35" t="s">
        <v>285</v>
      </c>
      <c r="J20" s="35">
        <v>815.1</v>
      </c>
      <c r="K20" s="48" t="s">
        <v>4</v>
      </c>
      <c r="L20" s="35">
        <v>209.10900000000001</v>
      </c>
    </row>
    <row r="21" spans="1:12" ht="11.25" customHeight="1" x14ac:dyDescent="0.2">
      <c r="A21" s="106"/>
      <c r="B21" s="70" t="s">
        <v>99</v>
      </c>
      <c r="C21" s="70"/>
      <c r="D21" s="70"/>
      <c r="E21" s="70"/>
      <c r="F21" s="35">
        <v>387.209</v>
      </c>
      <c r="G21" s="48" t="s">
        <v>4</v>
      </c>
      <c r="H21" s="35">
        <v>118.253</v>
      </c>
      <c r="I21" s="35" t="s">
        <v>285</v>
      </c>
      <c r="J21" s="35">
        <v>284.26499999999999</v>
      </c>
      <c r="K21" s="48" t="s">
        <v>4</v>
      </c>
      <c r="L21" s="35">
        <v>103.267</v>
      </c>
    </row>
    <row r="22" spans="1:12" ht="11.25" customHeight="1" x14ac:dyDescent="0.2">
      <c r="A22" s="106"/>
      <c r="B22" s="70" t="s">
        <v>100</v>
      </c>
      <c r="C22" s="70"/>
      <c r="D22" s="70"/>
      <c r="E22" s="70"/>
      <c r="F22" s="35">
        <v>383.11399999999998</v>
      </c>
      <c r="G22" s="48" t="s">
        <v>4</v>
      </c>
      <c r="H22" s="35">
        <v>107.09699999999999</v>
      </c>
      <c r="I22" s="35" t="s">
        <v>285</v>
      </c>
      <c r="J22" s="35">
        <v>228.77199999999999</v>
      </c>
      <c r="K22" s="48" t="s">
        <v>4</v>
      </c>
      <c r="L22" s="35">
        <v>90.256</v>
      </c>
    </row>
    <row r="23" spans="1:12" ht="11.25" customHeight="1" x14ac:dyDescent="0.2">
      <c r="A23" s="106"/>
      <c r="B23" s="70" t="s">
        <v>101</v>
      </c>
      <c r="C23" s="70"/>
      <c r="D23" s="70"/>
      <c r="E23" s="70"/>
      <c r="F23" s="35">
        <v>201.18299999999999</v>
      </c>
      <c r="G23" s="48" t="s">
        <v>4</v>
      </c>
      <c r="H23" s="35">
        <v>90.183000000000007</v>
      </c>
      <c r="I23" s="35" t="s">
        <v>285</v>
      </c>
      <c r="J23" s="35">
        <v>108.61</v>
      </c>
      <c r="K23" s="48" t="s">
        <v>4</v>
      </c>
      <c r="L23" s="35">
        <v>71.566000000000003</v>
      </c>
    </row>
    <row r="24" spans="1:12" ht="11.25" customHeight="1" x14ac:dyDescent="0.2">
      <c r="A24" s="106">
        <v>7</v>
      </c>
      <c r="B24" s="60" t="s">
        <v>143</v>
      </c>
      <c r="C24" s="60"/>
      <c r="D24" s="60"/>
      <c r="E24" s="60"/>
      <c r="F24" s="35">
        <v>483.154</v>
      </c>
      <c r="G24" s="48" t="s">
        <v>4</v>
      </c>
      <c r="H24" s="35">
        <v>120.712</v>
      </c>
      <c r="I24" s="35" t="s">
        <v>285</v>
      </c>
      <c r="J24" s="35">
        <v>210.114</v>
      </c>
      <c r="K24" s="48" t="s">
        <v>4</v>
      </c>
      <c r="L24" s="35">
        <v>87.292000000000002</v>
      </c>
    </row>
    <row r="25" spans="1:12" ht="11.25" customHeight="1" x14ac:dyDescent="0.2">
      <c r="A25" s="106"/>
      <c r="B25" s="70" t="s">
        <v>102</v>
      </c>
      <c r="C25" s="70"/>
      <c r="D25" s="70"/>
      <c r="E25" s="70"/>
      <c r="F25" s="35">
        <v>478.08499999999998</v>
      </c>
      <c r="G25" s="48" t="s">
        <v>4</v>
      </c>
      <c r="H25" s="35">
        <v>120.575</v>
      </c>
      <c r="I25" s="35" t="s">
        <v>285</v>
      </c>
      <c r="J25" s="35">
        <v>207.84399999999999</v>
      </c>
      <c r="K25" s="48" t="s">
        <v>4</v>
      </c>
      <c r="L25" s="35">
        <v>87.227999999999994</v>
      </c>
    </row>
    <row r="26" spans="1:12" ht="11.25" customHeight="1" x14ac:dyDescent="0.2">
      <c r="A26" s="106">
        <v>8</v>
      </c>
      <c r="B26" s="60" t="s">
        <v>113</v>
      </c>
      <c r="C26" s="60"/>
      <c r="D26" s="60"/>
      <c r="E26" s="60"/>
      <c r="F26" s="35">
        <v>405.46300000000002</v>
      </c>
      <c r="G26" s="48" t="s">
        <v>4</v>
      </c>
      <c r="H26" s="35">
        <v>93.402000000000001</v>
      </c>
      <c r="I26" s="35" t="s">
        <v>285</v>
      </c>
      <c r="J26" s="35">
        <v>203.672</v>
      </c>
      <c r="K26" s="48" t="s">
        <v>4</v>
      </c>
      <c r="L26" s="35">
        <v>59.283000000000001</v>
      </c>
    </row>
    <row r="27" spans="1:12" ht="11.25" customHeight="1" x14ac:dyDescent="0.2">
      <c r="A27" s="106">
        <v>9</v>
      </c>
      <c r="B27" s="60" t="s">
        <v>103</v>
      </c>
      <c r="C27" s="60"/>
      <c r="D27" s="60"/>
      <c r="E27" s="60"/>
      <c r="F27" s="35">
        <v>1105.5730000000001</v>
      </c>
      <c r="G27" s="48" t="s">
        <v>4</v>
      </c>
      <c r="H27" s="35">
        <v>182.66300000000001</v>
      </c>
      <c r="I27" s="35" t="s">
        <v>285</v>
      </c>
      <c r="J27" s="35">
        <v>907.83100000000002</v>
      </c>
      <c r="K27" s="48" t="s">
        <v>4</v>
      </c>
      <c r="L27" s="35">
        <v>177.16399999999999</v>
      </c>
    </row>
    <row r="28" spans="1:12" ht="11.25" customHeight="1" x14ac:dyDescent="0.2">
      <c r="A28" s="106">
        <v>10</v>
      </c>
      <c r="B28" s="60" t="s">
        <v>104</v>
      </c>
      <c r="C28" s="60"/>
      <c r="D28" s="60"/>
      <c r="E28" s="60"/>
      <c r="F28" s="35">
        <v>574.85299999999995</v>
      </c>
      <c r="G28" s="48" t="s">
        <v>4</v>
      </c>
      <c r="H28" s="35">
        <v>446.108</v>
      </c>
      <c r="I28" s="35" t="s">
        <v>285</v>
      </c>
      <c r="J28" s="35">
        <v>146.92500000000001</v>
      </c>
      <c r="K28" s="48" t="s">
        <v>4</v>
      </c>
      <c r="L28" s="35">
        <v>41.043999999999997</v>
      </c>
    </row>
    <row r="29" spans="1:12" ht="11.25" customHeight="1" x14ac:dyDescent="0.2">
      <c r="A29" s="106">
        <v>11</v>
      </c>
      <c r="B29" s="60" t="s">
        <v>105</v>
      </c>
      <c r="C29" s="60"/>
      <c r="D29" s="60"/>
      <c r="E29" s="60"/>
      <c r="F29" s="35">
        <v>830.73299999999995</v>
      </c>
      <c r="G29" s="48" t="s">
        <v>4</v>
      </c>
      <c r="H29" s="35">
        <v>214.364</v>
      </c>
      <c r="I29" s="35" t="s">
        <v>285</v>
      </c>
      <c r="J29" s="35">
        <v>328.16800000000001</v>
      </c>
      <c r="K29" s="48" t="s">
        <v>4</v>
      </c>
      <c r="L29" s="35">
        <v>87.662999999999997</v>
      </c>
    </row>
    <row r="30" spans="1:12" ht="11.25" customHeight="1" x14ac:dyDescent="0.2">
      <c r="A30" s="106">
        <v>12</v>
      </c>
      <c r="B30" s="60" t="s">
        <v>106</v>
      </c>
      <c r="C30" s="60"/>
      <c r="D30" s="60"/>
      <c r="E30" s="60"/>
      <c r="F30" s="35">
        <v>640.745</v>
      </c>
      <c r="G30" s="48" t="s">
        <v>4</v>
      </c>
      <c r="H30" s="35">
        <v>402.36399999999998</v>
      </c>
      <c r="I30" s="35" t="s">
        <v>285</v>
      </c>
      <c r="J30" s="35">
        <v>310.13099999999997</v>
      </c>
      <c r="K30" s="48" t="s">
        <v>4</v>
      </c>
      <c r="L30" s="35">
        <v>363.36599999999999</v>
      </c>
    </row>
    <row r="31" spans="1:12" ht="11.25" customHeight="1" x14ac:dyDescent="0.2">
      <c r="A31" s="106">
        <v>13</v>
      </c>
      <c r="B31" s="60" t="s">
        <v>107</v>
      </c>
      <c r="C31" s="60"/>
      <c r="D31" s="60"/>
      <c r="E31" s="60"/>
      <c r="F31" s="35">
        <v>216.77099999999999</v>
      </c>
      <c r="G31" s="48" t="s">
        <v>4</v>
      </c>
      <c r="H31" s="35">
        <v>80.971999999999994</v>
      </c>
      <c r="I31" s="35" t="s">
        <v>285</v>
      </c>
      <c r="J31" s="35">
        <v>78.036000000000001</v>
      </c>
      <c r="K31" s="48" t="s">
        <v>4</v>
      </c>
      <c r="L31" s="35">
        <v>39.061</v>
      </c>
    </row>
    <row r="32" spans="1:12" ht="11.25" customHeight="1" x14ac:dyDescent="0.2">
      <c r="A32" s="106">
        <v>14</v>
      </c>
      <c r="B32" s="60" t="s">
        <v>144</v>
      </c>
      <c r="C32" s="60"/>
      <c r="D32" s="60"/>
      <c r="E32" s="60"/>
      <c r="F32" s="35">
        <v>3279.7150000000001</v>
      </c>
      <c r="G32" s="48" t="s">
        <v>4</v>
      </c>
      <c r="H32" s="35">
        <v>678.904</v>
      </c>
      <c r="I32" s="35" t="s">
        <v>285</v>
      </c>
      <c r="J32" s="35">
        <v>440.51100000000002</v>
      </c>
      <c r="K32" s="48" t="s">
        <v>4</v>
      </c>
      <c r="L32" s="35">
        <v>184.85</v>
      </c>
    </row>
    <row r="33" spans="1:12" ht="11.25" customHeight="1" x14ac:dyDescent="0.2">
      <c r="A33" s="106">
        <v>15</v>
      </c>
      <c r="B33" s="60" t="s">
        <v>108</v>
      </c>
      <c r="C33" s="60"/>
      <c r="D33" s="60"/>
      <c r="E33" s="60"/>
      <c r="F33" s="35">
        <v>729.27200000000005</v>
      </c>
      <c r="G33" s="48" t="s">
        <v>4</v>
      </c>
      <c r="H33" s="35">
        <v>243.31899999999999</v>
      </c>
      <c r="I33" s="35" t="s">
        <v>285</v>
      </c>
      <c r="J33" s="35">
        <v>53.75</v>
      </c>
      <c r="K33" s="48" t="s">
        <v>4</v>
      </c>
      <c r="L33" s="35">
        <v>53.552999999999997</v>
      </c>
    </row>
    <row r="34" spans="1:12" ht="11.25" customHeight="1" x14ac:dyDescent="0.2">
      <c r="A34" s="106">
        <v>16</v>
      </c>
      <c r="B34" s="60" t="s">
        <v>248</v>
      </c>
      <c r="C34" s="60"/>
      <c r="D34" s="60"/>
      <c r="E34" s="60"/>
      <c r="F34" s="35">
        <v>8479.0779999999995</v>
      </c>
      <c r="G34" s="48" t="s">
        <v>4</v>
      </c>
      <c r="H34" s="35">
        <v>940.971</v>
      </c>
      <c r="I34" s="35" t="s">
        <v>285</v>
      </c>
      <c r="J34" s="35">
        <v>303.73700000000002</v>
      </c>
      <c r="K34" s="48" t="s">
        <v>4</v>
      </c>
      <c r="L34" s="35">
        <v>139.916</v>
      </c>
    </row>
    <row r="35" spans="1:12" ht="11.25" customHeight="1" x14ac:dyDescent="0.2">
      <c r="A35" s="106">
        <v>17</v>
      </c>
      <c r="B35" s="60" t="s">
        <v>109</v>
      </c>
      <c r="C35" s="60"/>
      <c r="D35" s="60"/>
      <c r="E35" s="60"/>
      <c r="F35" s="35">
        <v>203.87</v>
      </c>
      <c r="G35" s="48" t="s">
        <v>4</v>
      </c>
      <c r="H35" s="35">
        <v>85.989000000000004</v>
      </c>
      <c r="I35" s="35" t="s">
        <v>285</v>
      </c>
      <c r="J35" s="35">
        <v>100.36</v>
      </c>
      <c r="K35" s="48" t="s">
        <v>4</v>
      </c>
      <c r="L35" s="35">
        <v>42.356999999999999</v>
      </c>
    </row>
    <row r="36" spans="1:12" ht="11.25" customHeight="1" x14ac:dyDescent="0.2">
      <c r="A36" s="106">
        <v>18</v>
      </c>
      <c r="B36" s="60" t="s">
        <v>110</v>
      </c>
      <c r="C36" s="60"/>
      <c r="D36" s="60"/>
      <c r="E36" s="60"/>
      <c r="F36" s="35">
        <v>3035.7489999999998</v>
      </c>
      <c r="G36" s="48" t="s">
        <v>4</v>
      </c>
      <c r="H36" s="35">
        <v>657.99099999999999</v>
      </c>
      <c r="I36" s="35" t="s">
        <v>285</v>
      </c>
      <c r="J36" s="35">
        <v>671.44799999999998</v>
      </c>
      <c r="K36" s="48" t="s">
        <v>4</v>
      </c>
      <c r="L36" s="35">
        <v>520.34100000000001</v>
      </c>
    </row>
    <row r="37" spans="1:12" ht="11.25" customHeight="1" x14ac:dyDescent="0.2">
      <c r="A37" s="106">
        <v>19</v>
      </c>
      <c r="B37" s="60" t="s">
        <v>114</v>
      </c>
      <c r="C37" s="60"/>
      <c r="D37" s="60"/>
      <c r="E37" s="60"/>
      <c r="F37" s="35" t="s">
        <v>284</v>
      </c>
      <c r="G37" s="48" t="s">
        <v>4</v>
      </c>
      <c r="H37" s="35" t="s">
        <v>284</v>
      </c>
      <c r="I37" s="35" t="s">
        <v>285</v>
      </c>
      <c r="J37" s="35" t="s">
        <v>284</v>
      </c>
      <c r="K37" s="48" t="s">
        <v>4</v>
      </c>
      <c r="L37" s="35" t="s">
        <v>284</v>
      </c>
    </row>
    <row r="38" spans="1:12" ht="11.25" customHeight="1" x14ac:dyDescent="0.2">
      <c r="A38" s="106">
        <v>20</v>
      </c>
      <c r="B38" s="60" t="s">
        <v>111</v>
      </c>
      <c r="C38" s="60"/>
      <c r="D38" s="60"/>
      <c r="E38" s="60"/>
      <c r="F38" s="35">
        <v>767.32</v>
      </c>
      <c r="G38" s="48" t="s">
        <v>4</v>
      </c>
      <c r="H38" s="35">
        <v>316.50599999999997</v>
      </c>
      <c r="I38" s="35" t="s">
        <v>285</v>
      </c>
      <c r="J38" s="35">
        <v>162.721</v>
      </c>
      <c r="K38" s="48" t="s">
        <v>4</v>
      </c>
      <c r="L38" s="35">
        <v>106.593</v>
      </c>
    </row>
    <row r="39" spans="1:12" ht="12" customHeight="1" thickBot="1" x14ac:dyDescent="0.25">
      <c r="A39" s="51"/>
      <c r="B39" s="51"/>
      <c r="C39" s="51"/>
      <c r="D39" s="51"/>
      <c r="E39" s="51"/>
      <c r="F39" s="118"/>
      <c r="G39" s="119"/>
      <c r="H39" s="118"/>
      <c r="I39" s="118"/>
      <c r="J39" s="118"/>
      <c r="K39" s="119"/>
      <c r="L39" s="118"/>
    </row>
    <row r="40" spans="1:12" ht="33" customHeight="1" x14ac:dyDescent="0.2">
      <c r="A40" s="495" t="s">
        <v>247</v>
      </c>
      <c r="B40" s="495"/>
      <c r="C40" s="495"/>
      <c r="D40" s="495"/>
      <c r="E40" s="495"/>
      <c r="F40" s="495"/>
      <c r="G40" s="495"/>
      <c r="H40" s="495"/>
      <c r="I40" s="495"/>
      <c r="J40" s="495"/>
      <c r="K40" s="495"/>
      <c r="L40" s="495"/>
    </row>
    <row r="41" spans="1:12" x14ac:dyDescent="0.2">
      <c r="A41" s="155"/>
    </row>
  </sheetData>
  <sheetProtection formatCells="0" formatColumns="0" formatRows="0"/>
  <mergeCells count="6">
    <mergeCell ref="A40:L40"/>
    <mergeCell ref="A11:B11"/>
    <mergeCell ref="F6:H6"/>
    <mergeCell ref="G7:H7"/>
    <mergeCell ref="J6:L6"/>
    <mergeCell ref="K7:L7"/>
  </mergeCells>
  <phoneticPr fontId="5" type="noConversion"/>
  <pageMargins left="0.75" right="0.75" top="1" bottom="1" header="0.5" footer="0.5"/>
  <pageSetup paperSize="9" scale="89" orientation="landscape" r:id="rId1"/>
  <headerFooter alignWithMargins="0"/>
  <colBreaks count="1" manualBreakCount="1">
    <brk id="12"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X31"/>
  <sheetViews>
    <sheetView zoomScaleNormal="100" workbookViewId="0"/>
  </sheetViews>
  <sheetFormatPr defaultColWidth="9.140625" defaultRowHeight="12.75" x14ac:dyDescent="0.2"/>
  <cols>
    <col min="1" max="1" width="4.28515625" style="1" customWidth="1"/>
    <col min="2" max="2" width="41.28515625" style="1" customWidth="1"/>
    <col min="3" max="3" width="1" style="1" customWidth="1"/>
    <col min="4" max="5" width="1" style="1" hidden="1" customWidth="1"/>
    <col min="6" max="6" width="8.42578125" style="1" customWidth="1"/>
    <col min="7" max="7" width="1.85546875" style="41" customWidth="1"/>
    <col min="8" max="8" width="5.42578125" style="1" customWidth="1"/>
    <col min="9" max="9" width="1.140625" style="1" customWidth="1"/>
    <col min="10" max="10" width="7" style="1" customWidth="1"/>
    <col min="11" max="11" width="1.85546875" style="41" bestFit="1" customWidth="1"/>
    <col min="12" max="12" width="6" style="1" customWidth="1"/>
    <col min="13" max="13" width="1.140625" style="1" customWidth="1"/>
    <col min="14" max="14" width="5.5703125" style="1" customWidth="1"/>
    <col min="15" max="15" width="1.85546875" style="41" bestFit="1" customWidth="1"/>
    <col min="16" max="16" width="5.7109375" style="1" bestFit="1" customWidth="1"/>
    <col min="17" max="17" width="1.140625" style="1" customWidth="1"/>
    <col min="18" max="18" width="7.7109375" style="1" customWidth="1"/>
    <col min="19" max="19" width="1.85546875" style="41" bestFit="1" customWidth="1"/>
    <col min="20" max="20" width="5.42578125" style="1" customWidth="1"/>
    <col min="21" max="16384" width="9.140625" style="1"/>
  </cols>
  <sheetData>
    <row r="1" spans="1:22" ht="6.75" customHeight="1" x14ac:dyDescent="0.2"/>
    <row r="2" spans="1:22" ht="15" x14ac:dyDescent="0.25">
      <c r="A2" s="183" t="s">
        <v>295</v>
      </c>
      <c r="B2" s="105"/>
      <c r="C2" s="19"/>
      <c r="D2" s="19"/>
      <c r="E2" s="19"/>
      <c r="F2" s="19"/>
      <c r="G2" s="165"/>
      <c r="H2" s="19"/>
      <c r="I2" s="19"/>
      <c r="J2" s="19"/>
      <c r="K2" s="165"/>
      <c r="L2" s="19"/>
      <c r="M2" s="19"/>
      <c r="N2" s="19"/>
      <c r="O2" s="165"/>
      <c r="P2" s="19"/>
      <c r="Q2" s="19"/>
      <c r="R2" s="19"/>
      <c r="S2" s="165"/>
      <c r="T2" s="19"/>
    </row>
    <row r="3" spans="1:22" ht="15" x14ac:dyDescent="0.25">
      <c r="A3" s="183" t="s">
        <v>523</v>
      </c>
      <c r="B3" s="105"/>
      <c r="C3" s="19"/>
      <c r="D3" s="19"/>
      <c r="E3" s="19"/>
      <c r="F3" s="19"/>
      <c r="G3" s="165"/>
      <c r="H3" s="19"/>
      <c r="I3" s="19"/>
      <c r="J3" s="19"/>
      <c r="K3" s="165"/>
      <c r="L3" s="19"/>
      <c r="M3" s="19"/>
      <c r="N3" s="19"/>
      <c r="O3" s="165"/>
      <c r="P3" s="19"/>
      <c r="Q3" s="19"/>
      <c r="R3" s="19"/>
      <c r="S3" s="165"/>
      <c r="T3" s="19"/>
      <c r="U3" s="518"/>
      <c r="V3" s="519"/>
    </row>
    <row r="4" spans="1:22" ht="15" x14ac:dyDescent="0.25">
      <c r="A4" s="188" t="s">
        <v>296</v>
      </c>
      <c r="B4" s="105"/>
      <c r="C4" s="19"/>
      <c r="D4" s="19"/>
      <c r="E4" s="19"/>
      <c r="F4" s="19"/>
      <c r="G4" s="165"/>
      <c r="H4" s="19"/>
      <c r="I4" s="19"/>
      <c r="J4" s="19"/>
      <c r="K4" s="165"/>
      <c r="L4" s="19"/>
      <c r="M4" s="19"/>
      <c r="N4" s="19"/>
      <c r="O4" s="165"/>
      <c r="P4" s="19"/>
      <c r="Q4" s="19"/>
      <c r="R4" s="19"/>
      <c r="S4" s="165"/>
      <c r="T4" s="19"/>
      <c r="U4" s="157"/>
      <c r="V4" s="32"/>
    </row>
    <row r="5" spans="1:22" ht="15.75" thickBot="1" x14ac:dyDescent="0.3">
      <c r="A5" s="188" t="s">
        <v>524</v>
      </c>
      <c r="B5" s="105"/>
      <c r="C5" s="19"/>
      <c r="D5" s="19"/>
      <c r="E5" s="19"/>
      <c r="F5" s="19"/>
      <c r="G5" s="165"/>
      <c r="H5" s="19"/>
      <c r="I5" s="19"/>
      <c r="J5" s="19"/>
      <c r="K5" s="165"/>
      <c r="L5" s="19"/>
      <c r="M5" s="19"/>
      <c r="N5" s="19"/>
      <c r="O5" s="165"/>
      <c r="P5" s="19"/>
      <c r="Q5" s="19"/>
      <c r="R5" s="19"/>
      <c r="S5" s="165"/>
      <c r="T5" s="19"/>
      <c r="U5" s="157"/>
      <c r="V5" s="32"/>
    </row>
    <row r="6" spans="1:22" s="12" customFormat="1" ht="12" customHeight="1" x14ac:dyDescent="0.2">
      <c r="A6" s="117" t="s">
        <v>54</v>
      </c>
      <c r="B6" s="117" t="s">
        <v>64</v>
      </c>
      <c r="C6" s="46"/>
      <c r="D6" s="46"/>
      <c r="E6" s="46"/>
      <c r="F6" s="517" t="s">
        <v>20</v>
      </c>
      <c r="G6" s="517"/>
      <c r="H6" s="517"/>
      <c r="I6" s="116"/>
      <c r="J6" s="517" t="s">
        <v>117</v>
      </c>
      <c r="K6" s="517"/>
      <c r="L6" s="517"/>
      <c r="M6" s="109"/>
      <c r="N6" s="517" t="s">
        <v>18</v>
      </c>
      <c r="O6" s="517"/>
      <c r="P6" s="517"/>
      <c r="Q6" s="116"/>
      <c r="R6" s="517" t="s">
        <v>148</v>
      </c>
      <c r="S6" s="517"/>
      <c r="T6" s="517"/>
    </row>
    <row r="7" spans="1:22" s="12" customFormat="1" ht="12" customHeight="1" x14ac:dyDescent="0.2">
      <c r="A7" s="114"/>
      <c r="B7" s="114"/>
      <c r="C7" s="101"/>
      <c r="D7" s="101"/>
      <c r="E7" s="101"/>
      <c r="F7" s="513" t="s">
        <v>179</v>
      </c>
      <c r="G7" s="513"/>
      <c r="H7" s="513"/>
      <c r="I7" s="100"/>
      <c r="J7" s="513" t="s">
        <v>196</v>
      </c>
      <c r="K7" s="513"/>
      <c r="L7" s="513"/>
      <c r="M7" s="108"/>
      <c r="N7" s="513" t="s">
        <v>197</v>
      </c>
      <c r="O7" s="513"/>
      <c r="P7" s="513"/>
      <c r="Q7" s="100"/>
      <c r="R7" s="513" t="s">
        <v>19</v>
      </c>
      <c r="S7" s="513"/>
      <c r="T7" s="513"/>
    </row>
    <row r="8" spans="1:22" s="12" customFormat="1" ht="12" customHeight="1" thickBot="1" x14ac:dyDescent="0.25">
      <c r="A8" s="50"/>
      <c r="B8" s="50"/>
      <c r="C8" s="26"/>
      <c r="D8" s="26"/>
      <c r="E8" s="26"/>
      <c r="F8" s="26" t="s">
        <v>22</v>
      </c>
      <c r="G8" s="514" t="s">
        <v>125</v>
      </c>
      <c r="H8" s="514"/>
      <c r="I8" s="107"/>
      <c r="J8" s="26" t="s">
        <v>22</v>
      </c>
      <c r="K8" s="514" t="s">
        <v>125</v>
      </c>
      <c r="L8" s="514"/>
      <c r="M8" s="107"/>
      <c r="N8" s="26" t="s">
        <v>22</v>
      </c>
      <c r="O8" s="514" t="s">
        <v>125</v>
      </c>
      <c r="P8" s="514"/>
      <c r="Q8" s="107"/>
      <c r="R8" s="26" t="s">
        <v>22</v>
      </c>
      <c r="S8" s="514" t="s">
        <v>125</v>
      </c>
      <c r="T8" s="514"/>
    </row>
    <row r="9" spans="1:22" s="12" customFormat="1" ht="11.25" customHeight="1" x14ac:dyDescent="0.2">
      <c r="A9" s="511"/>
      <c r="B9" s="511"/>
      <c r="C9" s="34"/>
      <c r="D9" s="34"/>
      <c r="E9" s="34"/>
      <c r="F9" s="59"/>
      <c r="G9" s="59"/>
      <c r="H9" s="59"/>
      <c r="I9" s="59"/>
      <c r="J9" s="59"/>
      <c r="K9" s="59"/>
      <c r="L9" s="59"/>
      <c r="M9" s="59"/>
      <c r="N9" s="59"/>
      <c r="O9" s="59"/>
      <c r="P9" s="59"/>
      <c r="Q9" s="59"/>
      <c r="R9" s="59"/>
      <c r="S9" s="59"/>
      <c r="T9" s="59"/>
    </row>
    <row r="10" spans="1:22" s="12" customFormat="1" ht="11.25" hidden="1" customHeight="1" x14ac:dyDescent="0.2">
      <c r="A10" s="34"/>
      <c r="B10" s="34"/>
      <c r="C10" s="34"/>
      <c r="D10" s="34"/>
      <c r="E10" s="34"/>
      <c r="F10" s="59"/>
      <c r="G10" s="59"/>
      <c r="H10" s="59"/>
      <c r="I10" s="59"/>
      <c r="J10" s="59"/>
      <c r="K10" s="59"/>
      <c r="L10" s="59"/>
      <c r="M10" s="59"/>
      <c r="N10" s="59"/>
      <c r="O10" s="59"/>
      <c r="P10" s="59"/>
      <c r="Q10" s="59"/>
      <c r="R10" s="59"/>
      <c r="S10" s="59"/>
      <c r="T10" s="59"/>
    </row>
    <row r="11" spans="1:22" s="12" customFormat="1" ht="11.25" customHeight="1" x14ac:dyDescent="0.2">
      <c r="A11" s="511" t="s">
        <v>83</v>
      </c>
      <c r="B11" s="511"/>
      <c r="C11" s="511"/>
      <c r="D11" s="34"/>
      <c r="E11" s="34"/>
      <c r="F11" s="68">
        <v>427.65</v>
      </c>
      <c r="G11" s="299" t="s">
        <v>4</v>
      </c>
      <c r="H11" s="68">
        <v>118.71</v>
      </c>
      <c r="I11" s="12" t="s">
        <v>285</v>
      </c>
      <c r="J11" s="68">
        <v>66163.501000000004</v>
      </c>
      <c r="K11" s="299" t="s">
        <v>4</v>
      </c>
      <c r="L11" s="68">
        <v>17879.831999999999</v>
      </c>
      <c r="M11" s="12" t="s">
        <v>285</v>
      </c>
      <c r="N11" s="68">
        <v>10061.17</v>
      </c>
      <c r="O11" s="299" t="s">
        <v>4</v>
      </c>
      <c r="P11" s="68">
        <v>2674.5729999999999</v>
      </c>
      <c r="Q11" s="12" t="s">
        <v>285</v>
      </c>
      <c r="R11" s="68">
        <v>1435.721</v>
      </c>
      <c r="S11" s="299" t="s">
        <v>4</v>
      </c>
      <c r="T11" s="68">
        <v>371.35199999999998</v>
      </c>
      <c r="U11" s="59"/>
    </row>
    <row r="12" spans="1:22" s="12" customFormat="1" ht="11.25" customHeight="1" x14ac:dyDescent="0.2">
      <c r="A12" s="510"/>
      <c r="B12" s="510"/>
      <c r="C12" s="57"/>
      <c r="D12" s="57"/>
      <c r="E12" s="57"/>
      <c r="F12" s="36" t="s">
        <v>285</v>
      </c>
      <c r="G12" s="48"/>
      <c r="H12" s="36" t="s">
        <v>285</v>
      </c>
      <c r="I12" s="36" t="s">
        <v>285</v>
      </c>
      <c r="J12" s="36" t="s">
        <v>285</v>
      </c>
      <c r="K12" s="48"/>
      <c r="L12" s="36" t="s">
        <v>285</v>
      </c>
      <c r="M12" s="36" t="s">
        <v>285</v>
      </c>
      <c r="N12" s="36" t="s">
        <v>285</v>
      </c>
      <c r="O12" s="48"/>
      <c r="P12" s="36" t="s">
        <v>285</v>
      </c>
      <c r="Q12" s="36" t="s">
        <v>285</v>
      </c>
      <c r="R12" s="36" t="s">
        <v>285</v>
      </c>
      <c r="S12" s="48"/>
      <c r="T12" s="36" t="s">
        <v>285</v>
      </c>
    </row>
    <row r="13" spans="1:22" s="12" customFormat="1" ht="11.25" customHeight="1" x14ac:dyDescent="0.2">
      <c r="A13" s="60">
        <v>1</v>
      </c>
      <c r="B13" s="122" t="s">
        <v>65</v>
      </c>
      <c r="C13" s="122"/>
      <c r="D13" s="122"/>
      <c r="E13" s="122"/>
      <c r="F13" s="35">
        <v>20.361000000000001</v>
      </c>
      <c r="G13" s="121" t="s">
        <v>4</v>
      </c>
      <c r="H13" s="35">
        <v>24.372</v>
      </c>
      <c r="I13" s="35" t="s">
        <v>285</v>
      </c>
      <c r="J13" s="35">
        <v>1163.104</v>
      </c>
      <c r="K13" s="121" t="s">
        <v>4</v>
      </c>
      <c r="L13" s="35">
        <v>1134.5940000000001</v>
      </c>
      <c r="M13" s="35" t="s">
        <v>285</v>
      </c>
      <c r="N13" s="35">
        <v>116.03400000000001</v>
      </c>
      <c r="O13" s="121" t="s">
        <v>4</v>
      </c>
      <c r="P13" s="35">
        <v>106.105</v>
      </c>
      <c r="Q13" s="35" t="s">
        <v>285</v>
      </c>
      <c r="R13" s="35">
        <v>15.427</v>
      </c>
      <c r="S13" s="121" t="s">
        <v>4</v>
      </c>
      <c r="T13" s="35">
        <v>17.306999999999999</v>
      </c>
    </row>
    <row r="14" spans="1:22" s="12" customFormat="1" ht="11.25" customHeight="1" x14ac:dyDescent="0.2">
      <c r="A14" s="60">
        <v>2</v>
      </c>
      <c r="B14" s="122" t="s">
        <v>146</v>
      </c>
      <c r="C14" s="122"/>
      <c r="D14" s="122"/>
      <c r="E14" s="122"/>
      <c r="F14" s="35">
        <v>120.72199999999999</v>
      </c>
      <c r="G14" s="121" t="s">
        <v>4</v>
      </c>
      <c r="H14" s="35">
        <v>64.444000000000003</v>
      </c>
      <c r="I14" s="35" t="s">
        <v>285</v>
      </c>
      <c r="J14" s="35">
        <v>25796.001</v>
      </c>
      <c r="K14" s="121" t="s">
        <v>4</v>
      </c>
      <c r="L14" s="35">
        <v>13432.478999999999</v>
      </c>
      <c r="M14" s="35" t="s">
        <v>285</v>
      </c>
      <c r="N14" s="35">
        <v>2154.3310000000001</v>
      </c>
      <c r="O14" s="121" t="s">
        <v>4</v>
      </c>
      <c r="P14" s="35">
        <v>925.18299999999999</v>
      </c>
      <c r="Q14" s="35" t="s">
        <v>285</v>
      </c>
      <c r="R14" s="35">
        <v>409.73500000000001</v>
      </c>
      <c r="S14" s="121" t="s">
        <v>4</v>
      </c>
      <c r="T14" s="35">
        <v>177.364</v>
      </c>
    </row>
    <row r="15" spans="1:22" s="12" customFormat="1" ht="11.25" customHeight="1" x14ac:dyDescent="0.2">
      <c r="A15" s="60">
        <v>3</v>
      </c>
      <c r="B15" s="122" t="s">
        <v>66</v>
      </c>
      <c r="C15" s="122"/>
      <c r="D15" s="122"/>
      <c r="E15" s="122"/>
      <c r="F15" s="35">
        <v>163.892</v>
      </c>
      <c r="G15" s="121" t="s">
        <v>4</v>
      </c>
      <c r="H15" s="35">
        <v>62.000999999999998</v>
      </c>
      <c r="I15" s="35" t="s">
        <v>285</v>
      </c>
      <c r="J15" s="35">
        <v>24565.727999999999</v>
      </c>
      <c r="K15" s="121" t="s">
        <v>4</v>
      </c>
      <c r="L15" s="35">
        <v>10067.42</v>
      </c>
      <c r="M15" s="35" t="s">
        <v>285</v>
      </c>
      <c r="N15" s="35">
        <v>4714.4480000000003</v>
      </c>
      <c r="O15" s="121" t="s">
        <v>4</v>
      </c>
      <c r="P15" s="35">
        <v>2072.81</v>
      </c>
      <c r="Q15" s="35" t="s">
        <v>285</v>
      </c>
      <c r="R15" s="35">
        <v>593.46900000000005</v>
      </c>
      <c r="S15" s="121" t="s">
        <v>4</v>
      </c>
      <c r="T15" s="35">
        <v>265.04899999999998</v>
      </c>
    </row>
    <row r="16" spans="1:22" s="12" customFormat="1" ht="11.25" customHeight="1" x14ac:dyDescent="0.2">
      <c r="A16" s="60" t="s">
        <v>67</v>
      </c>
      <c r="B16" s="122" t="s">
        <v>68</v>
      </c>
      <c r="C16" s="122"/>
      <c r="D16" s="122"/>
      <c r="E16" s="122"/>
      <c r="F16" s="35" t="s">
        <v>284</v>
      </c>
      <c r="G16" s="121" t="s">
        <v>4</v>
      </c>
      <c r="H16" s="35" t="s">
        <v>284</v>
      </c>
      <c r="I16" s="35" t="s">
        <v>285</v>
      </c>
      <c r="J16" s="35" t="s">
        <v>284</v>
      </c>
      <c r="K16" s="121" t="s">
        <v>4</v>
      </c>
      <c r="L16" s="35" t="s">
        <v>284</v>
      </c>
      <c r="M16" s="35" t="s">
        <v>285</v>
      </c>
      <c r="N16" s="35" t="s">
        <v>284</v>
      </c>
      <c r="O16" s="121" t="s">
        <v>4</v>
      </c>
      <c r="P16" s="35" t="s">
        <v>284</v>
      </c>
      <c r="Q16" s="35" t="s">
        <v>285</v>
      </c>
      <c r="R16" s="35" t="s">
        <v>284</v>
      </c>
      <c r="S16" s="121" t="s">
        <v>4</v>
      </c>
      <c r="T16" s="35" t="s">
        <v>284</v>
      </c>
    </row>
    <row r="17" spans="1:24" s="12" customFormat="1" ht="11.25" customHeight="1" x14ac:dyDescent="0.2">
      <c r="A17" s="60" t="s">
        <v>69</v>
      </c>
      <c r="B17" s="122" t="s">
        <v>70</v>
      </c>
      <c r="C17" s="122"/>
      <c r="D17" s="122"/>
      <c r="E17" s="122"/>
      <c r="F17" s="35">
        <v>1.04</v>
      </c>
      <c r="G17" s="121" t="s">
        <v>4</v>
      </c>
      <c r="H17" s="35">
        <v>1.6060000000000001</v>
      </c>
      <c r="I17" s="35" t="s">
        <v>285</v>
      </c>
      <c r="J17" s="35">
        <v>272.81700000000001</v>
      </c>
      <c r="K17" s="121" t="s">
        <v>4</v>
      </c>
      <c r="L17" s="35">
        <v>430.86700000000002</v>
      </c>
      <c r="M17" s="35" t="s">
        <v>285</v>
      </c>
      <c r="N17" s="35">
        <v>31.716999999999999</v>
      </c>
      <c r="O17" s="121" t="s">
        <v>4</v>
      </c>
      <c r="P17" s="35">
        <v>48.506999999999998</v>
      </c>
      <c r="Q17" s="35" t="s">
        <v>285</v>
      </c>
      <c r="R17" s="35">
        <v>8.3079999999999998</v>
      </c>
      <c r="S17" s="121" t="s">
        <v>4</v>
      </c>
      <c r="T17" s="35">
        <v>12.994999999999999</v>
      </c>
    </row>
    <row r="18" spans="1:24" s="12" customFormat="1" ht="11.25" customHeight="1" x14ac:dyDescent="0.2">
      <c r="A18" s="60" t="s">
        <v>71</v>
      </c>
      <c r="B18" s="122" t="s">
        <v>147</v>
      </c>
      <c r="C18" s="122"/>
      <c r="D18" s="122"/>
      <c r="E18" s="122"/>
      <c r="F18" s="35">
        <v>10.694000000000001</v>
      </c>
      <c r="G18" s="121" t="s">
        <v>4</v>
      </c>
      <c r="H18" s="35">
        <v>10.377000000000001</v>
      </c>
      <c r="I18" s="35" t="s">
        <v>285</v>
      </c>
      <c r="J18" s="35">
        <v>2419.0659999999998</v>
      </c>
      <c r="K18" s="121" t="s">
        <v>4</v>
      </c>
      <c r="L18" s="35">
        <v>2429.576</v>
      </c>
      <c r="M18" s="35" t="s">
        <v>285</v>
      </c>
      <c r="N18" s="35">
        <v>423.55399999999997</v>
      </c>
      <c r="O18" s="121" t="s">
        <v>4</v>
      </c>
      <c r="P18" s="35">
        <v>414.02800000000002</v>
      </c>
      <c r="Q18" s="35" t="s">
        <v>285</v>
      </c>
      <c r="R18" s="35">
        <v>93.718000000000004</v>
      </c>
      <c r="S18" s="121" t="s">
        <v>4</v>
      </c>
      <c r="T18" s="35">
        <v>97.572000000000003</v>
      </c>
    </row>
    <row r="19" spans="1:24" s="62" customFormat="1" ht="11.25" customHeight="1" x14ac:dyDescent="0.2">
      <c r="A19" s="60" t="s">
        <v>72</v>
      </c>
      <c r="B19" s="60" t="s">
        <v>73</v>
      </c>
      <c r="F19" s="35">
        <v>6.3630000000000004</v>
      </c>
      <c r="G19" s="121" t="s">
        <v>4</v>
      </c>
      <c r="H19" s="35">
        <v>9.1959999999999997</v>
      </c>
      <c r="I19" s="62" t="s">
        <v>285</v>
      </c>
      <c r="J19" s="35">
        <v>981.48699999999997</v>
      </c>
      <c r="K19" s="121" t="s">
        <v>4</v>
      </c>
      <c r="L19" s="35">
        <v>951.69500000000005</v>
      </c>
      <c r="M19" s="62" t="s">
        <v>285</v>
      </c>
      <c r="N19" s="35">
        <v>74.274000000000001</v>
      </c>
      <c r="O19" s="121" t="s">
        <v>4</v>
      </c>
      <c r="P19" s="35">
        <v>86.012</v>
      </c>
      <c r="Q19" s="62" t="s">
        <v>285</v>
      </c>
      <c r="R19" s="35">
        <v>17.062999999999999</v>
      </c>
      <c r="S19" s="121" t="s">
        <v>4</v>
      </c>
      <c r="T19" s="35">
        <v>16.407</v>
      </c>
    </row>
    <row r="20" spans="1:24" s="12" customFormat="1" ht="11.25" customHeight="1" x14ac:dyDescent="0.2">
      <c r="A20" s="60" t="s">
        <v>74</v>
      </c>
      <c r="B20" s="60" t="s">
        <v>75</v>
      </c>
      <c r="F20" s="35" t="s">
        <v>284</v>
      </c>
      <c r="G20" s="121" t="s">
        <v>4</v>
      </c>
      <c r="H20" s="35" t="s">
        <v>284</v>
      </c>
      <c r="I20" s="12" t="s">
        <v>285</v>
      </c>
      <c r="J20" s="35" t="s">
        <v>284</v>
      </c>
      <c r="K20" s="121" t="s">
        <v>4</v>
      </c>
      <c r="L20" s="35" t="s">
        <v>284</v>
      </c>
      <c r="M20" s="12" t="s">
        <v>285</v>
      </c>
      <c r="N20" s="35" t="s">
        <v>284</v>
      </c>
      <c r="O20" s="121" t="s">
        <v>4</v>
      </c>
      <c r="P20" s="35" t="s">
        <v>284</v>
      </c>
      <c r="Q20" s="12" t="s">
        <v>285</v>
      </c>
      <c r="R20" s="35" t="s">
        <v>284</v>
      </c>
      <c r="S20" s="121" t="s">
        <v>4</v>
      </c>
      <c r="T20" s="35" t="s">
        <v>284</v>
      </c>
    </row>
    <row r="21" spans="1:24" s="12" customFormat="1" ht="11.25" customHeight="1" x14ac:dyDescent="0.2">
      <c r="A21" s="60" t="s">
        <v>76</v>
      </c>
      <c r="B21" s="60" t="s">
        <v>77</v>
      </c>
      <c r="F21" s="35">
        <v>20.651</v>
      </c>
      <c r="G21" s="121" t="s">
        <v>4</v>
      </c>
      <c r="H21" s="35">
        <v>19.291</v>
      </c>
      <c r="I21" s="12" t="s">
        <v>285</v>
      </c>
      <c r="J21" s="35">
        <v>3293.203</v>
      </c>
      <c r="K21" s="121" t="s">
        <v>4</v>
      </c>
      <c r="L21" s="35">
        <v>3371.252</v>
      </c>
      <c r="M21" s="12" t="s">
        <v>285</v>
      </c>
      <c r="N21" s="35">
        <v>704.47299999999996</v>
      </c>
      <c r="O21" s="121" t="s">
        <v>4</v>
      </c>
      <c r="P21" s="35">
        <v>749.255</v>
      </c>
      <c r="Q21" s="12" t="s">
        <v>285</v>
      </c>
      <c r="R21" s="35">
        <v>86.341999999999999</v>
      </c>
      <c r="S21" s="121" t="s">
        <v>4</v>
      </c>
      <c r="T21" s="35">
        <v>84.546000000000006</v>
      </c>
    </row>
    <row r="22" spans="1:24" ht="11.25" customHeight="1" x14ac:dyDescent="0.2">
      <c r="A22" s="61" t="s">
        <v>78</v>
      </c>
      <c r="B22" s="60" t="s">
        <v>79</v>
      </c>
      <c r="F22" s="35" t="s">
        <v>284</v>
      </c>
      <c r="G22" s="121" t="s">
        <v>4</v>
      </c>
      <c r="H22" s="35" t="s">
        <v>284</v>
      </c>
      <c r="I22" s="1" t="s">
        <v>285</v>
      </c>
      <c r="J22" s="35" t="s">
        <v>284</v>
      </c>
      <c r="K22" s="121" t="s">
        <v>4</v>
      </c>
      <c r="L22" s="35" t="s">
        <v>284</v>
      </c>
      <c r="M22" s="1" t="s">
        <v>285</v>
      </c>
      <c r="N22" s="35" t="s">
        <v>284</v>
      </c>
      <c r="O22" s="121" t="s">
        <v>4</v>
      </c>
      <c r="P22" s="35" t="s">
        <v>284</v>
      </c>
      <c r="Q22" s="1" t="s">
        <v>285</v>
      </c>
      <c r="R22" s="35" t="s">
        <v>284</v>
      </c>
      <c r="S22" s="121" t="s">
        <v>4</v>
      </c>
      <c r="T22" s="35" t="s">
        <v>284</v>
      </c>
    </row>
    <row r="23" spans="1:24" ht="11.25" customHeight="1" x14ac:dyDescent="0.2">
      <c r="A23" s="61">
        <v>7</v>
      </c>
      <c r="B23" s="60" t="s">
        <v>80</v>
      </c>
      <c r="F23" s="35" t="s">
        <v>284</v>
      </c>
      <c r="G23" s="121" t="s">
        <v>4</v>
      </c>
      <c r="H23" s="35" t="s">
        <v>284</v>
      </c>
      <c r="I23" s="1" t="s">
        <v>285</v>
      </c>
      <c r="J23" s="35" t="s">
        <v>284</v>
      </c>
      <c r="K23" s="121" t="s">
        <v>4</v>
      </c>
      <c r="L23" s="35" t="s">
        <v>284</v>
      </c>
      <c r="M23" s="1" t="s">
        <v>285</v>
      </c>
      <c r="N23" s="35" t="s">
        <v>284</v>
      </c>
      <c r="O23" s="121" t="s">
        <v>4</v>
      </c>
      <c r="P23" s="35" t="s">
        <v>284</v>
      </c>
      <c r="Q23" s="1" t="s">
        <v>285</v>
      </c>
      <c r="R23" s="35" t="s">
        <v>284</v>
      </c>
      <c r="S23" s="121" t="s">
        <v>4</v>
      </c>
      <c r="T23" s="35" t="s">
        <v>284</v>
      </c>
      <c r="W23" s="19"/>
      <c r="X23" s="19"/>
    </row>
    <row r="24" spans="1:24" ht="11.25" customHeight="1" x14ac:dyDescent="0.2">
      <c r="A24" s="60">
        <v>8</v>
      </c>
      <c r="B24" s="60" t="s">
        <v>81</v>
      </c>
      <c r="F24" s="35">
        <v>30.428000000000001</v>
      </c>
      <c r="G24" s="121" t="s">
        <v>4</v>
      </c>
      <c r="H24" s="35">
        <v>16.492999999999999</v>
      </c>
      <c r="I24" s="1" t="s">
        <v>285</v>
      </c>
      <c r="J24" s="35">
        <v>3767.0189999999998</v>
      </c>
      <c r="K24" s="121" t="s">
        <v>4</v>
      </c>
      <c r="L24" s="35">
        <v>2257.4160000000002</v>
      </c>
      <c r="M24" s="1" t="s">
        <v>285</v>
      </c>
      <c r="N24" s="35">
        <v>831.43600000000004</v>
      </c>
      <c r="O24" s="121" t="s">
        <v>4</v>
      </c>
      <c r="P24" s="35">
        <v>529.69899999999996</v>
      </c>
      <c r="Q24" s="1" t="s">
        <v>285</v>
      </c>
      <c r="R24" s="35">
        <v>100.09</v>
      </c>
      <c r="S24" s="121" t="s">
        <v>4</v>
      </c>
      <c r="T24" s="35">
        <v>64.138999999999996</v>
      </c>
    </row>
    <row r="25" spans="1:24" ht="11.25" customHeight="1" x14ac:dyDescent="0.2">
      <c r="A25" s="60">
        <v>9</v>
      </c>
      <c r="B25" s="60" t="s">
        <v>82</v>
      </c>
      <c r="F25" s="35">
        <v>53.5</v>
      </c>
      <c r="G25" s="121" t="s">
        <v>4</v>
      </c>
      <c r="H25" s="35">
        <v>68.441000000000003</v>
      </c>
      <c r="I25" s="1" t="s">
        <v>285</v>
      </c>
      <c r="J25" s="35">
        <v>3905.078</v>
      </c>
      <c r="K25" s="121" t="s">
        <v>4</v>
      </c>
      <c r="L25" s="35">
        <v>3496.3049999999998</v>
      </c>
      <c r="M25" s="1" t="s">
        <v>285</v>
      </c>
      <c r="N25" s="35">
        <v>1010.903</v>
      </c>
      <c r="O25" s="121" t="s">
        <v>4</v>
      </c>
      <c r="P25" s="35">
        <v>998.30799999999999</v>
      </c>
      <c r="Q25" s="1" t="s">
        <v>285</v>
      </c>
      <c r="R25" s="35">
        <v>111.57</v>
      </c>
      <c r="S25" s="121" t="s">
        <v>4</v>
      </c>
      <c r="T25" s="35">
        <v>110.83499999999999</v>
      </c>
    </row>
    <row r="26" spans="1:24" ht="12" customHeight="1" thickBot="1" x14ac:dyDescent="0.25">
      <c r="A26" s="43"/>
      <c r="B26" s="43"/>
      <c r="C26" s="43"/>
      <c r="D26" s="43"/>
      <c r="E26" s="43"/>
      <c r="F26" s="43"/>
      <c r="G26" s="47"/>
      <c r="H26" s="43"/>
      <c r="I26" s="43"/>
      <c r="J26" s="43"/>
      <c r="K26" s="47"/>
      <c r="L26" s="43"/>
      <c r="M26" s="43"/>
      <c r="N26" s="43"/>
      <c r="O26" s="47"/>
      <c r="P26" s="43"/>
      <c r="Q26" s="43"/>
      <c r="R26" s="43"/>
      <c r="S26" s="47"/>
      <c r="T26" s="43"/>
    </row>
    <row r="27" spans="1:24" ht="12.75" customHeight="1" x14ac:dyDescent="0.2">
      <c r="A27" s="12"/>
    </row>
    <row r="28" spans="1:24" ht="12.75" customHeight="1" x14ac:dyDescent="0.2"/>
    <row r="30" spans="1:24" ht="15" x14ac:dyDescent="0.25">
      <c r="A30" s="29"/>
    </row>
    <row r="31" spans="1:24" ht="15" x14ac:dyDescent="0.25">
      <c r="A31" s="29"/>
    </row>
  </sheetData>
  <sheetProtection formatCells="0" formatColumns="0" formatRows="0"/>
  <mergeCells count="16">
    <mergeCell ref="A12:B12"/>
    <mergeCell ref="F6:H6"/>
    <mergeCell ref="J6:L6"/>
    <mergeCell ref="A9:B9"/>
    <mergeCell ref="A11:C11"/>
    <mergeCell ref="G8:H8"/>
    <mergeCell ref="K8:L8"/>
    <mergeCell ref="J7:L7"/>
    <mergeCell ref="F7:H7"/>
    <mergeCell ref="N6:P6"/>
    <mergeCell ref="U3:V3"/>
    <mergeCell ref="S8:T8"/>
    <mergeCell ref="R6:T6"/>
    <mergeCell ref="O8:P8"/>
    <mergeCell ref="N7:P7"/>
    <mergeCell ref="R7:T7"/>
  </mergeCells>
  <phoneticPr fontId="5" type="noConversion"/>
  <pageMargins left="0.75" right="0.75" top="1" bottom="1" header="0.5" footer="0.5"/>
  <pageSetup paperSize="9" scale="95" orientation="landscape" r:id="rId1"/>
  <headerFooter alignWithMargins="0"/>
  <colBreaks count="1" manualBreakCount="1">
    <brk id="20" max="3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U17"/>
  <sheetViews>
    <sheetView zoomScaleNormal="100" workbookViewId="0"/>
  </sheetViews>
  <sheetFormatPr defaultColWidth="9.140625" defaultRowHeight="12.75" x14ac:dyDescent="0.2"/>
  <cols>
    <col min="1" max="1" width="2.5703125" style="33" customWidth="1"/>
    <col min="2" max="2" width="26.140625" style="33" customWidth="1"/>
    <col min="3" max="5" width="26.140625" style="33" hidden="1" customWidth="1"/>
    <col min="6" max="6" width="9.5703125" style="33" customWidth="1"/>
    <col min="7" max="7" width="1.85546875" style="33" customWidth="1"/>
    <col min="8" max="8" width="6.5703125" style="33" customWidth="1"/>
    <col min="9" max="9" width="1.7109375" style="33" customWidth="1"/>
    <col min="10" max="11" width="9" style="33" customWidth="1"/>
    <col min="12" max="12" width="13.85546875" style="33" customWidth="1"/>
    <col min="13" max="13" width="9" style="33" customWidth="1"/>
    <col min="14" max="16384" width="9.140625" style="33"/>
  </cols>
  <sheetData>
    <row r="1" spans="1:21" ht="6.75" customHeight="1" x14ac:dyDescent="0.2"/>
    <row r="2" spans="1:21" s="1" customFormat="1" x14ac:dyDescent="0.2">
      <c r="A2" s="97" t="s">
        <v>214</v>
      </c>
    </row>
    <row r="3" spans="1:21" s="1" customFormat="1" x14ac:dyDescent="0.2">
      <c r="A3" s="183" t="s">
        <v>525</v>
      </c>
      <c r="B3" s="19"/>
      <c r="C3" s="19"/>
      <c r="D3" s="19"/>
      <c r="E3" s="19"/>
      <c r="F3" s="19"/>
      <c r="G3" s="19"/>
      <c r="H3" s="19"/>
      <c r="I3" s="19"/>
      <c r="J3" s="19"/>
      <c r="K3" s="19"/>
      <c r="L3" s="19"/>
      <c r="M3" s="19"/>
      <c r="N3" s="19"/>
    </row>
    <row r="4" spans="1:21" s="1" customFormat="1" x14ac:dyDescent="0.2">
      <c r="A4" s="188" t="s">
        <v>232</v>
      </c>
      <c r="B4" s="19"/>
      <c r="C4" s="19"/>
      <c r="D4" s="19"/>
      <c r="E4" s="19"/>
      <c r="F4" s="19"/>
      <c r="G4" s="19"/>
      <c r="H4" s="19"/>
      <c r="I4" s="19"/>
      <c r="N4" s="19"/>
    </row>
    <row r="5" spans="1:21" s="1" customFormat="1" ht="13.5" thickBot="1" x14ac:dyDescent="0.25">
      <c r="A5" s="188" t="s">
        <v>526</v>
      </c>
      <c r="B5" s="19"/>
      <c r="C5" s="19"/>
      <c r="D5" s="19"/>
      <c r="E5" s="19"/>
      <c r="F5" s="43"/>
      <c r="G5" s="43"/>
      <c r="H5" s="43"/>
      <c r="I5" s="19"/>
      <c r="N5" s="19"/>
    </row>
    <row r="6" spans="1:21" ht="13.5" customHeight="1" x14ac:dyDescent="0.2">
      <c r="A6" s="523"/>
      <c r="B6" s="523"/>
      <c r="C6" s="206"/>
      <c r="D6" s="206"/>
      <c r="E6" s="206"/>
      <c r="F6" s="515" t="s">
        <v>22</v>
      </c>
      <c r="G6" s="515"/>
      <c r="H6" s="515"/>
      <c r="I6" s="166"/>
      <c r="J6" s="515" t="s">
        <v>180</v>
      </c>
      <c r="K6" s="515"/>
      <c r="L6" s="515"/>
      <c r="M6" s="515"/>
      <c r="N6" s="515"/>
      <c r="O6" s="131"/>
      <c r="P6" s="131"/>
      <c r="Q6" s="131"/>
      <c r="R6" s="131"/>
      <c r="S6" s="131"/>
      <c r="T6" s="131"/>
      <c r="U6" s="131"/>
    </row>
    <row r="7" spans="1:21" ht="12" customHeight="1" x14ac:dyDescent="0.2">
      <c r="A7" s="167"/>
      <c r="B7" s="167"/>
      <c r="C7" s="167"/>
      <c r="D7" s="167"/>
      <c r="E7" s="167"/>
      <c r="F7" s="285" t="s">
        <v>22</v>
      </c>
      <c r="G7" s="503" t="s">
        <v>124</v>
      </c>
      <c r="H7" s="503"/>
      <c r="I7" s="167"/>
      <c r="J7" s="522" t="s">
        <v>175</v>
      </c>
      <c r="K7" s="522" t="s">
        <v>176</v>
      </c>
      <c r="L7" s="522" t="s">
        <v>238</v>
      </c>
      <c r="M7" s="522" t="s">
        <v>177</v>
      </c>
      <c r="N7" s="522" t="s">
        <v>178</v>
      </c>
      <c r="O7" s="131"/>
      <c r="P7" s="131"/>
      <c r="Q7" s="131"/>
      <c r="R7" s="131"/>
      <c r="S7" s="131"/>
      <c r="T7" s="131"/>
      <c r="U7" s="131"/>
    </row>
    <row r="8" spans="1:21" ht="44.25" customHeight="1" thickBot="1" x14ac:dyDescent="0.25">
      <c r="A8" s="168"/>
      <c r="B8" s="168"/>
      <c r="C8" s="168"/>
      <c r="D8" s="168"/>
      <c r="E8" s="168"/>
      <c r="F8" s="64"/>
      <c r="G8" s="64"/>
      <c r="H8" s="64"/>
      <c r="I8" s="168"/>
      <c r="J8" s="508"/>
      <c r="K8" s="508"/>
      <c r="L8" s="508"/>
      <c r="M8" s="508"/>
      <c r="N8" s="508"/>
    </row>
    <row r="9" spans="1:21" ht="11.25" customHeight="1" x14ac:dyDescent="0.2">
      <c r="A9" s="54"/>
      <c r="B9" s="54"/>
      <c r="C9" s="54"/>
      <c r="D9" s="54"/>
      <c r="E9" s="54"/>
      <c r="F9" s="54"/>
      <c r="G9" s="54"/>
      <c r="H9" s="54"/>
      <c r="I9" s="54"/>
      <c r="J9" s="53"/>
      <c r="K9" s="53"/>
      <c r="L9" s="53"/>
      <c r="M9" s="53"/>
    </row>
    <row r="10" spans="1:21" ht="11.25" hidden="1" customHeight="1" x14ac:dyDescent="0.2">
      <c r="A10" s="54"/>
      <c r="B10" s="54"/>
      <c r="C10" s="54"/>
      <c r="D10" s="54"/>
      <c r="E10" s="54"/>
      <c r="F10" s="54"/>
      <c r="G10" s="54"/>
      <c r="H10" s="54"/>
      <c r="I10" s="54"/>
      <c r="J10" s="53"/>
      <c r="K10" s="53"/>
      <c r="L10" s="53"/>
      <c r="M10" s="53"/>
    </row>
    <row r="11" spans="1:21" ht="11.25" customHeight="1" x14ac:dyDescent="0.2">
      <c r="A11" s="520" t="s">
        <v>282</v>
      </c>
      <c r="B11" s="520"/>
      <c r="C11" s="203"/>
      <c r="D11" s="203"/>
      <c r="E11" s="203"/>
      <c r="F11" s="129">
        <v>475206.71399999998</v>
      </c>
      <c r="G11" s="169" t="s">
        <v>4</v>
      </c>
      <c r="H11" s="39">
        <v>27243.892</v>
      </c>
      <c r="I11" s="170"/>
      <c r="J11" s="39">
        <v>26650.618999999999</v>
      </c>
      <c r="K11" s="39">
        <v>104888.712</v>
      </c>
      <c r="L11" s="39">
        <v>154234.17600000001</v>
      </c>
      <c r="M11" s="39">
        <v>96104.153000000006</v>
      </c>
      <c r="N11" s="39">
        <v>93329.054000000004</v>
      </c>
    </row>
    <row r="12" spans="1:21" ht="11.25" customHeight="1" x14ac:dyDescent="0.2">
      <c r="A12" s="171"/>
      <c r="B12" s="171"/>
      <c r="C12" s="171"/>
      <c r="D12" s="171"/>
      <c r="E12" s="171"/>
      <c r="F12" s="172" t="s">
        <v>285</v>
      </c>
      <c r="G12" s="169"/>
      <c r="H12" s="39" t="s">
        <v>285</v>
      </c>
      <c r="I12" s="170"/>
      <c r="J12" s="39" t="s">
        <v>285</v>
      </c>
      <c r="K12" s="39" t="s">
        <v>285</v>
      </c>
      <c r="L12" s="39" t="s">
        <v>285</v>
      </c>
      <c r="M12" s="39" t="s">
        <v>285</v>
      </c>
      <c r="N12" s="39" t="s">
        <v>285</v>
      </c>
    </row>
    <row r="13" spans="1:21" ht="11.25" customHeight="1" x14ac:dyDescent="0.2">
      <c r="A13" s="521" t="s">
        <v>123</v>
      </c>
      <c r="B13" s="521"/>
      <c r="C13" s="171"/>
      <c r="D13" s="171"/>
      <c r="E13" s="171"/>
      <c r="F13" s="172">
        <v>40658.368000000002</v>
      </c>
      <c r="G13" s="169" t="s">
        <v>4</v>
      </c>
      <c r="H13" s="39">
        <v>2310.623</v>
      </c>
      <c r="I13" s="170"/>
      <c r="J13" s="173">
        <v>2641.8969999999999</v>
      </c>
      <c r="K13" s="173">
        <v>4832.826</v>
      </c>
      <c r="L13" s="39">
        <v>6982.6379999999999</v>
      </c>
      <c r="M13" s="39">
        <v>17247.614000000001</v>
      </c>
      <c r="N13" s="39">
        <v>8953.3940000000002</v>
      </c>
    </row>
    <row r="14" spans="1:21" ht="11.25" customHeight="1" x14ac:dyDescent="0.2">
      <c r="A14" s="171"/>
      <c r="B14" s="171"/>
      <c r="C14" s="171"/>
      <c r="D14" s="171"/>
      <c r="E14" s="171"/>
      <c r="F14" s="174" t="s">
        <v>285</v>
      </c>
      <c r="G14" s="174"/>
      <c r="H14" s="174" t="s">
        <v>285</v>
      </c>
      <c r="I14" s="175"/>
      <c r="J14" s="176" t="s">
        <v>285</v>
      </c>
      <c r="K14" s="176" t="s">
        <v>285</v>
      </c>
      <c r="L14" s="176" t="s">
        <v>285</v>
      </c>
      <c r="M14" s="176" t="s">
        <v>285</v>
      </c>
      <c r="N14" s="176" t="s">
        <v>285</v>
      </c>
    </row>
    <row r="15" spans="1:21" ht="11.25" customHeight="1" x14ac:dyDescent="0.2">
      <c r="A15" s="520" t="s">
        <v>246</v>
      </c>
      <c r="B15" s="520"/>
      <c r="C15" s="203"/>
      <c r="D15" s="203"/>
      <c r="E15" s="203"/>
      <c r="F15" s="129">
        <v>2496961.6910000001</v>
      </c>
      <c r="G15" s="169" t="s">
        <v>4</v>
      </c>
      <c r="H15" s="39">
        <v>111852.106</v>
      </c>
      <c r="I15" s="170"/>
      <c r="J15" s="173">
        <v>104079.398</v>
      </c>
      <c r="K15" s="173">
        <v>153483.22399999999</v>
      </c>
      <c r="L15" s="39">
        <v>498100.902</v>
      </c>
      <c r="M15" s="39">
        <v>1255136.5719999999</v>
      </c>
      <c r="N15" s="39">
        <v>486161.59600000002</v>
      </c>
    </row>
    <row r="16" spans="1:21" ht="12" customHeight="1" thickBot="1" x14ac:dyDescent="0.25">
      <c r="A16" s="64"/>
      <c r="B16" s="64"/>
      <c r="C16" s="64"/>
      <c r="D16" s="64"/>
      <c r="E16" s="64"/>
      <c r="F16" s="64"/>
      <c r="G16" s="64"/>
      <c r="H16" s="64"/>
      <c r="I16" s="64"/>
      <c r="J16" s="64"/>
      <c r="K16" s="64"/>
      <c r="L16" s="64"/>
      <c r="M16" s="64"/>
      <c r="N16" s="64"/>
    </row>
    <row r="17" spans="1:1" x14ac:dyDescent="0.2">
      <c r="A17" s="12"/>
    </row>
  </sheetData>
  <sheetProtection formatCells="0" formatColumns="0" formatRows="0"/>
  <mergeCells count="12">
    <mergeCell ref="J6:N6"/>
    <mergeCell ref="A6:B6"/>
    <mergeCell ref="M7:M8"/>
    <mergeCell ref="N7:N8"/>
    <mergeCell ref="F6:H6"/>
    <mergeCell ref="A15:B15"/>
    <mergeCell ref="A13:B13"/>
    <mergeCell ref="K7:K8"/>
    <mergeCell ref="L7:L8"/>
    <mergeCell ref="A11:B11"/>
    <mergeCell ref="G7:H7"/>
    <mergeCell ref="J7:J8"/>
  </mergeCells>
  <phoneticPr fontId="5" type="noConversion"/>
  <pageMargins left="0.75" right="0.75" top="1" bottom="1" header="0.5" footer="0.5"/>
  <pageSetup paperSize="9" scale="95" orientation="landscape" r:id="rId1"/>
  <headerFooter alignWithMargins="0"/>
  <colBreaks count="1" manualBreakCount="1">
    <brk id="14" max="1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
  <dimension ref="A1:AH70"/>
  <sheetViews>
    <sheetView zoomScaleNormal="100" workbookViewId="0"/>
  </sheetViews>
  <sheetFormatPr defaultColWidth="9.140625" defaultRowHeight="12.75" x14ac:dyDescent="0.2"/>
  <cols>
    <col min="1" max="2" width="2.85546875" style="1" customWidth="1"/>
    <col min="3" max="3" width="1.140625" style="1" customWidth="1"/>
    <col min="4" max="4" width="4.42578125" style="1" customWidth="1"/>
    <col min="5" max="5" width="5.5703125" style="1" hidden="1" customWidth="1"/>
    <col min="6" max="6" width="9.140625" style="1"/>
    <col min="7" max="7" width="1.85546875" style="41" customWidth="1"/>
    <col min="8" max="8" width="5.7109375" style="1" bestFit="1" customWidth="1"/>
    <col min="9" max="9" width="1.140625" style="1" customWidth="1"/>
    <col min="10" max="10" width="7.42578125" style="1" customWidth="1"/>
    <col min="11" max="11" width="1.85546875" style="41" bestFit="1" customWidth="1"/>
    <col min="12" max="12" width="6" style="1" customWidth="1"/>
    <col min="13" max="13" width="1.140625" style="1" customWidth="1"/>
    <col min="14" max="14" width="8.7109375" style="1" customWidth="1"/>
    <col min="15" max="15" width="1.85546875" style="41" bestFit="1" customWidth="1"/>
    <col min="16" max="16" width="5.7109375" style="1" bestFit="1" customWidth="1"/>
    <col min="17" max="17" width="1.140625" style="1" customWidth="1"/>
    <col min="18" max="18" width="9.42578125" style="1" customWidth="1"/>
    <col min="19" max="19" width="1.85546875" style="41" bestFit="1" customWidth="1"/>
    <col min="20" max="20" width="5.42578125" style="1" customWidth="1"/>
    <col min="21" max="16384" width="9.140625" style="1"/>
  </cols>
  <sheetData>
    <row r="1" spans="1:34" ht="6.75" customHeight="1" x14ac:dyDescent="0.2"/>
    <row r="2" spans="1:34" ht="15.75" customHeight="1" x14ac:dyDescent="0.25">
      <c r="A2" s="97" t="s">
        <v>207</v>
      </c>
      <c r="B2" s="29"/>
    </row>
    <row r="3" spans="1:34" ht="15.75" customHeight="1" x14ac:dyDescent="0.25">
      <c r="A3" s="183" t="s">
        <v>501</v>
      </c>
      <c r="B3" s="105"/>
      <c r="C3" s="19"/>
      <c r="D3" s="19"/>
      <c r="E3" s="19"/>
      <c r="F3" s="19"/>
      <c r="G3" s="165"/>
      <c r="H3" s="19"/>
      <c r="I3" s="19"/>
      <c r="J3" s="19"/>
      <c r="K3" s="165"/>
      <c r="L3" s="19"/>
      <c r="M3" s="19"/>
      <c r="N3" s="19"/>
      <c r="O3" s="165"/>
      <c r="P3" s="19"/>
      <c r="Q3" s="19"/>
      <c r="R3" s="19"/>
      <c r="S3" s="165"/>
      <c r="T3" s="19"/>
      <c r="U3" s="157"/>
      <c r="V3" s="32"/>
      <c r="W3" s="32"/>
      <c r="X3" s="32"/>
      <c r="Y3" s="32"/>
      <c r="Z3" s="32"/>
      <c r="AA3" s="32"/>
      <c r="AB3" s="32"/>
      <c r="AC3" s="32"/>
      <c r="AD3" s="32"/>
      <c r="AE3" s="32"/>
      <c r="AF3" s="32"/>
      <c r="AG3" s="32"/>
      <c r="AH3" s="32"/>
    </row>
    <row r="4" spans="1:34" ht="15.75" customHeight="1" x14ac:dyDescent="0.25">
      <c r="A4" s="188" t="s">
        <v>277</v>
      </c>
      <c r="B4" s="105"/>
      <c r="C4" s="19"/>
      <c r="D4" s="19"/>
      <c r="E4" s="19"/>
      <c r="F4" s="19"/>
      <c r="G4" s="165"/>
      <c r="H4" s="19"/>
      <c r="I4" s="19"/>
      <c r="J4" s="19"/>
      <c r="K4" s="165"/>
      <c r="L4" s="19"/>
      <c r="M4" s="19"/>
      <c r="N4" s="19"/>
      <c r="O4" s="165"/>
      <c r="P4" s="19"/>
      <c r="Q4" s="19"/>
      <c r="R4" s="19"/>
      <c r="S4" s="165"/>
      <c r="T4" s="19"/>
      <c r="U4" s="157"/>
      <c r="V4" s="32"/>
      <c r="W4" s="32"/>
      <c r="X4" s="32"/>
      <c r="Y4" s="32"/>
      <c r="Z4" s="32"/>
      <c r="AA4" s="32"/>
      <c r="AB4" s="32"/>
      <c r="AC4" s="32"/>
      <c r="AD4" s="32"/>
      <c r="AE4" s="32"/>
      <c r="AF4" s="32"/>
      <c r="AG4" s="32"/>
      <c r="AH4" s="32"/>
    </row>
    <row r="5" spans="1:34" ht="15.75" customHeight="1" thickBot="1" x14ac:dyDescent="0.3">
      <c r="A5" s="188" t="s">
        <v>502</v>
      </c>
      <c r="B5" s="105"/>
      <c r="C5" s="19"/>
      <c r="D5" s="19"/>
      <c r="E5" s="19"/>
      <c r="F5" s="19"/>
      <c r="G5" s="165"/>
      <c r="H5" s="19"/>
      <c r="I5" s="19"/>
      <c r="J5" s="19"/>
      <c r="K5" s="165"/>
      <c r="L5" s="19"/>
      <c r="M5" s="19"/>
      <c r="N5" s="19"/>
      <c r="O5" s="165"/>
      <c r="P5" s="19"/>
      <c r="Q5" s="19"/>
      <c r="R5" s="19"/>
      <c r="S5" s="165"/>
      <c r="T5" s="19"/>
      <c r="U5" s="157"/>
      <c r="V5" s="32"/>
      <c r="W5" s="32"/>
      <c r="X5" s="32"/>
      <c r="Y5" s="32"/>
      <c r="Z5" s="32"/>
      <c r="AA5" s="32"/>
      <c r="AB5" s="32"/>
      <c r="AC5" s="32"/>
      <c r="AD5" s="32"/>
      <c r="AE5" s="32"/>
      <c r="AF5" s="32"/>
      <c r="AG5" s="32"/>
      <c r="AH5" s="32"/>
    </row>
    <row r="6" spans="1:34" s="12" customFormat="1" ht="11.25" customHeight="1" x14ac:dyDescent="0.2">
      <c r="A6" s="507"/>
      <c r="B6" s="507"/>
      <c r="C6" s="507"/>
      <c r="D6" s="507"/>
      <c r="E6" s="46"/>
      <c r="F6" s="517" t="s">
        <v>20</v>
      </c>
      <c r="G6" s="517"/>
      <c r="H6" s="517"/>
      <c r="I6" s="116"/>
      <c r="J6" s="517" t="s">
        <v>117</v>
      </c>
      <c r="K6" s="517"/>
      <c r="L6" s="517"/>
      <c r="M6" s="109"/>
      <c r="N6" s="517" t="s">
        <v>18</v>
      </c>
      <c r="O6" s="517"/>
      <c r="P6" s="517"/>
      <c r="Q6" s="116"/>
      <c r="R6" s="517" t="s">
        <v>148</v>
      </c>
      <c r="S6" s="517"/>
      <c r="T6" s="517"/>
    </row>
    <row r="7" spans="1:34" s="12" customFormat="1" ht="11.25" customHeight="1" x14ac:dyDescent="0.2">
      <c r="A7" s="522"/>
      <c r="B7" s="522"/>
      <c r="C7" s="522"/>
      <c r="D7" s="522"/>
      <c r="E7" s="101"/>
      <c r="F7" s="513" t="s">
        <v>179</v>
      </c>
      <c r="G7" s="513"/>
      <c r="H7" s="513"/>
      <c r="I7" s="100"/>
      <c r="J7" s="513" t="s">
        <v>196</v>
      </c>
      <c r="K7" s="513"/>
      <c r="L7" s="513"/>
      <c r="M7" s="108"/>
      <c r="N7" s="513" t="s">
        <v>197</v>
      </c>
      <c r="O7" s="513"/>
      <c r="P7" s="513"/>
      <c r="Q7" s="100"/>
      <c r="R7" s="513" t="s">
        <v>19</v>
      </c>
      <c r="S7" s="513"/>
      <c r="T7" s="513"/>
    </row>
    <row r="8" spans="1:34" s="12" customFormat="1" ht="12" customHeight="1" thickBot="1" x14ac:dyDescent="0.25">
      <c r="A8" s="508"/>
      <c r="B8" s="508"/>
      <c r="C8" s="508"/>
      <c r="D8" s="508"/>
      <c r="E8" s="26"/>
      <c r="F8" s="26" t="s">
        <v>22</v>
      </c>
      <c r="G8" s="514" t="s">
        <v>125</v>
      </c>
      <c r="H8" s="514"/>
      <c r="I8" s="107"/>
      <c r="J8" s="26" t="s">
        <v>22</v>
      </c>
      <c r="K8" s="514" t="s">
        <v>125</v>
      </c>
      <c r="L8" s="514"/>
      <c r="M8" s="107"/>
      <c r="N8" s="26" t="s">
        <v>22</v>
      </c>
      <c r="O8" s="514" t="s">
        <v>125</v>
      </c>
      <c r="P8" s="514"/>
      <c r="Q8" s="107"/>
      <c r="R8" s="26" t="s">
        <v>22</v>
      </c>
      <c r="S8" s="514" t="s">
        <v>125</v>
      </c>
      <c r="T8" s="514"/>
    </row>
    <row r="9" spans="1:34" s="12" customFormat="1" ht="6" customHeight="1" x14ac:dyDescent="0.2">
      <c r="A9" s="511"/>
      <c r="B9" s="511"/>
      <c r="C9" s="511"/>
      <c r="D9" s="511"/>
      <c r="E9" s="34"/>
      <c r="F9" s="59"/>
      <c r="G9" s="59"/>
      <c r="H9" s="59"/>
      <c r="I9" s="59"/>
      <c r="J9" s="59"/>
      <c r="K9" s="59"/>
      <c r="L9" s="59"/>
      <c r="M9" s="59"/>
      <c r="N9" s="59"/>
      <c r="O9" s="59"/>
      <c r="P9" s="59"/>
      <c r="Q9" s="59"/>
      <c r="R9" s="59"/>
      <c r="S9" s="59"/>
      <c r="T9" s="59"/>
    </row>
    <row r="10" spans="1:34" s="12" customFormat="1" ht="11.25" customHeight="1" x14ac:dyDescent="0.2">
      <c r="A10" s="524" t="s">
        <v>126</v>
      </c>
      <c r="B10" s="524"/>
      <c r="C10" s="524"/>
      <c r="D10" s="524"/>
      <c r="E10" s="524"/>
      <c r="F10" s="524"/>
      <c r="G10" s="59"/>
      <c r="H10" s="59"/>
      <c r="I10" s="59"/>
      <c r="J10" s="59"/>
      <c r="K10" s="59"/>
      <c r="L10" s="59"/>
      <c r="M10" s="59"/>
      <c r="N10" s="59"/>
      <c r="O10" s="59"/>
      <c r="P10" s="59"/>
      <c r="Q10" s="59"/>
      <c r="R10" s="59"/>
      <c r="S10" s="59"/>
      <c r="T10" s="59"/>
    </row>
    <row r="11" spans="1:34" s="12" customFormat="1" ht="11.25" customHeight="1" x14ac:dyDescent="0.2">
      <c r="A11" s="510" t="s">
        <v>22</v>
      </c>
      <c r="B11" s="510"/>
      <c r="C11" s="510"/>
      <c r="D11" s="510"/>
      <c r="E11" s="57"/>
      <c r="F11" s="36">
        <v>443.50200000000001</v>
      </c>
      <c r="G11" s="48" t="s">
        <v>4</v>
      </c>
      <c r="H11" s="36">
        <v>83.122</v>
      </c>
      <c r="I11" s="36" t="s">
        <v>285</v>
      </c>
      <c r="J11" s="36">
        <v>181960.57</v>
      </c>
      <c r="K11" s="48" t="s">
        <v>4</v>
      </c>
      <c r="L11" s="36">
        <v>28456.7</v>
      </c>
      <c r="M11" s="36" t="s">
        <v>285</v>
      </c>
      <c r="N11" s="36">
        <v>6075.5839999999998</v>
      </c>
      <c r="O11" s="48" t="s">
        <v>4</v>
      </c>
      <c r="P11" s="36">
        <v>1399.6130000000001</v>
      </c>
      <c r="Q11" s="36" t="s">
        <v>285</v>
      </c>
      <c r="R11" s="36">
        <v>2815.6930000000002</v>
      </c>
      <c r="S11" s="48" t="s">
        <v>4</v>
      </c>
      <c r="T11" s="36">
        <v>512.15499999999997</v>
      </c>
    </row>
    <row r="12" spans="1:34" s="12" customFormat="1" ht="11.25" customHeight="1" x14ac:dyDescent="0.2">
      <c r="A12" s="57"/>
      <c r="B12" s="199"/>
      <c r="C12" s="199" t="s">
        <v>138</v>
      </c>
      <c r="D12" s="200">
        <v>5.9</v>
      </c>
      <c r="E12" s="200"/>
      <c r="F12" s="35" t="s">
        <v>284</v>
      </c>
      <c r="G12" s="48" t="s">
        <v>4</v>
      </c>
      <c r="H12" s="35" t="s">
        <v>284</v>
      </c>
      <c r="I12" s="35" t="s">
        <v>285</v>
      </c>
      <c r="J12" s="35" t="s">
        <v>284</v>
      </c>
      <c r="K12" s="48" t="s">
        <v>4</v>
      </c>
      <c r="L12" s="35" t="s">
        <v>284</v>
      </c>
      <c r="M12" s="35" t="s">
        <v>285</v>
      </c>
      <c r="N12" s="35" t="s">
        <v>284</v>
      </c>
      <c r="O12" s="48" t="s">
        <v>4</v>
      </c>
      <c r="P12" s="35" t="s">
        <v>284</v>
      </c>
      <c r="Q12" s="35" t="s">
        <v>285</v>
      </c>
      <c r="R12" s="35" t="s">
        <v>284</v>
      </c>
      <c r="S12" s="48" t="s">
        <v>4</v>
      </c>
      <c r="T12" s="35" t="s">
        <v>284</v>
      </c>
    </row>
    <row r="13" spans="1:34" s="12" customFormat="1" ht="11.25" customHeight="1" x14ac:dyDescent="0.2">
      <c r="A13" s="57"/>
      <c r="B13" s="199">
        <v>6</v>
      </c>
      <c r="C13" s="199" t="s">
        <v>21</v>
      </c>
      <c r="D13" s="38">
        <v>7.9</v>
      </c>
      <c r="E13" s="38"/>
      <c r="F13" s="35" t="s">
        <v>284</v>
      </c>
      <c r="G13" s="48" t="s">
        <v>4</v>
      </c>
      <c r="H13" s="35" t="s">
        <v>284</v>
      </c>
      <c r="I13" s="35" t="s">
        <v>285</v>
      </c>
      <c r="J13" s="35" t="s">
        <v>284</v>
      </c>
      <c r="K13" s="48" t="s">
        <v>4</v>
      </c>
      <c r="L13" s="35" t="s">
        <v>284</v>
      </c>
      <c r="M13" s="35" t="s">
        <v>285</v>
      </c>
      <c r="N13" s="35" t="s">
        <v>284</v>
      </c>
      <c r="O13" s="48" t="s">
        <v>4</v>
      </c>
      <c r="P13" s="35" t="s">
        <v>284</v>
      </c>
      <c r="Q13" s="35" t="s">
        <v>285</v>
      </c>
      <c r="R13" s="35" t="s">
        <v>284</v>
      </c>
      <c r="S13" s="48" t="s">
        <v>4</v>
      </c>
      <c r="T13" s="35" t="s">
        <v>284</v>
      </c>
    </row>
    <row r="14" spans="1:34" s="12" customFormat="1" ht="11.25" customHeight="1" x14ac:dyDescent="0.2">
      <c r="A14" s="57"/>
      <c r="B14" s="199">
        <v>8</v>
      </c>
      <c r="C14" s="199" t="s">
        <v>21</v>
      </c>
      <c r="D14" s="38">
        <v>9.9</v>
      </c>
      <c r="E14" s="38"/>
      <c r="F14" s="35" t="s">
        <v>284</v>
      </c>
      <c r="G14" s="48" t="s">
        <v>4</v>
      </c>
      <c r="H14" s="35" t="s">
        <v>284</v>
      </c>
      <c r="I14" s="35" t="s">
        <v>285</v>
      </c>
      <c r="J14" s="35" t="s">
        <v>284</v>
      </c>
      <c r="K14" s="48" t="s">
        <v>4</v>
      </c>
      <c r="L14" s="35" t="s">
        <v>284</v>
      </c>
      <c r="M14" s="35" t="s">
        <v>285</v>
      </c>
      <c r="N14" s="35" t="s">
        <v>284</v>
      </c>
      <c r="O14" s="48" t="s">
        <v>4</v>
      </c>
      <c r="P14" s="35" t="s">
        <v>284</v>
      </c>
      <c r="Q14" s="35" t="s">
        <v>285</v>
      </c>
      <c r="R14" s="35" t="s">
        <v>284</v>
      </c>
      <c r="S14" s="48" t="s">
        <v>4</v>
      </c>
      <c r="T14" s="35" t="s">
        <v>284</v>
      </c>
    </row>
    <row r="15" spans="1:34" s="12" customFormat="1" ht="11.25" customHeight="1" x14ac:dyDescent="0.2">
      <c r="B15" s="199">
        <v>10</v>
      </c>
      <c r="C15" s="199" t="s">
        <v>21</v>
      </c>
      <c r="D15" s="38">
        <v>11.9</v>
      </c>
      <c r="E15" s="38"/>
      <c r="F15" s="35" t="s">
        <v>284</v>
      </c>
      <c r="G15" s="48" t="s">
        <v>4</v>
      </c>
      <c r="H15" s="35" t="s">
        <v>284</v>
      </c>
      <c r="I15" s="35" t="s">
        <v>285</v>
      </c>
      <c r="J15" s="35" t="s">
        <v>284</v>
      </c>
      <c r="K15" s="48" t="s">
        <v>4</v>
      </c>
      <c r="L15" s="35" t="s">
        <v>284</v>
      </c>
      <c r="M15" s="35" t="s">
        <v>285</v>
      </c>
      <c r="N15" s="35" t="s">
        <v>284</v>
      </c>
      <c r="O15" s="48" t="s">
        <v>4</v>
      </c>
      <c r="P15" s="35" t="s">
        <v>284</v>
      </c>
      <c r="Q15" s="35" t="s">
        <v>285</v>
      </c>
      <c r="R15" s="35" t="s">
        <v>284</v>
      </c>
      <c r="S15" s="48" t="s">
        <v>4</v>
      </c>
      <c r="T15" s="35" t="s">
        <v>284</v>
      </c>
    </row>
    <row r="16" spans="1:34" s="12" customFormat="1" ht="11.25" customHeight="1" x14ac:dyDescent="0.2">
      <c r="B16" s="199">
        <v>12</v>
      </c>
      <c r="C16" s="199" t="s">
        <v>21</v>
      </c>
      <c r="D16" s="38">
        <v>17.899999999999999</v>
      </c>
      <c r="E16" s="38"/>
      <c r="F16" s="35" t="s">
        <v>284</v>
      </c>
      <c r="G16" s="48" t="s">
        <v>4</v>
      </c>
      <c r="H16" s="35" t="s">
        <v>284</v>
      </c>
      <c r="I16" s="35" t="s">
        <v>285</v>
      </c>
      <c r="J16" s="35" t="s">
        <v>284</v>
      </c>
      <c r="K16" s="48" t="s">
        <v>4</v>
      </c>
      <c r="L16" s="35" t="s">
        <v>284</v>
      </c>
      <c r="M16" s="35" t="s">
        <v>285</v>
      </c>
      <c r="N16" s="35" t="s">
        <v>284</v>
      </c>
      <c r="O16" s="48" t="s">
        <v>4</v>
      </c>
      <c r="P16" s="35" t="s">
        <v>284</v>
      </c>
      <c r="Q16" s="35" t="s">
        <v>285</v>
      </c>
      <c r="R16" s="35" t="s">
        <v>284</v>
      </c>
      <c r="S16" s="48" t="s">
        <v>4</v>
      </c>
      <c r="T16" s="35" t="s">
        <v>284</v>
      </c>
    </row>
    <row r="17" spans="1:20" s="12" customFormat="1" ht="11.25" customHeight="1" x14ac:dyDescent="0.2">
      <c r="B17" s="199">
        <v>18</v>
      </c>
      <c r="C17" s="199" t="s">
        <v>21</v>
      </c>
      <c r="D17" s="38">
        <v>23.9</v>
      </c>
      <c r="E17" s="38"/>
      <c r="F17" s="35" t="s">
        <v>284</v>
      </c>
      <c r="G17" s="48" t="s">
        <v>4</v>
      </c>
      <c r="H17" s="35" t="s">
        <v>284</v>
      </c>
      <c r="I17" s="35" t="s">
        <v>285</v>
      </c>
      <c r="J17" s="35" t="s">
        <v>284</v>
      </c>
      <c r="K17" s="48" t="s">
        <v>4</v>
      </c>
      <c r="L17" s="35" t="s">
        <v>284</v>
      </c>
      <c r="M17" s="35" t="s">
        <v>285</v>
      </c>
      <c r="N17" s="35" t="s">
        <v>284</v>
      </c>
      <c r="O17" s="48" t="s">
        <v>4</v>
      </c>
      <c r="P17" s="35" t="s">
        <v>284</v>
      </c>
      <c r="Q17" s="35" t="s">
        <v>285</v>
      </c>
      <c r="R17" s="35" t="s">
        <v>284</v>
      </c>
      <c r="S17" s="48" t="s">
        <v>4</v>
      </c>
      <c r="T17" s="35" t="s">
        <v>284</v>
      </c>
    </row>
    <row r="18" spans="1:20" s="12" customFormat="1" ht="11.25" customHeight="1" x14ac:dyDescent="0.2">
      <c r="B18" s="199">
        <v>24</v>
      </c>
      <c r="C18" s="199" t="s">
        <v>21</v>
      </c>
      <c r="D18" s="38">
        <v>31.9</v>
      </c>
      <c r="E18" s="38"/>
      <c r="F18" s="35">
        <v>18.016999999999999</v>
      </c>
      <c r="G18" s="48" t="s">
        <v>4</v>
      </c>
      <c r="H18" s="35">
        <v>16.579000000000001</v>
      </c>
      <c r="I18" s="35" t="s">
        <v>285</v>
      </c>
      <c r="J18" s="35">
        <v>5261.009</v>
      </c>
      <c r="K18" s="48" t="s">
        <v>4</v>
      </c>
      <c r="L18" s="35">
        <v>6590.2489999999998</v>
      </c>
      <c r="M18" s="35" t="s">
        <v>285</v>
      </c>
      <c r="N18" s="35">
        <v>86.557000000000002</v>
      </c>
      <c r="O18" s="48" t="s">
        <v>4</v>
      </c>
      <c r="P18" s="35">
        <v>97.664000000000001</v>
      </c>
      <c r="Q18" s="35" t="s">
        <v>285</v>
      </c>
      <c r="R18" s="35">
        <v>32.869999999999997</v>
      </c>
      <c r="S18" s="48" t="s">
        <v>4</v>
      </c>
      <c r="T18" s="35">
        <v>51.36</v>
      </c>
    </row>
    <row r="19" spans="1:20" s="12" customFormat="1" ht="11.25" customHeight="1" x14ac:dyDescent="0.2">
      <c r="B19" s="199">
        <v>32</v>
      </c>
      <c r="C19" s="199" t="s">
        <v>21</v>
      </c>
      <c r="D19" s="38">
        <v>39.9</v>
      </c>
      <c r="E19" s="38"/>
      <c r="F19" s="35">
        <v>2.875</v>
      </c>
      <c r="G19" s="48" t="s">
        <v>4</v>
      </c>
      <c r="H19" s="35">
        <v>3.988</v>
      </c>
      <c r="I19" s="35" t="s">
        <v>285</v>
      </c>
      <c r="J19" s="35">
        <v>227.404</v>
      </c>
      <c r="K19" s="48" t="s">
        <v>4</v>
      </c>
      <c r="L19" s="35">
        <v>391.30900000000003</v>
      </c>
      <c r="M19" s="35" t="s">
        <v>285</v>
      </c>
      <c r="N19" s="35">
        <v>17.91</v>
      </c>
      <c r="O19" s="48" t="s">
        <v>4</v>
      </c>
      <c r="P19" s="35">
        <v>30.233000000000001</v>
      </c>
      <c r="Q19" s="35" t="s">
        <v>285</v>
      </c>
      <c r="R19" s="35">
        <v>2.0350000000000001</v>
      </c>
      <c r="S19" s="48" t="s">
        <v>4</v>
      </c>
      <c r="T19" s="35">
        <v>3.871</v>
      </c>
    </row>
    <row r="20" spans="1:20" s="12" customFormat="1" ht="11.25" customHeight="1" x14ac:dyDescent="0.2">
      <c r="B20" s="199">
        <v>40</v>
      </c>
      <c r="C20" s="199" t="s">
        <v>21</v>
      </c>
      <c r="D20" s="38">
        <v>43.9</v>
      </c>
      <c r="E20" s="38"/>
      <c r="F20" s="35">
        <v>0.91200000000000003</v>
      </c>
      <c r="G20" s="48" t="s">
        <v>4</v>
      </c>
      <c r="H20" s="35">
        <v>1.7829999999999999</v>
      </c>
      <c r="I20" s="35" t="s">
        <v>285</v>
      </c>
      <c r="J20" s="35">
        <v>588.14300000000003</v>
      </c>
      <c r="K20" s="48" t="s">
        <v>4</v>
      </c>
      <c r="L20" s="35">
        <v>1150.038</v>
      </c>
      <c r="M20" s="35" t="s">
        <v>285</v>
      </c>
      <c r="N20" s="35">
        <v>7.2949999999999999</v>
      </c>
      <c r="O20" s="48" t="s">
        <v>4</v>
      </c>
      <c r="P20" s="35">
        <v>14.263999999999999</v>
      </c>
      <c r="Q20" s="35" t="s">
        <v>285</v>
      </c>
      <c r="R20" s="35">
        <v>4.7050000000000001</v>
      </c>
      <c r="S20" s="48" t="s">
        <v>4</v>
      </c>
      <c r="T20" s="35">
        <v>9.1999999999999993</v>
      </c>
    </row>
    <row r="21" spans="1:20" s="12" customFormat="1" ht="11.25" customHeight="1" x14ac:dyDescent="0.2">
      <c r="B21" s="199">
        <v>44</v>
      </c>
      <c r="C21" s="199" t="s">
        <v>21</v>
      </c>
      <c r="D21" s="38">
        <v>49.9</v>
      </c>
      <c r="E21" s="38"/>
      <c r="F21" s="35">
        <v>3.0139999999999998</v>
      </c>
      <c r="G21" s="48" t="s">
        <v>4</v>
      </c>
      <c r="H21" s="35">
        <v>4.55</v>
      </c>
      <c r="I21" s="35" t="s">
        <v>285</v>
      </c>
      <c r="J21" s="35">
        <v>1345.886</v>
      </c>
      <c r="K21" s="48" t="s">
        <v>4</v>
      </c>
      <c r="L21" s="35">
        <v>2040.432</v>
      </c>
      <c r="M21" s="35" t="s">
        <v>285</v>
      </c>
      <c r="N21" s="35">
        <v>23.56</v>
      </c>
      <c r="O21" s="48" t="s">
        <v>4</v>
      </c>
      <c r="P21" s="35">
        <v>33.904000000000003</v>
      </c>
      <c r="Q21" s="35" t="s">
        <v>285</v>
      </c>
      <c r="R21" s="35">
        <v>13.162000000000001</v>
      </c>
      <c r="S21" s="48" t="s">
        <v>4</v>
      </c>
      <c r="T21" s="35">
        <v>19.492000000000001</v>
      </c>
    </row>
    <row r="22" spans="1:20" s="12" customFormat="1" ht="11.25" customHeight="1" x14ac:dyDescent="0.2">
      <c r="B22" s="199">
        <v>50</v>
      </c>
      <c r="C22" s="199" t="s">
        <v>21</v>
      </c>
      <c r="D22" s="38">
        <v>54.9</v>
      </c>
      <c r="E22" s="38"/>
      <c r="F22" s="35">
        <v>2.4420000000000002</v>
      </c>
      <c r="G22" s="48" t="s">
        <v>4</v>
      </c>
      <c r="H22" s="35">
        <v>2.157</v>
      </c>
      <c r="I22" s="35" t="s">
        <v>285</v>
      </c>
      <c r="J22" s="35">
        <v>1557.251</v>
      </c>
      <c r="K22" s="48" t="s">
        <v>4</v>
      </c>
      <c r="L22" s="35">
        <v>1362.654</v>
      </c>
      <c r="M22" s="35" t="s">
        <v>285</v>
      </c>
      <c r="N22" s="35">
        <v>36.088999999999999</v>
      </c>
      <c r="O22" s="48" t="s">
        <v>4</v>
      </c>
      <c r="P22" s="35">
        <v>31.736000000000001</v>
      </c>
      <c r="Q22" s="35" t="s">
        <v>285</v>
      </c>
      <c r="R22" s="35">
        <v>25.289000000000001</v>
      </c>
      <c r="S22" s="48" t="s">
        <v>4</v>
      </c>
      <c r="T22" s="35">
        <v>22.125</v>
      </c>
    </row>
    <row r="23" spans="1:20" s="12" customFormat="1" ht="11.25" customHeight="1" x14ac:dyDescent="0.2">
      <c r="B23" s="199">
        <v>55</v>
      </c>
      <c r="C23" s="199" t="s">
        <v>21</v>
      </c>
      <c r="D23" s="38"/>
      <c r="E23" s="38"/>
      <c r="F23" s="35">
        <v>416.24200000000002</v>
      </c>
      <c r="G23" s="48" t="s">
        <v>4</v>
      </c>
      <c r="H23" s="35">
        <v>81.216999999999999</v>
      </c>
      <c r="I23" s="35" t="s">
        <v>285</v>
      </c>
      <c r="J23" s="35">
        <v>172980.87599999999</v>
      </c>
      <c r="K23" s="48" t="s">
        <v>4</v>
      </c>
      <c r="L23" s="35">
        <v>27676.967000000001</v>
      </c>
      <c r="M23" s="35" t="s">
        <v>285</v>
      </c>
      <c r="N23" s="35">
        <v>5904.1729999999998</v>
      </c>
      <c r="O23" s="48" t="s">
        <v>4</v>
      </c>
      <c r="P23" s="35">
        <v>1396.614</v>
      </c>
      <c r="Q23" s="35" t="s">
        <v>285</v>
      </c>
      <c r="R23" s="35">
        <v>2737.6309999999999</v>
      </c>
      <c r="S23" s="48" t="s">
        <v>4</v>
      </c>
      <c r="T23" s="35">
        <v>510.25200000000001</v>
      </c>
    </row>
    <row r="24" spans="1:20" s="12" customFormat="1" ht="3.75" customHeight="1" x14ac:dyDescent="0.2">
      <c r="A24" s="17"/>
      <c r="B24" s="17"/>
      <c r="C24" s="17"/>
      <c r="D24" s="17"/>
      <c r="E24" s="17"/>
      <c r="F24" s="17"/>
      <c r="G24" s="294"/>
      <c r="H24" s="17"/>
      <c r="I24" s="17"/>
      <c r="J24" s="17"/>
      <c r="K24" s="294"/>
      <c r="L24" s="17"/>
      <c r="M24" s="17"/>
      <c r="N24" s="17"/>
      <c r="O24" s="294"/>
      <c r="P24" s="17"/>
      <c r="Q24" s="17"/>
      <c r="R24" s="17"/>
      <c r="S24" s="294"/>
      <c r="T24" s="17"/>
    </row>
    <row r="25" spans="1:20" s="12" customFormat="1" ht="6" customHeight="1" x14ac:dyDescent="0.2">
      <c r="A25" s="61"/>
      <c r="B25" s="61"/>
      <c r="C25" s="61"/>
      <c r="D25" s="61"/>
      <c r="E25" s="61"/>
      <c r="F25" s="7"/>
      <c r="G25" s="58"/>
      <c r="H25" s="62"/>
      <c r="I25" s="62"/>
      <c r="J25" s="62"/>
      <c r="K25" s="58"/>
      <c r="L25" s="62"/>
      <c r="M25" s="62"/>
      <c r="N25" s="62"/>
      <c r="O25" s="58"/>
      <c r="P25" s="62"/>
      <c r="Q25" s="62"/>
      <c r="R25" s="62"/>
      <c r="S25" s="58"/>
      <c r="T25" s="62"/>
    </row>
    <row r="26" spans="1:20" s="12" customFormat="1" ht="11.25" customHeight="1" x14ac:dyDescent="0.2">
      <c r="A26" s="524" t="s">
        <v>201</v>
      </c>
      <c r="B26" s="524"/>
      <c r="C26" s="524"/>
      <c r="D26" s="524"/>
      <c r="E26" s="524"/>
      <c r="F26" s="524"/>
      <c r="G26" s="48"/>
      <c r="H26" s="59"/>
      <c r="I26" s="59"/>
      <c r="J26" s="59"/>
      <c r="K26" s="48"/>
      <c r="L26" s="59"/>
      <c r="M26" s="59"/>
      <c r="N26" s="59"/>
      <c r="O26" s="48"/>
      <c r="P26" s="59"/>
      <c r="Q26" s="59"/>
      <c r="R26" s="59"/>
      <c r="S26" s="48"/>
      <c r="T26" s="59"/>
    </row>
    <row r="27" spans="1:20" s="12" customFormat="1" ht="11.25" customHeight="1" x14ac:dyDescent="0.2">
      <c r="A27" s="510" t="s">
        <v>22</v>
      </c>
      <c r="B27" s="510"/>
      <c r="C27" s="510"/>
      <c r="D27" s="510"/>
      <c r="E27" s="57"/>
      <c r="F27" s="36">
        <v>443.50200000000001</v>
      </c>
      <c r="G27" s="48" t="s">
        <v>4</v>
      </c>
      <c r="H27" s="36">
        <v>83.122</v>
      </c>
      <c r="I27" s="36" t="s">
        <v>285</v>
      </c>
      <c r="J27" s="36">
        <v>181960.57</v>
      </c>
      <c r="K27" s="48" t="s">
        <v>4</v>
      </c>
      <c r="L27" s="36">
        <v>28456.7</v>
      </c>
      <c r="M27" s="36" t="s">
        <v>285</v>
      </c>
      <c r="N27" s="36">
        <v>6075.5839999999998</v>
      </c>
      <c r="O27" s="48" t="s">
        <v>4</v>
      </c>
      <c r="P27" s="36">
        <v>1399.6130000000001</v>
      </c>
      <c r="Q27" s="36" t="s">
        <v>285</v>
      </c>
      <c r="R27" s="36">
        <v>2815.6930000000002</v>
      </c>
      <c r="S27" s="48" t="s">
        <v>4</v>
      </c>
      <c r="T27" s="36">
        <v>512.15499999999997</v>
      </c>
    </row>
    <row r="28" spans="1:20" s="12" customFormat="1" ht="11.25" customHeight="1" x14ac:dyDescent="0.2">
      <c r="B28" s="318">
        <v>3.5</v>
      </c>
      <c r="C28" s="60" t="s">
        <v>21</v>
      </c>
      <c r="D28" s="164">
        <v>9.9</v>
      </c>
      <c r="E28" s="164"/>
      <c r="F28" s="35" t="s">
        <v>284</v>
      </c>
      <c r="G28" s="48" t="s">
        <v>4</v>
      </c>
      <c r="H28" s="35" t="s">
        <v>284</v>
      </c>
      <c r="I28" s="35" t="s">
        <v>285</v>
      </c>
      <c r="J28" s="35" t="s">
        <v>284</v>
      </c>
      <c r="K28" s="48" t="s">
        <v>4</v>
      </c>
      <c r="L28" s="35" t="s">
        <v>284</v>
      </c>
      <c r="M28" s="35" t="s">
        <v>285</v>
      </c>
      <c r="N28" s="35" t="s">
        <v>284</v>
      </c>
      <c r="O28" s="48" t="s">
        <v>4</v>
      </c>
      <c r="P28" s="35" t="s">
        <v>284</v>
      </c>
      <c r="Q28" s="35" t="s">
        <v>285</v>
      </c>
      <c r="R28" s="35" t="s">
        <v>284</v>
      </c>
      <c r="S28" s="48" t="s">
        <v>4</v>
      </c>
      <c r="T28" s="35" t="s">
        <v>284</v>
      </c>
    </row>
    <row r="29" spans="1:20" s="12" customFormat="1" ht="11.25" customHeight="1" x14ac:dyDescent="0.2">
      <c r="B29" s="60">
        <v>10</v>
      </c>
      <c r="C29" s="60" t="s">
        <v>21</v>
      </c>
      <c r="D29" s="164">
        <v>19.899999999999999</v>
      </c>
      <c r="E29" s="164"/>
      <c r="F29" s="35">
        <v>12.602</v>
      </c>
      <c r="G29" s="48" t="s">
        <v>4</v>
      </c>
      <c r="H29" s="35">
        <v>10.297000000000001</v>
      </c>
      <c r="I29" s="35" t="s">
        <v>285</v>
      </c>
      <c r="J29" s="35">
        <v>2041.204</v>
      </c>
      <c r="K29" s="48" t="s">
        <v>4</v>
      </c>
      <c r="L29" s="35">
        <v>1705.1</v>
      </c>
      <c r="M29" s="35" t="s">
        <v>285</v>
      </c>
      <c r="N29" s="35">
        <v>43.231999999999999</v>
      </c>
      <c r="O29" s="48" t="s">
        <v>4</v>
      </c>
      <c r="P29" s="35">
        <v>37.853000000000002</v>
      </c>
      <c r="Q29" s="35" t="s">
        <v>285</v>
      </c>
      <c r="R29" s="35">
        <v>6.9320000000000004</v>
      </c>
      <c r="S29" s="48" t="s">
        <v>4</v>
      </c>
      <c r="T29" s="35">
        <v>6.641</v>
      </c>
    </row>
    <row r="30" spans="1:20" s="12" customFormat="1" ht="11.25" customHeight="1" x14ac:dyDescent="0.2">
      <c r="B30" s="60">
        <v>20</v>
      </c>
      <c r="C30" s="60" t="s">
        <v>21</v>
      </c>
      <c r="D30" s="164">
        <v>29.9</v>
      </c>
      <c r="E30" s="164"/>
      <c r="F30" s="35">
        <v>26.414999999999999</v>
      </c>
      <c r="G30" s="48" t="s">
        <v>4</v>
      </c>
      <c r="H30" s="35">
        <v>16.741</v>
      </c>
      <c r="I30" s="35" t="s">
        <v>285</v>
      </c>
      <c r="J30" s="35">
        <v>11798.174999999999</v>
      </c>
      <c r="K30" s="48" t="s">
        <v>4</v>
      </c>
      <c r="L30" s="35">
        <v>7494.3239999999996</v>
      </c>
      <c r="M30" s="35" t="s">
        <v>285</v>
      </c>
      <c r="N30" s="35">
        <v>287.45699999999999</v>
      </c>
      <c r="O30" s="48" t="s">
        <v>4</v>
      </c>
      <c r="P30" s="35">
        <v>164.59100000000001</v>
      </c>
      <c r="Q30" s="35" t="s">
        <v>285</v>
      </c>
      <c r="R30" s="35">
        <v>139.691</v>
      </c>
      <c r="S30" s="48" t="s">
        <v>4</v>
      </c>
      <c r="T30" s="35">
        <v>73.569000000000003</v>
      </c>
    </row>
    <row r="31" spans="1:20" s="12" customFormat="1" ht="11.25" customHeight="1" x14ac:dyDescent="0.2">
      <c r="B31" s="60">
        <v>30</v>
      </c>
      <c r="C31" s="60" t="s">
        <v>21</v>
      </c>
      <c r="D31" s="164">
        <v>39.9</v>
      </c>
      <c r="E31" s="164"/>
      <c r="F31" s="35">
        <v>279.49400000000003</v>
      </c>
      <c r="G31" s="48" t="s">
        <v>4</v>
      </c>
      <c r="H31" s="35">
        <v>49.5</v>
      </c>
      <c r="I31" s="35" t="s">
        <v>285</v>
      </c>
      <c r="J31" s="35">
        <v>137590.446</v>
      </c>
      <c r="K31" s="48" t="s">
        <v>4</v>
      </c>
      <c r="L31" s="35">
        <v>24835.928</v>
      </c>
      <c r="M31" s="35" t="s">
        <v>285</v>
      </c>
      <c r="N31" s="35">
        <v>3682.8530000000001</v>
      </c>
      <c r="O31" s="48" t="s">
        <v>4</v>
      </c>
      <c r="P31" s="35">
        <v>755.04300000000001</v>
      </c>
      <c r="Q31" s="35" t="s">
        <v>285</v>
      </c>
      <c r="R31" s="35">
        <v>2162.2930000000001</v>
      </c>
      <c r="S31" s="48" t="s">
        <v>4</v>
      </c>
      <c r="T31" s="35">
        <v>462.01799999999997</v>
      </c>
    </row>
    <row r="32" spans="1:20" s="12" customFormat="1" ht="11.25" customHeight="1" x14ac:dyDescent="0.2">
      <c r="B32" s="60">
        <v>40</v>
      </c>
      <c r="C32" s="60" t="s">
        <v>21</v>
      </c>
      <c r="D32" s="164">
        <v>49.9</v>
      </c>
      <c r="E32" s="164"/>
      <c r="F32" s="35">
        <v>104.898</v>
      </c>
      <c r="G32" s="48" t="s">
        <v>4</v>
      </c>
      <c r="H32" s="35">
        <v>58.115000000000002</v>
      </c>
      <c r="I32" s="35" t="s">
        <v>285</v>
      </c>
      <c r="J32" s="35">
        <v>26491.581999999999</v>
      </c>
      <c r="K32" s="48" t="s">
        <v>4</v>
      </c>
      <c r="L32" s="35">
        <v>11733.847</v>
      </c>
      <c r="M32" s="35" t="s">
        <v>285</v>
      </c>
      <c r="N32" s="35">
        <v>1567.242</v>
      </c>
      <c r="O32" s="48" t="s">
        <v>4</v>
      </c>
      <c r="P32" s="35">
        <v>959.30499999999995</v>
      </c>
      <c r="Q32" s="35" t="s">
        <v>285</v>
      </c>
      <c r="R32" s="35">
        <v>408.07499999999999</v>
      </c>
      <c r="S32" s="48" t="s">
        <v>4</v>
      </c>
      <c r="T32" s="35">
        <v>196.9</v>
      </c>
    </row>
    <row r="33" spans="1:20" s="12" customFormat="1" ht="11.25" customHeight="1" x14ac:dyDescent="0.2">
      <c r="B33" s="60">
        <v>50</v>
      </c>
      <c r="C33" s="60" t="s">
        <v>21</v>
      </c>
      <c r="D33" s="164"/>
      <c r="E33" s="164"/>
      <c r="F33" s="35">
        <v>20.091999999999999</v>
      </c>
      <c r="G33" s="48" t="s">
        <v>4</v>
      </c>
      <c r="H33" s="35">
        <v>27.26</v>
      </c>
      <c r="I33" s="35" t="s">
        <v>285</v>
      </c>
      <c r="J33" s="35">
        <v>4039.163</v>
      </c>
      <c r="K33" s="48" t="s">
        <v>4</v>
      </c>
      <c r="L33" s="35">
        <v>3333.5720000000001</v>
      </c>
      <c r="M33" s="35" t="s">
        <v>285</v>
      </c>
      <c r="N33" s="35">
        <v>494.80099999999999</v>
      </c>
      <c r="O33" s="48" t="s">
        <v>4</v>
      </c>
      <c r="P33" s="35">
        <v>674.45699999999999</v>
      </c>
      <c r="Q33" s="35" t="s">
        <v>285</v>
      </c>
      <c r="R33" s="35">
        <v>98.700999999999993</v>
      </c>
      <c r="S33" s="48" t="s">
        <v>4</v>
      </c>
      <c r="T33" s="35">
        <v>89.046999999999997</v>
      </c>
    </row>
    <row r="34" spans="1:20" s="40" customFormat="1" ht="4.5" customHeight="1" x14ac:dyDescent="0.2">
      <c r="A34" s="17"/>
      <c r="B34" s="17"/>
      <c r="C34" s="17"/>
      <c r="D34" s="17"/>
      <c r="E34" s="17"/>
      <c r="F34" s="17"/>
      <c r="G34" s="294"/>
      <c r="H34" s="17"/>
      <c r="I34" s="17"/>
      <c r="J34" s="17"/>
      <c r="K34" s="294"/>
      <c r="L34" s="17"/>
      <c r="M34" s="17"/>
      <c r="N34" s="17"/>
      <c r="O34" s="294"/>
      <c r="P34" s="17"/>
      <c r="Q34" s="17"/>
      <c r="R34" s="17"/>
      <c r="S34" s="294"/>
      <c r="T34" s="17"/>
    </row>
    <row r="35" spans="1:20" s="12" customFormat="1" ht="4.5" customHeight="1" x14ac:dyDescent="0.2">
      <c r="A35" s="496"/>
      <c r="B35" s="496"/>
      <c r="C35" s="496"/>
      <c r="D35" s="496"/>
      <c r="E35" s="60"/>
      <c r="G35" s="48"/>
      <c r="K35" s="48"/>
      <c r="O35" s="48"/>
      <c r="S35" s="48"/>
    </row>
    <row r="36" spans="1:20" s="12" customFormat="1" ht="11.25" customHeight="1" x14ac:dyDescent="0.2">
      <c r="A36" s="524" t="s">
        <v>23</v>
      </c>
      <c r="B36" s="524"/>
      <c r="C36" s="524"/>
      <c r="D36" s="524"/>
      <c r="E36" s="524"/>
      <c r="F36" s="524"/>
      <c r="G36" s="48"/>
      <c r="H36" s="59"/>
      <c r="I36" s="59"/>
      <c r="J36" s="59"/>
      <c r="K36" s="48"/>
      <c r="L36" s="59"/>
      <c r="M36" s="59"/>
      <c r="N36" s="59"/>
      <c r="O36" s="48"/>
      <c r="P36" s="59"/>
      <c r="Q36" s="59"/>
      <c r="R36" s="59"/>
      <c r="S36" s="48"/>
      <c r="T36" s="59"/>
    </row>
    <row r="37" spans="1:20" s="12" customFormat="1" ht="11.25" customHeight="1" x14ac:dyDescent="0.2">
      <c r="A37" s="510" t="s">
        <v>22</v>
      </c>
      <c r="B37" s="510"/>
      <c r="C37" s="510"/>
      <c r="D37" s="510"/>
      <c r="E37" s="57"/>
      <c r="F37" s="36">
        <v>443.50200000000001</v>
      </c>
      <c r="G37" s="48" t="s">
        <v>4</v>
      </c>
      <c r="H37" s="36">
        <v>83.122</v>
      </c>
      <c r="I37" s="36" t="s">
        <v>285</v>
      </c>
      <c r="J37" s="36">
        <v>181960.57</v>
      </c>
      <c r="K37" s="48" t="s">
        <v>4</v>
      </c>
      <c r="L37" s="36">
        <v>28456.7</v>
      </c>
      <c r="M37" s="36" t="s">
        <v>285</v>
      </c>
      <c r="N37" s="36">
        <v>6075.5839999999998</v>
      </c>
      <c r="O37" s="48" t="s">
        <v>4</v>
      </c>
      <c r="P37" s="36">
        <v>1399.6130000000001</v>
      </c>
      <c r="Q37" s="36" t="s">
        <v>285</v>
      </c>
      <c r="R37" s="36">
        <v>2815.6930000000002</v>
      </c>
      <c r="S37" s="48" t="s">
        <v>4</v>
      </c>
      <c r="T37" s="36">
        <v>512.15499999999997</v>
      </c>
    </row>
    <row r="38" spans="1:20" s="12" customFormat="1" ht="11.25" customHeight="1" x14ac:dyDescent="0.2">
      <c r="B38" s="60">
        <v>2</v>
      </c>
      <c r="C38" s="60"/>
      <c r="D38" s="59"/>
      <c r="E38" s="59"/>
      <c r="F38" s="35" t="s">
        <v>284</v>
      </c>
      <c r="G38" s="48" t="s">
        <v>4</v>
      </c>
      <c r="H38" s="35" t="s">
        <v>284</v>
      </c>
      <c r="I38" s="35" t="s">
        <v>285</v>
      </c>
      <c r="J38" s="35" t="s">
        <v>284</v>
      </c>
      <c r="K38" s="48" t="s">
        <v>4</v>
      </c>
      <c r="L38" s="35" t="s">
        <v>284</v>
      </c>
      <c r="M38" s="35" t="s">
        <v>285</v>
      </c>
      <c r="N38" s="35" t="s">
        <v>284</v>
      </c>
      <c r="O38" s="48" t="s">
        <v>4</v>
      </c>
      <c r="P38" s="35" t="s">
        <v>284</v>
      </c>
      <c r="Q38" s="35" t="s">
        <v>285</v>
      </c>
      <c r="R38" s="35" t="s">
        <v>284</v>
      </c>
      <c r="S38" s="48" t="s">
        <v>4</v>
      </c>
      <c r="T38" s="35" t="s">
        <v>284</v>
      </c>
    </row>
    <row r="39" spans="1:20" s="12" customFormat="1" ht="11.25" customHeight="1" x14ac:dyDescent="0.2">
      <c r="B39" s="60">
        <v>3</v>
      </c>
      <c r="C39" s="60"/>
      <c r="D39" s="59"/>
      <c r="E39" s="59"/>
      <c r="F39" s="35">
        <v>11.247</v>
      </c>
      <c r="G39" s="48" t="s">
        <v>4</v>
      </c>
      <c r="H39" s="35">
        <v>9.9489999999999998</v>
      </c>
      <c r="I39" s="35" t="s">
        <v>285</v>
      </c>
      <c r="J39" s="35">
        <v>2011.385</v>
      </c>
      <c r="K39" s="48" t="s">
        <v>4</v>
      </c>
      <c r="L39" s="35">
        <v>1704.0989999999999</v>
      </c>
      <c r="M39" s="35" t="s">
        <v>285</v>
      </c>
      <c r="N39" s="35">
        <v>40.521000000000001</v>
      </c>
      <c r="O39" s="48" t="s">
        <v>4</v>
      </c>
      <c r="P39" s="35">
        <v>37.478999999999999</v>
      </c>
      <c r="Q39" s="35" t="s">
        <v>285</v>
      </c>
      <c r="R39" s="35">
        <v>6.8730000000000002</v>
      </c>
      <c r="S39" s="48" t="s">
        <v>4</v>
      </c>
      <c r="T39" s="35">
        <v>6.64</v>
      </c>
    </row>
    <row r="40" spans="1:20" s="12" customFormat="1" ht="11.25" customHeight="1" x14ac:dyDescent="0.2">
      <c r="B40" s="60">
        <v>4</v>
      </c>
      <c r="C40" s="60"/>
      <c r="D40" s="59"/>
      <c r="E40" s="59"/>
      <c r="F40" s="35">
        <v>11.81</v>
      </c>
      <c r="G40" s="48" t="s">
        <v>4</v>
      </c>
      <c r="H40" s="35">
        <v>14.483000000000001</v>
      </c>
      <c r="I40" s="35" t="s">
        <v>285</v>
      </c>
      <c r="J40" s="35">
        <v>4451.0680000000002</v>
      </c>
      <c r="K40" s="48" t="s">
        <v>4</v>
      </c>
      <c r="L40" s="35">
        <v>6657.0619999999999</v>
      </c>
      <c r="M40" s="35" t="s">
        <v>285</v>
      </c>
      <c r="N40" s="35">
        <v>79.097999999999999</v>
      </c>
      <c r="O40" s="48" t="s">
        <v>4</v>
      </c>
      <c r="P40" s="35">
        <v>99.637</v>
      </c>
      <c r="Q40" s="35" t="s">
        <v>285</v>
      </c>
      <c r="R40" s="35">
        <v>37.124000000000002</v>
      </c>
      <c r="S40" s="48" t="s">
        <v>4</v>
      </c>
      <c r="T40" s="35">
        <v>54.088000000000001</v>
      </c>
    </row>
    <row r="41" spans="1:20" s="12" customFormat="1" ht="11.25" customHeight="1" x14ac:dyDescent="0.2">
      <c r="B41" s="60">
        <v>5</v>
      </c>
      <c r="C41" s="60"/>
      <c r="D41" s="59"/>
      <c r="E41" s="59"/>
      <c r="F41" s="35">
        <v>122.59099999999999</v>
      </c>
      <c r="G41" s="48" t="s">
        <v>4</v>
      </c>
      <c r="H41" s="35">
        <v>31.501000000000001</v>
      </c>
      <c r="I41" s="35" t="s">
        <v>285</v>
      </c>
      <c r="J41" s="35">
        <v>73817.490999999995</v>
      </c>
      <c r="K41" s="48" t="s">
        <v>4</v>
      </c>
      <c r="L41" s="35">
        <v>20193.203000000001</v>
      </c>
      <c r="M41" s="35" t="s">
        <v>285</v>
      </c>
      <c r="N41" s="35">
        <v>1524.3979999999999</v>
      </c>
      <c r="O41" s="48" t="s">
        <v>4</v>
      </c>
      <c r="P41" s="35">
        <v>454.28199999999998</v>
      </c>
      <c r="Q41" s="35" t="s">
        <v>285</v>
      </c>
      <c r="R41" s="35">
        <v>1216.8610000000001</v>
      </c>
      <c r="S41" s="48" t="s">
        <v>4</v>
      </c>
      <c r="T41" s="35">
        <v>404.67200000000003</v>
      </c>
    </row>
    <row r="42" spans="1:20" s="12" customFormat="1" ht="11.25" customHeight="1" x14ac:dyDescent="0.2">
      <c r="B42" s="60">
        <v>6</v>
      </c>
      <c r="C42" s="60"/>
      <c r="D42" s="59"/>
      <c r="E42" s="59"/>
      <c r="F42" s="35">
        <v>175.607</v>
      </c>
      <c r="G42" s="48" t="s">
        <v>4</v>
      </c>
      <c r="H42" s="35">
        <v>40.478000000000002</v>
      </c>
      <c r="I42" s="35" t="s">
        <v>285</v>
      </c>
      <c r="J42" s="35">
        <v>69920.880999999994</v>
      </c>
      <c r="K42" s="48" t="s">
        <v>4</v>
      </c>
      <c r="L42" s="35">
        <v>14291.093000000001</v>
      </c>
      <c r="M42" s="35" t="s">
        <v>285</v>
      </c>
      <c r="N42" s="35">
        <v>2357.9650000000001</v>
      </c>
      <c r="O42" s="48" t="s">
        <v>4</v>
      </c>
      <c r="P42" s="35">
        <v>620.00199999999995</v>
      </c>
      <c r="Q42" s="35" t="s">
        <v>285</v>
      </c>
      <c r="R42" s="35">
        <v>1007.745</v>
      </c>
      <c r="S42" s="48" t="s">
        <v>4</v>
      </c>
      <c r="T42" s="35">
        <v>209.48400000000001</v>
      </c>
    </row>
    <row r="43" spans="1:20" s="12" customFormat="1" ht="11.25" customHeight="1" x14ac:dyDescent="0.2">
      <c r="B43" s="60">
        <v>7</v>
      </c>
      <c r="C43" s="60"/>
      <c r="D43" s="59"/>
      <c r="E43" s="59"/>
      <c r="F43" s="35">
        <v>66.341999999999999</v>
      </c>
      <c r="G43" s="48" t="s">
        <v>4</v>
      </c>
      <c r="H43" s="35">
        <v>31.257000000000001</v>
      </c>
      <c r="I43" s="35" t="s">
        <v>285</v>
      </c>
      <c r="J43" s="35">
        <v>20560.368999999999</v>
      </c>
      <c r="K43" s="48" t="s">
        <v>4</v>
      </c>
      <c r="L43" s="35">
        <v>10793.029</v>
      </c>
      <c r="M43" s="35" t="s">
        <v>285</v>
      </c>
      <c r="N43" s="35">
        <v>1012.628</v>
      </c>
      <c r="O43" s="48" t="s">
        <v>4</v>
      </c>
      <c r="P43" s="35">
        <v>486.45400000000001</v>
      </c>
      <c r="Q43" s="35" t="s">
        <v>285</v>
      </c>
      <c r="R43" s="35">
        <v>354.40899999999999</v>
      </c>
      <c r="S43" s="48" t="s">
        <v>4</v>
      </c>
      <c r="T43" s="35">
        <v>200.131</v>
      </c>
    </row>
    <row r="44" spans="1:20" s="12" customFormat="1" ht="11.25" customHeight="1" x14ac:dyDescent="0.2">
      <c r="B44" s="496" t="s">
        <v>162</v>
      </c>
      <c r="C44" s="496"/>
      <c r="D44" s="496"/>
      <c r="E44" s="60"/>
      <c r="F44" s="35">
        <v>55.905000000000001</v>
      </c>
      <c r="G44" s="48" t="s">
        <v>4</v>
      </c>
      <c r="H44" s="35">
        <v>57.281999999999996</v>
      </c>
      <c r="I44" s="35" t="s">
        <v>285</v>
      </c>
      <c r="J44" s="35">
        <v>11199.377</v>
      </c>
      <c r="K44" s="48" t="s">
        <v>4</v>
      </c>
      <c r="L44" s="35">
        <v>8359.2690000000002</v>
      </c>
      <c r="M44" s="35" t="s">
        <v>285</v>
      </c>
      <c r="N44" s="35">
        <v>1060.9739999999999</v>
      </c>
      <c r="O44" s="48" t="s">
        <v>4</v>
      </c>
      <c r="P44" s="35">
        <v>1077.2380000000001</v>
      </c>
      <c r="Q44" s="35" t="s">
        <v>285</v>
      </c>
      <c r="R44" s="35">
        <v>192.68100000000001</v>
      </c>
      <c r="S44" s="48" t="s">
        <v>4</v>
      </c>
      <c r="T44" s="35">
        <v>136.922</v>
      </c>
    </row>
    <row r="45" spans="1:20" s="40" customFormat="1" ht="5.25" customHeight="1" x14ac:dyDescent="0.2">
      <c r="A45" s="17"/>
      <c r="B45" s="17"/>
      <c r="C45" s="17"/>
      <c r="D45" s="17"/>
      <c r="E45" s="17"/>
      <c r="F45" s="17"/>
      <c r="G45" s="294"/>
      <c r="H45" s="17"/>
      <c r="I45" s="17"/>
      <c r="J45" s="17"/>
      <c r="K45" s="294"/>
      <c r="L45" s="17"/>
      <c r="M45" s="17"/>
      <c r="N45" s="17"/>
      <c r="O45" s="294"/>
      <c r="P45" s="17"/>
      <c r="Q45" s="17"/>
      <c r="R45" s="17"/>
      <c r="S45" s="294"/>
      <c r="T45" s="17"/>
    </row>
    <row r="46" spans="1:20" s="12" customFormat="1" ht="4.5" customHeight="1" x14ac:dyDescent="0.2">
      <c r="A46" s="496"/>
      <c r="B46" s="496"/>
      <c r="C46" s="496"/>
      <c r="D46" s="496"/>
      <c r="E46" s="60"/>
      <c r="G46" s="48"/>
      <c r="K46" s="48"/>
      <c r="O46" s="48"/>
      <c r="S46" s="48"/>
    </row>
    <row r="47" spans="1:20" s="12" customFormat="1" ht="11.25" customHeight="1" x14ac:dyDescent="0.2">
      <c r="A47" s="524" t="s">
        <v>213</v>
      </c>
      <c r="B47" s="524"/>
      <c r="C47" s="524"/>
      <c r="D47" s="524"/>
      <c r="E47" s="524"/>
      <c r="F47" s="524"/>
      <c r="G47" s="300"/>
      <c r="H47" s="154"/>
      <c r="I47" s="56"/>
      <c r="J47" s="37"/>
      <c r="K47" s="48"/>
      <c r="L47" s="37"/>
      <c r="M47" s="37"/>
      <c r="N47" s="37"/>
      <c r="O47" s="48"/>
      <c r="P47" s="37"/>
      <c r="Q47" s="37"/>
      <c r="R47" s="37"/>
      <c r="S47" s="48"/>
      <c r="T47" s="37"/>
    </row>
    <row r="48" spans="1:20" s="12" customFormat="1" ht="11.25" customHeight="1" x14ac:dyDescent="0.2">
      <c r="A48" s="510" t="s">
        <v>22</v>
      </c>
      <c r="B48" s="510"/>
      <c r="C48" s="510"/>
      <c r="D48" s="510"/>
      <c r="E48" s="57"/>
      <c r="F48" s="36">
        <v>443.50200000000001</v>
      </c>
      <c r="G48" s="48" t="s">
        <v>4</v>
      </c>
      <c r="H48" s="36">
        <v>83.122</v>
      </c>
      <c r="I48" s="36" t="s">
        <v>285</v>
      </c>
      <c r="J48" s="36">
        <v>181960.57</v>
      </c>
      <c r="K48" s="48" t="s">
        <v>4</v>
      </c>
      <c r="L48" s="36">
        <v>28456.7</v>
      </c>
      <c r="M48" s="36" t="s">
        <v>285</v>
      </c>
      <c r="N48" s="36">
        <v>6075.5839999999998</v>
      </c>
      <c r="O48" s="48" t="s">
        <v>4</v>
      </c>
      <c r="P48" s="36">
        <v>1399.6130000000001</v>
      </c>
      <c r="Q48" s="36" t="s">
        <v>285</v>
      </c>
      <c r="R48" s="36">
        <v>2815.6930000000002</v>
      </c>
      <c r="S48" s="48" t="s">
        <v>4</v>
      </c>
      <c r="T48" s="36">
        <v>512.15499999999997</v>
      </c>
    </row>
    <row r="49" spans="1:20" s="12" customFormat="1" ht="11.25" customHeight="1" x14ac:dyDescent="0.2">
      <c r="A49" s="57"/>
      <c r="B49" s="60">
        <v>0</v>
      </c>
      <c r="C49" s="57"/>
      <c r="D49" s="57"/>
      <c r="E49" s="57"/>
      <c r="F49" s="35">
        <v>42.628</v>
      </c>
      <c r="G49" s="48" t="s">
        <v>4</v>
      </c>
      <c r="H49" s="35">
        <v>22.632999999999999</v>
      </c>
      <c r="I49" s="35" t="s">
        <v>285</v>
      </c>
      <c r="J49" s="35">
        <v>23974.126</v>
      </c>
      <c r="K49" s="48" t="s">
        <v>4</v>
      </c>
      <c r="L49" s="35">
        <v>15087.796</v>
      </c>
      <c r="M49" s="35" t="s">
        <v>285</v>
      </c>
      <c r="N49" s="35">
        <v>704.94799999999998</v>
      </c>
      <c r="O49" s="48" t="s">
        <v>4</v>
      </c>
      <c r="P49" s="35">
        <v>428.60300000000001</v>
      </c>
      <c r="Q49" s="35" t="s">
        <v>285</v>
      </c>
      <c r="R49" s="35">
        <v>447.59800000000001</v>
      </c>
      <c r="S49" s="48" t="s">
        <v>4</v>
      </c>
      <c r="T49" s="35">
        <v>335.815</v>
      </c>
    </row>
    <row r="50" spans="1:20" s="12" customFormat="1" ht="11.25" customHeight="1" x14ac:dyDescent="0.2">
      <c r="A50" s="57"/>
      <c r="B50" s="60">
        <v>1</v>
      </c>
      <c r="C50" s="57"/>
      <c r="D50" s="57"/>
      <c r="E50" s="57"/>
      <c r="F50" s="35">
        <v>70.504000000000005</v>
      </c>
      <c r="G50" s="48" t="s">
        <v>4</v>
      </c>
      <c r="H50" s="35">
        <v>25.239000000000001</v>
      </c>
      <c r="I50" s="35" t="s">
        <v>285</v>
      </c>
      <c r="J50" s="35">
        <v>33519.64</v>
      </c>
      <c r="K50" s="48" t="s">
        <v>4</v>
      </c>
      <c r="L50" s="35">
        <v>11175.191000000001</v>
      </c>
      <c r="M50" s="35" t="s">
        <v>285</v>
      </c>
      <c r="N50" s="35">
        <v>914.096</v>
      </c>
      <c r="O50" s="48" t="s">
        <v>4</v>
      </c>
      <c r="P50" s="35">
        <v>376.38900000000001</v>
      </c>
      <c r="Q50" s="35" t="s">
        <v>285</v>
      </c>
      <c r="R50" s="35">
        <v>511.274</v>
      </c>
      <c r="S50" s="48" t="s">
        <v>4</v>
      </c>
      <c r="T50" s="35">
        <v>169.71299999999999</v>
      </c>
    </row>
    <row r="51" spans="1:20" s="12" customFormat="1" ht="11.25" customHeight="1" x14ac:dyDescent="0.2">
      <c r="A51" s="57"/>
      <c r="B51" s="60">
        <v>2</v>
      </c>
      <c r="C51" s="57"/>
      <c r="D51" s="57"/>
      <c r="E51" s="57"/>
      <c r="F51" s="35">
        <v>78.808999999999997</v>
      </c>
      <c r="G51" s="48" t="s">
        <v>4</v>
      </c>
      <c r="H51" s="35">
        <v>28.861000000000001</v>
      </c>
      <c r="I51" s="35" t="s">
        <v>285</v>
      </c>
      <c r="J51" s="35">
        <v>33202.269999999997</v>
      </c>
      <c r="K51" s="48" t="s">
        <v>4</v>
      </c>
      <c r="L51" s="35">
        <v>12018.977000000001</v>
      </c>
      <c r="M51" s="35" t="s">
        <v>285</v>
      </c>
      <c r="N51" s="35">
        <v>1111.518</v>
      </c>
      <c r="O51" s="48" t="s">
        <v>4</v>
      </c>
      <c r="P51" s="35">
        <v>435.238</v>
      </c>
      <c r="Q51" s="35" t="s">
        <v>285</v>
      </c>
      <c r="R51" s="35">
        <v>571.20399999999995</v>
      </c>
      <c r="S51" s="48" t="s">
        <v>4</v>
      </c>
      <c r="T51" s="35">
        <v>230.41399999999999</v>
      </c>
    </row>
    <row r="52" spans="1:20" s="12" customFormat="1" ht="11.25" customHeight="1" x14ac:dyDescent="0.2">
      <c r="A52" s="57"/>
      <c r="B52" s="60">
        <v>3</v>
      </c>
      <c r="C52" s="57"/>
      <c r="D52" s="57"/>
      <c r="E52" s="57"/>
      <c r="F52" s="35">
        <v>92.644999999999996</v>
      </c>
      <c r="G52" s="48" t="s">
        <v>4</v>
      </c>
      <c r="H52" s="35">
        <v>57.304000000000002</v>
      </c>
      <c r="I52" s="35" t="s">
        <v>285</v>
      </c>
      <c r="J52" s="35">
        <v>28988.478999999999</v>
      </c>
      <c r="K52" s="48" t="s">
        <v>4</v>
      </c>
      <c r="L52" s="35">
        <v>12476.182000000001</v>
      </c>
      <c r="M52" s="35" t="s">
        <v>285</v>
      </c>
      <c r="N52" s="35">
        <v>1350.817</v>
      </c>
      <c r="O52" s="48" t="s">
        <v>4</v>
      </c>
      <c r="P52" s="35">
        <v>936.18600000000004</v>
      </c>
      <c r="Q52" s="35" t="s">
        <v>285</v>
      </c>
      <c r="R52" s="35">
        <v>441.57600000000002</v>
      </c>
      <c r="S52" s="48" t="s">
        <v>4</v>
      </c>
      <c r="T52" s="35">
        <v>192.43700000000001</v>
      </c>
    </row>
    <row r="53" spans="1:20" s="12" customFormat="1" ht="11.25" customHeight="1" x14ac:dyDescent="0.2">
      <c r="A53" s="57"/>
      <c r="B53" s="60">
        <v>4</v>
      </c>
      <c r="C53" s="57"/>
      <c r="D53" s="57"/>
      <c r="E53" s="57"/>
      <c r="F53" s="35">
        <v>49.834000000000003</v>
      </c>
      <c r="G53" s="48" t="s">
        <v>4</v>
      </c>
      <c r="H53" s="35">
        <v>30.975999999999999</v>
      </c>
      <c r="I53" s="35" t="s">
        <v>285</v>
      </c>
      <c r="J53" s="35">
        <v>17155.243999999999</v>
      </c>
      <c r="K53" s="48" t="s">
        <v>4</v>
      </c>
      <c r="L53" s="35">
        <v>7658.6530000000002</v>
      </c>
      <c r="M53" s="35" t="s">
        <v>285</v>
      </c>
      <c r="N53" s="35">
        <v>780.59400000000005</v>
      </c>
      <c r="O53" s="48" t="s">
        <v>4</v>
      </c>
      <c r="P53" s="35">
        <v>690.37199999999996</v>
      </c>
      <c r="Q53" s="35" t="s">
        <v>285</v>
      </c>
      <c r="R53" s="35">
        <v>278.08999999999997</v>
      </c>
      <c r="S53" s="48" t="s">
        <v>4</v>
      </c>
      <c r="T53" s="35">
        <v>135.58699999999999</v>
      </c>
    </row>
    <row r="54" spans="1:20" s="12" customFormat="1" ht="11.25" customHeight="1" x14ac:dyDescent="0.2">
      <c r="A54" s="57"/>
      <c r="B54" s="60">
        <v>5</v>
      </c>
      <c r="C54" s="57"/>
      <c r="D54" s="57"/>
      <c r="E54" s="57"/>
      <c r="F54" s="35">
        <v>19.138999999999999</v>
      </c>
      <c r="G54" s="48" t="s">
        <v>4</v>
      </c>
      <c r="H54" s="35">
        <v>11.581</v>
      </c>
      <c r="I54" s="35" t="s">
        <v>285</v>
      </c>
      <c r="J54" s="35">
        <v>11613.146000000001</v>
      </c>
      <c r="K54" s="48" t="s">
        <v>4</v>
      </c>
      <c r="L54" s="35">
        <v>7699.5969999999998</v>
      </c>
      <c r="M54" s="35" t="s">
        <v>285</v>
      </c>
      <c r="N54" s="35">
        <v>264.02499999999998</v>
      </c>
      <c r="O54" s="48" t="s">
        <v>4</v>
      </c>
      <c r="P54" s="35">
        <v>155.55799999999999</v>
      </c>
      <c r="Q54" s="35" t="s">
        <v>285</v>
      </c>
      <c r="R54" s="35">
        <v>167.596</v>
      </c>
      <c r="S54" s="48" t="s">
        <v>4</v>
      </c>
      <c r="T54" s="35">
        <v>113.02800000000001</v>
      </c>
    </row>
    <row r="55" spans="1:20" s="12" customFormat="1" ht="11.25" customHeight="1" x14ac:dyDescent="0.2">
      <c r="A55" s="57"/>
      <c r="B55" s="60">
        <v>6</v>
      </c>
      <c r="C55" s="57"/>
      <c r="D55" s="57"/>
      <c r="E55" s="57"/>
      <c r="F55" s="35">
        <v>15.246</v>
      </c>
      <c r="G55" s="48" t="s">
        <v>4</v>
      </c>
      <c r="H55" s="35">
        <v>14.189</v>
      </c>
      <c r="I55" s="35" t="s">
        <v>285</v>
      </c>
      <c r="J55" s="35">
        <v>5099.88</v>
      </c>
      <c r="K55" s="48" t="s">
        <v>4</v>
      </c>
      <c r="L55" s="35">
        <v>4145.3890000000001</v>
      </c>
      <c r="M55" s="35" t="s">
        <v>285</v>
      </c>
      <c r="N55" s="35">
        <v>214.916</v>
      </c>
      <c r="O55" s="48" t="s">
        <v>4</v>
      </c>
      <c r="P55" s="35">
        <v>245.41800000000001</v>
      </c>
      <c r="Q55" s="35" t="s">
        <v>285</v>
      </c>
      <c r="R55" s="35">
        <v>74.744</v>
      </c>
      <c r="S55" s="48" t="s">
        <v>4</v>
      </c>
      <c r="T55" s="35">
        <v>76.194000000000003</v>
      </c>
    </row>
    <row r="56" spans="1:20" s="12" customFormat="1" ht="11.25" customHeight="1" x14ac:dyDescent="0.2">
      <c r="A56" s="57"/>
      <c r="B56" s="60">
        <v>7</v>
      </c>
      <c r="C56" s="57"/>
      <c r="D56" s="57"/>
      <c r="E56" s="57"/>
      <c r="F56" s="35">
        <v>18.442</v>
      </c>
      <c r="G56" s="48" t="s">
        <v>4</v>
      </c>
      <c r="H56" s="35">
        <v>9.6950000000000003</v>
      </c>
      <c r="I56" s="35" t="s">
        <v>285</v>
      </c>
      <c r="J56" s="35">
        <v>7824.5569999999998</v>
      </c>
      <c r="K56" s="48" t="s">
        <v>4</v>
      </c>
      <c r="L56" s="35">
        <v>4320.2830000000004</v>
      </c>
      <c r="M56" s="35" t="s">
        <v>285</v>
      </c>
      <c r="N56" s="35">
        <v>211.58500000000001</v>
      </c>
      <c r="O56" s="48" t="s">
        <v>4</v>
      </c>
      <c r="P56" s="35">
        <v>127.523</v>
      </c>
      <c r="Q56" s="35" t="s">
        <v>285</v>
      </c>
      <c r="R56" s="35">
        <v>99.412000000000006</v>
      </c>
      <c r="S56" s="48" t="s">
        <v>4</v>
      </c>
      <c r="T56" s="35">
        <v>64.501000000000005</v>
      </c>
    </row>
    <row r="57" spans="1:20" s="12" customFormat="1" ht="11.25" customHeight="1" x14ac:dyDescent="0.2">
      <c r="A57" s="57"/>
      <c r="B57" s="60">
        <v>8</v>
      </c>
      <c r="C57" s="57"/>
      <c r="D57" s="57"/>
      <c r="E57" s="57"/>
      <c r="F57" s="35">
        <v>1.88</v>
      </c>
      <c r="G57" s="48" t="s">
        <v>4</v>
      </c>
      <c r="H57" s="35">
        <v>2.6789999999999998</v>
      </c>
      <c r="I57" s="35" t="s">
        <v>285</v>
      </c>
      <c r="J57" s="35">
        <v>1510.7190000000001</v>
      </c>
      <c r="K57" s="48" t="s">
        <v>4</v>
      </c>
      <c r="L57" s="35">
        <v>2715.6469999999999</v>
      </c>
      <c r="M57" s="35" t="s">
        <v>285</v>
      </c>
      <c r="N57" s="35">
        <v>23.035</v>
      </c>
      <c r="O57" s="48" t="s">
        <v>4</v>
      </c>
      <c r="P57" s="35">
        <v>31.85</v>
      </c>
      <c r="Q57" s="35" t="s">
        <v>285</v>
      </c>
      <c r="R57" s="35">
        <v>23.402000000000001</v>
      </c>
      <c r="S57" s="48" t="s">
        <v>4</v>
      </c>
      <c r="T57" s="35">
        <v>43.337000000000003</v>
      </c>
    </row>
    <row r="58" spans="1:20" s="12" customFormat="1" ht="11.25" customHeight="1" x14ac:dyDescent="0.2">
      <c r="A58" s="57"/>
      <c r="B58" s="60">
        <v>9</v>
      </c>
      <c r="C58" s="57"/>
      <c r="D58" s="57"/>
      <c r="E58" s="57"/>
      <c r="F58" s="35">
        <v>10.369</v>
      </c>
      <c r="G58" s="48" t="s">
        <v>4</v>
      </c>
      <c r="H58" s="35">
        <v>8.7899999999999991</v>
      </c>
      <c r="I58" s="35" t="s">
        <v>285</v>
      </c>
      <c r="J58" s="35">
        <v>4381.7520000000004</v>
      </c>
      <c r="K58" s="48" t="s">
        <v>4</v>
      </c>
      <c r="L58" s="35">
        <v>3448.895</v>
      </c>
      <c r="M58" s="35" t="s">
        <v>285</v>
      </c>
      <c r="N58" s="35">
        <v>99.436999999999998</v>
      </c>
      <c r="O58" s="48" t="s">
        <v>4</v>
      </c>
      <c r="P58" s="35">
        <v>81.953999999999994</v>
      </c>
      <c r="Q58" s="35" t="s">
        <v>285</v>
      </c>
      <c r="R58" s="35">
        <v>46.320999999999998</v>
      </c>
      <c r="S58" s="48" t="s">
        <v>4</v>
      </c>
      <c r="T58" s="35">
        <v>32.865000000000002</v>
      </c>
    </row>
    <row r="59" spans="1:20" s="12" customFormat="1" ht="11.25" customHeight="1" x14ac:dyDescent="0.2">
      <c r="A59" s="57"/>
      <c r="B59" s="525" t="s">
        <v>163</v>
      </c>
      <c r="C59" s="525"/>
      <c r="D59" s="525"/>
      <c r="E59" s="60"/>
      <c r="F59" s="35">
        <v>44.003999999999998</v>
      </c>
      <c r="G59" s="48" t="s">
        <v>4</v>
      </c>
      <c r="H59" s="35">
        <v>24.843</v>
      </c>
      <c r="I59" s="35" t="s">
        <v>285</v>
      </c>
      <c r="J59" s="35">
        <v>14690.757</v>
      </c>
      <c r="K59" s="48" t="s">
        <v>4</v>
      </c>
      <c r="L59" s="35">
        <v>8055.1180000000004</v>
      </c>
      <c r="M59" s="35" t="s">
        <v>285</v>
      </c>
      <c r="N59" s="35">
        <v>400.61399999999998</v>
      </c>
      <c r="O59" s="48" t="s">
        <v>4</v>
      </c>
      <c r="P59" s="35">
        <v>227.39400000000001</v>
      </c>
      <c r="Q59" s="35" t="s">
        <v>285</v>
      </c>
      <c r="R59" s="35">
        <v>154.477</v>
      </c>
      <c r="S59" s="48" t="s">
        <v>4</v>
      </c>
      <c r="T59" s="35">
        <v>83.591999999999999</v>
      </c>
    </row>
    <row r="60" spans="1:20" s="12" customFormat="1" ht="11.25" customHeight="1" thickBot="1" x14ac:dyDescent="0.3">
      <c r="A60" s="44"/>
      <c r="B60" s="44"/>
      <c r="C60" s="43"/>
      <c r="D60" s="43"/>
      <c r="E60" s="43"/>
      <c r="F60" s="43"/>
      <c r="G60" s="47"/>
      <c r="H60" s="43"/>
      <c r="I60" s="43"/>
      <c r="J60" s="43"/>
      <c r="K60" s="47"/>
      <c r="L60" s="43"/>
      <c r="M60" s="43"/>
      <c r="N60" s="43"/>
      <c r="O60" s="47"/>
      <c r="P60" s="43"/>
      <c r="Q60" s="43"/>
      <c r="R60" s="43"/>
      <c r="S60" s="47"/>
      <c r="T60" s="43"/>
    </row>
    <row r="61" spans="1:20" s="12" customFormat="1" ht="12.75" customHeight="1" x14ac:dyDescent="0.2">
      <c r="A61" s="491" t="s">
        <v>462</v>
      </c>
      <c r="B61" s="491"/>
      <c r="C61" s="491"/>
      <c r="D61" s="491"/>
      <c r="E61" s="491"/>
      <c r="F61" s="491"/>
      <c r="G61" s="491"/>
      <c r="H61" s="491"/>
      <c r="I61" s="491"/>
      <c r="J61" s="491"/>
      <c r="K61" s="491"/>
      <c r="L61" s="491"/>
      <c r="M61" s="491"/>
      <c r="N61" s="491"/>
      <c r="O61" s="491"/>
      <c r="P61" s="491"/>
      <c r="Q61" s="491"/>
      <c r="R61" s="491"/>
      <c r="S61" s="491"/>
      <c r="T61" s="491"/>
    </row>
    <row r="62" spans="1:20" s="12" customFormat="1" ht="12.75" customHeight="1" x14ac:dyDescent="0.2">
      <c r="A62" s="492"/>
      <c r="B62" s="492"/>
      <c r="C62" s="492"/>
      <c r="D62" s="492"/>
      <c r="E62" s="492"/>
      <c r="F62" s="492"/>
      <c r="G62" s="492"/>
      <c r="H62" s="492"/>
      <c r="I62" s="492"/>
      <c r="J62" s="492"/>
      <c r="K62" s="492"/>
      <c r="L62" s="492"/>
      <c r="M62" s="492"/>
      <c r="N62" s="492"/>
      <c r="O62" s="492"/>
      <c r="P62" s="492"/>
      <c r="Q62" s="492"/>
      <c r="R62" s="492"/>
      <c r="S62" s="492"/>
      <c r="T62" s="492"/>
    </row>
    <row r="63" spans="1:20" s="12" customFormat="1" ht="12.75" customHeight="1" x14ac:dyDescent="0.2">
      <c r="G63" s="5"/>
      <c r="K63" s="5"/>
      <c r="O63" s="5"/>
      <c r="S63" s="5"/>
    </row>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sheetProtection formatCells="0" formatColumns="0" formatRows="0"/>
  <mergeCells count="27">
    <mergeCell ref="N6:P6"/>
    <mergeCell ref="A9:D9"/>
    <mergeCell ref="R6:T6"/>
    <mergeCell ref="F7:H7"/>
    <mergeCell ref="J7:L7"/>
    <mergeCell ref="N7:P7"/>
    <mergeCell ref="R7:T7"/>
    <mergeCell ref="A6:D8"/>
    <mergeCell ref="F6:H6"/>
    <mergeCell ref="J6:L6"/>
    <mergeCell ref="O8:P8"/>
    <mergeCell ref="S8:T8"/>
    <mergeCell ref="A61:T62"/>
    <mergeCell ref="B44:D44"/>
    <mergeCell ref="B59:D59"/>
    <mergeCell ref="A48:D48"/>
    <mergeCell ref="A27:D27"/>
    <mergeCell ref="A36:F36"/>
    <mergeCell ref="A37:D37"/>
    <mergeCell ref="A46:D46"/>
    <mergeCell ref="A35:D35"/>
    <mergeCell ref="A47:F47"/>
    <mergeCell ref="A26:F26"/>
    <mergeCell ref="G8:H8"/>
    <mergeCell ref="A11:D11"/>
    <mergeCell ref="A10:F10"/>
    <mergeCell ref="K8:L8"/>
  </mergeCells>
  <phoneticPr fontId="5" type="noConversion"/>
  <pageMargins left="0.75" right="0.75" top="1" bottom="1" header="0.5" footer="0.5"/>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3"/>
  <dimension ref="A1:W71"/>
  <sheetViews>
    <sheetView zoomScaleNormal="100" workbookViewId="0"/>
  </sheetViews>
  <sheetFormatPr defaultColWidth="9.140625" defaultRowHeight="12.75" x14ac:dyDescent="0.2"/>
  <cols>
    <col min="1" max="1" width="2.85546875" style="1" customWidth="1"/>
    <col min="2" max="2" width="17" style="1" customWidth="1"/>
    <col min="3" max="5" width="13.140625" style="1" hidden="1" customWidth="1"/>
    <col min="6" max="6" width="9.28515625" style="1" customWidth="1"/>
    <col min="7" max="7" width="2.7109375" style="41" customWidth="1"/>
    <col min="8" max="8" width="5" style="1" customWidth="1"/>
    <col min="9" max="9" width="2.140625" style="1" customWidth="1"/>
    <col min="10" max="10" width="9.140625" style="1"/>
    <col min="11" max="11" width="2.7109375" style="41" customWidth="1"/>
    <col min="12" max="12" width="6" style="1" customWidth="1"/>
    <col min="13" max="13" width="1.140625" style="1" customWidth="1"/>
    <col min="14" max="14" width="11.42578125" style="1" customWidth="1"/>
    <col min="15" max="15" width="2.7109375" style="41" customWidth="1"/>
    <col min="16" max="16" width="5" style="1" customWidth="1"/>
    <col min="17" max="17" width="1.140625" style="1" customWidth="1"/>
    <col min="18" max="18" width="7.140625" style="1" customWidth="1"/>
    <col min="19" max="19" width="2.7109375" style="41" customWidth="1"/>
    <col min="20" max="20" width="5.140625" style="1" customWidth="1"/>
    <col min="21" max="21" width="5.42578125" style="1" customWidth="1"/>
    <col min="22" max="23" width="9.140625" style="179"/>
    <col min="24" max="16384" width="9.140625" style="1"/>
  </cols>
  <sheetData>
    <row r="1" spans="1:23" ht="6.75" customHeight="1" x14ac:dyDescent="0.2">
      <c r="V1" s="177"/>
      <c r="W1" s="177"/>
    </row>
    <row r="2" spans="1:23" ht="15.75" customHeight="1" x14ac:dyDescent="0.25">
      <c r="A2" s="526" t="s">
        <v>299</v>
      </c>
      <c r="B2" s="526"/>
      <c r="C2" s="526"/>
      <c r="D2" s="526"/>
      <c r="E2" s="526"/>
      <c r="F2" s="526"/>
      <c r="G2" s="526"/>
      <c r="H2" s="526"/>
      <c r="I2" s="526"/>
      <c r="J2" s="526"/>
      <c r="K2" s="526"/>
      <c r="L2" s="526"/>
      <c r="M2" s="526"/>
      <c r="N2" s="526"/>
      <c r="O2" s="526"/>
      <c r="P2" s="526"/>
      <c r="Q2" s="526"/>
      <c r="R2" s="526"/>
      <c r="S2" s="526"/>
      <c r="T2" s="526"/>
      <c r="U2" s="163"/>
      <c r="V2" s="177"/>
      <c r="W2" s="177"/>
    </row>
    <row r="3" spans="1:23" ht="15.75" customHeight="1" x14ac:dyDescent="0.25">
      <c r="A3" s="97" t="s">
        <v>523</v>
      </c>
      <c r="B3" s="185"/>
      <c r="C3" s="185"/>
      <c r="D3" s="185"/>
      <c r="E3" s="185"/>
      <c r="F3" s="185"/>
      <c r="G3" s="185"/>
      <c r="H3" s="185"/>
      <c r="I3" s="185"/>
      <c r="J3" s="185"/>
      <c r="K3" s="185"/>
      <c r="L3" s="185"/>
      <c r="M3" s="185"/>
      <c r="N3" s="185"/>
      <c r="O3" s="185"/>
      <c r="P3" s="185"/>
      <c r="Q3" s="185"/>
      <c r="R3" s="185"/>
      <c r="S3" s="185"/>
      <c r="T3" s="185"/>
      <c r="U3" s="133"/>
      <c r="V3" s="177"/>
      <c r="W3" s="177"/>
    </row>
    <row r="4" spans="1:23" ht="15.75" customHeight="1" x14ac:dyDescent="0.25">
      <c r="A4" s="188" t="s">
        <v>233</v>
      </c>
      <c r="B4" s="133"/>
      <c r="C4" s="133"/>
      <c r="D4" s="133"/>
      <c r="E4" s="133"/>
      <c r="F4" s="133"/>
      <c r="G4" s="133"/>
      <c r="H4" s="133"/>
      <c r="I4" s="133"/>
      <c r="J4" s="133"/>
      <c r="K4" s="133"/>
      <c r="L4" s="133"/>
      <c r="M4" s="133"/>
      <c r="N4" s="133"/>
      <c r="O4" s="133"/>
      <c r="P4" s="133"/>
      <c r="Q4" s="133"/>
      <c r="R4" s="133"/>
      <c r="S4" s="133"/>
      <c r="T4" s="133"/>
      <c r="U4" s="133"/>
      <c r="V4" s="177"/>
      <c r="W4" s="177"/>
    </row>
    <row r="5" spans="1:23" ht="15.75" thickBot="1" x14ac:dyDescent="0.3">
      <c r="A5" s="188" t="s">
        <v>527</v>
      </c>
      <c r="B5" s="133"/>
      <c r="C5" s="133"/>
      <c r="D5" s="133"/>
      <c r="E5" s="133"/>
      <c r="F5" s="133"/>
      <c r="G5" s="133"/>
      <c r="H5" s="133"/>
      <c r="I5" s="133"/>
      <c r="J5" s="133"/>
      <c r="K5" s="133"/>
      <c r="L5" s="133"/>
      <c r="M5" s="133"/>
      <c r="N5" s="133"/>
      <c r="O5" s="133"/>
      <c r="P5" s="133"/>
      <c r="Q5" s="133"/>
      <c r="R5" s="133"/>
      <c r="S5" s="133"/>
      <c r="T5" s="133"/>
      <c r="U5" s="133"/>
      <c r="V5" s="177"/>
      <c r="W5" s="177"/>
    </row>
    <row r="6" spans="1:23" s="54" customFormat="1" ht="13.5" customHeight="1" x14ac:dyDescent="0.2">
      <c r="A6" s="507"/>
      <c r="B6" s="507"/>
      <c r="C6" s="46"/>
      <c r="D6" s="46"/>
      <c r="E6" s="46"/>
      <c r="F6" s="517" t="s">
        <v>153</v>
      </c>
      <c r="G6" s="517"/>
      <c r="H6" s="517"/>
      <c r="I6" s="116"/>
      <c r="J6" s="517" t="s">
        <v>202</v>
      </c>
      <c r="K6" s="517"/>
      <c r="L6" s="517"/>
      <c r="M6" s="109"/>
      <c r="N6" s="517" t="s">
        <v>84</v>
      </c>
      <c r="O6" s="517"/>
      <c r="P6" s="517"/>
      <c r="Q6" s="116"/>
      <c r="R6" s="517" t="s">
        <v>148</v>
      </c>
      <c r="S6" s="517"/>
      <c r="T6" s="517"/>
      <c r="U6" s="108"/>
      <c r="V6" s="178"/>
      <c r="W6" s="178"/>
    </row>
    <row r="7" spans="1:23" ht="10.5" customHeight="1" x14ac:dyDescent="0.2">
      <c r="A7" s="522"/>
      <c r="B7" s="522"/>
      <c r="C7" s="101"/>
      <c r="D7" s="101"/>
      <c r="E7" s="101"/>
      <c r="F7" s="513" t="s">
        <v>179</v>
      </c>
      <c r="G7" s="513"/>
      <c r="H7" s="513"/>
      <c r="I7" s="100"/>
      <c r="J7" s="513" t="s">
        <v>196</v>
      </c>
      <c r="K7" s="513"/>
      <c r="L7" s="513"/>
      <c r="M7" s="108"/>
      <c r="N7" s="513" t="s">
        <v>199</v>
      </c>
      <c r="O7" s="513"/>
      <c r="P7" s="513"/>
      <c r="Q7" s="100"/>
      <c r="R7" s="513" t="s">
        <v>19</v>
      </c>
      <c r="S7" s="513"/>
      <c r="T7" s="513"/>
      <c r="U7" s="108"/>
      <c r="V7" s="177"/>
      <c r="W7" s="177"/>
    </row>
    <row r="8" spans="1:23" ht="10.5" customHeight="1" thickBot="1" x14ac:dyDescent="0.25">
      <c r="A8" s="508"/>
      <c r="B8" s="508"/>
      <c r="C8" s="26"/>
      <c r="D8" s="26"/>
      <c r="E8" s="26"/>
      <c r="F8" s="26" t="s">
        <v>22</v>
      </c>
      <c r="G8" s="514" t="s">
        <v>125</v>
      </c>
      <c r="H8" s="514"/>
      <c r="I8" s="107"/>
      <c r="J8" s="26" t="s">
        <v>22</v>
      </c>
      <c r="K8" s="514" t="s">
        <v>125</v>
      </c>
      <c r="L8" s="514"/>
      <c r="M8" s="107"/>
      <c r="N8" s="26" t="s">
        <v>22</v>
      </c>
      <c r="O8" s="514" t="s">
        <v>125</v>
      </c>
      <c r="P8" s="514"/>
      <c r="Q8" s="107"/>
      <c r="R8" s="26" t="s">
        <v>22</v>
      </c>
      <c r="S8" s="514" t="s">
        <v>125</v>
      </c>
      <c r="T8" s="514"/>
      <c r="U8" s="98"/>
      <c r="V8" s="177"/>
      <c r="W8" s="177"/>
    </row>
    <row r="9" spans="1:23" ht="6" customHeight="1" x14ac:dyDescent="0.2">
      <c r="A9" s="511"/>
      <c r="B9" s="511"/>
      <c r="C9" s="34"/>
      <c r="D9" s="34"/>
      <c r="E9" s="34"/>
      <c r="F9" s="59"/>
      <c r="G9" s="59"/>
      <c r="H9" s="59"/>
      <c r="I9" s="59"/>
      <c r="J9" s="59"/>
      <c r="K9" s="59"/>
      <c r="L9" s="59"/>
      <c r="M9" s="59"/>
      <c r="N9" s="59"/>
      <c r="O9" s="59"/>
      <c r="P9" s="59"/>
      <c r="Q9" s="59"/>
      <c r="R9" s="59"/>
      <c r="S9" s="59"/>
      <c r="T9" s="59"/>
      <c r="U9" s="59"/>
      <c r="V9" s="177"/>
      <c r="W9" s="177"/>
    </row>
    <row r="10" spans="1:23" ht="13.5" customHeight="1" x14ac:dyDescent="0.2">
      <c r="A10" s="527" t="s">
        <v>203</v>
      </c>
      <c r="B10" s="527"/>
      <c r="C10" s="527"/>
      <c r="D10" s="527"/>
      <c r="E10" s="527"/>
      <c r="F10" s="527"/>
      <c r="G10" s="527"/>
      <c r="H10" s="527"/>
      <c r="I10" s="527"/>
      <c r="J10" s="59"/>
      <c r="K10" s="59"/>
      <c r="L10" s="59"/>
      <c r="M10" s="59"/>
      <c r="N10" s="59"/>
      <c r="O10" s="59"/>
      <c r="P10" s="59"/>
      <c r="Q10" s="59"/>
      <c r="R10" s="59"/>
      <c r="S10" s="59"/>
      <c r="T10" s="59"/>
      <c r="U10" s="59"/>
      <c r="V10" s="177"/>
      <c r="W10" s="177"/>
    </row>
    <row r="11" spans="1:23" ht="12" customHeight="1" x14ac:dyDescent="0.2">
      <c r="A11" s="511" t="s">
        <v>22</v>
      </c>
      <c r="B11" s="511"/>
      <c r="C11" s="34"/>
      <c r="D11" s="34"/>
      <c r="E11" s="34"/>
      <c r="F11" s="128">
        <v>168.11699999999999</v>
      </c>
      <c r="G11" s="135" t="s">
        <v>4</v>
      </c>
      <c r="H11" s="128">
        <v>37.856000000000002</v>
      </c>
      <c r="I11" s="59" t="s">
        <v>285</v>
      </c>
      <c r="J11" s="128">
        <v>81693.010999999999</v>
      </c>
      <c r="K11" s="135" t="s">
        <v>4</v>
      </c>
      <c r="L11" s="128">
        <v>15136.972</v>
      </c>
      <c r="M11" s="59" t="s">
        <v>285</v>
      </c>
      <c r="N11" s="128">
        <v>3489.7669999999998</v>
      </c>
      <c r="O11" s="135" t="s">
        <v>4</v>
      </c>
      <c r="P11" s="128">
        <v>1186.133</v>
      </c>
      <c r="Q11" s="59" t="s">
        <v>285</v>
      </c>
      <c r="R11" s="128">
        <v>1453.232</v>
      </c>
      <c r="S11" s="135" t="s">
        <v>4</v>
      </c>
      <c r="T11" s="128">
        <v>294.55799999999999</v>
      </c>
      <c r="U11" s="59"/>
      <c r="V11" s="198"/>
    </row>
    <row r="12" spans="1:23" ht="6" customHeight="1" x14ac:dyDescent="0.2">
      <c r="A12" s="57"/>
      <c r="G12" s="38"/>
      <c r="H12" s="59"/>
      <c r="I12" s="59"/>
      <c r="J12" s="59"/>
      <c r="K12" s="38"/>
      <c r="L12" s="59"/>
      <c r="M12" s="59"/>
      <c r="N12" s="59"/>
      <c r="O12" s="135"/>
      <c r="P12" s="59"/>
      <c r="Q12" s="59"/>
      <c r="R12" s="59"/>
      <c r="S12" s="38"/>
      <c r="T12" s="59"/>
      <c r="U12" s="59"/>
    </row>
    <row r="13" spans="1:23" ht="12" customHeight="1" x14ac:dyDescent="0.2">
      <c r="A13" s="524" t="s">
        <v>149</v>
      </c>
      <c r="B13" s="524"/>
      <c r="C13" s="56"/>
      <c r="D13" s="56"/>
      <c r="E13" s="56"/>
      <c r="G13" s="301"/>
      <c r="K13" s="302"/>
      <c r="O13" s="302"/>
      <c r="S13" s="302"/>
      <c r="U13" s="36"/>
      <c r="V13" s="290"/>
    </row>
    <row r="14" spans="1:23" ht="12" customHeight="1" x14ac:dyDescent="0.2">
      <c r="A14" s="510" t="s">
        <v>22</v>
      </c>
      <c r="B14" s="510"/>
      <c r="C14" s="57"/>
      <c r="D14" s="57"/>
      <c r="E14" s="57"/>
      <c r="F14" s="128">
        <v>74.867000000000004</v>
      </c>
      <c r="G14" s="135" t="s">
        <v>4</v>
      </c>
      <c r="H14" s="128">
        <v>22.193999999999999</v>
      </c>
      <c r="I14" s="97" t="s">
        <v>285</v>
      </c>
      <c r="J14" s="128">
        <v>44119.764000000003</v>
      </c>
      <c r="K14" s="135" t="s">
        <v>4</v>
      </c>
      <c r="L14" s="128">
        <v>11228.369000000001</v>
      </c>
      <c r="M14" s="97" t="s">
        <v>285</v>
      </c>
      <c r="N14" s="128">
        <v>1488.5340000000001</v>
      </c>
      <c r="O14" s="135" t="s">
        <v>4</v>
      </c>
      <c r="P14" s="128">
        <v>724.02</v>
      </c>
      <c r="Q14" s="97" t="s">
        <v>285</v>
      </c>
      <c r="R14" s="128">
        <v>835.94899999999996</v>
      </c>
      <c r="S14" s="135" t="s">
        <v>4</v>
      </c>
      <c r="T14" s="128">
        <v>241.17699999999999</v>
      </c>
      <c r="U14" s="35"/>
    </row>
    <row r="15" spans="1:23" ht="12" customHeight="1" x14ac:dyDescent="0.2">
      <c r="A15" s="439" t="s">
        <v>5</v>
      </c>
      <c r="B15" s="13"/>
      <c r="C15" s="60"/>
      <c r="D15" s="60"/>
      <c r="E15" s="60"/>
      <c r="F15" s="36"/>
      <c r="G15" s="135"/>
      <c r="H15" s="36"/>
      <c r="I15" s="36"/>
      <c r="J15" s="36"/>
      <c r="K15" s="48"/>
      <c r="L15" s="36"/>
      <c r="M15" s="36"/>
      <c r="N15" s="36"/>
      <c r="O15" s="48"/>
      <c r="P15" s="36"/>
      <c r="Q15" s="36"/>
      <c r="R15" s="36"/>
      <c r="S15" s="48"/>
      <c r="T15" s="36"/>
      <c r="U15" s="35"/>
      <c r="V15" s="198"/>
    </row>
    <row r="16" spans="1:23" ht="12" customHeight="1" x14ac:dyDescent="0.2">
      <c r="A16" s="12"/>
      <c r="B16" s="60" t="s">
        <v>85</v>
      </c>
      <c r="C16" s="60"/>
      <c r="D16" s="60"/>
      <c r="E16" s="60"/>
      <c r="F16" s="129">
        <v>20.84</v>
      </c>
      <c r="G16" s="135" t="s">
        <v>4</v>
      </c>
      <c r="H16" s="129">
        <v>9.8260000000000005</v>
      </c>
      <c r="I16" s="1" t="s">
        <v>285</v>
      </c>
      <c r="J16" s="129">
        <v>6184.2110000000002</v>
      </c>
      <c r="K16" s="135" t="s">
        <v>4</v>
      </c>
      <c r="L16" s="129">
        <v>3776.1570000000002</v>
      </c>
      <c r="M16" s="1" t="s">
        <v>285</v>
      </c>
      <c r="N16" s="129">
        <v>302.82299999999998</v>
      </c>
      <c r="O16" s="135" t="s">
        <v>4</v>
      </c>
      <c r="P16" s="129">
        <v>138.30199999999999</v>
      </c>
      <c r="Q16" s="1" t="s">
        <v>285</v>
      </c>
      <c r="R16" s="129">
        <v>90.031999999999996</v>
      </c>
      <c r="S16" s="135" t="s">
        <v>4</v>
      </c>
      <c r="T16" s="129">
        <v>53.585000000000001</v>
      </c>
      <c r="U16" s="35"/>
    </row>
    <row r="17" spans="1:22" ht="12" customHeight="1" x14ac:dyDescent="0.2">
      <c r="A17" s="12"/>
      <c r="B17" s="60" t="s">
        <v>86</v>
      </c>
      <c r="C17" s="60"/>
      <c r="D17" s="60"/>
      <c r="E17" s="60"/>
      <c r="F17" s="129">
        <v>2.5670000000000002</v>
      </c>
      <c r="G17" s="135" t="s">
        <v>4</v>
      </c>
      <c r="H17" s="129">
        <v>2.411</v>
      </c>
      <c r="I17" s="1" t="s">
        <v>285</v>
      </c>
      <c r="J17" s="129">
        <v>3874.3069999999998</v>
      </c>
      <c r="K17" s="135" t="s">
        <v>4</v>
      </c>
      <c r="L17" s="129">
        <v>3564.1480000000001</v>
      </c>
      <c r="M17" s="1" t="s">
        <v>285</v>
      </c>
      <c r="N17" s="129">
        <v>52.66</v>
      </c>
      <c r="O17" s="135" t="s">
        <v>4</v>
      </c>
      <c r="P17" s="129">
        <v>55.052</v>
      </c>
      <c r="Q17" s="1" t="s">
        <v>285</v>
      </c>
      <c r="R17" s="129">
        <v>61.253999999999998</v>
      </c>
      <c r="S17" s="135" t="s">
        <v>4</v>
      </c>
      <c r="T17" s="129">
        <v>59.804000000000002</v>
      </c>
      <c r="U17" s="35"/>
      <c r="V17" s="198"/>
    </row>
    <row r="18" spans="1:22" ht="12" customHeight="1" x14ac:dyDescent="0.2">
      <c r="A18" s="12"/>
      <c r="B18" s="60" t="s">
        <v>87</v>
      </c>
      <c r="C18" s="60"/>
      <c r="D18" s="60"/>
      <c r="E18" s="60"/>
      <c r="F18" s="129">
        <v>23.122</v>
      </c>
      <c r="G18" s="135" t="s">
        <v>4</v>
      </c>
      <c r="H18" s="129">
        <v>10.561</v>
      </c>
      <c r="I18" s="1" t="s">
        <v>285</v>
      </c>
      <c r="J18" s="129">
        <v>17593.190999999999</v>
      </c>
      <c r="K18" s="135" t="s">
        <v>4</v>
      </c>
      <c r="L18" s="129">
        <v>6206.24</v>
      </c>
      <c r="M18" s="1" t="s">
        <v>285</v>
      </c>
      <c r="N18" s="129">
        <v>406.75400000000002</v>
      </c>
      <c r="O18" s="135" t="s">
        <v>4</v>
      </c>
      <c r="P18" s="129">
        <v>167.756</v>
      </c>
      <c r="Q18" s="1" t="s">
        <v>285</v>
      </c>
      <c r="R18" s="129">
        <v>336.54500000000002</v>
      </c>
      <c r="S18" s="135" t="s">
        <v>4</v>
      </c>
      <c r="T18" s="129">
        <v>130.58799999999999</v>
      </c>
      <c r="U18" s="16"/>
    </row>
    <row r="19" spans="1:22" ht="12" customHeight="1" x14ac:dyDescent="0.2">
      <c r="A19" s="12"/>
      <c r="B19" s="60" t="s">
        <v>181</v>
      </c>
      <c r="C19" s="60"/>
      <c r="D19" s="60"/>
      <c r="E19" s="60"/>
      <c r="F19" s="129">
        <v>1.9219999999999999</v>
      </c>
      <c r="G19" s="135" t="s">
        <v>4</v>
      </c>
      <c r="H19" s="129">
        <v>1.0469999999999999</v>
      </c>
      <c r="I19" s="1" t="s">
        <v>285</v>
      </c>
      <c r="J19" s="129">
        <v>1704.491</v>
      </c>
      <c r="K19" s="135" t="s">
        <v>4</v>
      </c>
      <c r="L19" s="129">
        <v>1039.729</v>
      </c>
      <c r="M19" s="1" t="s">
        <v>285</v>
      </c>
      <c r="N19" s="129">
        <v>38.453000000000003</v>
      </c>
      <c r="O19" s="135" t="s">
        <v>4</v>
      </c>
      <c r="P19" s="129">
        <v>21.966000000000001</v>
      </c>
      <c r="Q19" s="1" t="s">
        <v>285</v>
      </c>
      <c r="R19" s="129">
        <v>35.286999999999999</v>
      </c>
      <c r="S19" s="135" t="s">
        <v>4</v>
      </c>
      <c r="T19" s="129">
        <v>22.603000000000002</v>
      </c>
      <c r="U19" s="35"/>
    </row>
    <row r="20" spans="1:22" ht="12" customHeight="1" x14ac:dyDescent="0.2">
      <c r="A20" s="12"/>
      <c r="B20" s="60" t="s">
        <v>182</v>
      </c>
      <c r="C20" s="60"/>
      <c r="D20" s="60"/>
      <c r="E20" s="60"/>
      <c r="F20" s="129">
        <v>15.95</v>
      </c>
      <c r="G20" s="135" t="s">
        <v>4</v>
      </c>
      <c r="H20" s="129">
        <v>15.468</v>
      </c>
      <c r="I20" s="1" t="s">
        <v>285</v>
      </c>
      <c r="J20" s="129">
        <v>3312.4830000000002</v>
      </c>
      <c r="K20" s="135" t="s">
        <v>4</v>
      </c>
      <c r="L20" s="129">
        <v>2647.2080000000001</v>
      </c>
      <c r="M20" s="1" t="s">
        <v>285</v>
      </c>
      <c r="N20" s="129">
        <v>462.14800000000002</v>
      </c>
      <c r="O20" s="135" t="s">
        <v>4</v>
      </c>
      <c r="P20" s="129">
        <v>671.29200000000003</v>
      </c>
      <c r="Q20" s="1" t="s">
        <v>285</v>
      </c>
      <c r="R20" s="129">
        <v>60.420999999999999</v>
      </c>
      <c r="S20" s="135" t="s">
        <v>4</v>
      </c>
      <c r="T20" s="129">
        <v>62.32</v>
      </c>
      <c r="U20" s="16"/>
    </row>
    <row r="21" spans="1:22" ht="5.25" customHeight="1" x14ac:dyDescent="0.2">
      <c r="A21" s="17"/>
      <c r="B21" s="17"/>
      <c r="C21" s="17"/>
      <c r="D21" s="17"/>
      <c r="E21" s="17"/>
      <c r="F21" s="17"/>
      <c r="G21" s="17"/>
      <c r="H21" s="17"/>
      <c r="I21" s="17"/>
      <c r="J21" s="17"/>
      <c r="K21" s="17"/>
      <c r="L21" s="17"/>
      <c r="M21" s="17"/>
      <c r="N21" s="17"/>
      <c r="O21" s="17"/>
      <c r="P21" s="17"/>
      <c r="Q21" s="17"/>
      <c r="R21" s="17"/>
      <c r="S21" s="17"/>
      <c r="T21" s="17"/>
      <c r="U21" s="59"/>
    </row>
    <row r="22" spans="1:22" ht="6" customHeight="1" x14ac:dyDescent="0.2">
      <c r="A22" s="61"/>
      <c r="B22" s="61"/>
      <c r="C22" s="61"/>
      <c r="D22" s="61"/>
      <c r="E22" s="61"/>
      <c r="F22" s="7"/>
      <c r="G22" s="58"/>
      <c r="H22" s="62"/>
      <c r="I22" s="62"/>
      <c r="J22" s="62"/>
      <c r="K22" s="58"/>
      <c r="L22" s="62"/>
      <c r="M22" s="62"/>
      <c r="N22" s="62"/>
      <c r="O22" s="58"/>
      <c r="P22" s="62"/>
      <c r="Q22" s="62"/>
      <c r="R22" s="62"/>
      <c r="S22" s="58"/>
      <c r="T22" s="62"/>
      <c r="U22" s="36"/>
    </row>
    <row r="23" spans="1:22" ht="12" customHeight="1" x14ac:dyDescent="0.2">
      <c r="A23" s="524" t="s">
        <v>150</v>
      </c>
      <c r="B23" s="524"/>
      <c r="C23" s="56"/>
      <c r="D23" s="56"/>
      <c r="E23" s="56"/>
      <c r="K23" s="1"/>
      <c r="O23" s="1"/>
      <c r="S23" s="1"/>
      <c r="U23" s="35"/>
    </row>
    <row r="24" spans="1:22" ht="12" customHeight="1" x14ac:dyDescent="0.2">
      <c r="A24" s="510" t="s">
        <v>22</v>
      </c>
      <c r="B24" s="510"/>
      <c r="C24" s="57"/>
      <c r="D24" s="57"/>
      <c r="E24" s="57"/>
      <c r="F24" s="128">
        <v>93.25</v>
      </c>
      <c r="G24" s="135" t="s">
        <v>4</v>
      </c>
      <c r="H24" s="128">
        <v>30.606999999999999</v>
      </c>
      <c r="I24" s="97" t="s">
        <v>285</v>
      </c>
      <c r="J24" s="128">
        <v>37573.247000000003</v>
      </c>
      <c r="K24" s="135" t="s">
        <v>4</v>
      </c>
      <c r="L24" s="128">
        <v>10171.164000000001</v>
      </c>
      <c r="M24" s="97" t="s">
        <v>285</v>
      </c>
      <c r="N24" s="128">
        <v>2001.2329999999999</v>
      </c>
      <c r="O24" s="135" t="s">
        <v>4</v>
      </c>
      <c r="P24" s="128">
        <v>940.26199999999994</v>
      </c>
      <c r="Q24" s="97" t="s">
        <v>285</v>
      </c>
      <c r="R24" s="128">
        <v>617.28300000000002</v>
      </c>
      <c r="S24" s="135" t="s">
        <v>4</v>
      </c>
      <c r="T24" s="128">
        <v>165.47399999999999</v>
      </c>
      <c r="U24" s="35"/>
    </row>
    <row r="25" spans="1:22" ht="12" customHeight="1" x14ac:dyDescent="0.2">
      <c r="A25" s="439" t="s">
        <v>5</v>
      </c>
      <c r="B25" s="13"/>
      <c r="C25" s="60"/>
      <c r="D25" s="60"/>
      <c r="E25" s="60"/>
      <c r="F25" s="36"/>
      <c r="G25" s="135"/>
      <c r="H25" s="36"/>
      <c r="I25" s="36"/>
      <c r="J25" s="36"/>
      <c r="K25" s="135"/>
      <c r="L25" s="36"/>
      <c r="M25" s="36"/>
      <c r="N25" s="36"/>
      <c r="O25" s="135"/>
      <c r="P25" s="36"/>
      <c r="Q25" s="36"/>
      <c r="R25" s="36"/>
      <c r="S25" s="135"/>
      <c r="T25" s="36"/>
      <c r="U25" s="35"/>
    </row>
    <row r="26" spans="1:22" ht="12" customHeight="1" x14ac:dyDescent="0.2">
      <c r="A26" s="12"/>
      <c r="B26" s="60" t="s">
        <v>88</v>
      </c>
      <c r="C26" s="60"/>
      <c r="D26" s="60"/>
      <c r="E26" s="60"/>
      <c r="F26" s="129">
        <v>93.25</v>
      </c>
      <c r="G26" s="135" t="s">
        <v>4</v>
      </c>
      <c r="H26" s="129">
        <v>30.606999999999999</v>
      </c>
      <c r="I26" s="1" t="s">
        <v>285</v>
      </c>
      <c r="J26" s="129">
        <v>37573.247000000003</v>
      </c>
      <c r="K26" s="135" t="s">
        <v>4</v>
      </c>
      <c r="L26" s="129">
        <v>10171.164000000001</v>
      </c>
      <c r="M26" s="1" t="s">
        <v>285</v>
      </c>
      <c r="N26" s="129">
        <v>2001.2329999999999</v>
      </c>
      <c r="O26" s="135" t="s">
        <v>4</v>
      </c>
      <c r="P26" s="129">
        <v>940.26199999999994</v>
      </c>
      <c r="Q26" s="1" t="s">
        <v>285</v>
      </c>
      <c r="R26" s="129">
        <v>617.28300000000002</v>
      </c>
      <c r="S26" s="135" t="s">
        <v>4</v>
      </c>
      <c r="T26" s="129">
        <v>165.47399999999999</v>
      </c>
      <c r="U26" s="35"/>
    </row>
    <row r="27" spans="1:22" ht="5.25" customHeight="1" x14ac:dyDescent="0.2">
      <c r="A27" s="17"/>
      <c r="B27" s="17"/>
      <c r="C27" s="17"/>
      <c r="D27" s="17"/>
      <c r="E27" s="17"/>
      <c r="F27" s="17"/>
      <c r="G27" s="17"/>
      <c r="H27" s="17"/>
      <c r="I27" s="17"/>
      <c r="J27" s="17"/>
      <c r="K27" s="17"/>
      <c r="L27" s="17"/>
      <c r="M27" s="17"/>
      <c r="N27" s="17"/>
      <c r="O27" s="17"/>
      <c r="P27" s="17"/>
      <c r="Q27" s="17"/>
      <c r="R27" s="17"/>
      <c r="S27" s="17"/>
      <c r="T27" s="17"/>
      <c r="U27" s="59"/>
    </row>
    <row r="28" spans="1:22" ht="6" customHeight="1" x14ac:dyDescent="0.2">
      <c r="A28" s="60"/>
      <c r="B28" s="60"/>
      <c r="C28" s="60"/>
      <c r="D28" s="60"/>
      <c r="E28" s="60"/>
      <c r="F28" s="12"/>
      <c r="G28" s="48"/>
      <c r="H28" s="12"/>
      <c r="I28" s="12"/>
      <c r="J28" s="12"/>
      <c r="K28" s="48"/>
      <c r="L28" s="12"/>
      <c r="M28" s="12"/>
      <c r="N28" s="12"/>
      <c r="O28" s="48"/>
      <c r="P28" s="12"/>
      <c r="Q28" s="12"/>
      <c r="R28" s="12"/>
      <c r="S28" s="48"/>
      <c r="T28" s="12"/>
      <c r="U28" s="36"/>
    </row>
    <row r="29" spans="1:22" ht="11.25" customHeight="1" x14ac:dyDescent="0.2">
      <c r="A29" s="524" t="s">
        <v>151</v>
      </c>
      <c r="B29" s="524"/>
      <c r="C29" s="524"/>
      <c r="D29" s="524"/>
      <c r="E29" s="524"/>
      <c r="F29" s="524"/>
      <c r="J29" s="291"/>
      <c r="K29" s="1"/>
      <c r="O29" s="1"/>
      <c r="S29" s="1"/>
      <c r="U29" s="35"/>
    </row>
    <row r="30" spans="1:22" ht="11.25" customHeight="1" x14ac:dyDescent="0.2">
      <c r="A30" s="510" t="s">
        <v>22</v>
      </c>
      <c r="B30" s="510"/>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5"/>
    </row>
    <row r="31" spans="1:22" ht="5.25" customHeight="1" x14ac:dyDescent="0.2">
      <c r="A31" s="17"/>
      <c r="B31" s="17"/>
      <c r="C31" s="17"/>
      <c r="D31" s="17"/>
      <c r="E31" s="17"/>
      <c r="F31" s="17"/>
      <c r="G31" s="294"/>
      <c r="H31" s="17"/>
      <c r="I31" s="17"/>
      <c r="J31" s="17"/>
      <c r="K31" s="17"/>
      <c r="L31" s="17"/>
      <c r="M31" s="17"/>
      <c r="N31" s="17"/>
      <c r="O31" s="17"/>
      <c r="P31" s="17"/>
      <c r="Q31" s="17"/>
      <c r="R31" s="17"/>
      <c r="S31" s="17"/>
      <c r="T31" s="17"/>
      <c r="U31" s="35"/>
    </row>
    <row r="32" spans="1:22" ht="6" customHeight="1" x14ac:dyDescent="0.2">
      <c r="A32" s="60"/>
      <c r="B32" s="60"/>
      <c r="C32" s="60"/>
      <c r="D32" s="60"/>
      <c r="E32" s="60"/>
      <c r="F32" s="12"/>
      <c r="G32" s="48"/>
      <c r="H32" s="12"/>
      <c r="I32" s="12"/>
      <c r="J32" s="12"/>
      <c r="K32" s="48"/>
      <c r="L32" s="12"/>
      <c r="M32" s="12"/>
      <c r="N32" s="12"/>
      <c r="O32" s="48"/>
      <c r="P32" s="12"/>
      <c r="Q32" s="12"/>
      <c r="R32" s="12"/>
      <c r="S32" s="48"/>
      <c r="T32" s="12"/>
      <c r="U32" s="35"/>
    </row>
    <row r="33" spans="1:23" ht="11.25" customHeight="1" x14ac:dyDescent="0.2">
      <c r="A33" s="524" t="s">
        <v>283</v>
      </c>
      <c r="B33" s="524"/>
      <c r="C33" s="56"/>
      <c r="D33" s="56"/>
      <c r="E33" s="56"/>
      <c r="F33" s="56"/>
      <c r="G33" s="70"/>
      <c r="H33" s="56"/>
      <c r="I33" s="56"/>
      <c r="J33" s="37"/>
      <c r="K33" s="48"/>
      <c r="L33" s="37"/>
      <c r="M33" s="37"/>
      <c r="N33" s="37"/>
      <c r="O33" s="48"/>
      <c r="P33" s="37"/>
      <c r="Q33" s="37"/>
      <c r="R33" s="37"/>
      <c r="S33" s="48"/>
      <c r="T33" s="37"/>
      <c r="U33" s="16"/>
    </row>
    <row r="34" spans="1:23" ht="11.25" customHeight="1" x14ac:dyDescent="0.2">
      <c r="A34" s="510" t="s">
        <v>22</v>
      </c>
      <c r="B34" s="510"/>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16"/>
    </row>
    <row r="35" spans="1:23" ht="5.25" customHeight="1" x14ac:dyDescent="0.2">
      <c r="A35" s="17"/>
      <c r="B35" s="17"/>
      <c r="C35" s="17"/>
      <c r="D35" s="17"/>
      <c r="E35" s="17"/>
      <c r="F35" s="17"/>
      <c r="G35" s="17"/>
      <c r="H35" s="17"/>
      <c r="I35" s="17"/>
      <c r="J35" s="17"/>
      <c r="K35" s="17"/>
      <c r="L35" s="17"/>
      <c r="M35" s="17"/>
      <c r="N35" s="17"/>
      <c r="O35" s="17"/>
      <c r="P35" s="17"/>
      <c r="Q35" s="17"/>
      <c r="R35" s="17"/>
      <c r="S35" s="17"/>
      <c r="T35" s="17"/>
      <c r="U35" s="35"/>
    </row>
    <row r="36" spans="1:23" ht="6" customHeight="1" x14ac:dyDescent="0.2">
      <c r="A36" s="60"/>
      <c r="B36" s="60"/>
      <c r="C36" s="60"/>
      <c r="D36" s="60"/>
      <c r="E36" s="60"/>
      <c r="F36" s="12"/>
      <c r="G36" s="48"/>
      <c r="H36" s="12"/>
      <c r="I36" s="12"/>
      <c r="J36" s="12"/>
      <c r="K36" s="48"/>
      <c r="L36" s="12"/>
      <c r="M36" s="12"/>
      <c r="N36" s="12"/>
      <c r="O36" s="48"/>
      <c r="P36" s="12"/>
      <c r="Q36" s="12"/>
      <c r="R36" s="12"/>
      <c r="S36" s="48"/>
      <c r="T36" s="12"/>
      <c r="U36" s="35"/>
    </row>
    <row r="37" spans="1:23" ht="13.5" customHeight="1" x14ac:dyDescent="0.2">
      <c r="A37" s="527" t="s">
        <v>205</v>
      </c>
      <c r="B37" s="527"/>
      <c r="C37" s="527"/>
      <c r="D37" s="527"/>
      <c r="E37" s="527"/>
      <c r="F37" s="527"/>
      <c r="G37" s="527"/>
      <c r="H37" s="527"/>
      <c r="I37" s="527"/>
      <c r="J37" s="59"/>
      <c r="K37" s="59"/>
      <c r="L37" s="59"/>
      <c r="M37" s="59"/>
      <c r="N37" s="59"/>
      <c r="O37" s="59"/>
      <c r="P37" s="59"/>
      <c r="Q37" s="59"/>
      <c r="R37" s="59"/>
      <c r="S37" s="59"/>
      <c r="T37" s="59"/>
      <c r="U37" s="59"/>
      <c r="V37" s="177"/>
      <c r="W37" s="177"/>
    </row>
    <row r="38" spans="1:23" ht="11.25" customHeight="1" x14ac:dyDescent="0.2">
      <c r="A38" s="510" t="s">
        <v>22</v>
      </c>
      <c r="B38" s="510"/>
      <c r="C38" s="57"/>
      <c r="D38" s="57"/>
      <c r="E38" s="57"/>
      <c r="F38" s="128">
        <v>12.552</v>
      </c>
      <c r="G38" s="135" t="s">
        <v>4</v>
      </c>
      <c r="H38" s="128">
        <v>8.7279999999999998</v>
      </c>
      <c r="I38" s="97" t="s">
        <v>285</v>
      </c>
      <c r="J38" s="128">
        <v>3553.326</v>
      </c>
      <c r="K38" s="135" t="s">
        <v>4</v>
      </c>
      <c r="L38" s="128">
        <v>3400.24</v>
      </c>
      <c r="M38" s="97" t="s">
        <v>285</v>
      </c>
      <c r="N38" s="128" t="s">
        <v>284</v>
      </c>
      <c r="O38" s="135" t="s">
        <v>4</v>
      </c>
      <c r="P38" s="128" t="s">
        <v>284</v>
      </c>
      <c r="Q38" s="97" t="s">
        <v>285</v>
      </c>
      <c r="R38" s="128" t="s">
        <v>284</v>
      </c>
      <c r="S38" s="135" t="s">
        <v>4</v>
      </c>
      <c r="T38" s="128" t="s">
        <v>284</v>
      </c>
      <c r="U38" s="16"/>
    </row>
    <row r="39" spans="1:23" ht="5.25" customHeight="1" thickBot="1" x14ac:dyDescent="0.25">
      <c r="A39" s="158"/>
      <c r="B39" s="158"/>
      <c r="C39" s="158"/>
      <c r="D39" s="158"/>
      <c r="E39" s="158"/>
      <c r="F39" s="158"/>
      <c r="G39" s="158"/>
      <c r="H39" s="158"/>
      <c r="I39" s="158"/>
      <c r="J39" s="158"/>
      <c r="K39" s="158"/>
      <c r="L39" s="158"/>
      <c r="M39" s="158"/>
      <c r="N39" s="158"/>
      <c r="O39" s="158"/>
      <c r="P39" s="158"/>
      <c r="Q39" s="158"/>
      <c r="R39" s="158"/>
      <c r="S39" s="158"/>
      <c r="T39" s="158"/>
      <c r="U39" s="37"/>
    </row>
    <row r="40" spans="1:23" ht="5.25" customHeight="1" thickBot="1" x14ac:dyDescent="0.25">
      <c r="A40" s="159"/>
      <c r="B40" s="159"/>
      <c r="C40" s="159"/>
      <c r="D40" s="159"/>
      <c r="E40" s="159"/>
      <c r="F40" s="159"/>
      <c r="G40" s="159"/>
      <c r="H40" s="159"/>
      <c r="I40" s="159"/>
      <c r="J40" s="159"/>
      <c r="K40" s="159"/>
      <c r="L40" s="159"/>
      <c r="M40" s="159"/>
      <c r="N40" s="159"/>
      <c r="O40" s="159"/>
      <c r="P40" s="159"/>
      <c r="Q40" s="159"/>
      <c r="R40" s="159"/>
      <c r="S40" s="159"/>
      <c r="T40" s="159"/>
      <c r="U40" s="37"/>
    </row>
    <row r="41" spans="1:23" ht="10.5" customHeight="1" x14ac:dyDescent="0.2">
      <c r="A41" s="60"/>
      <c r="B41" s="60"/>
      <c r="C41" s="60"/>
      <c r="D41" s="60"/>
      <c r="E41" s="60"/>
      <c r="F41" s="35"/>
      <c r="G41" s="48"/>
      <c r="H41" s="35"/>
      <c r="I41" s="35"/>
      <c r="J41" s="35"/>
      <c r="K41" s="48"/>
      <c r="L41" s="35"/>
      <c r="M41" s="35"/>
      <c r="N41" s="35"/>
      <c r="O41" s="48"/>
      <c r="P41" s="35"/>
      <c r="Q41" s="35"/>
      <c r="R41" s="35"/>
      <c r="S41" s="48"/>
      <c r="T41" s="35"/>
      <c r="U41" s="36"/>
    </row>
    <row r="42" spans="1:23" ht="13.5" customHeight="1" x14ac:dyDescent="0.2">
      <c r="A42" s="527" t="s">
        <v>204</v>
      </c>
      <c r="B42" s="527"/>
      <c r="C42" s="527"/>
      <c r="D42" s="527"/>
      <c r="E42" s="527"/>
      <c r="F42" s="527"/>
      <c r="G42" s="527"/>
      <c r="H42" s="527"/>
      <c r="I42" s="59"/>
      <c r="J42" s="59"/>
      <c r="K42" s="59"/>
      <c r="L42" s="59"/>
      <c r="M42" s="59"/>
      <c r="N42" s="59"/>
      <c r="O42" s="59"/>
      <c r="P42" s="59"/>
      <c r="Q42" s="59"/>
      <c r="R42" s="59"/>
      <c r="S42" s="59"/>
      <c r="T42" s="59"/>
      <c r="U42" s="35"/>
    </row>
    <row r="43" spans="1:23" ht="11.25" customHeight="1" x14ac:dyDescent="0.2">
      <c r="A43" s="511" t="s">
        <v>22</v>
      </c>
      <c r="B43" s="511"/>
      <c r="C43" s="34"/>
      <c r="D43" s="34"/>
      <c r="E43" s="34"/>
      <c r="F43" s="128">
        <v>107.791</v>
      </c>
      <c r="G43" s="135" t="s">
        <v>4</v>
      </c>
      <c r="H43" s="128">
        <v>21.016999999999999</v>
      </c>
      <c r="I43" s="59" t="s">
        <v>285</v>
      </c>
      <c r="J43" s="128">
        <v>56458.832000000002</v>
      </c>
      <c r="K43" s="135" t="s">
        <v>4</v>
      </c>
      <c r="L43" s="128">
        <v>11886.031000000001</v>
      </c>
      <c r="M43" s="59" t="s">
        <v>285</v>
      </c>
      <c r="N43" s="128">
        <v>1993.47</v>
      </c>
      <c r="O43" s="135" t="s">
        <v>4</v>
      </c>
      <c r="P43" s="128">
        <v>473.07100000000003</v>
      </c>
      <c r="Q43" s="59" t="s">
        <v>285</v>
      </c>
      <c r="R43" s="128">
        <v>1067.768</v>
      </c>
      <c r="S43" s="135" t="s">
        <v>4</v>
      </c>
      <c r="T43" s="128">
        <v>260.83999999999997</v>
      </c>
      <c r="U43" s="35"/>
    </row>
    <row r="44" spans="1:23" ht="6" customHeight="1" x14ac:dyDescent="0.2">
      <c r="A44" s="57"/>
      <c r="G44" s="38"/>
      <c r="H44" s="59"/>
      <c r="I44" s="59"/>
      <c r="J44" s="59"/>
      <c r="K44" s="38"/>
      <c r="L44" s="59"/>
      <c r="M44" s="59"/>
      <c r="N44" s="59"/>
      <c r="O44" s="135"/>
      <c r="P44" s="59"/>
      <c r="Q44" s="59"/>
      <c r="R44" s="59"/>
      <c r="S44" s="38"/>
      <c r="T44" s="59"/>
      <c r="U44" s="35"/>
    </row>
    <row r="45" spans="1:23" ht="11.25" customHeight="1" x14ac:dyDescent="0.2">
      <c r="A45" s="524" t="s">
        <v>149</v>
      </c>
      <c r="B45" s="524"/>
      <c r="C45" s="56"/>
      <c r="D45" s="56"/>
      <c r="E45" s="56"/>
      <c r="G45" s="301"/>
      <c r="K45" s="302"/>
      <c r="O45" s="302"/>
      <c r="S45" s="302"/>
      <c r="U45" s="35"/>
    </row>
    <row r="46" spans="1:23" ht="11.25" customHeight="1" x14ac:dyDescent="0.2">
      <c r="A46" s="510" t="s">
        <v>22</v>
      </c>
      <c r="B46" s="510"/>
      <c r="C46" s="57"/>
      <c r="D46" s="57"/>
      <c r="E46" s="57"/>
      <c r="F46" s="128">
        <v>61.610999999999997</v>
      </c>
      <c r="G46" s="135" t="s">
        <v>4</v>
      </c>
      <c r="H46" s="128">
        <v>15.715</v>
      </c>
      <c r="I46" s="97" t="s">
        <v>285</v>
      </c>
      <c r="J46" s="128">
        <v>37113.724999999999</v>
      </c>
      <c r="K46" s="135" t="s">
        <v>4</v>
      </c>
      <c r="L46" s="128">
        <v>10443.343000000001</v>
      </c>
      <c r="M46" s="97" t="s">
        <v>285</v>
      </c>
      <c r="N46" s="128">
        <v>1114.5930000000001</v>
      </c>
      <c r="O46" s="135" t="s">
        <v>4</v>
      </c>
      <c r="P46" s="128">
        <v>341.24900000000002</v>
      </c>
      <c r="Q46" s="97" t="s">
        <v>285</v>
      </c>
      <c r="R46" s="128">
        <v>721.08500000000004</v>
      </c>
      <c r="S46" s="135" t="s">
        <v>4</v>
      </c>
      <c r="T46" s="128">
        <v>237.47399999999999</v>
      </c>
      <c r="U46" s="19"/>
    </row>
    <row r="47" spans="1:23" ht="11.25" customHeight="1" x14ac:dyDescent="0.2">
      <c r="A47" s="439" t="s">
        <v>5</v>
      </c>
      <c r="B47" s="13"/>
      <c r="C47" s="60"/>
      <c r="D47" s="60"/>
      <c r="E47" s="60"/>
      <c r="F47" s="36"/>
      <c r="G47" s="135"/>
      <c r="H47" s="36"/>
      <c r="I47" s="36"/>
      <c r="J47" s="36"/>
      <c r="K47" s="48"/>
      <c r="L47" s="36"/>
      <c r="M47" s="36"/>
      <c r="N47" s="36"/>
      <c r="O47" s="48"/>
      <c r="P47" s="36"/>
      <c r="Q47" s="36"/>
      <c r="R47" s="36"/>
      <c r="S47" s="48"/>
      <c r="T47" s="36"/>
      <c r="U47" s="12"/>
    </row>
    <row r="48" spans="1:23" ht="11.25" customHeight="1" x14ac:dyDescent="0.2">
      <c r="A48" s="12"/>
      <c r="B48" s="60" t="s">
        <v>85</v>
      </c>
      <c r="C48" s="60"/>
      <c r="D48" s="60"/>
      <c r="E48" s="60"/>
      <c r="F48" s="129">
        <v>17.148</v>
      </c>
      <c r="G48" s="135" t="s">
        <v>4</v>
      </c>
      <c r="H48" s="129">
        <v>8.9280000000000008</v>
      </c>
      <c r="I48" s="1" t="s">
        <v>285</v>
      </c>
      <c r="J48" s="129">
        <v>3752.2170000000001</v>
      </c>
      <c r="K48" s="135" t="s">
        <v>4</v>
      </c>
      <c r="L48" s="129">
        <v>2062.3339999999998</v>
      </c>
      <c r="M48" s="1" t="s">
        <v>285</v>
      </c>
      <c r="N48" s="129">
        <v>254.89099999999999</v>
      </c>
      <c r="O48" s="135" t="s">
        <v>4</v>
      </c>
      <c r="P48" s="129">
        <v>140.672</v>
      </c>
      <c r="Q48" s="1" t="s">
        <v>285</v>
      </c>
      <c r="R48" s="129">
        <v>69.512</v>
      </c>
      <c r="S48" s="135" t="s">
        <v>4</v>
      </c>
      <c r="T48" s="129">
        <v>44.360999999999997</v>
      </c>
      <c r="U48" s="12"/>
    </row>
    <row r="49" spans="1:21" ht="11.25" customHeight="1" x14ac:dyDescent="0.2">
      <c r="A49" s="12"/>
      <c r="B49" s="60" t="s">
        <v>86</v>
      </c>
      <c r="C49" s="60"/>
      <c r="D49" s="60"/>
      <c r="E49" s="60"/>
      <c r="F49" s="129">
        <v>1.8660000000000001</v>
      </c>
      <c r="G49" s="135" t="s">
        <v>4</v>
      </c>
      <c r="H49" s="129">
        <v>1.4590000000000001</v>
      </c>
      <c r="I49" s="1" t="s">
        <v>285</v>
      </c>
      <c r="J49" s="129">
        <v>2828.3510000000001</v>
      </c>
      <c r="K49" s="135" t="s">
        <v>4</v>
      </c>
      <c r="L49" s="129">
        <v>2414.386</v>
      </c>
      <c r="M49" s="1" t="s">
        <v>285</v>
      </c>
      <c r="N49" s="129">
        <v>37.542999999999999</v>
      </c>
      <c r="O49" s="135" t="s">
        <v>4</v>
      </c>
      <c r="P49" s="129">
        <v>27.86</v>
      </c>
      <c r="Q49" s="1" t="s">
        <v>285</v>
      </c>
      <c r="R49" s="129">
        <v>52.149000000000001</v>
      </c>
      <c r="S49" s="135" t="s">
        <v>4</v>
      </c>
      <c r="T49" s="129">
        <v>41.057000000000002</v>
      </c>
      <c r="U49" s="12"/>
    </row>
    <row r="50" spans="1:21" ht="11.25" customHeight="1" x14ac:dyDescent="0.2">
      <c r="A50" s="12"/>
      <c r="B50" s="60" t="s">
        <v>87</v>
      </c>
      <c r="C50" s="60"/>
      <c r="D50" s="60"/>
      <c r="E50" s="60"/>
      <c r="F50" s="129">
        <v>22.94</v>
      </c>
      <c r="G50" s="135" t="s">
        <v>4</v>
      </c>
      <c r="H50" s="129">
        <v>8.8870000000000005</v>
      </c>
      <c r="I50" s="1" t="s">
        <v>285</v>
      </c>
      <c r="J50" s="129">
        <v>14586.794</v>
      </c>
      <c r="K50" s="135" t="s">
        <v>4</v>
      </c>
      <c r="L50" s="129">
        <v>5994.4290000000001</v>
      </c>
      <c r="M50" s="1" t="s">
        <v>285</v>
      </c>
      <c r="N50" s="129">
        <v>369.464</v>
      </c>
      <c r="O50" s="135" t="s">
        <v>4</v>
      </c>
      <c r="P50" s="129">
        <v>152.15199999999999</v>
      </c>
      <c r="Q50" s="1" t="s">
        <v>285</v>
      </c>
      <c r="R50" s="129">
        <v>245.68799999999999</v>
      </c>
      <c r="S50" s="135" t="s">
        <v>4</v>
      </c>
      <c r="T50" s="129">
        <v>110.864</v>
      </c>
      <c r="U50" s="12"/>
    </row>
    <row r="51" spans="1:21" ht="11.25" customHeight="1" x14ac:dyDescent="0.2">
      <c r="A51" s="12"/>
      <c r="B51" s="60" t="s">
        <v>181</v>
      </c>
      <c r="C51" s="60"/>
      <c r="D51" s="60"/>
      <c r="E51" s="60"/>
      <c r="F51" s="129">
        <v>2.294</v>
      </c>
      <c r="G51" s="135" t="s">
        <v>4</v>
      </c>
      <c r="H51" s="129">
        <v>1.54</v>
      </c>
      <c r="I51" s="1" t="s">
        <v>285</v>
      </c>
      <c r="J51" s="129">
        <v>2420.0050000000001</v>
      </c>
      <c r="K51" s="135" t="s">
        <v>4</v>
      </c>
      <c r="L51" s="129">
        <v>1824.1289999999999</v>
      </c>
      <c r="M51" s="1" t="s">
        <v>285</v>
      </c>
      <c r="N51" s="129">
        <v>39.265999999999998</v>
      </c>
      <c r="O51" s="135" t="s">
        <v>4</v>
      </c>
      <c r="P51" s="129">
        <v>27.527000000000001</v>
      </c>
      <c r="Q51" s="1" t="s">
        <v>285</v>
      </c>
      <c r="R51" s="129">
        <v>47.137999999999998</v>
      </c>
      <c r="S51" s="135" t="s">
        <v>4</v>
      </c>
      <c r="T51" s="129">
        <v>38.18</v>
      </c>
      <c r="U51" s="12"/>
    </row>
    <row r="52" spans="1:21" ht="11.25" customHeight="1" x14ac:dyDescent="0.2">
      <c r="A52" s="12"/>
      <c r="B52" s="60" t="s">
        <v>182</v>
      </c>
      <c r="C52" s="60"/>
      <c r="D52" s="60"/>
      <c r="E52" s="60"/>
      <c r="F52" s="129">
        <v>8.1669999999999998</v>
      </c>
      <c r="G52" s="135" t="s">
        <v>4</v>
      </c>
      <c r="H52" s="129">
        <v>7.07</v>
      </c>
      <c r="I52" s="1" t="s">
        <v>285</v>
      </c>
      <c r="J52" s="129">
        <v>3471.252</v>
      </c>
      <c r="K52" s="135" t="s">
        <v>4</v>
      </c>
      <c r="L52" s="129">
        <v>3516.2539999999999</v>
      </c>
      <c r="M52" s="1" t="s">
        <v>285</v>
      </c>
      <c r="N52" s="129">
        <v>222.542</v>
      </c>
      <c r="O52" s="135" t="s">
        <v>4</v>
      </c>
      <c r="P52" s="129">
        <v>229.92400000000001</v>
      </c>
      <c r="Q52" s="1" t="s">
        <v>285</v>
      </c>
      <c r="R52" s="129">
        <v>105.35299999999999</v>
      </c>
      <c r="S52" s="135" t="s">
        <v>4</v>
      </c>
      <c r="T52" s="129">
        <v>120.58799999999999</v>
      </c>
    </row>
    <row r="53" spans="1:21" ht="5.25" customHeight="1" x14ac:dyDescent="0.2">
      <c r="A53" s="17"/>
      <c r="B53" s="17"/>
      <c r="C53" s="17"/>
      <c r="D53" s="17"/>
      <c r="E53" s="17"/>
      <c r="F53" s="17"/>
      <c r="G53" s="294"/>
      <c r="H53" s="17"/>
      <c r="I53" s="17"/>
      <c r="J53" s="17"/>
      <c r="K53" s="17"/>
      <c r="L53" s="17"/>
      <c r="M53" s="17"/>
      <c r="N53" s="17"/>
      <c r="O53" s="17"/>
      <c r="P53" s="17"/>
      <c r="Q53" s="17"/>
      <c r="R53" s="17"/>
      <c r="S53" s="17"/>
      <c r="T53" s="17"/>
    </row>
    <row r="54" spans="1:21" ht="6" customHeight="1" x14ac:dyDescent="0.2">
      <c r="A54" s="61"/>
      <c r="B54" s="61"/>
      <c r="C54" s="61"/>
      <c r="D54" s="61"/>
      <c r="E54" s="61"/>
      <c r="F54" s="7"/>
      <c r="G54" s="58"/>
      <c r="H54" s="62"/>
      <c r="I54" s="62"/>
      <c r="J54" s="62"/>
      <c r="K54" s="58"/>
      <c r="L54" s="62"/>
      <c r="M54" s="62"/>
      <c r="N54" s="62"/>
      <c r="O54" s="58"/>
      <c r="P54" s="62"/>
      <c r="Q54" s="62"/>
      <c r="R54" s="62"/>
      <c r="S54" s="58"/>
      <c r="T54" s="62"/>
    </row>
    <row r="55" spans="1:21" ht="11.25" customHeight="1" x14ac:dyDescent="0.2">
      <c r="A55" s="524" t="s">
        <v>150</v>
      </c>
      <c r="B55" s="524"/>
      <c r="C55" s="56"/>
      <c r="D55" s="56"/>
      <c r="E55" s="56"/>
      <c r="G55" s="301"/>
      <c r="K55" s="1"/>
      <c r="O55" s="1"/>
      <c r="S55" s="1"/>
    </row>
    <row r="56" spans="1:21" ht="11.25" customHeight="1" x14ac:dyDescent="0.2">
      <c r="A56" s="510" t="s">
        <v>22</v>
      </c>
      <c r="B56" s="510"/>
      <c r="C56" s="57"/>
      <c r="D56" s="57"/>
      <c r="E56" s="57"/>
      <c r="F56" s="128">
        <v>45.640999999999998</v>
      </c>
      <c r="G56" s="135" t="s">
        <v>4</v>
      </c>
      <c r="H56" s="128">
        <v>14.236000000000001</v>
      </c>
      <c r="I56" s="97" t="s">
        <v>285</v>
      </c>
      <c r="J56" s="128">
        <v>17515.569</v>
      </c>
      <c r="K56" s="135" t="s">
        <v>4</v>
      </c>
      <c r="L56" s="128">
        <v>4719.5479999999998</v>
      </c>
      <c r="M56" s="97" t="s">
        <v>285</v>
      </c>
      <c r="N56" s="128">
        <v>874.452</v>
      </c>
      <c r="O56" s="135" t="s">
        <v>4</v>
      </c>
      <c r="P56" s="128">
        <v>331.77699999999999</v>
      </c>
      <c r="Q56" s="97" t="s">
        <v>285</v>
      </c>
      <c r="R56" s="128">
        <v>331.67399999999998</v>
      </c>
      <c r="S56" s="135" t="s">
        <v>4</v>
      </c>
      <c r="T56" s="128">
        <v>107.99299999999999</v>
      </c>
    </row>
    <row r="57" spans="1:21" ht="11.25" customHeight="1" x14ac:dyDescent="0.2">
      <c r="A57" s="439" t="s">
        <v>5</v>
      </c>
      <c r="B57" s="13"/>
      <c r="C57" s="60"/>
      <c r="D57" s="60"/>
      <c r="E57" s="60"/>
      <c r="F57" s="36"/>
      <c r="G57" s="135"/>
      <c r="H57" s="36"/>
      <c r="I57" s="36"/>
      <c r="J57" s="36"/>
      <c r="K57" s="48"/>
      <c r="L57" s="36"/>
      <c r="M57" s="36"/>
      <c r="N57" s="36"/>
      <c r="O57" s="48"/>
      <c r="P57" s="36"/>
      <c r="Q57" s="36"/>
      <c r="R57" s="36"/>
      <c r="S57" s="48"/>
      <c r="T57" s="36"/>
    </row>
    <row r="58" spans="1:21" ht="11.25" customHeight="1" x14ac:dyDescent="0.2">
      <c r="A58" s="12"/>
      <c r="B58" s="60" t="s">
        <v>88</v>
      </c>
      <c r="C58" s="60"/>
      <c r="D58" s="60"/>
      <c r="E58" s="60"/>
      <c r="F58" s="129">
        <v>45.51</v>
      </c>
      <c r="G58" s="135" t="s">
        <v>4</v>
      </c>
      <c r="H58" s="129">
        <v>14.234</v>
      </c>
      <c r="I58" s="1" t="s">
        <v>285</v>
      </c>
      <c r="J58" s="129">
        <v>17356.878000000001</v>
      </c>
      <c r="K58" s="135" t="s">
        <v>4</v>
      </c>
      <c r="L58" s="129">
        <v>4710.07</v>
      </c>
      <c r="M58" s="1" t="s">
        <v>285</v>
      </c>
      <c r="N58" s="129">
        <v>873.53599999999994</v>
      </c>
      <c r="O58" s="135" t="s">
        <v>4</v>
      </c>
      <c r="P58" s="129">
        <v>331.77499999999998</v>
      </c>
      <c r="Q58" s="1" t="s">
        <v>285</v>
      </c>
      <c r="R58" s="129">
        <v>330.56400000000002</v>
      </c>
      <c r="S58" s="135" t="s">
        <v>4</v>
      </c>
      <c r="T58" s="129">
        <v>107.97499999999999</v>
      </c>
    </row>
    <row r="59" spans="1:21" ht="6" customHeight="1" x14ac:dyDescent="0.2">
      <c r="A59" s="17"/>
      <c r="B59" s="17"/>
      <c r="C59" s="17"/>
      <c r="D59" s="17"/>
      <c r="E59" s="17"/>
      <c r="F59" s="17"/>
      <c r="G59" s="17"/>
      <c r="H59" s="17"/>
      <c r="I59" s="17"/>
      <c r="J59" s="17"/>
      <c r="K59" s="17"/>
      <c r="L59" s="17"/>
      <c r="M59" s="17"/>
      <c r="N59" s="17"/>
      <c r="O59" s="17"/>
      <c r="P59" s="17"/>
      <c r="Q59" s="17"/>
      <c r="R59" s="17"/>
      <c r="S59" s="17"/>
      <c r="T59" s="17"/>
    </row>
    <row r="60" spans="1:21" ht="6" customHeight="1" x14ac:dyDescent="0.2">
      <c r="A60" s="60"/>
      <c r="B60" s="60"/>
      <c r="C60" s="60"/>
      <c r="D60" s="60"/>
      <c r="E60" s="60"/>
      <c r="F60" s="12"/>
      <c r="G60" s="48"/>
      <c r="H60" s="12"/>
      <c r="I60" s="12"/>
      <c r="J60" s="12"/>
      <c r="K60" s="48"/>
      <c r="L60" s="12"/>
      <c r="M60" s="12"/>
      <c r="N60" s="12"/>
      <c r="O60" s="48"/>
      <c r="P60" s="12"/>
      <c r="Q60" s="12"/>
      <c r="R60" s="12"/>
      <c r="S60" s="48"/>
      <c r="T60" s="12"/>
    </row>
    <row r="61" spans="1:21" ht="11.25" customHeight="1" x14ac:dyDescent="0.2">
      <c r="A61" s="524" t="s">
        <v>151</v>
      </c>
      <c r="B61" s="524"/>
      <c r="C61" s="524"/>
      <c r="D61" s="524"/>
      <c r="E61" s="524"/>
      <c r="F61" s="524"/>
      <c r="K61" s="1"/>
      <c r="O61" s="1"/>
      <c r="S61" s="1"/>
    </row>
    <row r="62" spans="1:21" ht="11.25" customHeight="1" x14ac:dyDescent="0.2">
      <c r="A62" s="510" t="s">
        <v>22</v>
      </c>
      <c r="B62" s="510"/>
      <c r="C62" s="57"/>
      <c r="D62" s="57"/>
      <c r="E62" s="57"/>
      <c r="F62" s="128">
        <v>0.53900000000000003</v>
      </c>
      <c r="G62" s="135" t="s">
        <v>4</v>
      </c>
      <c r="H62" s="128">
        <v>1.056</v>
      </c>
      <c r="I62" s="97" t="s">
        <v>285</v>
      </c>
      <c r="J62" s="128">
        <v>1829.539</v>
      </c>
      <c r="K62" s="135" t="s">
        <v>4</v>
      </c>
      <c r="L62" s="128">
        <v>3582.2809999999999</v>
      </c>
      <c r="M62" s="97" t="s">
        <v>285</v>
      </c>
      <c r="N62" s="128">
        <v>4.4249999999999998</v>
      </c>
      <c r="O62" s="135" t="s">
        <v>4</v>
      </c>
      <c r="P62" s="128">
        <v>8.6639999999999997</v>
      </c>
      <c r="Q62" s="97" t="s">
        <v>285</v>
      </c>
      <c r="R62" s="128">
        <v>15.009</v>
      </c>
      <c r="S62" s="135" t="s">
        <v>4</v>
      </c>
      <c r="T62" s="128">
        <v>29.388999999999999</v>
      </c>
    </row>
    <row r="63" spans="1:21" ht="5.25" customHeight="1" x14ac:dyDescent="0.2">
      <c r="A63" s="17"/>
      <c r="B63" s="17"/>
      <c r="C63" s="17"/>
      <c r="D63" s="17"/>
      <c r="E63" s="17"/>
      <c r="F63" s="17"/>
      <c r="G63" s="294"/>
      <c r="H63" s="17"/>
      <c r="I63" s="17"/>
      <c r="J63" s="17"/>
      <c r="K63" s="17"/>
      <c r="L63" s="17"/>
      <c r="M63" s="17"/>
      <c r="N63" s="17"/>
      <c r="O63" s="17"/>
      <c r="P63" s="17"/>
      <c r="Q63" s="17"/>
      <c r="R63" s="17"/>
      <c r="S63" s="17"/>
      <c r="T63" s="17"/>
    </row>
    <row r="64" spans="1:21" ht="6" customHeight="1" x14ac:dyDescent="0.2">
      <c r="A64" s="60"/>
      <c r="B64" s="60"/>
      <c r="C64" s="60"/>
      <c r="D64" s="60"/>
      <c r="E64" s="60"/>
      <c r="F64" s="12"/>
      <c r="G64" s="48"/>
      <c r="H64" s="12"/>
      <c r="I64" s="12"/>
      <c r="J64" s="12"/>
      <c r="K64" s="48"/>
      <c r="L64" s="12"/>
      <c r="M64" s="12"/>
      <c r="N64" s="12"/>
      <c r="O64" s="48"/>
      <c r="P64" s="12"/>
      <c r="Q64" s="12"/>
      <c r="R64" s="12"/>
      <c r="S64" s="48"/>
      <c r="T64" s="12"/>
    </row>
    <row r="65" spans="1:23" ht="12" customHeight="1" x14ac:dyDescent="0.2">
      <c r="A65" s="524" t="s">
        <v>283</v>
      </c>
      <c r="B65" s="524"/>
      <c r="C65" s="56"/>
      <c r="D65" s="56"/>
      <c r="E65" s="56"/>
      <c r="F65" s="56"/>
      <c r="G65" s="70"/>
      <c r="H65" s="56"/>
      <c r="I65" s="56"/>
      <c r="J65" s="37"/>
      <c r="K65" s="48"/>
      <c r="L65" s="37"/>
      <c r="M65" s="37"/>
      <c r="N65" s="37"/>
      <c r="O65" s="48"/>
      <c r="P65" s="37"/>
      <c r="Q65" s="37"/>
      <c r="R65" s="37"/>
      <c r="S65" s="48"/>
      <c r="T65" s="37"/>
    </row>
    <row r="66" spans="1:23" ht="12" customHeight="1" x14ac:dyDescent="0.2">
      <c r="A66" s="510" t="s">
        <v>22</v>
      </c>
      <c r="B66" s="510"/>
      <c r="C66" s="57"/>
      <c r="D66" s="57"/>
      <c r="E66" s="57"/>
      <c r="F66" s="128" t="s">
        <v>284</v>
      </c>
      <c r="G66" s="135" t="s">
        <v>4</v>
      </c>
      <c r="H66" s="128" t="s">
        <v>284</v>
      </c>
      <c r="I66" s="97" t="s">
        <v>285</v>
      </c>
      <c r="J66" s="128" t="s">
        <v>284</v>
      </c>
      <c r="K66" s="135" t="s">
        <v>4</v>
      </c>
      <c r="L66" s="128" t="s">
        <v>284</v>
      </c>
      <c r="M66" s="97" t="s">
        <v>285</v>
      </c>
      <c r="N66" s="128" t="s">
        <v>284</v>
      </c>
      <c r="O66" s="135" t="s">
        <v>4</v>
      </c>
      <c r="P66" s="128" t="s">
        <v>284</v>
      </c>
      <c r="Q66" s="97" t="s">
        <v>285</v>
      </c>
      <c r="R66" s="128" t="s">
        <v>284</v>
      </c>
      <c r="S66" s="135" t="s">
        <v>4</v>
      </c>
      <c r="T66" s="128" t="s">
        <v>284</v>
      </c>
    </row>
    <row r="67" spans="1:23" ht="5.25" customHeight="1" x14ac:dyDescent="0.2">
      <c r="A67" s="17"/>
      <c r="B67" s="17"/>
      <c r="C67" s="17"/>
      <c r="D67" s="17"/>
      <c r="E67" s="17"/>
      <c r="F67" s="17"/>
      <c r="G67" s="17"/>
      <c r="H67" s="17"/>
      <c r="I67" s="17"/>
      <c r="J67" s="17"/>
      <c r="K67" s="17"/>
      <c r="L67" s="17"/>
      <c r="M67" s="17"/>
      <c r="N67" s="17"/>
      <c r="O67" s="17"/>
      <c r="P67" s="17"/>
      <c r="Q67" s="17"/>
      <c r="R67" s="17"/>
      <c r="S67" s="17"/>
      <c r="T67" s="17"/>
      <c r="U67" s="35"/>
    </row>
    <row r="68" spans="1:23" ht="6" customHeight="1" x14ac:dyDescent="0.2">
      <c r="A68" s="60"/>
      <c r="B68" s="60"/>
      <c r="C68" s="60"/>
      <c r="D68" s="60"/>
      <c r="E68" s="60"/>
      <c r="F68" s="12"/>
      <c r="G68" s="48"/>
      <c r="H68" s="12"/>
      <c r="I68" s="12"/>
      <c r="J68" s="12"/>
      <c r="K68" s="48"/>
      <c r="L68" s="12"/>
      <c r="M68" s="12"/>
      <c r="N68" s="12"/>
      <c r="O68" s="48"/>
      <c r="P68" s="12"/>
      <c r="Q68" s="12"/>
      <c r="R68" s="12"/>
      <c r="S68" s="48"/>
      <c r="T68" s="12"/>
      <c r="U68" s="35"/>
    </row>
    <row r="69" spans="1:23" ht="13.5" customHeight="1" x14ac:dyDescent="0.2">
      <c r="A69" s="527" t="s">
        <v>206</v>
      </c>
      <c r="B69" s="527"/>
      <c r="C69" s="527"/>
      <c r="D69" s="527"/>
      <c r="E69" s="527"/>
      <c r="F69" s="527"/>
      <c r="G69" s="527"/>
      <c r="H69" s="527"/>
      <c r="I69" s="527"/>
      <c r="J69" s="59"/>
      <c r="K69" s="59"/>
      <c r="L69" s="59"/>
      <c r="M69" s="59"/>
      <c r="N69" s="59"/>
      <c r="O69" s="59"/>
      <c r="P69" s="59"/>
      <c r="Q69" s="59"/>
      <c r="R69" s="59"/>
      <c r="S69" s="59"/>
      <c r="T69" s="59"/>
      <c r="U69" s="59"/>
      <c r="V69" s="177"/>
      <c r="W69" s="177"/>
    </row>
    <row r="70" spans="1:23" ht="11.25" customHeight="1" x14ac:dyDescent="0.2">
      <c r="A70" s="510" t="s">
        <v>22</v>
      </c>
      <c r="B70" s="510"/>
      <c r="C70" s="57"/>
      <c r="D70" s="57"/>
      <c r="E70" s="57"/>
      <c r="F70" s="128">
        <v>64.45</v>
      </c>
      <c r="G70" s="135" t="s">
        <v>4</v>
      </c>
      <c r="H70" s="128">
        <v>31.390999999999998</v>
      </c>
      <c r="I70" s="97" t="s">
        <v>285</v>
      </c>
      <c r="J70" s="128">
        <v>13669.678</v>
      </c>
      <c r="K70" s="135" t="s">
        <v>4</v>
      </c>
      <c r="L70" s="128">
        <v>4478.4840000000004</v>
      </c>
      <c r="M70" s="97" t="s">
        <v>285</v>
      </c>
      <c r="N70" s="128" t="s">
        <v>284</v>
      </c>
      <c r="O70" s="135" t="s">
        <v>4</v>
      </c>
      <c r="P70" s="128" t="s">
        <v>284</v>
      </c>
      <c r="Q70" s="97" t="s">
        <v>285</v>
      </c>
      <c r="R70" s="128" t="s">
        <v>284</v>
      </c>
      <c r="S70" s="135" t="s">
        <v>4</v>
      </c>
      <c r="T70" s="128" t="s">
        <v>284</v>
      </c>
      <c r="U70" s="16"/>
    </row>
    <row r="71" spans="1:23" ht="6" customHeight="1" thickBot="1" x14ac:dyDescent="0.25">
      <c r="A71" s="43"/>
      <c r="B71" s="43"/>
      <c r="C71" s="43"/>
      <c r="D71" s="43"/>
      <c r="E71" s="43"/>
      <c r="F71" s="43"/>
      <c r="G71" s="47"/>
      <c r="H71" s="43"/>
      <c r="I71" s="43"/>
      <c r="J71" s="43"/>
      <c r="K71" s="47"/>
      <c r="L71" s="43"/>
      <c r="M71" s="43"/>
      <c r="N71" s="43"/>
      <c r="O71" s="47"/>
      <c r="P71" s="43"/>
      <c r="Q71" s="43"/>
      <c r="R71" s="43"/>
      <c r="S71" s="47"/>
      <c r="T71" s="43"/>
    </row>
  </sheetData>
  <sheetProtection formatCells="0" formatColumns="0" formatRows="0"/>
  <mergeCells count="39">
    <mergeCell ref="O8:P8"/>
    <mergeCell ref="A29:F29"/>
    <mergeCell ref="A23:B23"/>
    <mergeCell ref="A24:B24"/>
    <mergeCell ref="F6:H6"/>
    <mergeCell ref="F7:H7"/>
    <mergeCell ref="A11:B11"/>
    <mergeCell ref="A13:B13"/>
    <mergeCell ref="A14:B14"/>
    <mergeCell ref="A6:B8"/>
    <mergeCell ref="A10:I10"/>
    <mergeCell ref="R6:T6"/>
    <mergeCell ref="N7:P7"/>
    <mergeCell ref="R7:T7"/>
    <mergeCell ref="J6:L6"/>
    <mergeCell ref="J7:L7"/>
    <mergeCell ref="A70:B70"/>
    <mergeCell ref="A62:B62"/>
    <mergeCell ref="A65:B65"/>
    <mergeCell ref="A66:B66"/>
    <mergeCell ref="A37:I37"/>
    <mergeCell ref="A45:B45"/>
    <mergeCell ref="A69:I69"/>
    <mergeCell ref="A2:T2"/>
    <mergeCell ref="A56:B56"/>
    <mergeCell ref="A61:F61"/>
    <mergeCell ref="A46:B46"/>
    <mergeCell ref="A55:B55"/>
    <mergeCell ref="A9:B9"/>
    <mergeCell ref="A34:B34"/>
    <mergeCell ref="A38:B38"/>
    <mergeCell ref="A43:B43"/>
    <mergeCell ref="A30:B30"/>
    <mergeCell ref="A33:B33"/>
    <mergeCell ref="A42:H42"/>
    <mergeCell ref="S8:T8"/>
    <mergeCell ref="N6:P6"/>
    <mergeCell ref="G8:H8"/>
    <mergeCell ref="K8:L8"/>
  </mergeCells>
  <phoneticPr fontId="13" type="noConversion"/>
  <pageMargins left="0.75" right="0.75" top="1" bottom="1" header="0.5" footer="0.5"/>
  <pageSetup paperSize="9" scale="94" orientation="portrait" r:id="rId1"/>
  <headerFooter alignWithMargins="0"/>
  <colBreaks count="1" manualBreakCount="1">
    <brk id="2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2"/>
  <dimension ref="A1:T39"/>
  <sheetViews>
    <sheetView zoomScaleNormal="100" workbookViewId="0"/>
  </sheetViews>
  <sheetFormatPr defaultColWidth="9.140625" defaultRowHeight="12.75" x14ac:dyDescent="0.2"/>
  <cols>
    <col min="1" max="1" width="2.85546875" style="1" customWidth="1"/>
    <col min="2" max="2" width="4.85546875" style="33" bestFit="1" customWidth="1"/>
    <col min="3" max="3" width="1.85546875" style="33" bestFit="1" customWidth="1"/>
    <col min="4" max="4" width="4.85546875" style="33" bestFit="1" customWidth="1"/>
    <col min="5" max="5" width="8" style="33" customWidth="1"/>
    <col min="6" max="6" width="7.7109375" style="19" customWidth="1"/>
    <col min="7" max="7" width="2.7109375" style="19" customWidth="1"/>
    <col min="8" max="8" width="5" style="1" customWidth="1"/>
    <col min="9" max="9" width="1.140625" style="1" customWidth="1"/>
    <col min="10" max="10" width="9.140625" style="1"/>
    <col min="11" max="11" width="2.7109375" style="1" customWidth="1"/>
    <col min="12" max="12" width="5.42578125" style="1" customWidth="1"/>
    <col min="13" max="13" width="1.140625" style="1" customWidth="1"/>
    <col min="14" max="14" width="9.140625" style="1"/>
    <col min="15" max="15" width="2.7109375" style="1" customWidth="1"/>
    <col min="16" max="16" width="5" style="1" customWidth="1"/>
    <col min="17" max="17" width="1.140625" style="1" customWidth="1"/>
    <col min="18" max="18" width="9.140625" style="1"/>
    <col min="19" max="19" width="2.7109375" style="1" customWidth="1"/>
    <col min="20" max="20" width="5" style="1" customWidth="1"/>
    <col min="21" max="16384" width="9.140625" style="1"/>
  </cols>
  <sheetData>
    <row r="1" spans="1:20" ht="6.75" customHeight="1" x14ac:dyDescent="0.2"/>
    <row r="2" spans="1:20" ht="15.75" customHeight="1" x14ac:dyDescent="0.2">
      <c r="A2" s="97" t="s">
        <v>184</v>
      </c>
      <c r="B2" s="32"/>
      <c r="C2" s="32"/>
      <c r="D2" s="32"/>
      <c r="E2" s="32"/>
    </row>
    <row r="3" spans="1:20" ht="15.75" customHeight="1" x14ac:dyDescent="0.25">
      <c r="A3" s="97" t="s">
        <v>528</v>
      </c>
      <c r="B3" s="29"/>
      <c r="C3" s="29"/>
      <c r="D3" s="29"/>
      <c r="E3" s="29"/>
    </row>
    <row r="4" spans="1:20" ht="15.75" customHeight="1" x14ac:dyDescent="0.25">
      <c r="A4" s="188" t="s">
        <v>317</v>
      </c>
      <c r="B4" s="29"/>
      <c r="C4" s="29"/>
      <c r="D4" s="29"/>
      <c r="E4" s="29"/>
    </row>
    <row r="5" spans="1:20" ht="15.75" customHeight="1" thickBot="1" x14ac:dyDescent="0.3">
      <c r="A5" s="188" t="s">
        <v>524</v>
      </c>
      <c r="B5" s="29"/>
      <c r="C5" s="29"/>
      <c r="D5" s="29"/>
      <c r="E5" s="29"/>
    </row>
    <row r="6" spans="1:20" s="54" customFormat="1" ht="13.5" customHeight="1" x14ac:dyDescent="0.2">
      <c r="A6" s="509" t="s">
        <v>183</v>
      </c>
      <c r="B6" s="509"/>
      <c r="C6" s="509"/>
      <c r="D6" s="509"/>
      <c r="E6" s="156"/>
      <c r="F6" s="517" t="s">
        <v>153</v>
      </c>
      <c r="G6" s="517"/>
      <c r="H6" s="517"/>
      <c r="I6" s="116"/>
      <c r="J6" s="517" t="s">
        <v>117</v>
      </c>
      <c r="K6" s="517"/>
      <c r="L6" s="517"/>
      <c r="M6" s="109"/>
      <c r="N6" s="517" t="s">
        <v>84</v>
      </c>
      <c r="O6" s="517"/>
      <c r="P6" s="517"/>
      <c r="Q6" s="116"/>
      <c r="R6" s="517" t="s">
        <v>148</v>
      </c>
      <c r="S6" s="517"/>
      <c r="T6" s="517"/>
    </row>
    <row r="7" spans="1:20" ht="10.5" customHeight="1" x14ac:dyDescent="0.2">
      <c r="A7" s="511"/>
      <c r="B7" s="511"/>
      <c r="C7" s="511"/>
      <c r="D7" s="511"/>
      <c r="E7" s="34"/>
      <c r="F7" s="513" t="s">
        <v>179</v>
      </c>
      <c r="G7" s="513"/>
      <c r="H7" s="513"/>
      <c r="I7" s="100"/>
      <c r="J7" s="513" t="s">
        <v>196</v>
      </c>
      <c r="K7" s="513"/>
      <c r="L7" s="513"/>
      <c r="M7" s="108"/>
      <c r="N7" s="513" t="s">
        <v>199</v>
      </c>
      <c r="O7" s="513"/>
      <c r="P7" s="513"/>
      <c r="Q7" s="100"/>
      <c r="R7" s="513" t="s">
        <v>19</v>
      </c>
      <c r="S7" s="513"/>
      <c r="T7" s="513"/>
    </row>
    <row r="8" spans="1:20" ht="10.5" customHeight="1" thickBot="1" x14ac:dyDescent="0.25">
      <c r="A8" s="528"/>
      <c r="B8" s="528"/>
      <c r="C8" s="528"/>
      <c r="D8" s="528"/>
      <c r="E8" s="104"/>
      <c r="F8" s="26" t="s">
        <v>22</v>
      </c>
      <c r="G8" s="514" t="s">
        <v>125</v>
      </c>
      <c r="H8" s="514"/>
      <c r="I8" s="107"/>
      <c r="J8" s="26" t="s">
        <v>22</v>
      </c>
      <c r="K8" s="514" t="s">
        <v>125</v>
      </c>
      <c r="L8" s="514"/>
      <c r="M8" s="107"/>
      <c r="N8" s="26" t="s">
        <v>22</v>
      </c>
      <c r="O8" s="514" t="s">
        <v>125</v>
      </c>
      <c r="P8" s="514"/>
      <c r="Q8" s="107"/>
      <c r="R8" s="26" t="s">
        <v>22</v>
      </c>
      <c r="S8" s="514" t="s">
        <v>125</v>
      </c>
      <c r="T8" s="514"/>
    </row>
    <row r="9" spans="1:20" ht="10.5" customHeight="1" x14ac:dyDescent="0.2">
      <c r="A9" s="511"/>
      <c r="B9" s="511"/>
      <c r="C9" s="511"/>
      <c r="D9" s="511"/>
      <c r="E9" s="34"/>
    </row>
    <row r="10" spans="1:20" ht="13.5" customHeight="1" x14ac:dyDescent="0.2">
      <c r="A10" s="527" t="s">
        <v>203</v>
      </c>
      <c r="B10" s="527"/>
      <c r="C10" s="527"/>
      <c r="D10" s="527"/>
      <c r="E10" s="527"/>
      <c r="F10" s="527"/>
      <c r="G10" s="527"/>
      <c r="H10" s="527"/>
    </row>
    <row r="11" spans="1:20" ht="12" customHeight="1" x14ac:dyDescent="0.2">
      <c r="A11" s="511" t="s">
        <v>22</v>
      </c>
      <c r="B11" s="511"/>
      <c r="C11" s="511"/>
      <c r="D11" s="511"/>
      <c r="E11" s="34"/>
      <c r="F11" s="128">
        <v>168.11699999999999</v>
      </c>
      <c r="G11" s="135" t="s">
        <v>4</v>
      </c>
      <c r="H11" s="128">
        <v>37.856000000000002</v>
      </c>
      <c r="I11" s="59" t="s">
        <v>285</v>
      </c>
      <c r="J11" s="128">
        <v>81693.010999999999</v>
      </c>
      <c r="K11" s="135" t="s">
        <v>4</v>
      </c>
      <c r="L11" s="128">
        <v>15136.972</v>
      </c>
      <c r="M11" s="1" t="s">
        <v>285</v>
      </c>
      <c r="N11" s="128">
        <v>3489.7669999999998</v>
      </c>
      <c r="O11" s="135" t="s">
        <v>4</v>
      </c>
      <c r="P11" s="128">
        <v>1186.133</v>
      </c>
      <c r="Q11" s="59" t="s">
        <v>285</v>
      </c>
      <c r="R11" s="128">
        <v>1453.232</v>
      </c>
      <c r="S11" s="135" t="s">
        <v>4</v>
      </c>
      <c r="T11" s="128">
        <v>294.55799999999999</v>
      </c>
    </row>
    <row r="12" spans="1:20" s="33" customFormat="1" ht="20.45" customHeight="1" x14ac:dyDescent="0.2">
      <c r="A12" s="286"/>
      <c r="B12" s="37">
        <v>0</v>
      </c>
      <c r="C12" s="53" t="s">
        <v>21</v>
      </c>
      <c r="D12" s="37">
        <v>99</v>
      </c>
      <c r="E12" s="37"/>
      <c r="F12" s="35">
        <v>24.853000000000002</v>
      </c>
      <c r="G12" s="48" t="s">
        <v>4</v>
      </c>
      <c r="H12" s="35">
        <v>17.709</v>
      </c>
      <c r="I12" s="33" t="s">
        <v>285</v>
      </c>
      <c r="J12" s="35">
        <v>1579.702</v>
      </c>
      <c r="K12" s="48" t="s">
        <v>4</v>
      </c>
      <c r="L12" s="35">
        <v>1250.329</v>
      </c>
      <c r="M12" s="33" t="s">
        <v>285</v>
      </c>
      <c r="N12" s="35">
        <v>726.74099999999999</v>
      </c>
      <c r="O12" s="48" t="s">
        <v>4</v>
      </c>
      <c r="P12" s="35">
        <v>721.46699999999998</v>
      </c>
      <c r="Q12" s="33" t="s">
        <v>285</v>
      </c>
      <c r="R12" s="35">
        <v>50.695999999999998</v>
      </c>
      <c r="S12" s="48" t="s">
        <v>4</v>
      </c>
      <c r="T12" s="35">
        <v>55.345999999999997</v>
      </c>
    </row>
    <row r="13" spans="1:20" ht="11.25" customHeight="1" x14ac:dyDescent="0.2">
      <c r="A13" s="12"/>
      <c r="B13" s="59">
        <v>100</v>
      </c>
      <c r="C13" s="132" t="s">
        <v>21</v>
      </c>
      <c r="D13" s="59">
        <v>249</v>
      </c>
      <c r="E13" s="59"/>
      <c r="F13" s="129">
        <v>36.289000000000001</v>
      </c>
      <c r="G13" s="135" t="s">
        <v>4</v>
      </c>
      <c r="H13" s="129">
        <v>23.138999999999999</v>
      </c>
      <c r="I13" s="1" t="s">
        <v>285</v>
      </c>
      <c r="J13" s="129">
        <v>5652.2290000000003</v>
      </c>
      <c r="K13" s="135" t="s">
        <v>4</v>
      </c>
      <c r="L13" s="129">
        <v>3108.328</v>
      </c>
      <c r="M13" s="1" t="s">
        <v>285</v>
      </c>
      <c r="N13" s="129">
        <v>912.90599999999995</v>
      </c>
      <c r="O13" s="135" t="s">
        <v>4</v>
      </c>
      <c r="P13" s="129">
        <v>758.202</v>
      </c>
      <c r="Q13" s="1" t="s">
        <v>285</v>
      </c>
      <c r="R13" s="129">
        <v>136.44499999999999</v>
      </c>
      <c r="S13" s="135" t="s">
        <v>4</v>
      </c>
      <c r="T13" s="129">
        <v>96.831000000000003</v>
      </c>
    </row>
    <row r="14" spans="1:20" ht="11.25" customHeight="1" x14ac:dyDescent="0.2">
      <c r="A14" s="12"/>
      <c r="B14" s="59">
        <v>250</v>
      </c>
      <c r="C14" s="132" t="s">
        <v>21</v>
      </c>
      <c r="D14" s="59">
        <v>499</v>
      </c>
      <c r="E14" s="59"/>
      <c r="F14" s="129">
        <v>46.076000000000001</v>
      </c>
      <c r="G14" s="135" t="s">
        <v>4</v>
      </c>
      <c r="H14" s="129">
        <v>13.36</v>
      </c>
      <c r="I14" s="1" t="s">
        <v>285</v>
      </c>
      <c r="J14" s="129">
        <v>16345.305</v>
      </c>
      <c r="K14" s="135" t="s">
        <v>4</v>
      </c>
      <c r="L14" s="129">
        <v>4682.8370000000004</v>
      </c>
      <c r="M14" s="1" t="s">
        <v>285</v>
      </c>
      <c r="N14" s="129">
        <v>708.18</v>
      </c>
      <c r="O14" s="135" t="s">
        <v>4</v>
      </c>
      <c r="P14" s="129">
        <v>234.392</v>
      </c>
      <c r="Q14" s="1" t="s">
        <v>285</v>
      </c>
      <c r="R14" s="129">
        <v>248.92500000000001</v>
      </c>
      <c r="S14" s="135" t="s">
        <v>4</v>
      </c>
      <c r="T14" s="129">
        <v>83.302000000000007</v>
      </c>
    </row>
    <row r="15" spans="1:20" ht="11.25" customHeight="1" x14ac:dyDescent="0.2">
      <c r="A15" s="12"/>
      <c r="B15" s="59">
        <v>500</v>
      </c>
      <c r="C15" s="132" t="s">
        <v>21</v>
      </c>
      <c r="D15" s="59">
        <v>999</v>
      </c>
      <c r="E15" s="59"/>
      <c r="F15" s="129">
        <v>38.625999999999998</v>
      </c>
      <c r="G15" s="135" t="s">
        <v>4</v>
      </c>
      <c r="H15" s="129">
        <v>10.961</v>
      </c>
      <c r="I15" s="1" t="s">
        <v>285</v>
      </c>
      <c r="J15" s="129">
        <v>25603.923999999999</v>
      </c>
      <c r="K15" s="135" t="s">
        <v>4</v>
      </c>
      <c r="L15" s="129">
        <v>7096.6580000000004</v>
      </c>
      <c r="M15" s="1" t="s">
        <v>285</v>
      </c>
      <c r="N15" s="129">
        <v>676.66700000000003</v>
      </c>
      <c r="O15" s="135" t="s">
        <v>4</v>
      </c>
      <c r="P15" s="129">
        <v>207.65</v>
      </c>
      <c r="Q15" s="1" t="s">
        <v>285</v>
      </c>
      <c r="R15" s="129">
        <v>425.55399999999997</v>
      </c>
      <c r="S15" s="135" t="s">
        <v>4</v>
      </c>
      <c r="T15" s="129">
        <v>130.44399999999999</v>
      </c>
    </row>
    <row r="16" spans="1:20" ht="11.25" customHeight="1" x14ac:dyDescent="0.2">
      <c r="A16" s="12"/>
      <c r="B16" s="129">
        <v>1000</v>
      </c>
      <c r="C16" s="132" t="s">
        <v>21</v>
      </c>
      <c r="D16" s="129">
        <v>1499</v>
      </c>
      <c r="E16" s="129"/>
      <c r="F16" s="129">
        <v>15.441000000000001</v>
      </c>
      <c r="G16" s="135" t="s">
        <v>4</v>
      </c>
      <c r="H16" s="129">
        <v>7.5570000000000004</v>
      </c>
      <c r="I16" s="1" t="s">
        <v>285</v>
      </c>
      <c r="J16" s="129">
        <v>18059.925999999999</v>
      </c>
      <c r="K16" s="135" t="s">
        <v>4</v>
      </c>
      <c r="L16" s="129">
        <v>8513.143</v>
      </c>
      <c r="M16" s="1" t="s">
        <v>285</v>
      </c>
      <c r="N16" s="129">
        <v>320.14499999999998</v>
      </c>
      <c r="O16" s="135" t="s">
        <v>4</v>
      </c>
      <c r="P16" s="129">
        <v>175.56100000000001</v>
      </c>
      <c r="Q16" s="1" t="s">
        <v>285</v>
      </c>
      <c r="R16" s="129">
        <v>349.209</v>
      </c>
      <c r="S16" s="135" t="s">
        <v>4</v>
      </c>
      <c r="T16" s="129">
        <v>188.53899999999999</v>
      </c>
    </row>
    <row r="17" spans="1:20" ht="11.25" customHeight="1" x14ac:dyDescent="0.2">
      <c r="A17" s="12"/>
      <c r="B17" s="129">
        <v>1500</v>
      </c>
      <c r="C17" s="132" t="s">
        <v>21</v>
      </c>
      <c r="D17" s="129">
        <v>2999</v>
      </c>
      <c r="E17" s="129"/>
      <c r="F17" s="129">
        <v>6.6079999999999997</v>
      </c>
      <c r="G17" s="135" t="s">
        <v>4</v>
      </c>
      <c r="H17" s="129">
        <v>3.4980000000000002</v>
      </c>
      <c r="I17" s="1" t="s">
        <v>285</v>
      </c>
      <c r="J17" s="129">
        <v>13549.509</v>
      </c>
      <c r="K17" s="135" t="s">
        <v>4</v>
      </c>
      <c r="L17" s="129">
        <v>7990.5010000000002</v>
      </c>
      <c r="M17" s="1" t="s">
        <v>285</v>
      </c>
      <c r="N17" s="129">
        <v>129.44800000000001</v>
      </c>
      <c r="O17" s="135" t="s">
        <v>4</v>
      </c>
      <c r="P17" s="129">
        <v>62.198999999999998</v>
      </c>
      <c r="Q17" s="1" t="s">
        <v>285</v>
      </c>
      <c r="R17" s="129">
        <v>210.81800000000001</v>
      </c>
      <c r="S17" s="135" t="s">
        <v>4</v>
      </c>
      <c r="T17" s="129">
        <v>100.762</v>
      </c>
    </row>
    <row r="18" spans="1:20" ht="11.25" customHeight="1" x14ac:dyDescent="0.2">
      <c r="A18" s="12"/>
      <c r="B18" s="129">
        <v>3000</v>
      </c>
      <c r="C18" s="132" t="s">
        <v>21</v>
      </c>
      <c r="D18" s="59"/>
      <c r="E18" s="59"/>
      <c r="F18" s="129">
        <v>0.224</v>
      </c>
      <c r="G18" s="135" t="s">
        <v>4</v>
      </c>
      <c r="H18" s="129">
        <v>0.437</v>
      </c>
      <c r="I18" s="1" t="s">
        <v>285</v>
      </c>
      <c r="J18" s="129">
        <v>902.41600000000005</v>
      </c>
      <c r="K18" s="135" t="s">
        <v>4</v>
      </c>
      <c r="L18" s="129">
        <v>1761.931</v>
      </c>
      <c r="M18" s="1" t="s">
        <v>285</v>
      </c>
      <c r="N18" s="129">
        <v>15.679</v>
      </c>
      <c r="O18" s="135" t="s">
        <v>4</v>
      </c>
      <c r="P18" s="129">
        <v>30.611999999999998</v>
      </c>
      <c r="Q18" s="1" t="s">
        <v>285</v>
      </c>
      <c r="R18" s="129">
        <v>31.585000000000001</v>
      </c>
      <c r="S18" s="135" t="s">
        <v>4</v>
      </c>
      <c r="T18" s="129">
        <v>61.667999999999999</v>
      </c>
    </row>
    <row r="19" spans="1:20" ht="4.5" customHeight="1" x14ac:dyDescent="0.2">
      <c r="A19" s="17"/>
      <c r="B19" s="17"/>
      <c r="C19" s="17"/>
      <c r="D19" s="17"/>
      <c r="E19" s="17"/>
      <c r="F19" s="17"/>
      <c r="G19" s="17"/>
      <c r="H19" s="17"/>
      <c r="I19" s="17"/>
      <c r="J19" s="17"/>
      <c r="K19" s="17"/>
      <c r="L19" s="17"/>
      <c r="M19" s="17"/>
      <c r="N19" s="17"/>
      <c r="O19" s="17"/>
      <c r="P19" s="17"/>
      <c r="Q19" s="17"/>
      <c r="R19" s="17"/>
      <c r="S19" s="17"/>
      <c r="T19" s="17"/>
    </row>
    <row r="20" spans="1:20" ht="10.5" customHeight="1" x14ac:dyDescent="0.2">
      <c r="A20" s="60"/>
      <c r="B20" s="60"/>
      <c r="C20" s="12"/>
      <c r="D20" s="48"/>
      <c r="E20" s="12"/>
      <c r="F20" s="12"/>
      <c r="G20" s="12"/>
      <c r="H20" s="48"/>
      <c r="I20" s="12"/>
      <c r="J20" s="12"/>
      <c r="K20" s="12"/>
      <c r="L20" s="48"/>
      <c r="M20" s="12"/>
      <c r="N20" s="12"/>
      <c r="O20" s="12"/>
      <c r="P20" s="48"/>
      <c r="Q20" s="12"/>
      <c r="R20" s="35"/>
      <c r="S20" s="19"/>
      <c r="T20" s="19"/>
    </row>
    <row r="21" spans="1:20" ht="13.5" customHeight="1" x14ac:dyDescent="0.2">
      <c r="A21" s="527" t="s">
        <v>205</v>
      </c>
      <c r="B21" s="527"/>
      <c r="C21" s="527"/>
      <c r="D21" s="527"/>
      <c r="E21" s="527"/>
      <c r="F21" s="527"/>
      <c r="G21" s="527"/>
      <c r="H21" s="527"/>
    </row>
    <row r="22" spans="1:20" ht="11.25" customHeight="1" x14ac:dyDescent="0.2">
      <c r="A22" s="511" t="s">
        <v>22</v>
      </c>
      <c r="B22" s="511"/>
      <c r="C22" s="130"/>
      <c r="D22" s="180"/>
      <c r="E22" s="130"/>
      <c r="F22" s="128">
        <v>12.552</v>
      </c>
      <c r="G22" s="135" t="s">
        <v>4</v>
      </c>
      <c r="H22" s="128">
        <v>8.7279999999999998</v>
      </c>
      <c r="I22" s="97" t="s">
        <v>285</v>
      </c>
      <c r="J22" s="128">
        <v>3553.326</v>
      </c>
      <c r="K22" s="135" t="s">
        <v>4</v>
      </c>
      <c r="L22" s="128">
        <v>3400.24</v>
      </c>
      <c r="M22" s="97" t="s">
        <v>285</v>
      </c>
      <c r="N22" s="128" t="s">
        <v>284</v>
      </c>
      <c r="O22" s="135" t="s">
        <v>4</v>
      </c>
      <c r="P22" s="128" t="s">
        <v>284</v>
      </c>
      <c r="Q22" s="97" t="s">
        <v>285</v>
      </c>
      <c r="R22" s="128" t="s">
        <v>284</v>
      </c>
      <c r="S22" s="135" t="s">
        <v>4</v>
      </c>
      <c r="T22" s="128" t="s">
        <v>284</v>
      </c>
    </row>
    <row r="23" spans="1:20" ht="5.25" customHeight="1" thickBot="1" x14ac:dyDescent="0.25">
      <c r="A23" s="158"/>
      <c r="B23" s="158"/>
      <c r="C23" s="158"/>
      <c r="D23" s="158"/>
      <c r="E23" s="158"/>
      <c r="F23" s="158"/>
      <c r="G23" s="158"/>
      <c r="H23" s="158"/>
      <c r="I23" s="158"/>
      <c r="J23" s="158"/>
      <c r="K23" s="158"/>
      <c r="L23" s="158"/>
      <c r="M23" s="158"/>
      <c r="N23" s="158"/>
      <c r="O23" s="158"/>
      <c r="P23" s="158"/>
      <c r="Q23" s="158"/>
      <c r="R23" s="66"/>
      <c r="S23" s="144"/>
      <c r="T23" s="144"/>
    </row>
    <row r="24" spans="1:20" ht="5.25" customHeight="1" thickBot="1" x14ac:dyDescent="0.25">
      <c r="A24" s="159"/>
      <c r="B24" s="159"/>
      <c r="C24" s="159"/>
      <c r="D24" s="159"/>
      <c r="E24" s="159"/>
      <c r="F24" s="159"/>
      <c r="G24" s="159"/>
      <c r="H24" s="159"/>
      <c r="I24" s="159"/>
      <c r="J24" s="159"/>
      <c r="K24" s="159"/>
      <c r="L24" s="159"/>
      <c r="M24" s="159"/>
      <c r="N24" s="159"/>
      <c r="O24" s="159"/>
      <c r="P24" s="159"/>
      <c r="Q24" s="159"/>
      <c r="R24" s="160"/>
      <c r="S24" s="161"/>
      <c r="T24" s="161"/>
    </row>
    <row r="25" spans="1:20" ht="10.5" customHeight="1" x14ac:dyDescent="0.2">
      <c r="A25" s="60"/>
      <c r="B25" s="60"/>
      <c r="C25" s="35"/>
      <c r="D25" s="48"/>
      <c r="E25" s="35"/>
      <c r="F25" s="35"/>
      <c r="G25" s="35"/>
      <c r="H25" s="48"/>
      <c r="I25" s="35"/>
      <c r="J25" s="35"/>
      <c r="K25" s="35"/>
      <c r="L25" s="48"/>
      <c r="M25" s="35"/>
      <c r="N25" s="35"/>
      <c r="O25" s="35"/>
      <c r="P25" s="48"/>
      <c r="Q25" s="35"/>
      <c r="R25" s="36"/>
      <c r="S25" s="111"/>
      <c r="T25" s="111"/>
    </row>
    <row r="26" spans="1:20" ht="13.5" customHeight="1" x14ac:dyDescent="0.2">
      <c r="A26" s="527" t="s">
        <v>204</v>
      </c>
      <c r="B26" s="527"/>
      <c r="C26" s="527"/>
      <c r="D26" s="527"/>
      <c r="E26" s="527"/>
      <c r="F26" s="527"/>
      <c r="G26" s="527"/>
      <c r="H26" s="527"/>
    </row>
    <row r="27" spans="1:20" ht="11.25" customHeight="1" x14ac:dyDescent="0.2">
      <c r="A27" s="511" t="s">
        <v>22</v>
      </c>
      <c r="B27" s="511"/>
      <c r="C27" s="511"/>
      <c r="D27" s="511"/>
      <c r="E27" s="34"/>
      <c r="F27" s="128">
        <v>107.791</v>
      </c>
      <c r="G27" s="135" t="s">
        <v>4</v>
      </c>
      <c r="H27" s="128">
        <v>21.016999999999999</v>
      </c>
      <c r="I27" s="59" t="s">
        <v>285</v>
      </c>
      <c r="J27" s="128">
        <v>56458.832000000002</v>
      </c>
      <c r="K27" s="135" t="s">
        <v>4</v>
      </c>
      <c r="L27" s="128">
        <v>11886.031000000001</v>
      </c>
      <c r="M27" s="1" t="s">
        <v>285</v>
      </c>
      <c r="N27" s="128">
        <v>1993.47</v>
      </c>
      <c r="O27" s="135" t="s">
        <v>4</v>
      </c>
      <c r="P27" s="128">
        <v>473.07100000000003</v>
      </c>
      <c r="Q27" s="59" t="s">
        <v>285</v>
      </c>
      <c r="R27" s="128">
        <v>1067.768</v>
      </c>
      <c r="S27" s="135" t="s">
        <v>4</v>
      </c>
      <c r="T27" s="128">
        <v>260.83999999999997</v>
      </c>
    </row>
    <row r="28" spans="1:20" s="33" customFormat="1" ht="20.45" customHeight="1" x14ac:dyDescent="0.2">
      <c r="A28" s="286"/>
      <c r="B28" s="37">
        <v>0</v>
      </c>
      <c r="C28" s="53" t="s">
        <v>21</v>
      </c>
      <c r="D28" s="37">
        <v>99</v>
      </c>
      <c r="E28" s="37"/>
      <c r="F28" s="35">
        <v>10.831</v>
      </c>
      <c r="G28" s="48" t="s">
        <v>4</v>
      </c>
      <c r="H28" s="35">
        <v>7.1180000000000003</v>
      </c>
      <c r="I28" s="33" t="s">
        <v>285</v>
      </c>
      <c r="J28" s="35">
        <v>575.17499999999995</v>
      </c>
      <c r="K28" s="48" t="s">
        <v>4</v>
      </c>
      <c r="L28" s="35">
        <v>398.089</v>
      </c>
      <c r="M28" s="33" t="s">
        <v>285</v>
      </c>
      <c r="N28" s="35">
        <v>93.984999999999999</v>
      </c>
      <c r="O28" s="48" t="s">
        <v>4</v>
      </c>
      <c r="P28" s="35">
        <v>58.258000000000003</v>
      </c>
      <c r="Q28" s="33" t="s">
        <v>285</v>
      </c>
      <c r="R28" s="35">
        <v>5.431</v>
      </c>
      <c r="S28" s="48" t="s">
        <v>4</v>
      </c>
      <c r="T28" s="35">
        <v>3.548</v>
      </c>
    </row>
    <row r="29" spans="1:20" ht="11.25" customHeight="1" x14ac:dyDescent="0.2">
      <c r="A29" s="134"/>
      <c r="B29" s="59">
        <v>100</v>
      </c>
      <c r="C29" s="132" t="s">
        <v>21</v>
      </c>
      <c r="D29" s="59">
        <v>249</v>
      </c>
      <c r="E29" s="59"/>
      <c r="F29" s="129">
        <v>19.212</v>
      </c>
      <c r="G29" s="135" t="s">
        <v>4</v>
      </c>
      <c r="H29" s="129">
        <v>11.071</v>
      </c>
      <c r="I29" s="1" t="s">
        <v>285</v>
      </c>
      <c r="J29" s="129">
        <v>3042.7750000000001</v>
      </c>
      <c r="K29" s="135" t="s">
        <v>4</v>
      </c>
      <c r="L29" s="129">
        <v>1643.2080000000001</v>
      </c>
      <c r="M29" s="1" t="s">
        <v>285</v>
      </c>
      <c r="N29" s="129">
        <v>415.66699999999997</v>
      </c>
      <c r="O29" s="135" t="s">
        <v>4</v>
      </c>
      <c r="P29" s="129">
        <v>323.024</v>
      </c>
      <c r="Q29" s="1" t="s">
        <v>285</v>
      </c>
      <c r="R29" s="129">
        <v>65.004999999999995</v>
      </c>
      <c r="S29" s="135" t="s">
        <v>4</v>
      </c>
      <c r="T29" s="129">
        <v>46.915999999999997</v>
      </c>
    </row>
    <row r="30" spans="1:20" ht="11.25" customHeight="1" x14ac:dyDescent="0.2">
      <c r="A30" s="134"/>
      <c r="B30" s="59">
        <v>250</v>
      </c>
      <c r="C30" s="132" t="s">
        <v>21</v>
      </c>
      <c r="D30" s="59">
        <v>499</v>
      </c>
      <c r="E30" s="59"/>
      <c r="F30" s="129">
        <v>32.067999999999998</v>
      </c>
      <c r="G30" s="135" t="s">
        <v>4</v>
      </c>
      <c r="H30" s="129">
        <v>9.8819999999999997</v>
      </c>
      <c r="I30" s="1" t="s">
        <v>285</v>
      </c>
      <c r="J30" s="129">
        <v>11219.758</v>
      </c>
      <c r="K30" s="135" t="s">
        <v>4</v>
      </c>
      <c r="L30" s="129">
        <v>3382.2979999999998</v>
      </c>
      <c r="M30" s="1" t="s">
        <v>285</v>
      </c>
      <c r="N30" s="129">
        <v>561.06799999999998</v>
      </c>
      <c r="O30" s="135" t="s">
        <v>4</v>
      </c>
      <c r="P30" s="129">
        <v>205.642</v>
      </c>
      <c r="Q30" s="1" t="s">
        <v>285</v>
      </c>
      <c r="R30" s="129">
        <v>199.50299999999999</v>
      </c>
      <c r="S30" s="135" t="s">
        <v>4</v>
      </c>
      <c r="T30" s="129">
        <v>72.783000000000001</v>
      </c>
    </row>
    <row r="31" spans="1:20" ht="11.25" customHeight="1" x14ac:dyDescent="0.2">
      <c r="A31" s="134"/>
      <c r="B31" s="59">
        <v>500</v>
      </c>
      <c r="C31" s="132" t="s">
        <v>21</v>
      </c>
      <c r="D31" s="59">
        <v>999</v>
      </c>
      <c r="E31" s="59"/>
      <c r="F31" s="129">
        <v>27.835000000000001</v>
      </c>
      <c r="G31" s="135" t="s">
        <v>4</v>
      </c>
      <c r="H31" s="129">
        <v>9.1010000000000009</v>
      </c>
      <c r="I31" s="1" t="s">
        <v>285</v>
      </c>
      <c r="J31" s="129">
        <v>17554.667000000001</v>
      </c>
      <c r="K31" s="135" t="s">
        <v>4</v>
      </c>
      <c r="L31" s="129">
        <v>5674.5839999999998</v>
      </c>
      <c r="M31" s="1" t="s">
        <v>285</v>
      </c>
      <c r="N31" s="129">
        <v>543.83500000000004</v>
      </c>
      <c r="O31" s="135" t="s">
        <v>4</v>
      </c>
      <c r="P31" s="129">
        <v>188.596</v>
      </c>
      <c r="Q31" s="1" t="s">
        <v>285</v>
      </c>
      <c r="R31" s="129">
        <v>341.00900000000001</v>
      </c>
      <c r="S31" s="135" t="s">
        <v>4</v>
      </c>
      <c r="T31" s="129">
        <v>119.462</v>
      </c>
    </row>
    <row r="32" spans="1:20" ht="11.25" customHeight="1" x14ac:dyDescent="0.2">
      <c r="A32" s="134"/>
      <c r="B32" s="129">
        <v>1000</v>
      </c>
      <c r="C32" s="132" t="s">
        <v>21</v>
      </c>
      <c r="D32" s="129">
        <v>1499</v>
      </c>
      <c r="E32" s="129"/>
      <c r="F32" s="129">
        <v>14.138</v>
      </c>
      <c r="G32" s="135" t="s">
        <v>4</v>
      </c>
      <c r="H32" s="129">
        <v>7.6829999999999998</v>
      </c>
      <c r="I32" s="1" t="s">
        <v>285</v>
      </c>
      <c r="J32" s="129">
        <v>16358.266</v>
      </c>
      <c r="K32" s="135" t="s">
        <v>4</v>
      </c>
      <c r="L32" s="129">
        <v>8645.2289999999994</v>
      </c>
      <c r="M32" s="1" t="s">
        <v>285</v>
      </c>
      <c r="N32" s="129">
        <v>312.06299999999999</v>
      </c>
      <c r="O32" s="135" t="s">
        <v>4</v>
      </c>
      <c r="P32" s="129">
        <v>191.99100000000001</v>
      </c>
      <c r="Q32" s="1" t="s">
        <v>285</v>
      </c>
      <c r="R32" s="129">
        <v>344.59</v>
      </c>
      <c r="S32" s="135" t="s">
        <v>4</v>
      </c>
      <c r="T32" s="129">
        <v>209.47499999999999</v>
      </c>
    </row>
    <row r="33" spans="1:20" ht="11.25" customHeight="1" x14ac:dyDescent="0.2">
      <c r="A33" s="134"/>
      <c r="B33" s="129">
        <v>1500</v>
      </c>
      <c r="C33" s="132" t="s">
        <v>21</v>
      </c>
      <c r="D33" s="129">
        <v>2999</v>
      </c>
      <c r="E33" s="129"/>
      <c r="F33" s="129">
        <v>3.1680000000000001</v>
      </c>
      <c r="G33" s="135" t="s">
        <v>4</v>
      </c>
      <c r="H33" s="129">
        <v>1.821</v>
      </c>
      <c r="I33" s="1" t="s">
        <v>285</v>
      </c>
      <c r="J33" s="129">
        <v>5878.6530000000002</v>
      </c>
      <c r="K33" s="135" t="s">
        <v>4</v>
      </c>
      <c r="L33" s="129">
        <v>3406.232</v>
      </c>
      <c r="M33" s="1" t="s">
        <v>285</v>
      </c>
      <c r="N33" s="129">
        <v>62.427</v>
      </c>
      <c r="O33" s="135" t="s">
        <v>4</v>
      </c>
      <c r="P33" s="129">
        <v>35.112000000000002</v>
      </c>
      <c r="Q33" s="1" t="s">
        <v>285</v>
      </c>
      <c r="R33" s="129">
        <v>97.221999999999994</v>
      </c>
      <c r="S33" s="135" t="s">
        <v>4</v>
      </c>
      <c r="T33" s="129">
        <v>53.283999999999999</v>
      </c>
    </row>
    <row r="34" spans="1:20" ht="11.25" customHeight="1" x14ac:dyDescent="0.2">
      <c r="A34" s="134"/>
      <c r="B34" s="129">
        <v>3000</v>
      </c>
      <c r="C34" s="132" t="s">
        <v>21</v>
      </c>
      <c r="D34" s="129"/>
      <c r="E34" s="129"/>
      <c r="F34" s="129">
        <v>0.53900000000000003</v>
      </c>
      <c r="G34" s="135" t="s">
        <v>4</v>
      </c>
      <c r="H34" s="129">
        <v>1.056</v>
      </c>
      <c r="I34" s="1" t="s">
        <v>285</v>
      </c>
      <c r="J34" s="129">
        <v>1829.539</v>
      </c>
      <c r="K34" s="135" t="s">
        <v>4</v>
      </c>
      <c r="L34" s="129">
        <v>3582.2809999999999</v>
      </c>
      <c r="M34" s="1" t="s">
        <v>285</v>
      </c>
      <c r="N34" s="129">
        <v>4.4249999999999998</v>
      </c>
      <c r="O34" s="135" t="s">
        <v>4</v>
      </c>
      <c r="P34" s="129">
        <v>8.6639999999999997</v>
      </c>
      <c r="Q34" s="1" t="s">
        <v>285</v>
      </c>
      <c r="R34" s="129">
        <v>15.009</v>
      </c>
      <c r="S34" s="135" t="s">
        <v>4</v>
      </c>
      <c r="T34" s="129">
        <v>29.388999999999999</v>
      </c>
    </row>
    <row r="35" spans="1:20" ht="4.5" customHeight="1" x14ac:dyDescent="0.2">
      <c r="A35" s="17"/>
      <c r="B35" s="17"/>
      <c r="C35" s="17"/>
      <c r="D35" s="17"/>
      <c r="E35" s="17"/>
      <c r="F35" s="17"/>
      <c r="G35" s="17"/>
      <c r="H35" s="17"/>
      <c r="I35" s="17"/>
      <c r="J35" s="17"/>
      <c r="K35" s="17"/>
      <c r="L35" s="17"/>
      <c r="M35" s="17"/>
      <c r="N35" s="17"/>
      <c r="O35" s="17"/>
      <c r="P35" s="17"/>
      <c r="Q35" s="17"/>
      <c r="R35" s="17"/>
      <c r="S35" s="17"/>
      <c r="T35" s="17"/>
    </row>
    <row r="36" spans="1:20" ht="10.5" customHeight="1" x14ac:dyDescent="0.2">
      <c r="A36" s="60"/>
      <c r="B36" s="60"/>
      <c r="C36" s="12"/>
      <c r="D36" s="48"/>
      <c r="E36" s="12"/>
      <c r="F36" s="12"/>
      <c r="G36" s="12"/>
      <c r="H36" s="48"/>
      <c r="I36" s="12"/>
      <c r="J36" s="12"/>
      <c r="K36" s="12"/>
      <c r="L36" s="48"/>
      <c r="M36" s="12"/>
      <c r="N36" s="12"/>
      <c r="O36" s="12"/>
      <c r="P36" s="48"/>
      <c r="Q36" s="12"/>
      <c r="R36" s="35"/>
      <c r="S36" s="19"/>
      <c r="T36" s="19"/>
    </row>
    <row r="37" spans="1:20" ht="13.5" customHeight="1" x14ac:dyDescent="0.2">
      <c r="A37" s="527" t="s">
        <v>206</v>
      </c>
      <c r="B37" s="527"/>
      <c r="C37" s="527"/>
      <c r="D37" s="527"/>
      <c r="E37" s="527"/>
      <c r="F37" s="527"/>
      <c r="G37" s="527"/>
      <c r="H37" s="527"/>
    </row>
    <row r="38" spans="1:20" ht="11.25" customHeight="1" x14ac:dyDescent="0.2">
      <c r="A38" s="511" t="s">
        <v>22</v>
      </c>
      <c r="B38" s="511"/>
      <c r="C38" s="130"/>
      <c r="D38" s="180"/>
      <c r="E38" s="130"/>
      <c r="F38" s="128">
        <v>64.45</v>
      </c>
      <c r="G38" s="135" t="s">
        <v>4</v>
      </c>
      <c r="H38" s="128">
        <v>31.390999999999998</v>
      </c>
      <c r="I38" s="97" t="s">
        <v>285</v>
      </c>
      <c r="J38" s="128">
        <v>13669.678</v>
      </c>
      <c r="K38" s="135" t="s">
        <v>4</v>
      </c>
      <c r="L38" s="128">
        <v>4478.4840000000004</v>
      </c>
      <c r="M38" s="97" t="s">
        <v>285</v>
      </c>
      <c r="N38" s="128" t="s">
        <v>284</v>
      </c>
      <c r="O38" s="135" t="s">
        <v>4</v>
      </c>
      <c r="P38" s="128" t="s">
        <v>284</v>
      </c>
      <c r="Q38" s="97" t="s">
        <v>285</v>
      </c>
      <c r="R38" s="128" t="s">
        <v>284</v>
      </c>
      <c r="S38" s="135" t="s">
        <v>4</v>
      </c>
      <c r="T38" s="128" t="s">
        <v>284</v>
      </c>
    </row>
    <row r="39" spans="1:20" ht="12" customHeight="1" thickBot="1" x14ac:dyDescent="0.25">
      <c r="A39" s="43"/>
      <c r="B39" s="64"/>
      <c r="C39" s="64"/>
      <c r="D39" s="26"/>
      <c r="E39" s="26"/>
      <c r="F39" s="43"/>
      <c r="G39" s="43"/>
      <c r="H39" s="43"/>
      <c r="I39" s="43"/>
      <c r="J39" s="43"/>
      <c r="K39" s="43"/>
      <c r="L39" s="43"/>
      <c r="M39" s="43"/>
      <c r="N39" s="43"/>
      <c r="O39" s="43"/>
      <c r="P39" s="43"/>
      <c r="Q39" s="43"/>
      <c r="R39" s="43"/>
      <c r="S39" s="43"/>
      <c r="T39" s="43"/>
    </row>
  </sheetData>
  <sheetProtection formatCells="0" formatColumns="0" formatRows="0"/>
  <mergeCells count="22">
    <mergeCell ref="A37:H37"/>
    <mergeCell ref="A26:H26"/>
    <mergeCell ref="N7:P7"/>
    <mergeCell ref="R7:T7"/>
    <mergeCell ref="A38:B38"/>
    <mergeCell ref="A11:D11"/>
    <mergeCell ref="A6:D8"/>
    <mergeCell ref="A9:D9"/>
    <mergeCell ref="A22:B22"/>
    <mergeCell ref="A27:D27"/>
    <mergeCell ref="A21:H21"/>
    <mergeCell ref="A10:H10"/>
    <mergeCell ref="G8:H8"/>
    <mergeCell ref="K8:L8"/>
    <mergeCell ref="O8:P8"/>
    <mergeCell ref="S8:T8"/>
    <mergeCell ref="F6:H6"/>
    <mergeCell ref="J6:L6"/>
    <mergeCell ref="N6:P6"/>
    <mergeCell ref="R6:T6"/>
    <mergeCell ref="F7:H7"/>
    <mergeCell ref="J7:L7"/>
  </mergeCells>
  <phoneticPr fontId="5" type="noConversion"/>
  <pageMargins left="0.75" right="0.75" top="1" bottom="1" header="0.5" footer="0.5"/>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T42"/>
  <sheetViews>
    <sheetView zoomScaleNormal="100" workbookViewId="0"/>
  </sheetViews>
  <sheetFormatPr defaultColWidth="9.140625" defaultRowHeight="12.75" x14ac:dyDescent="0.2"/>
  <cols>
    <col min="1" max="1" width="3.85546875" style="1" customWidth="1"/>
    <col min="2" max="2" width="62.42578125" style="1" customWidth="1"/>
    <col min="3" max="5" width="62.42578125" style="1" hidden="1" customWidth="1"/>
    <col min="6" max="6" width="10.140625" style="1" customWidth="1"/>
    <col min="7" max="7" width="2.140625" style="1" customWidth="1"/>
    <col min="8" max="8" width="4.7109375" style="1" customWidth="1"/>
    <col min="9" max="9" width="1.85546875" style="1" bestFit="1" customWidth="1"/>
    <col min="10" max="10" width="10" style="1" customWidth="1"/>
    <col min="11" max="11" width="2.5703125" style="1" customWidth="1"/>
    <col min="12" max="12" width="4.5703125" style="1" customWidth="1"/>
    <col min="13" max="13" width="1.28515625" style="1" customWidth="1"/>
    <col min="14" max="14" width="10" style="1" customWidth="1"/>
    <col min="15" max="15" width="2.140625" style="1" customWidth="1"/>
    <col min="16" max="16" width="4.42578125" style="1" customWidth="1"/>
    <col min="17" max="17" width="1.85546875" style="1" bestFit="1" customWidth="1"/>
    <col min="18" max="18" width="10" style="1" customWidth="1"/>
    <col min="19" max="19" width="2.5703125" style="1" customWidth="1"/>
    <col min="20" max="20" width="4.5703125" style="1" customWidth="1"/>
    <col min="21" max="16384" width="9.140625" style="1"/>
  </cols>
  <sheetData>
    <row r="1" spans="1:20" ht="6.75" customHeight="1" x14ac:dyDescent="0.2"/>
    <row r="2" spans="1:20" ht="15" customHeight="1" x14ac:dyDescent="0.2">
      <c r="A2" s="183" t="s">
        <v>303</v>
      </c>
      <c r="B2" s="19"/>
      <c r="C2" s="19"/>
      <c r="D2" s="19"/>
      <c r="E2" s="19"/>
      <c r="F2" s="19"/>
      <c r="G2" s="19"/>
      <c r="H2" s="19"/>
      <c r="I2" s="19"/>
      <c r="J2" s="19"/>
      <c r="K2" s="19"/>
      <c r="L2" s="19"/>
      <c r="N2" s="19"/>
      <c r="O2" s="19"/>
      <c r="P2" s="19"/>
      <c r="Q2" s="19"/>
      <c r="R2" s="19"/>
      <c r="S2" s="19"/>
      <c r="T2" s="19"/>
    </row>
    <row r="3" spans="1:20" s="19" customFormat="1" x14ac:dyDescent="0.2">
      <c r="A3" s="183" t="s">
        <v>529</v>
      </c>
    </row>
    <row r="4" spans="1:20" x14ac:dyDescent="0.2">
      <c r="A4" s="188" t="s">
        <v>304</v>
      </c>
      <c r="B4" s="19"/>
      <c r="C4" s="19"/>
      <c r="D4" s="19"/>
      <c r="E4" s="19"/>
      <c r="F4" s="19"/>
      <c r="G4" s="19"/>
      <c r="H4" s="19"/>
      <c r="I4" s="19"/>
      <c r="J4" s="19"/>
      <c r="K4" s="19"/>
      <c r="L4" s="19"/>
      <c r="M4" s="19"/>
      <c r="N4" s="19"/>
      <c r="O4" s="19"/>
      <c r="P4" s="19"/>
      <c r="Q4" s="19"/>
      <c r="R4" s="19"/>
      <c r="S4" s="19"/>
      <c r="T4" s="19"/>
    </row>
    <row r="5" spans="1:20" ht="13.5" thickBot="1" x14ac:dyDescent="0.25">
      <c r="A5" s="284" t="s">
        <v>530</v>
      </c>
      <c r="B5" s="43"/>
      <c r="C5" s="43"/>
      <c r="D5" s="43"/>
      <c r="E5" s="43"/>
      <c r="F5" s="43"/>
      <c r="G5" s="43"/>
      <c r="H5" s="43"/>
      <c r="I5" s="43"/>
      <c r="J5" s="43"/>
      <c r="K5" s="43"/>
      <c r="L5" s="43"/>
      <c r="M5" s="43"/>
      <c r="N5" s="43"/>
      <c r="O5" s="43"/>
      <c r="P5" s="43"/>
      <c r="Q5" s="43"/>
      <c r="R5" s="43"/>
      <c r="S5" s="43"/>
      <c r="T5" s="43"/>
    </row>
    <row r="6" spans="1:20" ht="14.25" customHeight="1" x14ac:dyDescent="0.2">
      <c r="A6" s="34" t="s">
        <v>54</v>
      </c>
      <c r="B6" s="34" t="s">
        <v>139</v>
      </c>
      <c r="C6" s="34"/>
      <c r="D6" s="34"/>
      <c r="E6" s="34"/>
      <c r="F6" s="513" t="s">
        <v>200</v>
      </c>
      <c r="G6" s="513"/>
      <c r="H6" s="513"/>
      <c r="I6" s="513"/>
      <c r="J6" s="513"/>
      <c r="K6" s="513"/>
      <c r="L6" s="513"/>
      <c r="N6" s="513" t="s">
        <v>281</v>
      </c>
      <c r="O6" s="513"/>
      <c r="P6" s="513"/>
      <c r="Q6" s="513"/>
      <c r="R6" s="513"/>
      <c r="S6" s="513"/>
      <c r="T6" s="513"/>
    </row>
    <row r="7" spans="1:20" ht="13.5" customHeight="1" x14ac:dyDescent="0.2">
      <c r="A7" s="34"/>
      <c r="B7" s="34"/>
      <c r="C7" s="34"/>
      <c r="D7" s="34"/>
      <c r="E7" s="34"/>
      <c r="F7" s="529" t="s">
        <v>7</v>
      </c>
      <c r="G7" s="529"/>
      <c r="H7" s="529"/>
      <c r="I7" s="136"/>
      <c r="J7" s="529" t="s">
        <v>8</v>
      </c>
      <c r="K7" s="529"/>
      <c r="L7" s="529"/>
      <c r="N7" s="529" t="s">
        <v>7</v>
      </c>
      <c r="O7" s="529"/>
      <c r="P7" s="529"/>
      <c r="Q7" s="136"/>
      <c r="R7" s="529" t="s">
        <v>8</v>
      </c>
      <c r="S7" s="529"/>
      <c r="T7" s="529"/>
    </row>
    <row r="8" spans="1:20" ht="13.5" customHeight="1" thickBot="1" x14ac:dyDescent="0.25">
      <c r="A8" s="51"/>
      <c r="B8" s="51"/>
      <c r="C8" s="51"/>
      <c r="D8" s="51"/>
      <c r="E8" s="51"/>
      <c r="F8" s="26" t="s">
        <v>22</v>
      </c>
      <c r="G8" s="508" t="s">
        <v>124</v>
      </c>
      <c r="H8" s="508"/>
      <c r="I8" s="26"/>
      <c r="J8" s="26" t="s">
        <v>22</v>
      </c>
      <c r="K8" s="508" t="s">
        <v>154</v>
      </c>
      <c r="L8" s="508"/>
      <c r="M8" s="43"/>
      <c r="N8" s="26" t="s">
        <v>22</v>
      </c>
      <c r="O8" s="508" t="s">
        <v>124</v>
      </c>
      <c r="P8" s="508"/>
      <c r="Q8" s="26"/>
      <c r="R8" s="26" t="s">
        <v>22</v>
      </c>
      <c r="S8" s="508" t="s">
        <v>154</v>
      </c>
      <c r="T8" s="508"/>
    </row>
    <row r="9" spans="1:20" ht="12" customHeight="1" x14ac:dyDescent="0.2">
      <c r="A9" s="61"/>
      <c r="B9" s="61"/>
      <c r="C9" s="61"/>
      <c r="D9" s="61"/>
      <c r="E9" s="61"/>
      <c r="F9" s="101"/>
      <c r="G9" s="101"/>
      <c r="H9" s="101"/>
      <c r="I9" s="101"/>
      <c r="J9" s="101"/>
      <c r="K9" s="101"/>
      <c r="L9" s="101"/>
      <c r="N9" s="101"/>
      <c r="O9" s="101"/>
      <c r="P9" s="101"/>
      <c r="Q9" s="101"/>
      <c r="R9" s="101"/>
      <c r="S9" s="101"/>
      <c r="T9" s="101"/>
    </row>
    <row r="10" spans="1:20" ht="12" hidden="1" customHeight="1" x14ac:dyDescent="0.2">
      <c r="A10" s="61"/>
      <c r="B10" s="61"/>
      <c r="C10" s="61"/>
      <c r="D10" s="61"/>
      <c r="E10" s="61"/>
      <c r="F10" s="101"/>
      <c r="G10" s="101"/>
      <c r="H10" s="101"/>
      <c r="I10" s="101"/>
      <c r="J10" s="101"/>
      <c r="K10" s="101"/>
      <c r="L10" s="101"/>
      <c r="N10" s="101"/>
      <c r="O10" s="101"/>
      <c r="P10" s="101"/>
      <c r="Q10" s="101"/>
      <c r="R10" s="101"/>
      <c r="S10" s="101"/>
      <c r="T10" s="101"/>
    </row>
    <row r="11" spans="1:20" ht="12" customHeight="1" x14ac:dyDescent="0.2">
      <c r="A11" s="511" t="s">
        <v>22</v>
      </c>
      <c r="B11" s="511"/>
      <c r="C11" s="34"/>
      <c r="D11" s="34"/>
      <c r="E11" s="34"/>
      <c r="F11" s="68">
        <v>3489.7669999999998</v>
      </c>
      <c r="G11" s="48" t="s">
        <v>4</v>
      </c>
      <c r="H11" s="68">
        <v>1186.133</v>
      </c>
      <c r="I11" s="1" t="s">
        <v>285</v>
      </c>
      <c r="J11" s="68">
        <v>1993.47</v>
      </c>
      <c r="K11" s="48" t="s">
        <v>4</v>
      </c>
      <c r="L11" s="68">
        <v>473.07100000000003</v>
      </c>
      <c r="M11" s="1" t="s">
        <v>285</v>
      </c>
      <c r="N11" s="68">
        <v>1453.232</v>
      </c>
      <c r="O11" s="48" t="s">
        <v>4</v>
      </c>
      <c r="P11" s="68">
        <v>294.55799999999999</v>
      </c>
      <c r="Q11" s="1" t="s">
        <v>285</v>
      </c>
      <c r="R11" s="68">
        <v>1067.768</v>
      </c>
      <c r="S11" s="48" t="s">
        <v>4</v>
      </c>
      <c r="T11" s="68">
        <v>260.83999999999997</v>
      </c>
    </row>
    <row r="12" spans="1:20" ht="12" customHeight="1" x14ac:dyDescent="0.2">
      <c r="A12" s="61"/>
      <c r="B12" s="61"/>
      <c r="C12" s="61"/>
      <c r="D12" s="61"/>
      <c r="E12" s="61"/>
      <c r="F12" s="101"/>
      <c r="G12" s="58"/>
      <c r="H12" s="101"/>
      <c r="J12" s="115"/>
      <c r="K12" s="58"/>
      <c r="L12" s="101"/>
      <c r="N12" s="101"/>
      <c r="O12" s="58"/>
      <c r="P12" s="101"/>
      <c r="R12" s="115"/>
      <c r="S12" s="58"/>
      <c r="T12" s="101"/>
    </row>
    <row r="13" spans="1:20" s="106" customFormat="1" ht="11.25" customHeight="1" x14ac:dyDescent="0.2">
      <c r="A13" s="106">
        <v>1</v>
      </c>
      <c r="B13" s="106" t="s">
        <v>112</v>
      </c>
      <c r="F13" s="35">
        <v>1029.0889999999999</v>
      </c>
      <c r="G13" s="48" t="s">
        <v>4</v>
      </c>
      <c r="H13" s="35">
        <v>1079.019</v>
      </c>
      <c r="I13" s="106" t="s">
        <v>285</v>
      </c>
      <c r="J13" s="35">
        <v>235.32900000000001</v>
      </c>
      <c r="K13" s="48" t="s">
        <v>4</v>
      </c>
      <c r="L13" s="35">
        <v>214.84399999999999</v>
      </c>
      <c r="M13" s="106" t="s">
        <v>285</v>
      </c>
      <c r="N13" s="35">
        <v>130.435</v>
      </c>
      <c r="O13" s="48" t="s">
        <v>4</v>
      </c>
      <c r="P13" s="35">
        <v>116.92400000000001</v>
      </c>
      <c r="Q13" s="106" t="s">
        <v>285</v>
      </c>
      <c r="R13" s="35">
        <v>93.27</v>
      </c>
      <c r="S13" s="48" t="s">
        <v>4</v>
      </c>
      <c r="T13" s="35">
        <v>52.667000000000002</v>
      </c>
    </row>
    <row r="14" spans="1:20" ht="11.25" customHeight="1" x14ac:dyDescent="0.2">
      <c r="A14" s="60"/>
      <c r="B14" s="70" t="s">
        <v>95</v>
      </c>
      <c r="C14" s="70"/>
      <c r="D14" s="70"/>
      <c r="E14" s="70"/>
      <c r="F14" s="35">
        <v>960.51900000000001</v>
      </c>
      <c r="G14" s="48" t="s">
        <v>4</v>
      </c>
      <c r="H14" s="35">
        <v>1075.721</v>
      </c>
      <c r="I14" s="1" t="s">
        <v>285</v>
      </c>
      <c r="J14" s="35" t="s">
        <v>284</v>
      </c>
      <c r="K14" s="48" t="s">
        <v>4</v>
      </c>
      <c r="L14" s="35" t="s">
        <v>284</v>
      </c>
      <c r="M14" s="1" t="s">
        <v>285</v>
      </c>
      <c r="N14" s="35">
        <v>103.379</v>
      </c>
      <c r="O14" s="48" t="s">
        <v>4</v>
      </c>
      <c r="P14" s="35">
        <v>111.66500000000001</v>
      </c>
      <c r="Q14" s="1" t="s">
        <v>285</v>
      </c>
      <c r="R14" s="35" t="s">
        <v>284</v>
      </c>
      <c r="S14" s="48" t="s">
        <v>4</v>
      </c>
      <c r="T14" s="35" t="s">
        <v>284</v>
      </c>
    </row>
    <row r="15" spans="1:20" ht="11.25" customHeight="1" x14ac:dyDescent="0.2">
      <c r="A15" s="106">
        <v>2</v>
      </c>
      <c r="B15" s="60" t="s">
        <v>96</v>
      </c>
      <c r="C15" s="60"/>
      <c r="D15" s="60"/>
      <c r="E15" s="60"/>
      <c r="F15" s="35">
        <v>5.2839999999999998</v>
      </c>
      <c r="G15" s="48" t="s">
        <v>4</v>
      </c>
      <c r="H15" s="35">
        <v>10.327999999999999</v>
      </c>
      <c r="I15" s="1" t="s">
        <v>285</v>
      </c>
      <c r="J15" s="35" t="s">
        <v>284</v>
      </c>
      <c r="K15" s="48" t="s">
        <v>4</v>
      </c>
      <c r="L15" s="35" t="s">
        <v>284</v>
      </c>
      <c r="M15" s="1" t="s">
        <v>285</v>
      </c>
      <c r="N15" s="35">
        <v>3.7669999999999999</v>
      </c>
      <c r="O15" s="48" t="s">
        <v>4</v>
      </c>
      <c r="P15" s="35">
        <v>7.3639999999999999</v>
      </c>
      <c r="Q15" s="1" t="s">
        <v>285</v>
      </c>
      <c r="R15" s="35" t="s">
        <v>284</v>
      </c>
      <c r="S15" s="48" t="s">
        <v>4</v>
      </c>
      <c r="T15" s="35" t="s">
        <v>284</v>
      </c>
    </row>
    <row r="16" spans="1:20" ht="11.25" customHeight="1" x14ac:dyDescent="0.2">
      <c r="A16" s="106">
        <v>3</v>
      </c>
      <c r="B16" s="60" t="s">
        <v>140</v>
      </c>
      <c r="C16" s="60"/>
      <c r="D16" s="60"/>
      <c r="E16" s="60"/>
      <c r="F16" s="35">
        <v>63.929000000000002</v>
      </c>
      <c r="G16" s="48" t="s">
        <v>4</v>
      </c>
      <c r="H16" s="35">
        <v>111.319</v>
      </c>
      <c r="I16" s="1" t="s">
        <v>285</v>
      </c>
      <c r="J16" s="35">
        <v>73.432000000000002</v>
      </c>
      <c r="K16" s="48" t="s">
        <v>4</v>
      </c>
      <c r="L16" s="35">
        <v>77.745999999999995</v>
      </c>
      <c r="M16" s="1" t="s">
        <v>285</v>
      </c>
      <c r="N16" s="35">
        <v>14.760999999999999</v>
      </c>
      <c r="O16" s="48" t="s">
        <v>4</v>
      </c>
      <c r="P16" s="35">
        <v>22.751000000000001</v>
      </c>
      <c r="Q16" s="1" t="s">
        <v>285</v>
      </c>
      <c r="R16" s="35">
        <v>30.21</v>
      </c>
      <c r="S16" s="48" t="s">
        <v>4</v>
      </c>
      <c r="T16" s="35">
        <v>34.218000000000004</v>
      </c>
    </row>
    <row r="17" spans="1:20" ht="11.25" customHeight="1" x14ac:dyDescent="0.2">
      <c r="A17" s="106"/>
      <c r="B17" s="70" t="s">
        <v>97</v>
      </c>
      <c r="C17" s="70"/>
      <c r="D17" s="70"/>
      <c r="E17" s="70"/>
      <c r="F17" s="35" t="s">
        <v>284</v>
      </c>
      <c r="G17" s="48" t="s">
        <v>4</v>
      </c>
      <c r="H17" s="35" t="s">
        <v>284</v>
      </c>
      <c r="I17" s="1" t="s">
        <v>285</v>
      </c>
      <c r="J17" s="35">
        <v>22.71</v>
      </c>
      <c r="K17" s="48" t="s">
        <v>4</v>
      </c>
      <c r="L17" s="35">
        <v>33.183</v>
      </c>
      <c r="M17" s="1" t="s">
        <v>285</v>
      </c>
      <c r="N17" s="35" t="s">
        <v>284</v>
      </c>
      <c r="O17" s="48" t="s">
        <v>4</v>
      </c>
      <c r="P17" s="35" t="s">
        <v>284</v>
      </c>
      <c r="Q17" s="1" t="s">
        <v>285</v>
      </c>
      <c r="R17" s="35">
        <v>7.6479999999999997</v>
      </c>
      <c r="S17" s="48" t="s">
        <v>4</v>
      </c>
      <c r="T17" s="35">
        <v>11.483000000000001</v>
      </c>
    </row>
    <row r="18" spans="1:20" ht="11.25" customHeight="1" x14ac:dyDescent="0.2">
      <c r="A18" s="106">
        <v>4</v>
      </c>
      <c r="B18" s="60" t="s">
        <v>98</v>
      </c>
      <c r="C18" s="60"/>
      <c r="D18" s="60"/>
      <c r="E18" s="60"/>
      <c r="F18" s="35">
        <v>141.977</v>
      </c>
      <c r="G18" s="48" t="s">
        <v>4</v>
      </c>
      <c r="H18" s="35">
        <v>80.766000000000005</v>
      </c>
      <c r="I18" s="1" t="s">
        <v>285</v>
      </c>
      <c r="J18" s="35">
        <v>83.637</v>
      </c>
      <c r="K18" s="48" t="s">
        <v>4</v>
      </c>
      <c r="L18" s="35">
        <v>53.094000000000001</v>
      </c>
      <c r="M18" s="1" t="s">
        <v>285</v>
      </c>
      <c r="N18" s="35">
        <v>87.733000000000004</v>
      </c>
      <c r="O18" s="48" t="s">
        <v>4</v>
      </c>
      <c r="P18" s="35">
        <v>72.957999999999998</v>
      </c>
      <c r="Q18" s="1" t="s">
        <v>285</v>
      </c>
      <c r="R18" s="35">
        <v>75.209999999999994</v>
      </c>
      <c r="S18" s="48" t="s">
        <v>4</v>
      </c>
      <c r="T18" s="35">
        <v>49.81</v>
      </c>
    </row>
    <row r="19" spans="1:20" ht="11.25" customHeight="1" x14ac:dyDescent="0.2">
      <c r="A19" s="106">
        <v>5</v>
      </c>
      <c r="B19" s="60" t="s">
        <v>141</v>
      </c>
      <c r="C19" s="60"/>
      <c r="D19" s="60"/>
      <c r="E19" s="60"/>
      <c r="F19" s="35">
        <v>17.015000000000001</v>
      </c>
      <c r="G19" s="48" t="s">
        <v>4</v>
      </c>
      <c r="H19" s="35">
        <v>19.146999999999998</v>
      </c>
      <c r="I19" s="1" t="s">
        <v>285</v>
      </c>
      <c r="J19" s="35" t="s">
        <v>284</v>
      </c>
      <c r="K19" s="48" t="s">
        <v>4</v>
      </c>
      <c r="L19" s="35" t="s">
        <v>284</v>
      </c>
      <c r="M19" s="1" t="s">
        <v>285</v>
      </c>
      <c r="N19" s="35">
        <v>4.2539999999999996</v>
      </c>
      <c r="O19" s="48" t="s">
        <v>4</v>
      </c>
      <c r="P19" s="35">
        <v>4.7869999999999999</v>
      </c>
      <c r="Q19" s="1" t="s">
        <v>285</v>
      </c>
      <c r="R19" s="35" t="s">
        <v>284</v>
      </c>
      <c r="S19" s="48" t="s">
        <v>4</v>
      </c>
      <c r="T19" s="35" t="s">
        <v>284</v>
      </c>
    </row>
    <row r="20" spans="1:20" ht="11.25" customHeight="1" x14ac:dyDescent="0.2">
      <c r="A20" s="106">
        <v>6</v>
      </c>
      <c r="B20" s="60" t="s">
        <v>142</v>
      </c>
      <c r="C20" s="60"/>
      <c r="D20" s="60"/>
      <c r="E20" s="60"/>
      <c r="F20" s="35">
        <v>457.33499999999998</v>
      </c>
      <c r="G20" s="48" t="s">
        <v>4</v>
      </c>
      <c r="H20" s="35">
        <v>305.95600000000002</v>
      </c>
      <c r="I20" s="1" t="s">
        <v>285</v>
      </c>
      <c r="J20" s="35">
        <v>383.88900000000001</v>
      </c>
      <c r="K20" s="48" t="s">
        <v>4</v>
      </c>
      <c r="L20" s="35">
        <v>277.125</v>
      </c>
      <c r="M20" s="1" t="s">
        <v>285</v>
      </c>
      <c r="N20" s="35">
        <v>127.17400000000001</v>
      </c>
      <c r="O20" s="48" t="s">
        <v>4</v>
      </c>
      <c r="P20" s="35">
        <v>61.405999999999999</v>
      </c>
      <c r="Q20" s="1" t="s">
        <v>285</v>
      </c>
      <c r="R20" s="35">
        <v>112.72799999999999</v>
      </c>
      <c r="S20" s="48" t="s">
        <v>4</v>
      </c>
      <c r="T20" s="35">
        <v>57.625999999999998</v>
      </c>
    </row>
    <row r="21" spans="1:20" ht="11.25" customHeight="1" x14ac:dyDescent="0.2">
      <c r="A21" s="106"/>
      <c r="B21" s="70" t="s">
        <v>99</v>
      </c>
      <c r="C21" s="70"/>
      <c r="D21" s="70"/>
      <c r="E21" s="70"/>
      <c r="F21" s="35">
        <v>162.636</v>
      </c>
      <c r="G21" s="48" t="s">
        <v>4</v>
      </c>
      <c r="H21" s="35">
        <v>124.76</v>
      </c>
      <c r="I21" s="1" t="s">
        <v>285</v>
      </c>
      <c r="J21" s="35">
        <v>12.000999999999999</v>
      </c>
      <c r="K21" s="48" t="s">
        <v>4</v>
      </c>
      <c r="L21" s="35">
        <v>17.283999999999999</v>
      </c>
      <c r="M21" s="1" t="s">
        <v>285</v>
      </c>
      <c r="N21" s="35">
        <v>47.073</v>
      </c>
      <c r="O21" s="48" t="s">
        <v>4</v>
      </c>
      <c r="P21" s="35">
        <v>35.911000000000001</v>
      </c>
      <c r="Q21" s="1" t="s">
        <v>285</v>
      </c>
      <c r="R21" s="35">
        <v>9.202</v>
      </c>
      <c r="S21" s="48" t="s">
        <v>4</v>
      </c>
      <c r="T21" s="35">
        <v>14.9</v>
      </c>
    </row>
    <row r="22" spans="1:20" ht="11.25" customHeight="1" x14ac:dyDescent="0.2">
      <c r="A22" s="106"/>
      <c r="B22" s="70" t="s">
        <v>100</v>
      </c>
      <c r="C22" s="70"/>
      <c r="D22" s="70"/>
      <c r="E22" s="70"/>
      <c r="F22" s="35">
        <v>165.34399999999999</v>
      </c>
      <c r="G22" s="48" t="s">
        <v>4</v>
      </c>
      <c r="H22" s="35">
        <v>239.96100000000001</v>
      </c>
      <c r="I22" s="1" t="s">
        <v>285</v>
      </c>
      <c r="J22" s="35">
        <v>311.05900000000003</v>
      </c>
      <c r="K22" s="48" t="s">
        <v>4</v>
      </c>
      <c r="L22" s="35">
        <v>268.40199999999999</v>
      </c>
      <c r="M22" s="1" t="s">
        <v>285</v>
      </c>
      <c r="N22" s="35">
        <v>18.321000000000002</v>
      </c>
      <c r="O22" s="48" t="s">
        <v>4</v>
      </c>
      <c r="P22" s="35">
        <v>17.829000000000001</v>
      </c>
      <c r="Q22" s="1" t="s">
        <v>285</v>
      </c>
      <c r="R22" s="35">
        <v>72.793999999999997</v>
      </c>
      <c r="S22" s="48" t="s">
        <v>4</v>
      </c>
      <c r="T22" s="35">
        <v>46.393999999999998</v>
      </c>
    </row>
    <row r="23" spans="1:20" ht="11.25" customHeight="1" x14ac:dyDescent="0.2">
      <c r="A23" s="106"/>
      <c r="B23" s="70" t="s">
        <v>101</v>
      </c>
      <c r="C23" s="70"/>
      <c r="D23" s="70"/>
      <c r="E23" s="70"/>
      <c r="F23" s="35">
        <v>86.171999999999997</v>
      </c>
      <c r="G23" s="48" t="s">
        <v>4</v>
      </c>
      <c r="H23" s="35">
        <v>83.045000000000002</v>
      </c>
      <c r="I23" s="1" t="s">
        <v>285</v>
      </c>
      <c r="J23" s="35">
        <v>59.465000000000003</v>
      </c>
      <c r="K23" s="48" t="s">
        <v>4</v>
      </c>
      <c r="L23" s="35">
        <v>66.899000000000001</v>
      </c>
      <c r="M23" s="1" t="s">
        <v>285</v>
      </c>
      <c r="N23" s="35">
        <v>34.932000000000002</v>
      </c>
      <c r="O23" s="48" t="s">
        <v>4</v>
      </c>
      <c r="P23" s="35">
        <v>34.509</v>
      </c>
      <c r="Q23" s="1" t="s">
        <v>285</v>
      </c>
      <c r="R23" s="35">
        <v>30.032</v>
      </c>
      <c r="S23" s="48" t="s">
        <v>4</v>
      </c>
      <c r="T23" s="35">
        <v>30.806000000000001</v>
      </c>
    </row>
    <row r="24" spans="1:20" ht="11.25" customHeight="1" x14ac:dyDescent="0.2">
      <c r="A24" s="106">
        <v>7</v>
      </c>
      <c r="B24" s="60" t="s">
        <v>143</v>
      </c>
      <c r="C24" s="60"/>
      <c r="D24" s="60"/>
      <c r="E24" s="60"/>
      <c r="F24" s="35">
        <v>18.366</v>
      </c>
      <c r="G24" s="48" t="s">
        <v>4</v>
      </c>
      <c r="H24" s="35">
        <v>25.992000000000001</v>
      </c>
      <c r="I24" s="1" t="s">
        <v>285</v>
      </c>
      <c r="J24" s="35" t="s">
        <v>284</v>
      </c>
      <c r="K24" s="48" t="s">
        <v>4</v>
      </c>
      <c r="L24" s="35" t="s">
        <v>284</v>
      </c>
      <c r="M24" s="1" t="s">
        <v>285</v>
      </c>
      <c r="N24" s="35">
        <v>6.5179999999999998</v>
      </c>
      <c r="O24" s="48" t="s">
        <v>4</v>
      </c>
      <c r="P24" s="35">
        <v>9.0410000000000004</v>
      </c>
      <c r="Q24" s="1" t="s">
        <v>285</v>
      </c>
      <c r="R24" s="35" t="s">
        <v>284</v>
      </c>
      <c r="S24" s="48" t="s">
        <v>4</v>
      </c>
      <c r="T24" s="35" t="s">
        <v>284</v>
      </c>
    </row>
    <row r="25" spans="1:20" ht="11.25" customHeight="1" x14ac:dyDescent="0.2">
      <c r="A25" s="106"/>
      <c r="B25" s="70" t="s">
        <v>102</v>
      </c>
      <c r="C25" s="70"/>
      <c r="D25" s="70"/>
      <c r="E25" s="70"/>
      <c r="F25" s="35">
        <v>18.366</v>
      </c>
      <c r="G25" s="48" t="s">
        <v>4</v>
      </c>
      <c r="H25" s="35">
        <v>25.992000000000001</v>
      </c>
      <c r="I25" s="1" t="s">
        <v>285</v>
      </c>
      <c r="J25" s="35" t="s">
        <v>284</v>
      </c>
      <c r="K25" s="48" t="s">
        <v>4</v>
      </c>
      <c r="L25" s="35" t="s">
        <v>284</v>
      </c>
      <c r="M25" s="1" t="s">
        <v>285</v>
      </c>
      <c r="N25" s="35">
        <v>6.5179999999999998</v>
      </c>
      <c r="O25" s="48" t="s">
        <v>4</v>
      </c>
      <c r="P25" s="35">
        <v>9.0410000000000004</v>
      </c>
      <c r="Q25" s="1" t="s">
        <v>285</v>
      </c>
      <c r="R25" s="35" t="s">
        <v>284</v>
      </c>
      <c r="S25" s="48" t="s">
        <v>4</v>
      </c>
      <c r="T25" s="35" t="s">
        <v>284</v>
      </c>
    </row>
    <row r="26" spans="1:20" ht="11.25" customHeight="1" x14ac:dyDescent="0.2">
      <c r="A26" s="106">
        <v>8</v>
      </c>
      <c r="B26" s="60" t="s">
        <v>113</v>
      </c>
      <c r="C26" s="60"/>
      <c r="D26" s="60"/>
      <c r="E26" s="60"/>
      <c r="F26" s="35">
        <v>262.53399999999999</v>
      </c>
      <c r="G26" s="48" t="s">
        <v>4</v>
      </c>
      <c r="H26" s="35">
        <v>94.146000000000001</v>
      </c>
      <c r="I26" s="1" t="s">
        <v>285</v>
      </c>
      <c r="J26" s="35">
        <v>227.49799999999999</v>
      </c>
      <c r="K26" s="48" t="s">
        <v>4</v>
      </c>
      <c r="L26" s="35">
        <v>136.56700000000001</v>
      </c>
      <c r="M26" s="1" t="s">
        <v>285</v>
      </c>
      <c r="N26" s="35">
        <v>177.571</v>
      </c>
      <c r="O26" s="48" t="s">
        <v>4</v>
      </c>
      <c r="P26" s="35">
        <v>73.578999999999994</v>
      </c>
      <c r="Q26" s="1" t="s">
        <v>285</v>
      </c>
      <c r="R26" s="35">
        <v>142.43799999999999</v>
      </c>
      <c r="S26" s="48" t="s">
        <v>4</v>
      </c>
      <c r="T26" s="35">
        <v>116.47199999999999</v>
      </c>
    </row>
    <row r="27" spans="1:20" ht="11.25" customHeight="1" x14ac:dyDescent="0.2">
      <c r="A27" s="106">
        <v>9</v>
      </c>
      <c r="B27" s="60" t="s">
        <v>103</v>
      </c>
      <c r="C27" s="60"/>
      <c r="D27" s="60"/>
      <c r="E27" s="60"/>
      <c r="F27" s="35">
        <v>309.95600000000002</v>
      </c>
      <c r="G27" s="48" t="s">
        <v>4</v>
      </c>
      <c r="H27" s="35">
        <v>169.553</v>
      </c>
      <c r="I27" s="1" t="s">
        <v>285</v>
      </c>
      <c r="J27" s="35">
        <v>61.814</v>
      </c>
      <c r="K27" s="48" t="s">
        <v>4</v>
      </c>
      <c r="L27" s="35">
        <v>61.905000000000001</v>
      </c>
      <c r="M27" s="1" t="s">
        <v>285</v>
      </c>
      <c r="N27" s="35">
        <v>107.562</v>
      </c>
      <c r="O27" s="48" t="s">
        <v>4</v>
      </c>
      <c r="P27" s="35">
        <v>60.887</v>
      </c>
      <c r="Q27" s="1" t="s">
        <v>285</v>
      </c>
      <c r="R27" s="35">
        <v>20.782</v>
      </c>
      <c r="S27" s="48" t="s">
        <v>4</v>
      </c>
      <c r="T27" s="35">
        <v>22.954999999999998</v>
      </c>
    </row>
    <row r="28" spans="1:20" ht="11.25" customHeight="1" x14ac:dyDescent="0.2">
      <c r="A28" s="106">
        <v>10</v>
      </c>
      <c r="B28" s="60" t="s">
        <v>104</v>
      </c>
      <c r="C28" s="60"/>
      <c r="D28" s="60"/>
      <c r="E28" s="60"/>
      <c r="F28" s="35">
        <v>244.36199999999999</v>
      </c>
      <c r="G28" s="48" t="s">
        <v>4</v>
      </c>
      <c r="H28" s="35">
        <v>100.363</v>
      </c>
      <c r="I28" s="1" t="s">
        <v>285</v>
      </c>
      <c r="J28" s="35">
        <v>50.392000000000003</v>
      </c>
      <c r="K28" s="48" t="s">
        <v>4</v>
      </c>
      <c r="L28" s="35">
        <v>57.509</v>
      </c>
      <c r="M28" s="1" t="s">
        <v>285</v>
      </c>
      <c r="N28" s="35">
        <v>235.89400000000001</v>
      </c>
      <c r="O28" s="48" t="s">
        <v>4</v>
      </c>
      <c r="P28" s="35">
        <v>88.882000000000005</v>
      </c>
      <c r="Q28" s="1" t="s">
        <v>285</v>
      </c>
      <c r="R28" s="35">
        <v>28.763999999999999</v>
      </c>
      <c r="S28" s="48" t="s">
        <v>4</v>
      </c>
      <c r="T28" s="35">
        <v>33.601999999999997</v>
      </c>
    </row>
    <row r="29" spans="1:20" ht="11.25" customHeight="1" x14ac:dyDescent="0.2">
      <c r="A29" s="106">
        <v>11</v>
      </c>
      <c r="B29" s="60" t="s">
        <v>105</v>
      </c>
      <c r="C29" s="60"/>
      <c r="D29" s="60"/>
      <c r="E29" s="60"/>
      <c r="F29" s="35">
        <v>57.534999999999997</v>
      </c>
      <c r="G29" s="48" t="s">
        <v>4</v>
      </c>
      <c r="H29" s="35">
        <v>49.22</v>
      </c>
      <c r="I29" s="1" t="s">
        <v>285</v>
      </c>
      <c r="J29" s="35">
        <v>29.696000000000002</v>
      </c>
      <c r="K29" s="48" t="s">
        <v>4</v>
      </c>
      <c r="L29" s="35">
        <v>28.483000000000001</v>
      </c>
      <c r="M29" s="1" t="s">
        <v>285</v>
      </c>
      <c r="N29" s="35">
        <v>23.097000000000001</v>
      </c>
      <c r="O29" s="48" t="s">
        <v>4</v>
      </c>
      <c r="P29" s="35">
        <v>19.338000000000001</v>
      </c>
      <c r="Q29" s="1" t="s">
        <v>285</v>
      </c>
      <c r="R29" s="35">
        <v>11.811</v>
      </c>
      <c r="S29" s="48" t="s">
        <v>4</v>
      </c>
      <c r="T29" s="35">
        <v>12.44</v>
      </c>
    </row>
    <row r="30" spans="1:20" ht="11.25" customHeight="1" x14ac:dyDescent="0.2">
      <c r="A30" s="106">
        <v>12</v>
      </c>
      <c r="B30" s="60" t="s">
        <v>106</v>
      </c>
      <c r="C30" s="60"/>
      <c r="D30" s="60"/>
      <c r="E30" s="60"/>
      <c r="F30" s="35">
        <v>60.88</v>
      </c>
      <c r="G30" s="48" t="s">
        <v>4</v>
      </c>
      <c r="H30" s="35">
        <v>56.171999999999997</v>
      </c>
      <c r="I30" s="1" t="s">
        <v>285</v>
      </c>
      <c r="J30" s="35">
        <v>111.76600000000001</v>
      </c>
      <c r="K30" s="48" t="s">
        <v>4</v>
      </c>
      <c r="L30" s="35">
        <v>95.694999999999993</v>
      </c>
      <c r="M30" s="1" t="s">
        <v>285</v>
      </c>
      <c r="N30" s="35">
        <v>42.826999999999998</v>
      </c>
      <c r="O30" s="48" t="s">
        <v>4</v>
      </c>
      <c r="P30" s="35">
        <v>37.345999999999997</v>
      </c>
      <c r="Q30" s="1" t="s">
        <v>285</v>
      </c>
      <c r="R30" s="35">
        <v>77.512</v>
      </c>
      <c r="S30" s="48" t="s">
        <v>4</v>
      </c>
      <c r="T30" s="35">
        <v>63.738</v>
      </c>
    </row>
    <row r="31" spans="1:20" ht="11.25" customHeight="1" x14ac:dyDescent="0.2">
      <c r="A31" s="106">
        <v>13</v>
      </c>
      <c r="B31" s="60" t="s">
        <v>107</v>
      </c>
      <c r="C31" s="60"/>
      <c r="D31" s="60"/>
      <c r="E31" s="60"/>
      <c r="F31" s="35">
        <v>31.83</v>
      </c>
      <c r="G31" s="48" t="s">
        <v>4</v>
      </c>
      <c r="H31" s="35">
        <v>34.026000000000003</v>
      </c>
      <c r="I31" s="1" t="s">
        <v>285</v>
      </c>
      <c r="J31" s="35">
        <v>8.5820000000000007</v>
      </c>
      <c r="K31" s="48" t="s">
        <v>4</v>
      </c>
      <c r="L31" s="35">
        <v>16.800999999999998</v>
      </c>
      <c r="M31" s="1" t="s">
        <v>285</v>
      </c>
      <c r="N31" s="35">
        <v>21.312000000000001</v>
      </c>
      <c r="O31" s="48" t="s">
        <v>4</v>
      </c>
      <c r="P31" s="35">
        <v>25.55</v>
      </c>
      <c r="Q31" s="1" t="s">
        <v>285</v>
      </c>
      <c r="R31" s="35">
        <v>9.5</v>
      </c>
      <c r="S31" s="48" t="s">
        <v>4</v>
      </c>
      <c r="T31" s="35">
        <v>18.597999999999999</v>
      </c>
    </row>
    <row r="32" spans="1:20" ht="11.25" customHeight="1" x14ac:dyDescent="0.2">
      <c r="A32" s="106">
        <v>14</v>
      </c>
      <c r="B32" s="60" t="s">
        <v>144</v>
      </c>
      <c r="C32" s="60"/>
      <c r="D32" s="60"/>
      <c r="E32" s="60"/>
      <c r="F32" s="35">
        <v>55.944000000000003</v>
      </c>
      <c r="G32" s="48" t="s">
        <v>4</v>
      </c>
      <c r="H32" s="35">
        <v>77.536000000000001</v>
      </c>
      <c r="I32" s="1" t="s">
        <v>285</v>
      </c>
      <c r="J32" s="35">
        <v>128.73699999999999</v>
      </c>
      <c r="K32" s="48" t="s">
        <v>4</v>
      </c>
      <c r="L32" s="35">
        <v>103.19499999999999</v>
      </c>
      <c r="M32" s="1" t="s">
        <v>285</v>
      </c>
      <c r="N32" s="35">
        <v>31.681999999999999</v>
      </c>
      <c r="O32" s="48" t="s">
        <v>4</v>
      </c>
      <c r="P32" s="35">
        <v>44.634</v>
      </c>
      <c r="Q32" s="1" t="s">
        <v>285</v>
      </c>
      <c r="R32" s="35">
        <v>69.113</v>
      </c>
      <c r="S32" s="48" t="s">
        <v>4</v>
      </c>
      <c r="T32" s="35">
        <v>59.548000000000002</v>
      </c>
    </row>
    <row r="33" spans="1:20" ht="11.25" customHeight="1" x14ac:dyDescent="0.2">
      <c r="A33" s="106">
        <v>15</v>
      </c>
      <c r="B33" s="60" t="s">
        <v>108</v>
      </c>
      <c r="C33" s="60"/>
      <c r="D33" s="60"/>
      <c r="E33" s="60"/>
      <c r="F33" s="35">
        <v>43.363</v>
      </c>
      <c r="G33" s="48" t="s">
        <v>4</v>
      </c>
      <c r="H33" s="35">
        <v>64.067999999999998</v>
      </c>
      <c r="I33" s="1" t="s">
        <v>285</v>
      </c>
      <c r="J33" s="35">
        <v>31.597000000000001</v>
      </c>
      <c r="K33" s="48" t="s">
        <v>4</v>
      </c>
      <c r="L33" s="35">
        <v>61.905000000000001</v>
      </c>
      <c r="M33" s="1" t="s">
        <v>285</v>
      </c>
      <c r="N33" s="35">
        <v>18.722000000000001</v>
      </c>
      <c r="O33" s="48" t="s">
        <v>4</v>
      </c>
      <c r="P33" s="35">
        <v>26.190999999999999</v>
      </c>
      <c r="Q33" s="1" t="s">
        <v>285</v>
      </c>
      <c r="R33" s="35">
        <v>12.638999999999999</v>
      </c>
      <c r="S33" s="48" t="s">
        <v>4</v>
      </c>
      <c r="T33" s="35">
        <v>24.762</v>
      </c>
    </row>
    <row r="34" spans="1:20" ht="11.25" customHeight="1" x14ac:dyDescent="0.2">
      <c r="A34" s="106">
        <v>16</v>
      </c>
      <c r="B34" s="60" t="s">
        <v>248</v>
      </c>
      <c r="C34" s="60"/>
      <c r="D34" s="60"/>
      <c r="E34" s="60"/>
      <c r="F34" s="35">
        <v>54.401000000000003</v>
      </c>
      <c r="G34" s="48" t="s">
        <v>4</v>
      </c>
      <c r="H34" s="35">
        <v>45.274000000000001</v>
      </c>
      <c r="I34" s="1" t="s">
        <v>285</v>
      </c>
      <c r="J34" s="35">
        <v>30.734999999999999</v>
      </c>
      <c r="K34" s="48" t="s">
        <v>4</v>
      </c>
      <c r="L34" s="35">
        <v>17.010999999999999</v>
      </c>
      <c r="M34" s="1" t="s">
        <v>285</v>
      </c>
      <c r="N34" s="35">
        <v>26.759</v>
      </c>
      <c r="O34" s="48" t="s">
        <v>4</v>
      </c>
      <c r="P34" s="35">
        <v>17.942</v>
      </c>
      <c r="Q34" s="1" t="s">
        <v>285</v>
      </c>
      <c r="R34" s="35">
        <v>10.641999999999999</v>
      </c>
      <c r="S34" s="48" t="s">
        <v>4</v>
      </c>
      <c r="T34" s="35">
        <v>6.5609999999999999</v>
      </c>
    </row>
    <row r="35" spans="1:20" ht="11.25" customHeight="1" x14ac:dyDescent="0.2">
      <c r="A35" s="106">
        <v>17</v>
      </c>
      <c r="B35" s="60" t="s">
        <v>109</v>
      </c>
      <c r="C35" s="60"/>
      <c r="D35" s="60"/>
      <c r="E35" s="60"/>
      <c r="F35" s="35" t="s">
        <v>284</v>
      </c>
      <c r="G35" s="48" t="s">
        <v>4</v>
      </c>
      <c r="H35" s="35" t="s">
        <v>284</v>
      </c>
      <c r="I35" s="1" t="s">
        <v>285</v>
      </c>
      <c r="J35" s="35" t="s">
        <v>284</v>
      </c>
      <c r="K35" s="48" t="s">
        <v>4</v>
      </c>
      <c r="L35" s="35" t="s">
        <v>284</v>
      </c>
      <c r="M35" s="1" t="s">
        <v>285</v>
      </c>
      <c r="N35" s="35" t="s">
        <v>284</v>
      </c>
      <c r="O35" s="48" t="s">
        <v>4</v>
      </c>
      <c r="P35" s="35" t="s">
        <v>284</v>
      </c>
      <c r="Q35" s="1" t="s">
        <v>285</v>
      </c>
      <c r="R35" s="35" t="s">
        <v>284</v>
      </c>
      <c r="S35" s="48" t="s">
        <v>4</v>
      </c>
      <c r="T35" s="35" t="s">
        <v>284</v>
      </c>
    </row>
    <row r="36" spans="1:20" ht="11.25" customHeight="1" x14ac:dyDescent="0.2">
      <c r="A36" s="106">
        <v>18</v>
      </c>
      <c r="B36" s="60" t="s">
        <v>110</v>
      </c>
      <c r="C36" s="60"/>
      <c r="D36" s="60"/>
      <c r="E36" s="60"/>
      <c r="F36" s="35">
        <v>620.64200000000005</v>
      </c>
      <c r="G36" s="48" t="s">
        <v>4</v>
      </c>
      <c r="H36" s="35">
        <v>229.221</v>
      </c>
      <c r="I36" s="1" t="s">
        <v>285</v>
      </c>
      <c r="J36" s="35">
        <v>528.53800000000001</v>
      </c>
      <c r="K36" s="48" t="s">
        <v>4</v>
      </c>
      <c r="L36" s="35">
        <v>203.08</v>
      </c>
      <c r="M36" s="1" t="s">
        <v>285</v>
      </c>
      <c r="N36" s="35">
        <v>381.108</v>
      </c>
      <c r="O36" s="48" t="s">
        <v>4</v>
      </c>
      <c r="P36" s="35">
        <v>187.143</v>
      </c>
      <c r="Q36" s="1" t="s">
        <v>285</v>
      </c>
      <c r="R36" s="35">
        <v>368.44299999999998</v>
      </c>
      <c r="S36" s="48" t="s">
        <v>4</v>
      </c>
      <c r="T36" s="35">
        <v>185.59399999999999</v>
      </c>
    </row>
    <row r="37" spans="1:20" ht="11.25" customHeight="1" x14ac:dyDescent="0.2">
      <c r="A37" s="106">
        <v>19</v>
      </c>
      <c r="B37" s="60" t="s">
        <v>114</v>
      </c>
      <c r="C37" s="60"/>
      <c r="D37" s="60"/>
      <c r="E37" s="60"/>
      <c r="F37" s="35" t="s">
        <v>284</v>
      </c>
      <c r="G37" s="48" t="s">
        <v>4</v>
      </c>
      <c r="H37" s="35" t="s">
        <v>284</v>
      </c>
      <c r="I37" s="1" t="s">
        <v>285</v>
      </c>
      <c r="J37" s="35" t="s">
        <v>284</v>
      </c>
      <c r="K37" s="48" t="s">
        <v>4</v>
      </c>
      <c r="L37" s="35" t="s">
        <v>284</v>
      </c>
      <c r="M37" s="1" t="s">
        <v>285</v>
      </c>
      <c r="N37" s="35" t="s">
        <v>284</v>
      </c>
      <c r="O37" s="48" t="s">
        <v>4</v>
      </c>
      <c r="P37" s="35" t="s">
        <v>284</v>
      </c>
      <c r="Q37" s="1" t="s">
        <v>285</v>
      </c>
      <c r="R37" s="35" t="s">
        <v>284</v>
      </c>
      <c r="S37" s="48" t="s">
        <v>4</v>
      </c>
      <c r="T37" s="35" t="s">
        <v>284</v>
      </c>
    </row>
    <row r="38" spans="1:20" ht="11.25" customHeight="1" x14ac:dyDescent="0.2">
      <c r="A38" s="106">
        <v>20</v>
      </c>
      <c r="B38" s="60" t="s">
        <v>111</v>
      </c>
      <c r="C38" s="60"/>
      <c r="D38" s="60"/>
      <c r="E38" s="60"/>
      <c r="F38" s="35">
        <v>15.326000000000001</v>
      </c>
      <c r="G38" s="48" t="s">
        <v>4</v>
      </c>
      <c r="H38" s="35">
        <v>21.027999999999999</v>
      </c>
      <c r="I38" s="1" t="s">
        <v>285</v>
      </c>
      <c r="J38" s="35">
        <v>7.8289999999999997</v>
      </c>
      <c r="K38" s="48" t="s">
        <v>4</v>
      </c>
      <c r="L38" s="35">
        <v>9.1720000000000006</v>
      </c>
      <c r="M38" s="1" t="s">
        <v>285</v>
      </c>
      <c r="N38" s="35">
        <v>12.055999999999999</v>
      </c>
      <c r="O38" s="48" t="s">
        <v>4</v>
      </c>
      <c r="P38" s="35">
        <v>21.035</v>
      </c>
      <c r="Q38" s="1" t="s">
        <v>285</v>
      </c>
      <c r="R38" s="35">
        <v>4.7050000000000001</v>
      </c>
      <c r="S38" s="48" t="s">
        <v>4</v>
      </c>
      <c r="T38" s="35">
        <v>5.3250000000000002</v>
      </c>
    </row>
    <row r="39" spans="1:20" ht="12" customHeight="1" thickBot="1" x14ac:dyDescent="0.25">
      <c r="A39" s="51"/>
      <c r="B39" s="51"/>
      <c r="C39" s="51"/>
      <c r="D39" s="51"/>
      <c r="E39" s="51"/>
      <c r="F39" s="118"/>
      <c r="G39" s="118"/>
      <c r="H39" s="118"/>
      <c r="I39" s="119"/>
      <c r="J39" s="119"/>
      <c r="K39" s="119"/>
      <c r="L39" s="118"/>
      <c r="M39" s="43"/>
      <c r="N39" s="118"/>
      <c r="O39" s="118"/>
      <c r="P39" s="118"/>
      <c r="Q39" s="119"/>
      <c r="R39" s="119"/>
      <c r="S39" s="119"/>
      <c r="T39" s="118"/>
    </row>
    <row r="40" spans="1:20" ht="12.75" customHeight="1" x14ac:dyDescent="0.2">
      <c r="A40" s="34"/>
    </row>
    <row r="42" spans="1:20" ht="15" x14ac:dyDescent="0.25">
      <c r="B42" s="29"/>
      <c r="C42" s="29"/>
      <c r="D42" s="29"/>
      <c r="E42" s="29"/>
    </row>
  </sheetData>
  <sheetProtection formatCells="0" formatColumns="0" formatRows="0"/>
  <mergeCells count="11">
    <mergeCell ref="A11:B11"/>
    <mergeCell ref="F6:L6"/>
    <mergeCell ref="F7:H7"/>
    <mergeCell ref="G8:H8"/>
    <mergeCell ref="J7:L7"/>
    <mergeCell ref="K8:L8"/>
    <mergeCell ref="N6:T6"/>
    <mergeCell ref="N7:P7"/>
    <mergeCell ref="R7:T7"/>
    <mergeCell ref="O8:P8"/>
    <mergeCell ref="S8:T8"/>
  </mergeCells>
  <phoneticPr fontId="5" type="noConversion"/>
  <pageMargins left="0.75" right="0.75" top="1" bottom="1" header="0.5" footer="0.5"/>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AN36"/>
  <sheetViews>
    <sheetView zoomScaleNormal="100" workbookViewId="0"/>
  </sheetViews>
  <sheetFormatPr defaultColWidth="9.140625"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85546875" style="1" customWidth="1"/>
    <col min="41" max="16384" width="9.140625" style="1"/>
  </cols>
  <sheetData>
    <row r="1" spans="1:40" ht="6.75" customHeight="1" x14ac:dyDescent="0.2"/>
    <row r="2" spans="1:40" ht="15.75" customHeight="1" x14ac:dyDescent="0.2">
      <c r="A2" s="183"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customHeight="1" x14ac:dyDescent="0.25">
      <c r="A3" s="183" t="s">
        <v>531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438</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532</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11" t="s">
        <v>434</v>
      </c>
      <c r="B6" s="511"/>
      <c r="C6" s="34"/>
      <c r="D6" s="34"/>
      <c r="E6" s="34"/>
      <c r="F6" s="497" t="s">
        <v>239</v>
      </c>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row>
    <row r="7" spans="1:40" ht="15" customHeight="1" x14ac:dyDescent="0.25">
      <c r="A7" s="511"/>
      <c r="B7" s="511"/>
      <c r="C7" s="34"/>
      <c r="D7" s="34"/>
      <c r="E7" s="34"/>
      <c r="F7" s="513" t="s">
        <v>406</v>
      </c>
      <c r="G7" s="513"/>
      <c r="H7" s="513"/>
      <c r="I7" s="133"/>
      <c r="J7" s="513" t="s">
        <v>407</v>
      </c>
      <c r="K7" s="513"/>
      <c r="L7" s="513"/>
      <c r="M7" s="146"/>
      <c r="N7" s="513" t="s">
        <v>402</v>
      </c>
      <c r="O7" s="513"/>
      <c r="P7" s="513"/>
      <c r="Q7" s="146"/>
      <c r="R7" s="513" t="s">
        <v>401</v>
      </c>
      <c r="S7" s="513"/>
      <c r="T7" s="513"/>
      <c r="U7" s="133"/>
      <c r="V7" s="513" t="s">
        <v>403</v>
      </c>
      <c r="W7" s="513"/>
      <c r="X7" s="513"/>
      <c r="Y7" s="133"/>
      <c r="Z7" s="513" t="s">
        <v>408</v>
      </c>
      <c r="AA7" s="513"/>
      <c r="AB7" s="513"/>
      <c r="AC7" s="146"/>
      <c r="AD7" s="513" t="s">
        <v>409</v>
      </c>
      <c r="AE7" s="513"/>
      <c r="AF7" s="513"/>
      <c r="AG7" s="146"/>
      <c r="AH7" s="513" t="s">
        <v>410</v>
      </c>
      <c r="AI7" s="513"/>
      <c r="AJ7" s="513"/>
      <c r="AK7" s="133"/>
      <c r="AL7" s="513" t="s">
        <v>22</v>
      </c>
      <c r="AM7" s="513"/>
      <c r="AN7" s="513"/>
    </row>
    <row r="8" spans="1:40" ht="10.5" customHeight="1" thickBot="1" x14ac:dyDescent="0.25">
      <c r="A8" s="50"/>
      <c r="B8" s="50"/>
      <c r="C8" s="50"/>
      <c r="D8" s="50"/>
      <c r="E8" s="50"/>
      <c r="F8" s="26" t="s">
        <v>22</v>
      </c>
      <c r="G8" s="514" t="s">
        <v>125</v>
      </c>
      <c r="H8" s="514"/>
      <c r="I8" s="107"/>
      <c r="J8" s="26" t="s">
        <v>22</v>
      </c>
      <c r="K8" s="514" t="s">
        <v>125</v>
      </c>
      <c r="L8" s="514"/>
      <c r="M8" s="107"/>
      <c r="N8" s="26" t="s">
        <v>22</v>
      </c>
      <c r="O8" s="514" t="s">
        <v>125</v>
      </c>
      <c r="P8" s="514"/>
      <c r="Q8" s="107"/>
      <c r="R8" s="26" t="s">
        <v>22</v>
      </c>
      <c r="S8" s="514" t="s">
        <v>125</v>
      </c>
      <c r="T8" s="514"/>
      <c r="U8" s="107"/>
      <c r="V8" s="26" t="s">
        <v>22</v>
      </c>
      <c r="W8" s="514" t="s">
        <v>125</v>
      </c>
      <c r="X8" s="514"/>
      <c r="Y8" s="107"/>
      <c r="Z8" s="26" t="s">
        <v>22</v>
      </c>
      <c r="AA8" s="514" t="s">
        <v>125</v>
      </c>
      <c r="AB8" s="514"/>
      <c r="AC8" s="107"/>
      <c r="AD8" s="26" t="s">
        <v>22</v>
      </c>
      <c r="AE8" s="514" t="s">
        <v>125</v>
      </c>
      <c r="AF8" s="514"/>
      <c r="AG8" s="107"/>
      <c r="AH8" s="26" t="s">
        <v>22</v>
      </c>
      <c r="AI8" s="514" t="s">
        <v>125</v>
      </c>
      <c r="AJ8" s="514"/>
      <c r="AK8" s="107"/>
      <c r="AL8" s="26" t="s">
        <v>22</v>
      </c>
      <c r="AM8" s="514" t="s">
        <v>125</v>
      </c>
      <c r="AN8" s="514"/>
    </row>
    <row r="9" spans="1:40" ht="10.5" customHeight="1" x14ac:dyDescent="0.2">
      <c r="A9" s="511"/>
      <c r="B9" s="511"/>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11" t="s">
        <v>22</v>
      </c>
      <c r="B11" s="511"/>
      <c r="C11" s="34"/>
      <c r="D11" s="34"/>
      <c r="E11" s="34"/>
      <c r="F11" s="128">
        <v>150.25399999999999</v>
      </c>
      <c r="G11" s="135" t="s">
        <v>4</v>
      </c>
      <c r="H11" s="128">
        <v>87.483999999999995</v>
      </c>
      <c r="I11" s="59" t="s">
        <v>285</v>
      </c>
      <c r="J11" s="128">
        <v>222.13800000000001</v>
      </c>
      <c r="K11" s="135" t="s">
        <v>4</v>
      </c>
      <c r="L11" s="128">
        <v>143.56100000000001</v>
      </c>
      <c r="M11" s="59" t="s">
        <v>285</v>
      </c>
      <c r="N11" s="128">
        <v>77.564999999999998</v>
      </c>
      <c r="O11" s="135" t="s">
        <v>4</v>
      </c>
      <c r="P11" s="128">
        <v>66.087000000000003</v>
      </c>
      <c r="Q11" s="59" t="s">
        <v>285</v>
      </c>
      <c r="R11" s="128">
        <v>409.86</v>
      </c>
      <c r="S11" s="135" t="s">
        <v>4</v>
      </c>
      <c r="T11" s="128">
        <v>131.02500000000001</v>
      </c>
      <c r="U11" s="59" t="s">
        <v>285</v>
      </c>
      <c r="V11" s="128">
        <v>677.38800000000003</v>
      </c>
      <c r="W11" s="135" t="s">
        <v>4</v>
      </c>
      <c r="X11" s="128">
        <v>254.18700000000001</v>
      </c>
      <c r="Y11" s="59" t="s">
        <v>285</v>
      </c>
      <c r="Z11" s="128">
        <v>252.81299999999999</v>
      </c>
      <c r="AA11" s="135" t="s">
        <v>4</v>
      </c>
      <c r="AB11" s="128">
        <v>257.62</v>
      </c>
      <c r="AC11" s="59" t="s">
        <v>285</v>
      </c>
      <c r="AD11" s="128">
        <v>16.259</v>
      </c>
      <c r="AE11" s="135" t="s">
        <v>4</v>
      </c>
      <c r="AF11" s="128">
        <v>22.344999999999999</v>
      </c>
      <c r="AG11" s="59" t="s">
        <v>285</v>
      </c>
      <c r="AH11" s="128">
        <v>187.19200000000001</v>
      </c>
      <c r="AI11" s="135" t="s">
        <v>4</v>
      </c>
      <c r="AJ11" s="128">
        <v>201.81700000000001</v>
      </c>
      <c r="AK11" s="59" t="s">
        <v>285</v>
      </c>
      <c r="AL11" s="128">
        <v>1993.47</v>
      </c>
      <c r="AM11" s="135" t="s">
        <v>4</v>
      </c>
      <c r="AN11" s="128">
        <v>473.07100000000003</v>
      </c>
    </row>
    <row r="12" spans="1:40" ht="12" customHeight="1" x14ac:dyDescent="0.2">
      <c r="A12" s="57"/>
      <c r="G12" s="38"/>
      <c r="H12" s="59"/>
      <c r="I12" s="59"/>
      <c r="J12" s="59"/>
      <c r="K12" s="38"/>
      <c r="L12" s="59"/>
      <c r="M12" s="59"/>
      <c r="N12" s="59"/>
      <c r="O12" s="135"/>
      <c r="P12" s="59"/>
      <c r="Q12" s="59"/>
      <c r="R12" s="59"/>
      <c r="S12" s="38"/>
      <c r="T12" s="59"/>
      <c r="U12" s="59"/>
      <c r="W12" s="38"/>
      <c r="X12" s="59"/>
      <c r="Y12" s="59"/>
      <c r="Z12" s="59"/>
      <c r="AA12" s="38"/>
      <c r="AB12" s="59"/>
      <c r="AC12" s="59"/>
      <c r="AD12" s="59"/>
      <c r="AE12" s="135"/>
      <c r="AF12" s="59"/>
      <c r="AG12" s="59"/>
      <c r="AH12" s="59"/>
      <c r="AI12" s="38"/>
      <c r="AJ12" s="59"/>
      <c r="AK12" s="59"/>
      <c r="AL12" s="59"/>
      <c r="AM12" s="38"/>
      <c r="AN12" s="59"/>
    </row>
    <row r="13" spans="1:40" ht="12" customHeight="1" x14ac:dyDescent="0.2">
      <c r="A13" s="524" t="s">
        <v>149</v>
      </c>
      <c r="B13" s="524"/>
      <c r="C13" s="56"/>
      <c r="D13" s="56"/>
      <c r="E13" s="56"/>
      <c r="G13" s="301"/>
      <c r="K13" s="302"/>
      <c r="O13" s="302"/>
      <c r="S13" s="302"/>
      <c r="U13" s="36"/>
      <c r="W13" s="301"/>
      <c r="AA13" s="302"/>
      <c r="AE13" s="302"/>
      <c r="AI13" s="302"/>
      <c r="AK13" s="36"/>
      <c r="AM13" s="302"/>
    </row>
    <row r="14" spans="1:40" ht="12" customHeight="1" x14ac:dyDescent="0.2">
      <c r="A14" s="510" t="s">
        <v>22</v>
      </c>
      <c r="B14" s="510"/>
      <c r="C14" s="57"/>
      <c r="D14" s="57"/>
      <c r="E14" s="57"/>
      <c r="F14" s="128">
        <v>84.623999999999995</v>
      </c>
      <c r="G14" s="135" t="s">
        <v>4</v>
      </c>
      <c r="H14" s="128">
        <v>59.325000000000003</v>
      </c>
      <c r="I14" s="97" t="s">
        <v>285</v>
      </c>
      <c r="J14" s="128">
        <v>111.866</v>
      </c>
      <c r="K14" s="135" t="s">
        <v>4</v>
      </c>
      <c r="L14" s="128">
        <v>118.759</v>
      </c>
      <c r="M14" s="97" t="s">
        <v>285</v>
      </c>
      <c r="N14" s="128">
        <v>52.19</v>
      </c>
      <c r="O14" s="135" t="s">
        <v>4</v>
      </c>
      <c r="P14" s="128">
        <v>59.478999999999999</v>
      </c>
      <c r="Q14" s="97" t="s">
        <v>285</v>
      </c>
      <c r="R14" s="128">
        <v>344.88799999999998</v>
      </c>
      <c r="S14" s="135" t="s">
        <v>4</v>
      </c>
      <c r="T14" s="128">
        <v>125.42400000000001</v>
      </c>
      <c r="U14" s="36" t="s">
        <v>285</v>
      </c>
      <c r="V14" s="128">
        <v>372.32</v>
      </c>
      <c r="W14" s="135" t="s">
        <v>4</v>
      </c>
      <c r="X14" s="128">
        <v>204.55099999999999</v>
      </c>
      <c r="Y14" s="97" t="s">
        <v>285</v>
      </c>
      <c r="Z14" s="128">
        <v>10.186</v>
      </c>
      <c r="AA14" s="135" t="s">
        <v>4</v>
      </c>
      <c r="AB14" s="128">
        <v>14.856999999999999</v>
      </c>
      <c r="AC14" s="97" t="s">
        <v>285</v>
      </c>
      <c r="AD14" s="128">
        <v>9.8610000000000007</v>
      </c>
      <c r="AE14" s="135" t="s">
        <v>4</v>
      </c>
      <c r="AF14" s="128">
        <v>19.303999999999998</v>
      </c>
      <c r="AG14" s="97" t="s">
        <v>285</v>
      </c>
      <c r="AH14" s="128">
        <v>128.66</v>
      </c>
      <c r="AI14" s="135" t="s">
        <v>4</v>
      </c>
      <c r="AJ14" s="128">
        <v>193.83</v>
      </c>
      <c r="AK14" s="36" t="s">
        <v>285</v>
      </c>
      <c r="AL14" s="128">
        <v>1114.5930000000001</v>
      </c>
      <c r="AM14" s="135" t="s">
        <v>4</v>
      </c>
      <c r="AN14" s="128">
        <v>341.24900000000002</v>
      </c>
    </row>
    <row r="15" spans="1:40" ht="12" customHeight="1" x14ac:dyDescent="0.2">
      <c r="A15" s="439" t="s">
        <v>5</v>
      </c>
      <c r="B15" s="13"/>
      <c r="C15" s="60"/>
      <c r="D15" s="60"/>
      <c r="E15" s="60"/>
      <c r="F15" s="36"/>
      <c r="G15" s="135"/>
      <c r="H15" s="36"/>
      <c r="I15" s="36"/>
      <c r="J15" s="36"/>
      <c r="K15" s="48"/>
      <c r="L15" s="36"/>
      <c r="M15" s="36"/>
      <c r="N15" s="36"/>
      <c r="O15" s="48"/>
      <c r="P15" s="36"/>
      <c r="Q15" s="36"/>
      <c r="R15" s="36"/>
      <c r="S15" s="48"/>
      <c r="T15" s="36"/>
      <c r="U15" s="35"/>
      <c r="V15" s="36"/>
      <c r="W15" s="135"/>
      <c r="X15" s="36"/>
      <c r="Y15" s="36"/>
      <c r="Z15" s="36"/>
      <c r="AA15" s="48"/>
      <c r="AB15" s="36"/>
      <c r="AC15" s="36"/>
      <c r="AD15" s="36"/>
      <c r="AE15" s="48"/>
      <c r="AF15" s="36"/>
      <c r="AG15" s="36"/>
      <c r="AH15" s="36"/>
      <c r="AI15" s="48"/>
      <c r="AJ15" s="36"/>
      <c r="AK15" s="35"/>
      <c r="AL15" s="36"/>
      <c r="AM15" s="48"/>
      <c r="AN15" s="36"/>
    </row>
    <row r="16" spans="1:40" ht="12" customHeight="1" x14ac:dyDescent="0.2">
      <c r="A16" s="12"/>
      <c r="B16" s="60" t="s">
        <v>85</v>
      </c>
      <c r="C16" s="60"/>
      <c r="D16" s="60"/>
      <c r="E16" s="60"/>
      <c r="F16" s="129">
        <v>47.201999999999998</v>
      </c>
      <c r="G16" s="135" t="s">
        <v>4</v>
      </c>
      <c r="H16" s="129">
        <v>51.609000000000002</v>
      </c>
      <c r="I16" s="1" t="s">
        <v>285</v>
      </c>
      <c r="J16" s="129" t="s">
        <v>284</v>
      </c>
      <c r="K16" s="135" t="s">
        <v>4</v>
      </c>
      <c r="L16" s="129" t="s">
        <v>284</v>
      </c>
      <c r="M16" s="1" t="s">
        <v>285</v>
      </c>
      <c r="N16" s="129">
        <v>28.606999999999999</v>
      </c>
      <c r="O16" s="135" t="s">
        <v>4</v>
      </c>
      <c r="P16" s="129">
        <v>56.018999999999998</v>
      </c>
      <c r="Q16" s="1" t="s">
        <v>285</v>
      </c>
      <c r="R16" s="129">
        <v>158.27000000000001</v>
      </c>
      <c r="S16" s="135" t="s">
        <v>4</v>
      </c>
      <c r="T16" s="129">
        <v>110.518</v>
      </c>
      <c r="U16" s="35" t="s">
        <v>285</v>
      </c>
      <c r="V16" s="129">
        <v>20.812000000000001</v>
      </c>
      <c r="W16" s="135" t="s">
        <v>4</v>
      </c>
      <c r="X16" s="129">
        <v>31.757000000000001</v>
      </c>
      <c r="Y16" s="1" t="s">
        <v>285</v>
      </c>
      <c r="Z16" s="129" t="s">
        <v>284</v>
      </c>
      <c r="AA16" s="135" t="s">
        <v>4</v>
      </c>
      <c r="AB16" s="129" t="s">
        <v>284</v>
      </c>
      <c r="AC16" s="1" t="s">
        <v>285</v>
      </c>
      <c r="AD16" s="129" t="s">
        <v>284</v>
      </c>
      <c r="AE16" s="135" t="s">
        <v>4</v>
      </c>
      <c r="AF16" s="129" t="s">
        <v>284</v>
      </c>
      <c r="AG16" s="1" t="s">
        <v>285</v>
      </c>
      <c r="AH16" s="129" t="s">
        <v>284</v>
      </c>
      <c r="AI16" s="135" t="s">
        <v>4</v>
      </c>
      <c r="AJ16" s="129" t="s">
        <v>284</v>
      </c>
      <c r="AK16" s="35" t="s">
        <v>285</v>
      </c>
      <c r="AL16" s="129">
        <v>254.89099999999999</v>
      </c>
      <c r="AM16" s="135" t="s">
        <v>4</v>
      </c>
      <c r="AN16" s="129">
        <v>140.672</v>
      </c>
    </row>
    <row r="17" spans="1:40" ht="12" customHeight="1" x14ac:dyDescent="0.2">
      <c r="A17" s="12"/>
      <c r="B17" s="60" t="s">
        <v>86</v>
      </c>
      <c r="C17" s="60"/>
      <c r="D17" s="60"/>
      <c r="E17" s="60"/>
      <c r="F17" s="129" t="s">
        <v>284</v>
      </c>
      <c r="G17" s="135" t="s">
        <v>4</v>
      </c>
      <c r="H17" s="129" t="s">
        <v>284</v>
      </c>
      <c r="I17" s="1" t="s">
        <v>285</v>
      </c>
      <c r="J17" s="129" t="s">
        <v>284</v>
      </c>
      <c r="K17" s="135" t="s">
        <v>4</v>
      </c>
      <c r="L17" s="129" t="s">
        <v>284</v>
      </c>
      <c r="M17" s="1" t="s">
        <v>285</v>
      </c>
      <c r="N17" s="129" t="s">
        <v>284</v>
      </c>
      <c r="O17" s="135" t="s">
        <v>4</v>
      </c>
      <c r="P17" s="129" t="s">
        <v>284</v>
      </c>
      <c r="Q17" s="1" t="s">
        <v>285</v>
      </c>
      <c r="R17" s="129">
        <v>18.535</v>
      </c>
      <c r="S17" s="135" t="s">
        <v>4</v>
      </c>
      <c r="T17" s="129">
        <v>19.838000000000001</v>
      </c>
      <c r="U17" s="35" t="s">
        <v>285</v>
      </c>
      <c r="V17" s="129">
        <v>19.007000000000001</v>
      </c>
      <c r="W17" s="135" t="s">
        <v>4</v>
      </c>
      <c r="X17" s="129">
        <v>19.597000000000001</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37.542999999999999</v>
      </c>
      <c r="AM17" s="135" t="s">
        <v>4</v>
      </c>
      <c r="AN17" s="129">
        <v>27.86</v>
      </c>
    </row>
    <row r="18" spans="1:40" ht="12" customHeight="1" x14ac:dyDescent="0.2">
      <c r="A18" s="12"/>
      <c r="B18" s="60" t="s">
        <v>87</v>
      </c>
      <c r="C18" s="60"/>
      <c r="D18" s="60"/>
      <c r="E18" s="60"/>
      <c r="F18" s="129">
        <v>4.1120000000000001</v>
      </c>
      <c r="G18" s="135" t="s">
        <v>4</v>
      </c>
      <c r="H18" s="129">
        <v>5.798</v>
      </c>
      <c r="I18" s="1" t="s">
        <v>285</v>
      </c>
      <c r="J18" s="129">
        <v>47.69</v>
      </c>
      <c r="K18" s="135" t="s">
        <v>4</v>
      </c>
      <c r="L18" s="129">
        <v>49.331000000000003</v>
      </c>
      <c r="M18" s="1" t="s">
        <v>285</v>
      </c>
      <c r="N18" s="129">
        <v>15.558</v>
      </c>
      <c r="O18" s="135" t="s">
        <v>4</v>
      </c>
      <c r="P18" s="129">
        <v>17.244</v>
      </c>
      <c r="Q18" s="1" t="s">
        <v>285</v>
      </c>
      <c r="R18" s="129">
        <v>131.09299999999999</v>
      </c>
      <c r="S18" s="135" t="s">
        <v>4</v>
      </c>
      <c r="T18" s="129">
        <v>49.944000000000003</v>
      </c>
      <c r="U18" s="35" t="s">
        <v>285</v>
      </c>
      <c r="V18" s="129">
        <v>164.18700000000001</v>
      </c>
      <c r="W18" s="135" t="s">
        <v>4</v>
      </c>
      <c r="X18" s="129">
        <v>132.27799999999999</v>
      </c>
      <c r="Y18" s="1" t="s">
        <v>285</v>
      </c>
      <c r="Z18" s="129">
        <v>6.8239999999999998</v>
      </c>
      <c r="AA18" s="135" t="s">
        <v>4</v>
      </c>
      <c r="AB18" s="129">
        <v>13.329000000000001</v>
      </c>
      <c r="AC18" s="1" t="s">
        <v>285</v>
      </c>
      <c r="AD18" s="129" t="s">
        <v>284</v>
      </c>
      <c r="AE18" s="135" t="s">
        <v>4</v>
      </c>
      <c r="AF18" s="129" t="s">
        <v>284</v>
      </c>
      <c r="AG18" s="1" t="s">
        <v>285</v>
      </c>
      <c r="AH18" s="129" t="s">
        <v>284</v>
      </c>
      <c r="AI18" s="135" t="s">
        <v>4</v>
      </c>
      <c r="AJ18" s="129" t="s">
        <v>284</v>
      </c>
      <c r="AK18" s="35" t="s">
        <v>285</v>
      </c>
      <c r="AL18" s="129">
        <v>369.464</v>
      </c>
      <c r="AM18" s="135" t="s">
        <v>4</v>
      </c>
      <c r="AN18" s="129">
        <v>152.15199999999999</v>
      </c>
    </row>
    <row r="19" spans="1:40" ht="12" customHeight="1" x14ac:dyDescent="0.2">
      <c r="A19" s="12"/>
      <c r="B19" s="60" t="s">
        <v>185</v>
      </c>
      <c r="C19" s="60"/>
      <c r="D19" s="60"/>
      <c r="E19" s="60"/>
      <c r="F19" s="129">
        <v>5.1230000000000002</v>
      </c>
      <c r="G19" s="135" t="s">
        <v>4</v>
      </c>
      <c r="H19" s="129">
        <v>7.2649999999999997</v>
      </c>
      <c r="I19" s="1" t="s">
        <v>285</v>
      </c>
      <c r="J19" s="129" t="s">
        <v>284</v>
      </c>
      <c r="K19" s="135" t="s">
        <v>4</v>
      </c>
      <c r="L19" s="129" t="s">
        <v>284</v>
      </c>
      <c r="M19" s="1" t="s">
        <v>285</v>
      </c>
      <c r="N19" s="129">
        <v>4.8879999999999999</v>
      </c>
      <c r="O19" s="135" t="s">
        <v>4</v>
      </c>
      <c r="P19" s="129">
        <v>8.1189999999999998</v>
      </c>
      <c r="Q19" s="1" t="s">
        <v>285</v>
      </c>
      <c r="R19" s="129">
        <v>9.5960000000000001</v>
      </c>
      <c r="S19" s="135" t="s">
        <v>4</v>
      </c>
      <c r="T19" s="129">
        <v>11.032</v>
      </c>
      <c r="U19" s="35" t="s">
        <v>285</v>
      </c>
      <c r="V19" s="129">
        <v>1.248</v>
      </c>
      <c r="W19" s="135" t="s">
        <v>4</v>
      </c>
      <c r="X19" s="129">
        <v>2.4430000000000001</v>
      </c>
      <c r="Y19" s="1" t="s">
        <v>285</v>
      </c>
      <c r="Z19" s="129">
        <v>3.3610000000000002</v>
      </c>
      <c r="AA19" s="135" t="s">
        <v>4</v>
      </c>
      <c r="AB19" s="129">
        <v>6.5629999999999997</v>
      </c>
      <c r="AC19" s="1" t="s">
        <v>285</v>
      </c>
      <c r="AD19" s="129">
        <v>9.8610000000000007</v>
      </c>
      <c r="AE19" s="135" t="s">
        <v>4</v>
      </c>
      <c r="AF19" s="129">
        <v>19.303999999999998</v>
      </c>
      <c r="AG19" s="1" t="s">
        <v>285</v>
      </c>
      <c r="AH19" s="129">
        <v>5.19</v>
      </c>
      <c r="AI19" s="135" t="s">
        <v>4</v>
      </c>
      <c r="AJ19" s="129">
        <v>10.132</v>
      </c>
      <c r="AK19" s="35" t="s">
        <v>285</v>
      </c>
      <c r="AL19" s="129">
        <v>39.265999999999998</v>
      </c>
      <c r="AM19" s="135" t="s">
        <v>4</v>
      </c>
      <c r="AN19" s="129">
        <v>27.527000000000001</v>
      </c>
    </row>
    <row r="20" spans="1:40" ht="12" customHeight="1" x14ac:dyDescent="0.2">
      <c r="A20" s="12"/>
      <c r="B20" s="60" t="s">
        <v>182</v>
      </c>
      <c r="C20" s="60"/>
      <c r="D20" s="60"/>
      <c r="E20" s="60"/>
      <c r="F20" s="129" t="s">
        <v>284</v>
      </c>
      <c r="G20" s="135" t="s">
        <v>4</v>
      </c>
      <c r="H20" s="129" t="s">
        <v>284</v>
      </c>
      <c r="I20" s="1" t="s">
        <v>285</v>
      </c>
      <c r="J20" s="129">
        <v>60.651000000000003</v>
      </c>
      <c r="K20" s="135" t="s">
        <v>4</v>
      </c>
      <c r="L20" s="129">
        <v>107.81399999999999</v>
      </c>
      <c r="M20" s="1" t="s">
        <v>285</v>
      </c>
      <c r="N20" s="129" t="s">
        <v>284</v>
      </c>
      <c r="O20" s="135" t="s">
        <v>4</v>
      </c>
      <c r="P20" s="129" t="s">
        <v>284</v>
      </c>
      <c r="Q20" s="1" t="s">
        <v>285</v>
      </c>
      <c r="R20" s="129" t="s">
        <v>284</v>
      </c>
      <c r="S20" s="135" t="s">
        <v>4</v>
      </c>
      <c r="T20" s="129" t="s">
        <v>284</v>
      </c>
      <c r="U20" s="35" t="s">
        <v>285</v>
      </c>
      <c r="V20" s="129">
        <v>39.716999999999999</v>
      </c>
      <c r="W20" s="135" t="s">
        <v>4</v>
      </c>
      <c r="X20" s="129">
        <v>55.716000000000001</v>
      </c>
      <c r="Y20" s="1" t="s">
        <v>285</v>
      </c>
      <c r="Z20" s="129" t="s">
        <v>284</v>
      </c>
      <c r="AA20" s="135" t="s">
        <v>4</v>
      </c>
      <c r="AB20" s="129" t="s">
        <v>284</v>
      </c>
      <c r="AC20" s="1" t="s">
        <v>285</v>
      </c>
      <c r="AD20" s="129" t="s">
        <v>284</v>
      </c>
      <c r="AE20" s="135" t="s">
        <v>4</v>
      </c>
      <c r="AF20" s="129" t="s">
        <v>284</v>
      </c>
      <c r="AG20" s="1" t="s">
        <v>285</v>
      </c>
      <c r="AH20" s="129">
        <v>122.175</v>
      </c>
      <c r="AI20" s="135" t="s">
        <v>4</v>
      </c>
      <c r="AJ20" s="129">
        <v>193.54900000000001</v>
      </c>
      <c r="AK20" s="35" t="s">
        <v>285</v>
      </c>
      <c r="AL20" s="129">
        <v>222.542</v>
      </c>
      <c r="AM20" s="135" t="s">
        <v>4</v>
      </c>
      <c r="AN20" s="129">
        <v>229.92400000000001</v>
      </c>
    </row>
    <row r="21" spans="1:40" ht="5.25" customHeight="1" x14ac:dyDescent="0.2">
      <c r="A21" s="17"/>
      <c r="B21" s="17"/>
      <c r="C21" s="17"/>
      <c r="D21" s="17"/>
      <c r="E21" s="17"/>
      <c r="F21" s="17"/>
      <c r="G21" s="294"/>
      <c r="H21" s="17"/>
      <c r="I21" s="17"/>
      <c r="J21" s="17"/>
      <c r="K21" s="294"/>
      <c r="L21" s="17"/>
      <c r="M21" s="17"/>
      <c r="N21" s="17"/>
      <c r="O21" s="294"/>
      <c r="P21" s="17"/>
      <c r="Q21" s="17"/>
      <c r="R21" s="17"/>
      <c r="S21" s="294"/>
      <c r="T21" s="17"/>
      <c r="U21" s="17"/>
      <c r="V21" s="17"/>
      <c r="W21" s="294"/>
      <c r="X21" s="17"/>
      <c r="Y21" s="17"/>
      <c r="Z21" s="17"/>
      <c r="AA21" s="294"/>
      <c r="AB21" s="17"/>
      <c r="AC21" s="17"/>
      <c r="AD21" s="17"/>
      <c r="AE21" s="294"/>
      <c r="AF21" s="17"/>
      <c r="AG21" s="17"/>
      <c r="AH21" s="17"/>
      <c r="AI21" s="294"/>
      <c r="AJ21" s="17"/>
      <c r="AK21" s="17"/>
      <c r="AL21" s="17"/>
      <c r="AM21" s="294"/>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24" t="s">
        <v>150</v>
      </c>
      <c r="B23" s="524"/>
      <c r="C23" s="56"/>
      <c r="D23" s="56"/>
      <c r="E23" s="56"/>
      <c r="G23" s="301"/>
      <c r="K23" s="302"/>
      <c r="O23" s="302"/>
      <c r="S23" s="302"/>
      <c r="U23" s="35"/>
      <c r="W23" s="301"/>
      <c r="AA23" s="302"/>
      <c r="AE23" s="302"/>
      <c r="AI23" s="302"/>
      <c r="AK23" s="35"/>
      <c r="AM23" s="302"/>
    </row>
    <row r="24" spans="1:40" ht="12" customHeight="1" x14ac:dyDescent="0.2">
      <c r="A24" s="510" t="s">
        <v>22</v>
      </c>
      <c r="B24" s="510"/>
      <c r="C24" s="57"/>
      <c r="D24" s="57"/>
      <c r="E24" s="57"/>
      <c r="F24" s="128">
        <v>65.631</v>
      </c>
      <c r="G24" s="135" t="s">
        <v>4</v>
      </c>
      <c r="H24" s="128">
        <v>64.432000000000002</v>
      </c>
      <c r="I24" s="97" t="s">
        <v>285</v>
      </c>
      <c r="J24" s="128">
        <v>110.27200000000001</v>
      </c>
      <c r="K24" s="135" t="s">
        <v>4</v>
      </c>
      <c r="L24" s="128">
        <v>80.787999999999997</v>
      </c>
      <c r="M24" s="97" t="s">
        <v>285</v>
      </c>
      <c r="N24" s="128">
        <v>20.95</v>
      </c>
      <c r="O24" s="135" t="s">
        <v>4</v>
      </c>
      <c r="P24" s="128">
        <v>27.471</v>
      </c>
      <c r="Q24" s="97" t="s">
        <v>285</v>
      </c>
      <c r="R24" s="128">
        <v>64.972999999999999</v>
      </c>
      <c r="S24" s="135" t="s">
        <v>4</v>
      </c>
      <c r="T24" s="128">
        <v>42.7</v>
      </c>
      <c r="U24" s="36" t="s">
        <v>285</v>
      </c>
      <c r="V24" s="128">
        <v>305.06799999999998</v>
      </c>
      <c r="W24" s="135" t="s">
        <v>4</v>
      </c>
      <c r="X24" s="128">
        <v>153.85599999999999</v>
      </c>
      <c r="Y24" s="97" t="s">
        <v>285</v>
      </c>
      <c r="Z24" s="128">
        <v>242.62700000000001</v>
      </c>
      <c r="AA24" s="135" t="s">
        <v>4</v>
      </c>
      <c r="AB24" s="128">
        <v>257.197</v>
      </c>
      <c r="AC24" s="97" t="s">
        <v>285</v>
      </c>
      <c r="AD24" s="128">
        <v>6.399</v>
      </c>
      <c r="AE24" s="135" t="s">
        <v>4</v>
      </c>
      <c r="AF24" s="128">
        <v>11.254</v>
      </c>
      <c r="AG24" s="97" t="s">
        <v>285</v>
      </c>
      <c r="AH24" s="128">
        <v>58.531999999999996</v>
      </c>
      <c r="AI24" s="135" t="s">
        <v>4</v>
      </c>
      <c r="AJ24" s="128">
        <v>56.29</v>
      </c>
      <c r="AK24" s="36" t="s">
        <v>285</v>
      </c>
      <c r="AL24" s="128">
        <v>874.452</v>
      </c>
      <c r="AM24" s="135" t="s">
        <v>4</v>
      </c>
      <c r="AN24" s="128">
        <v>331.77699999999999</v>
      </c>
    </row>
    <row r="25" spans="1:40" ht="12" customHeight="1" x14ac:dyDescent="0.2">
      <c r="A25" s="439" t="s">
        <v>5</v>
      </c>
      <c r="B25" s="13"/>
      <c r="C25" s="60"/>
      <c r="D25" s="60"/>
      <c r="E25" s="60"/>
      <c r="F25" s="36"/>
      <c r="G25" s="135"/>
      <c r="H25" s="36"/>
      <c r="I25" s="36"/>
      <c r="J25" s="36"/>
      <c r="K25" s="48"/>
      <c r="L25" s="36"/>
      <c r="M25" s="36"/>
      <c r="N25" s="36"/>
      <c r="O25" s="48"/>
      <c r="P25" s="36"/>
      <c r="Q25" s="36"/>
      <c r="R25" s="36"/>
      <c r="S25" s="48"/>
      <c r="T25" s="36"/>
      <c r="U25" s="35"/>
      <c r="V25" s="36"/>
      <c r="W25" s="135"/>
      <c r="X25" s="36"/>
      <c r="Y25" s="36"/>
      <c r="Z25" s="36"/>
      <c r="AA25" s="48"/>
      <c r="AB25" s="36"/>
      <c r="AC25" s="36"/>
      <c r="AD25" s="36"/>
      <c r="AE25" s="48"/>
      <c r="AF25" s="36"/>
      <c r="AG25" s="36"/>
      <c r="AH25" s="36"/>
      <c r="AI25" s="48"/>
      <c r="AJ25" s="36"/>
      <c r="AK25" s="35"/>
      <c r="AL25" s="36"/>
      <c r="AM25" s="48"/>
      <c r="AN25" s="36"/>
    </row>
    <row r="26" spans="1:40" ht="12" customHeight="1" x14ac:dyDescent="0.2">
      <c r="A26" s="12"/>
      <c r="B26" s="60" t="s">
        <v>88</v>
      </c>
      <c r="C26" s="60"/>
      <c r="D26" s="60"/>
      <c r="E26" s="60"/>
      <c r="F26" s="129">
        <v>65.631</v>
      </c>
      <c r="G26" s="135" t="s">
        <v>4</v>
      </c>
      <c r="H26" s="129">
        <v>64.432000000000002</v>
      </c>
      <c r="I26" s="1" t="s">
        <v>285</v>
      </c>
      <c r="J26" s="129">
        <v>109.35599999999999</v>
      </c>
      <c r="K26" s="135" t="s">
        <v>4</v>
      </c>
      <c r="L26" s="129">
        <v>80.769000000000005</v>
      </c>
      <c r="M26" s="1" t="s">
        <v>285</v>
      </c>
      <c r="N26" s="129">
        <v>20.95</v>
      </c>
      <c r="O26" s="135" t="s">
        <v>4</v>
      </c>
      <c r="P26" s="129">
        <v>27.471</v>
      </c>
      <c r="Q26" s="1" t="s">
        <v>285</v>
      </c>
      <c r="R26" s="129">
        <v>64.972999999999999</v>
      </c>
      <c r="S26" s="135" t="s">
        <v>4</v>
      </c>
      <c r="T26" s="129">
        <v>42.7</v>
      </c>
      <c r="U26" s="35" t="s">
        <v>285</v>
      </c>
      <c r="V26" s="129">
        <v>305.06799999999998</v>
      </c>
      <c r="W26" s="135" t="s">
        <v>4</v>
      </c>
      <c r="X26" s="129">
        <v>153.85599999999999</v>
      </c>
      <c r="Y26" s="1" t="s">
        <v>285</v>
      </c>
      <c r="Z26" s="129">
        <v>242.62700000000001</v>
      </c>
      <c r="AA26" s="135" t="s">
        <v>4</v>
      </c>
      <c r="AB26" s="129">
        <v>257.197</v>
      </c>
      <c r="AC26" s="1" t="s">
        <v>285</v>
      </c>
      <c r="AD26" s="129">
        <v>6.399</v>
      </c>
      <c r="AE26" s="135" t="s">
        <v>4</v>
      </c>
      <c r="AF26" s="129">
        <v>11.254</v>
      </c>
      <c r="AG26" s="1" t="s">
        <v>285</v>
      </c>
      <c r="AH26" s="129">
        <v>58.531999999999996</v>
      </c>
      <c r="AI26" s="135" t="s">
        <v>4</v>
      </c>
      <c r="AJ26" s="129">
        <v>56.29</v>
      </c>
      <c r="AK26" s="35" t="s">
        <v>285</v>
      </c>
      <c r="AL26" s="129">
        <v>873.53599999999994</v>
      </c>
      <c r="AM26" s="135" t="s">
        <v>4</v>
      </c>
      <c r="AN26" s="129">
        <v>331.77499999999998</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294"/>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24" t="s">
        <v>151</v>
      </c>
      <c r="B29" s="524"/>
      <c r="C29" s="524"/>
      <c r="D29" s="524"/>
      <c r="E29" s="524"/>
      <c r="F29" s="524"/>
      <c r="G29" s="524"/>
      <c r="H29" s="524"/>
      <c r="I29" s="524"/>
      <c r="K29" s="1"/>
      <c r="O29" s="1"/>
      <c r="S29" s="1"/>
      <c r="U29" s="35"/>
      <c r="AA29" s="1"/>
      <c r="AE29" s="1"/>
      <c r="AI29" s="1"/>
      <c r="AK29" s="35"/>
      <c r="AM29" s="1"/>
    </row>
    <row r="30" spans="1:40" ht="11.25" customHeight="1" x14ac:dyDescent="0.2">
      <c r="A30" s="510" t="s">
        <v>22</v>
      </c>
      <c r="B30" s="510"/>
      <c r="C30" s="57"/>
      <c r="D30" s="57"/>
      <c r="E30" s="57"/>
      <c r="F30" s="128" t="s">
        <v>284</v>
      </c>
      <c r="G30" s="135" t="s">
        <v>4</v>
      </c>
      <c r="H30" s="128" t="s">
        <v>284</v>
      </c>
      <c r="I30" s="97" t="s">
        <v>285</v>
      </c>
      <c r="J30" s="128" t="s">
        <v>284</v>
      </c>
      <c r="K30" s="135" t="s">
        <v>4</v>
      </c>
      <c r="L30" s="128" t="s">
        <v>284</v>
      </c>
      <c r="M30" s="97" t="s">
        <v>285</v>
      </c>
      <c r="N30" s="128">
        <v>4.4249999999999998</v>
      </c>
      <c r="O30" s="135" t="s">
        <v>4</v>
      </c>
      <c r="P30" s="128">
        <v>8.6639999999999997</v>
      </c>
      <c r="Q30" s="97" t="s">
        <v>285</v>
      </c>
      <c r="R30" s="128" t="s">
        <v>284</v>
      </c>
      <c r="S30" s="135" t="s">
        <v>4</v>
      </c>
      <c r="T30" s="128" t="s">
        <v>284</v>
      </c>
      <c r="U30" s="36" t="s">
        <v>285</v>
      </c>
      <c r="V30" s="128" t="s">
        <v>284</v>
      </c>
      <c r="W30" s="135" t="s">
        <v>4</v>
      </c>
      <c r="X30" s="128" t="s">
        <v>284</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v>4.4249999999999998</v>
      </c>
      <c r="AM30" s="135" t="s">
        <v>4</v>
      </c>
      <c r="AN30" s="128">
        <v>8.6639999999999997</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24" t="s">
        <v>152</v>
      </c>
      <c r="B33" s="524"/>
      <c r="C33" s="524"/>
      <c r="D33" s="524"/>
      <c r="E33" s="524"/>
      <c r="F33" s="524"/>
      <c r="G33" s="524"/>
      <c r="H33" s="524"/>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10" t="s">
        <v>22</v>
      </c>
      <c r="B34" s="510"/>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463</v>
      </c>
    </row>
  </sheetData>
  <sheetProtection formatCells="0" formatColumns="0" formatRows="0"/>
  <mergeCells count="31">
    <mergeCell ref="A6:B6"/>
    <mergeCell ref="A9:B9"/>
    <mergeCell ref="F6:AN6"/>
    <mergeCell ref="AM8:AN8"/>
    <mergeCell ref="AH7:AJ7"/>
    <mergeCell ref="S8:T8"/>
    <mergeCell ref="AL7:AN7"/>
    <mergeCell ref="G8:H8"/>
    <mergeCell ref="J7:L7"/>
    <mergeCell ref="K8:L8"/>
    <mergeCell ref="W8:X8"/>
    <mergeCell ref="AA8:AB8"/>
    <mergeCell ref="N7:P7"/>
    <mergeCell ref="O8:P8"/>
    <mergeCell ref="R7:T7"/>
    <mergeCell ref="F7:H7"/>
    <mergeCell ref="A34:B34"/>
    <mergeCell ref="A30:B30"/>
    <mergeCell ref="A29:I29"/>
    <mergeCell ref="A33:H33"/>
    <mergeCell ref="A23:B23"/>
    <mergeCell ref="AI8:AJ8"/>
    <mergeCell ref="Z7:AB7"/>
    <mergeCell ref="AE8:AF8"/>
    <mergeCell ref="AD7:AF7"/>
    <mergeCell ref="A24:B24"/>
    <mergeCell ref="A14:B14"/>
    <mergeCell ref="A13:B13"/>
    <mergeCell ref="A11:B11"/>
    <mergeCell ref="V7:X7"/>
    <mergeCell ref="A7:B7"/>
  </mergeCells>
  <phoneticPr fontId="5" type="noConversion"/>
  <pageMargins left="0.75" right="0.75" top="1" bottom="1" header="0.5" footer="0.5"/>
  <pageSetup paperSize="9" scale="9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36"/>
  <sheetViews>
    <sheetView zoomScaleNormal="100" workbookViewId="0"/>
  </sheetViews>
  <sheetFormatPr defaultColWidth="9.140625"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85546875" style="1" customWidth="1"/>
    <col min="41" max="16384" width="9.140625" style="1"/>
  </cols>
  <sheetData>
    <row r="1" spans="1:40" ht="6.75" customHeight="1" x14ac:dyDescent="0.2"/>
    <row r="2" spans="1:40" ht="15.75" customHeight="1" x14ac:dyDescent="0.2">
      <c r="A2" s="183" t="s">
        <v>437</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customHeight="1" x14ac:dyDescent="0.25">
      <c r="A3" s="183" t="s">
        <v>533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444</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532</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11" t="s">
        <v>91</v>
      </c>
      <c r="B6" s="511"/>
      <c r="C6" s="34"/>
      <c r="D6" s="34"/>
      <c r="E6" s="34"/>
      <c r="F6" s="530" t="s">
        <v>240</v>
      </c>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row>
    <row r="7" spans="1:40" ht="15" customHeight="1" x14ac:dyDescent="0.25">
      <c r="C7" s="34"/>
      <c r="D7" s="34"/>
      <c r="E7" s="34"/>
      <c r="F7" s="513" t="s">
        <v>406</v>
      </c>
      <c r="G7" s="513"/>
      <c r="H7" s="513"/>
      <c r="I7" s="133"/>
      <c r="J7" s="513" t="s">
        <v>407</v>
      </c>
      <c r="K7" s="513"/>
      <c r="L7" s="513"/>
      <c r="M7" s="146"/>
      <c r="N7" s="513" t="s">
        <v>402</v>
      </c>
      <c r="O7" s="513"/>
      <c r="P7" s="513"/>
      <c r="Q7" s="146"/>
      <c r="R7" s="513" t="s">
        <v>401</v>
      </c>
      <c r="S7" s="513"/>
      <c r="T7" s="513"/>
      <c r="U7" s="133"/>
      <c r="V7" s="513" t="s">
        <v>403</v>
      </c>
      <c r="W7" s="513"/>
      <c r="X7" s="513"/>
      <c r="Y7" s="133"/>
      <c r="Z7" s="513" t="s">
        <v>408</v>
      </c>
      <c r="AA7" s="513"/>
      <c r="AB7" s="513"/>
      <c r="AC7" s="146"/>
      <c r="AD7" s="513" t="s">
        <v>409</v>
      </c>
      <c r="AE7" s="513"/>
      <c r="AF7" s="513"/>
      <c r="AG7" s="146"/>
      <c r="AH7" s="513" t="s">
        <v>410</v>
      </c>
      <c r="AI7" s="513"/>
      <c r="AJ7" s="513"/>
      <c r="AK7" s="133"/>
      <c r="AL7" s="513" t="s">
        <v>22</v>
      </c>
      <c r="AM7" s="513"/>
      <c r="AN7" s="513"/>
    </row>
    <row r="8" spans="1:40" ht="10.5" customHeight="1" thickBot="1" x14ac:dyDescent="0.25">
      <c r="A8" s="50"/>
      <c r="B8" s="50"/>
      <c r="C8" s="50"/>
      <c r="D8" s="50"/>
      <c r="E8" s="50"/>
      <c r="F8" s="26" t="s">
        <v>22</v>
      </c>
      <c r="G8" s="514" t="s">
        <v>125</v>
      </c>
      <c r="H8" s="514"/>
      <c r="I8" s="107"/>
      <c r="J8" s="26" t="s">
        <v>22</v>
      </c>
      <c r="K8" s="514" t="s">
        <v>125</v>
      </c>
      <c r="L8" s="514"/>
      <c r="M8" s="107"/>
      <c r="N8" s="26" t="s">
        <v>22</v>
      </c>
      <c r="O8" s="514" t="s">
        <v>125</v>
      </c>
      <c r="P8" s="514"/>
      <c r="Q8" s="107"/>
      <c r="R8" s="26" t="s">
        <v>22</v>
      </c>
      <c r="S8" s="514" t="s">
        <v>125</v>
      </c>
      <c r="T8" s="514"/>
      <c r="U8" s="107"/>
      <c r="V8" s="26" t="s">
        <v>22</v>
      </c>
      <c r="W8" s="514" t="s">
        <v>125</v>
      </c>
      <c r="X8" s="514"/>
      <c r="Y8" s="107"/>
      <c r="Z8" s="26" t="s">
        <v>22</v>
      </c>
      <c r="AA8" s="514" t="s">
        <v>125</v>
      </c>
      <c r="AB8" s="514"/>
      <c r="AC8" s="107"/>
      <c r="AD8" s="26" t="s">
        <v>22</v>
      </c>
      <c r="AE8" s="514" t="s">
        <v>125</v>
      </c>
      <c r="AF8" s="514"/>
      <c r="AG8" s="107"/>
      <c r="AH8" s="26" t="s">
        <v>22</v>
      </c>
      <c r="AI8" s="514" t="s">
        <v>125</v>
      </c>
      <c r="AJ8" s="514"/>
      <c r="AK8" s="107"/>
      <c r="AL8" s="26" t="s">
        <v>22</v>
      </c>
      <c r="AM8" s="514" t="s">
        <v>125</v>
      </c>
      <c r="AN8" s="514"/>
    </row>
    <row r="9" spans="1:40" ht="10.5" customHeight="1" x14ac:dyDescent="0.2">
      <c r="A9" s="511"/>
      <c r="B9" s="511"/>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11" t="s">
        <v>22</v>
      </c>
      <c r="B11" s="511"/>
      <c r="C11" s="34"/>
      <c r="D11" s="34"/>
      <c r="E11" s="34"/>
      <c r="F11" s="128">
        <v>146.07</v>
      </c>
      <c r="G11" s="135" t="s">
        <v>4</v>
      </c>
      <c r="H11" s="128">
        <v>81.162000000000006</v>
      </c>
      <c r="I11" s="59" t="s">
        <v>285</v>
      </c>
      <c r="J11" s="128">
        <v>187.98099999999999</v>
      </c>
      <c r="K11" s="135" t="s">
        <v>4</v>
      </c>
      <c r="L11" s="128">
        <v>97.707999999999998</v>
      </c>
      <c r="M11" s="59" t="s">
        <v>285</v>
      </c>
      <c r="N11" s="128">
        <v>102.818</v>
      </c>
      <c r="O11" s="135" t="s">
        <v>4</v>
      </c>
      <c r="P11" s="128">
        <v>58.127000000000002</v>
      </c>
      <c r="Q11" s="59" t="s">
        <v>285</v>
      </c>
      <c r="R11" s="128">
        <v>490.173</v>
      </c>
      <c r="S11" s="135" t="s">
        <v>4</v>
      </c>
      <c r="T11" s="128">
        <v>146.57499999999999</v>
      </c>
      <c r="U11" s="59" t="s">
        <v>285</v>
      </c>
      <c r="V11" s="128">
        <v>1644.7</v>
      </c>
      <c r="W11" s="135" t="s">
        <v>4</v>
      </c>
      <c r="X11" s="128">
        <v>918.70500000000004</v>
      </c>
      <c r="Y11" s="59" t="s">
        <v>285</v>
      </c>
      <c r="Z11" s="128">
        <v>328.964</v>
      </c>
      <c r="AA11" s="135" t="s">
        <v>4</v>
      </c>
      <c r="AB11" s="128">
        <v>218.59800000000001</v>
      </c>
      <c r="AC11" s="59" t="s">
        <v>285</v>
      </c>
      <c r="AD11" s="128">
        <v>119.712</v>
      </c>
      <c r="AE11" s="135" t="s">
        <v>4</v>
      </c>
      <c r="AF11" s="128">
        <v>153.13900000000001</v>
      </c>
      <c r="AG11" s="59" t="s">
        <v>285</v>
      </c>
      <c r="AH11" s="128">
        <v>469.34800000000001</v>
      </c>
      <c r="AI11" s="135" t="s">
        <v>4</v>
      </c>
      <c r="AJ11" s="128">
        <v>670.827</v>
      </c>
      <c r="AK11" s="59" t="s">
        <v>285</v>
      </c>
      <c r="AL11" s="128">
        <v>3489.7669999999998</v>
      </c>
      <c r="AM11" s="135" t="s">
        <v>4</v>
      </c>
      <c r="AN11" s="128">
        <v>1186.133</v>
      </c>
    </row>
    <row r="12" spans="1:40" ht="12" customHeight="1" x14ac:dyDescent="0.2">
      <c r="A12" s="57"/>
      <c r="G12" s="38"/>
      <c r="H12" s="59"/>
      <c r="I12" s="59"/>
      <c r="J12" s="59"/>
      <c r="K12" s="38"/>
      <c r="L12" s="59"/>
      <c r="M12" s="59"/>
      <c r="N12" s="59"/>
      <c r="O12" s="135"/>
      <c r="P12" s="59"/>
      <c r="Q12" s="59"/>
      <c r="R12" s="59"/>
      <c r="S12" s="38"/>
      <c r="T12" s="59"/>
      <c r="U12" s="59"/>
      <c r="W12" s="38"/>
      <c r="X12" s="59"/>
      <c r="Y12" s="59"/>
      <c r="Z12" s="59"/>
      <c r="AA12" s="38"/>
      <c r="AB12" s="59"/>
      <c r="AC12" s="59"/>
      <c r="AD12" s="59"/>
      <c r="AE12" s="135"/>
      <c r="AF12" s="59"/>
      <c r="AG12" s="59"/>
      <c r="AH12" s="59"/>
      <c r="AI12" s="38"/>
      <c r="AJ12" s="59"/>
      <c r="AK12" s="59"/>
      <c r="AL12" s="59"/>
      <c r="AM12" s="38"/>
      <c r="AN12" s="59"/>
    </row>
    <row r="13" spans="1:40" ht="12" customHeight="1" x14ac:dyDescent="0.2">
      <c r="A13" s="524" t="s">
        <v>149</v>
      </c>
      <c r="B13" s="524"/>
      <c r="C13" s="56"/>
      <c r="D13" s="56"/>
      <c r="E13" s="56"/>
      <c r="G13" s="301"/>
      <c r="K13" s="302"/>
      <c r="O13" s="302"/>
      <c r="S13" s="302"/>
      <c r="U13" s="36"/>
      <c r="W13" s="301"/>
      <c r="AA13" s="302"/>
      <c r="AE13" s="302"/>
      <c r="AI13" s="302"/>
      <c r="AK13" s="36"/>
      <c r="AM13" s="302"/>
    </row>
    <row r="14" spans="1:40" ht="12" customHeight="1" x14ac:dyDescent="0.2">
      <c r="A14" s="510" t="s">
        <v>22</v>
      </c>
      <c r="B14" s="510"/>
      <c r="C14" s="57"/>
      <c r="D14" s="57"/>
      <c r="E14" s="57"/>
      <c r="F14" s="128">
        <v>93.685000000000002</v>
      </c>
      <c r="G14" s="135" t="s">
        <v>4</v>
      </c>
      <c r="H14" s="128">
        <v>66.959000000000003</v>
      </c>
      <c r="I14" s="97" t="s">
        <v>285</v>
      </c>
      <c r="J14" s="128">
        <v>64.55</v>
      </c>
      <c r="K14" s="135" t="s">
        <v>4</v>
      </c>
      <c r="L14" s="128">
        <v>35.314</v>
      </c>
      <c r="M14" s="97" t="s">
        <v>285</v>
      </c>
      <c r="N14" s="128">
        <v>25.917000000000002</v>
      </c>
      <c r="O14" s="135" t="s">
        <v>4</v>
      </c>
      <c r="P14" s="128">
        <v>25.731999999999999</v>
      </c>
      <c r="Q14" s="97" t="s">
        <v>285</v>
      </c>
      <c r="R14" s="128">
        <v>400.02300000000002</v>
      </c>
      <c r="S14" s="135" t="s">
        <v>4</v>
      </c>
      <c r="T14" s="128">
        <v>136.821</v>
      </c>
      <c r="U14" s="36" t="s">
        <v>285</v>
      </c>
      <c r="V14" s="128">
        <v>380.45499999999998</v>
      </c>
      <c r="W14" s="135" t="s">
        <v>4</v>
      </c>
      <c r="X14" s="128">
        <v>221.161</v>
      </c>
      <c r="Y14" s="97" t="s">
        <v>285</v>
      </c>
      <c r="Z14" s="128">
        <v>93.897999999999996</v>
      </c>
      <c r="AA14" s="135" t="s">
        <v>4</v>
      </c>
      <c r="AB14" s="128">
        <v>61.052999999999997</v>
      </c>
      <c r="AC14" s="97" t="s">
        <v>285</v>
      </c>
      <c r="AD14" s="128">
        <v>7.431</v>
      </c>
      <c r="AE14" s="135" t="s">
        <v>4</v>
      </c>
      <c r="AF14" s="128">
        <v>10.289</v>
      </c>
      <c r="AG14" s="97" t="s">
        <v>285</v>
      </c>
      <c r="AH14" s="128">
        <v>422.57600000000002</v>
      </c>
      <c r="AI14" s="135" t="s">
        <v>4</v>
      </c>
      <c r="AJ14" s="128">
        <v>669.22</v>
      </c>
      <c r="AK14" s="36" t="s">
        <v>285</v>
      </c>
      <c r="AL14" s="128">
        <v>1488.5340000000001</v>
      </c>
      <c r="AM14" s="135" t="s">
        <v>4</v>
      </c>
      <c r="AN14" s="128">
        <v>724.02</v>
      </c>
    </row>
    <row r="15" spans="1:40" ht="12" customHeight="1" x14ac:dyDescent="0.2">
      <c r="A15" s="439" t="s">
        <v>5</v>
      </c>
      <c r="B15" s="13"/>
      <c r="C15" s="60"/>
      <c r="D15" s="60"/>
      <c r="E15" s="60"/>
      <c r="F15" s="36"/>
      <c r="G15" s="135"/>
      <c r="H15" s="36"/>
      <c r="I15" s="36"/>
      <c r="J15" s="36"/>
      <c r="K15" s="48"/>
      <c r="L15" s="36"/>
      <c r="M15" s="36"/>
      <c r="N15" s="36"/>
      <c r="O15" s="48"/>
      <c r="P15" s="36"/>
      <c r="Q15" s="36"/>
      <c r="R15" s="36"/>
      <c r="S15" s="48"/>
      <c r="T15" s="36"/>
      <c r="U15" s="35"/>
      <c r="V15" s="36"/>
      <c r="W15" s="135"/>
      <c r="X15" s="36"/>
      <c r="Y15" s="36"/>
      <c r="Z15" s="36"/>
      <c r="AA15" s="48"/>
      <c r="AB15" s="36"/>
      <c r="AC15" s="36"/>
      <c r="AD15" s="36"/>
      <c r="AE15" s="48"/>
      <c r="AF15" s="36"/>
      <c r="AG15" s="36"/>
      <c r="AH15" s="36"/>
      <c r="AI15" s="48"/>
      <c r="AJ15" s="36"/>
      <c r="AK15" s="35"/>
      <c r="AL15" s="36"/>
      <c r="AM15" s="48"/>
      <c r="AN15" s="36"/>
    </row>
    <row r="16" spans="1:40" ht="12" customHeight="1" x14ac:dyDescent="0.2">
      <c r="A16" s="12"/>
      <c r="B16" s="60" t="s">
        <v>85</v>
      </c>
      <c r="C16" s="60"/>
      <c r="D16" s="60"/>
      <c r="E16" s="60"/>
      <c r="F16" s="129">
        <v>58.478000000000002</v>
      </c>
      <c r="G16" s="135" t="s">
        <v>4</v>
      </c>
      <c r="H16" s="129">
        <v>60.387999999999998</v>
      </c>
      <c r="I16" s="1" t="s">
        <v>285</v>
      </c>
      <c r="J16" s="129" t="s">
        <v>284</v>
      </c>
      <c r="K16" s="135" t="s">
        <v>4</v>
      </c>
      <c r="L16" s="129" t="s">
        <v>284</v>
      </c>
      <c r="M16" s="1" t="s">
        <v>285</v>
      </c>
      <c r="N16" s="129" t="s">
        <v>284</v>
      </c>
      <c r="O16" s="135" t="s">
        <v>4</v>
      </c>
      <c r="P16" s="129" t="s">
        <v>284</v>
      </c>
      <c r="Q16" s="1" t="s">
        <v>285</v>
      </c>
      <c r="R16" s="129">
        <v>201.107</v>
      </c>
      <c r="S16" s="135" t="s">
        <v>4</v>
      </c>
      <c r="T16" s="129">
        <v>116.51300000000001</v>
      </c>
      <c r="U16" s="35" t="s">
        <v>285</v>
      </c>
      <c r="V16" s="129">
        <v>16.280999999999999</v>
      </c>
      <c r="W16" s="135" t="s">
        <v>4</v>
      </c>
      <c r="X16" s="129">
        <v>18.928999999999998</v>
      </c>
      <c r="Y16" s="1" t="s">
        <v>285</v>
      </c>
      <c r="Z16" s="129">
        <v>26.957000000000001</v>
      </c>
      <c r="AA16" s="135" t="s">
        <v>4</v>
      </c>
      <c r="AB16" s="129">
        <v>41.494999999999997</v>
      </c>
      <c r="AC16" s="1" t="s">
        <v>285</v>
      </c>
      <c r="AD16" s="129" t="s">
        <v>284</v>
      </c>
      <c r="AE16" s="135" t="s">
        <v>4</v>
      </c>
      <c r="AF16" s="129" t="s">
        <v>284</v>
      </c>
      <c r="AG16" s="1" t="s">
        <v>285</v>
      </c>
      <c r="AH16" s="129" t="s">
        <v>284</v>
      </c>
      <c r="AI16" s="135" t="s">
        <v>4</v>
      </c>
      <c r="AJ16" s="129" t="s">
        <v>284</v>
      </c>
      <c r="AK16" s="35" t="s">
        <v>285</v>
      </c>
      <c r="AL16" s="129">
        <v>302.82299999999998</v>
      </c>
      <c r="AM16" s="135" t="s">
        <v>4</v>
      </c>
      <c r="AN16" s="129">
        <v>138.30199999999999</v>
      </c>
    </row>
    <row r="17" spans="1:40" ht="12" customHeight="1" x14ac:dyDescent="0.2">
      <c r="A17" s="12"/>
      <c r="B17" s="60" t="s">
        <v>86</v>
      </c>
      <c r="C17" s="60"/>
      <c r="D17" s="60"/>
      <c r="E17" s="60"/>
      <c r="F17" s="129">
        <v>6.2779999999999996</v>
      </c>
      <c r="G17" s="135" t="s">
        <v>4</v>
      </c>
      <c r="H17" s="129">
        <v>8.6890000000000001</v>
      </c>
      <c r="I17" s="1" t="s">
        <v>285</v>
      </c>
      <c r="J17" s="129" t="s">
        <v>284</v>
      </c>
      <c r="K17" s="135" t="s">
        <v>4</v>
      </c>
      <c r="L17" s="129" t="s">
        <v>284</v>
      </c>
      <c r="M17" s="1" t="s">
        <v>285</v>
      </c>
      <c r="N17" s="129" t="s">
        <v>284</v>
      </c>
      <c r="O17" s="135" t="s">
        <v>4</v>
      </c>
      <c r="P17" s="129" t="s">
        <v>284</v>
      </c>
      <c r="Q17" s="1" t="s">
        <v>285</v>
      </c>
      <c r="R17" s="129">
        <v>4.1020000000000003</v>
      </c>
      <c r="S17" s="135" t="s">
        <v>4</v>
      </c>
      <c r="T17" s="129">
        <v>6.069</v>
      </c>
      <c r="U17" s="35" t="s">
        <v>285</v>
      </c>
      <c r="V17" s="129">
        <v>42.28</v>
      </c>
      <c r="W17" s="135" t="s">
        <v>4</v>
      </c>
      <c r="X17" s="129">
        <v>54.023000000000003</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52.66</v>
      </c>
      <c r="AM17" s="135" t="s">
        <v>4</v>
      </c>
      <c r="AN17" s="129">
        <v>55.052</v>
      </c>
    </row>
    <row r="18" spans="1:40" ht="12" customHeight="1" x14ac:dyDescent="0.2">
      <c r="A18" s="12"/>
      <c r="B18" s="60" t="s">
        <v>87</v>
      </c>
      <c r="C18" s="60"/>
      <c r="D18" s="60"/>
      <c r="E18" s="60"/>
      <c r="F18" s="129">
        <v>5.6970000000000001</v>
      </c>
      <c r="G18" s="135" t="s">
        <v>4</v>
      </c>
      <c r="H18" s="129">
        <v>7.6920000000000002</v>
      </c>
      <c r="I18" s="1" t="s">
        <v>285</v>
      </c>
      <c r="J18" s="129">
        <v>35.81</v>
      </c>
      <c r="K18" s="135" t="s">
        <v>4</v>
      </c>
      <c r="L18" s="129">
        <v>20.696999999999999</v>
      </c>
      <c r="M18" s="1" t="s">
        <v>285</v>
      </c>
      <c r="N18" s="129">
        <v>8.6750000000000007</v>
      </c>
      <c r="O18" s="135" t="s">
        <v>4</v>
      </c>
      <c r="P18" s="129">
        <v>10.077</v>
      </c>
      <c r="Q18" s="1" t="s">
        <v>285</v>
      </c>
      <c r="R18" s="129">
        <v>145.21299999999999</v>
      </c>
      <c r="S18" s="135" t="s">
        <v>4</v>
      </c>
      <c r="T18" s="129">
        <v>60.432000000000002</v>
      </c>
      <c r="U18" s="35" t="s">
        <v>285</v>
      </c>
      <c r="V18" s="129">
        <v>149.58199999999999</v>
      </c>
      <c r="W18" s="135" t="s">
        <v>4</v>
      </c>
      <c r="X18" s="129">
        <v>147.96</v>
      </c>
      <c r="Y18" s="1" t="s">
        <v>285</v>
      </c>
      <c r="Z18" s="129">
        <v>54.347000000000001</v>
      </c>
      <c r="AA18" s="135" t="s">
        <v>4</v>
      </c>
      <c r="AB18" s="129">
        <v>43.146999999999998</v>
      </c>
      <c r="AC18" s="1" t="s">
        <v>285</v>
      </c>
      <c r="AD18" s="129">
        <v>7.431</v>
      </c>
      <c r="AE18" s="135" t="s">
        <v>4</v>
      </c>
      <c r="AF18" s="129">
        <v>10.289</v>
      </c>
      <c r="AG18" s="1" t="s">
        <v>285</v>
      </c>
      <c r="AH18" s="129" t="s">
        <v>284</v>
      </c>
      <c r="AI18" s="135" t="s">
        <v>4</v>
      </c>
      <c r="AJ18" s="129" t="s">
        <v>284</v>
      </c>
      <c r="AK18" s="35" t="s">
        <v>285</v>
      </c>
      <c r="AL18" s="129">
        <v>406.75400000000002</v>
      </c>
      <c r="AM18" s="135" t="s">
        <v>4</v>
      </c>
      <c r="AN18" s="129">
        <v>167.756</v>
      </c>
    </row>
    <row r="19" spans="1:40" ht="12" customHeight="1" x14ac:dyDescent="0.2">
      <c r="A19" s="12"/>
      <c r="B19" s="60" t="s">
        <v>185</v>
      </c>
      <c r="C19" s="60"/>
      <c r="D19" s="60"/>
      <c r="E19" s="60"/>
      <c r="F19" s="129">
        <v>5.2329999999999997</v>
      </c>
      <c r="G19" s="135" t="s">
        <v>4</v>
      </c>
      <c r="H19" s="129">
        <v>10.217000000000001</v>
      </c>
      <c r="I19" s="1" t="s">
        <v>285</v>
      </c>
      <c r="J19" s="129">
        <v>3.012</v>
      </c>
      <c r="K19" s="135" t="s">
        <v>4</v>
      </c>
      <c r="L19" s="129">
        <v>5.8810000000000002</v>
      </c>
      <c r="M19" s="1" t="s">
        <v>285</v>
      </c>
      <c r="N19" s="129">
        <v>3.0089999999999999</v>
      </c>
      <c r="O19" s="135" t="s">
        <v>4</v>
      </c>
      <c r="P19" s="129">
        <v>5.875</v>
      </c>
      <c r="Q19" s="1" t="s">
        <v>285</v>
      </c>
      <c r="R19" s="129">
        <v>17.625</v>
      </c>
      <c r="S19" s="135" t="s">
        <v>4</v>
      </c>
      <c r="T19" s="129">
        <v>14.801</v>
      </c>
      <c r="U19" s="35" t="s">
        <v>285</v>
      </c>
      <c r="V19" s="129">
        <v>0.34699999999999998</v>
      </c>
      <c r="W19" s="135" t="s">
        <v>4</v>
      </c>
      <c r="X19" s="129">
        <v>0.67700000000000005</v>
      </c>
      <c r="Y19" s="1" t="s">
        <v>285</v>
      </c>
      <c r="Z19" s="129">
        <v>6.0069999999999997</v>
      </c>
      <c r="AA19" s="135" t="s">
        <v>4</v>
      </c>
      <c r="AB19" s="129">
        <v>8.2680000000000007</v>
      </c>
      <c r="AC19" s="1" t="s">
        <v>285</v>
      </c>
      <c r="AD19" s="129" t="s">
        <v>284</v>
      </c>
      <c r="AE19" s="135" t="s">
        <v>4</v>
      </c>
      <c r="AF19" s="129" t="s">
        <v>284</v>
      </c>
      <c r="AG19" s="1" t="s">
        <v>285</v>
      </c>
      <c r="AH19" s="129">
        <v>3.22</v>
      </c>
      <c r="AI19" s="135" t="s">
        <v>4</v>
      </c>
      <c r="AJ19" s="129">
        <v>6.2859999999999996</v>
      </c>
      <c r="AK19" s="35" t="s">
        <v>285</v>
      </c>
      <c r="AL19" s="129">
        <v>38.453000000000003</v>
      </c>
      <c r="AM19" s="135" t="s">
        <v>4</v>
      </c>
      <c r="AN19" s="129">
        <v>21.966000000000001</v>
      </c>
    </row>
    <row r="20" spans="1:40" ht="12" customHeight="1" x14ac:dyDescent="0.2">
      <c r="A20" s="12"/>
      <c r="B20" s="60" t="s">
        <v>182</v>
      </c>
      <c r="C20" s="60"/>
      <c r="D20" s="60"/>
      <c r="E20" s="60"/>
      <c r="F20" s="129">
        <v>0.16800000000000001</v>
      </c>
      <c r="G20" s="135" t="s">
        <v>4</v>
      </c>
      <c r="H20" s="129">
        <v>0.32800000000000001</v>
      </c>
      <c r="I20" s="1" t="s">
        <v>285</v>
      </c>
      <c r="J20" s="129" t="s">
        <v>284</v>
      </c>
      <c r="K20" s="135" t="s">
        <v>4</v>
      </c>
      <c r="L20" s="129" t="s">
        <v>284</v>
      </c>
      <c r="M20" s="1" t="s">
        <v>285</v>
      </c>
      <c r="N20" s="129">
        <v>2.8690000000000002</v>
      </c>
      <c r="O20" s="135" t="s">
        <v>4</v>
      </c>
      <c r="P20" s="129">
        <v>5.6159999999999997</v>
      </c>
      <c r="Q20" s="1" t="s">
        <v>285</v>
      </c>
      <c r="R20" s="129">
        <v>17.960999999999999</v>
      </c>
      <c r="S20" s="135" t="s">
        <v>4</v>
      </c>
      <c r="T20" s="129">
        <v>35.173000000000002</v>
      </c>
      <c r="U20" s="35" t="s">
        <v>285</v>
      </c>
      <c r="V20" s="129">
        <v>21.792999999999999</v>
      </c>
      <c r="W20" s="135" t="s">
        <v>4</v>
      </c>
      <c r="X20" s="129">
        <v>21.742999999999999</v>
      </c>
      <c r="Y20" s="1" t="s">
        <v>285</v>
      </c>
      <c r="Z20" s="129" t="s">
        <v>284</v>
      </c>
      <c r="AA20" s="135" t="s">
        <v>4</v>
      </c>
      <c r="AB20" s="129" t="s">
        <v>284</v>
      </c>
      <c r="AC20" s="1" t="s">
        <v>285</v>
      </c>
      <c r="AD20" s="129" t="s">
        <v>284</v>
      </c>
      <c r="AE20" s="135" t="s">
        <v>4</v>
      </c>
      <c r="AF20" s="129" t="s">
        <v>284</v>
      </c>
      <c r="AG20" s="1" t="s">
        <v>285</v>
      </c>
      <c r="AH20" s="129">
        <v>419.35599999999999</v>
      </c>
      <c r="AI20" s="135" t="s">
        <v>4</v>
      </c>
      <c r="AJ20" s="129">
        <v>669.19100000000003</v>
      </c>
      <c r="AK20" s="35" t="s">
        <v>285</v>
      </c>
      <c r="AL20" s="129">
        <v>462.14800000000002</v>
      </c>
      <c r="AM20" s="135" t="s">
        <v>4</v>
      </c>
      <c r="AN20" s="129">
        <v>671.29200000000003</v>
      </c>
    </row>
    <row r="21" spans="1:40" ht="5.25" customHeight="1" x14ac:dyDescent="0.2">
      <c r="A21" s="17"/>
      <c r="B21" s="17"/>
      <c r="C21" s="17"/>
      <c r="D21" s="17"/>
      <c r="E21" s="17"/>
      <c r="F21" s="17"/>
      <c r="G21" s="294"/>
      <c r="H21" s="17"/>
      <c r="I21" s="17"/>
      <c r="J21" s="17"/>
      <c r="K21" s="294"/>
      <c r="L21" s="17"/>
      <c r="M21" s="17"/>
      <c r="N21" s="17"/>
      <c r="O21" s="294"/>
      <c r="P21" s="17"/>
      <c r="Q21" s="17"/>
      <c r="R21" s="17"/>
      <c r="S21" s="294"/>
      <c r="T21" s="17"/>
      <c r="U21" s="17"/>
      <c r="V21" s="17"/>
      <c r="W21" s="294"/>
      <c r="X21" s="17"/>
      <c r="Y21" s="17"/>
      <c r="Z21" s="17"/>
      <c r="AA21" s="294"/>
      <c r="AB21" s="17"/>
      <c r="AC21" s="17"/>
      <c r="AD21" s="17"/>
      <c r="AE21" s="294"/>
      <c r="AF21" s="17"/>
      <c r="AG21" s="17"/>
      <c r="AH21" s="17"/>
      <c r="AI21" s="294"/>
      <c r="AJ21" s="17"/>
      <c r="AK21" s="17"/>
      <c r="AL21" s="17"/>
      <c r="AM21" s="294"/>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24" t="s">
        <v>150</v>
      </c>
      <c r="B23" s="524"/>
      <c r="C23" s="56"/>
      <c r="D23" s="56"/>
      <c r="E23" s="56"/>
      <c r="G23" s="301"/>
      <c r="K23" s="302"/>
      <c r="O23" s="302"/>
      <c r="S23" s="302"/>
      <c r="U23" s="35"/>
      <c r="W23" s="301"/>
      <c r="AA23" s="302"/>
      <c r="AE23" s="302"/>
      <c r="AI23" s="302"/>
      <c r="AK23" s="35"/>
      <c r="AM23" s="302"/>
    </row>
    <row r="24" spans="1:40" ht="12" customHeight="1" x14ac:dyDescent="0.2">
      <c r="A24" s="510" t="s">
        <v>22</v>
      </c>
      <c r="B24" s="510"/>
      <c r="C24" s="57"/>
      <c r="D24" s="57"/>
      <c r="E24" s="57"/>
      <c r="F24" s="128">
        <v>52.384999999999998</v>
      </c>
      <c r="G24" s="135" t="s">
        <v>4</v>
      </c>
      <c r="H24" s="128">
        <v>46.054000000000002</v>
      </c>
      <c r="I24" s="97" t="s">
        <v>285</v>
      </c>
      <c r="J24" s="128">
        <v>123.431</v>
      </c>
      <c r="K24" s="135" t="s">
        <v>4</v>
      </c>
      <c r="L24" s="128">
        <v>91.28</v>
      </c>
      <c r="M24" s="97" t="s">
        <v>285</v>
      </c>
      <c r="N24" s="128">
        <v>76.902000000000001</v>
      </c>
      <c r="O24" s="135" t="s">
        <v>4</v>
      </c>
      <c r="P24" s="128">
        <v>52.142000000000003</v>
      </c>
      <c r="Q24" s="97" t="s">
        <v>285</v>
      </c>
      <c r="R24" s="128">
        <v>90.150999999999996</v>
      </c>
      <c r="S24" s="135" t="s">
        <v>4</v>
      </c>
      <c r="T24" s="128">
        <v>48.962000000000003</v>
      </c>
      <c r="U24" s="36" t="s">
        <v>285</v>
      </c>
      <c r="V24" s="128">
        <v>1264.2449999999999</v>
      </c>
      <c r="W24" s="135" t="s">
        <v>4</v>
      </c>
      <c r="X24" s="128">
        <v>887.62800000000004</v>
      </c>
      <c r="Y24" s="97" t="s">
        <v>285</v>
      </c>
      <c r="Z24" s="128">
        <v>235.066</v>
      </c>
      <c r="AA24" s="135" t="s">
        <v>4</v>
      </c>
      <c r="AB24" s="128">
        <v>209.90299999999999</v>
      </c>
      <c r="AC24" s="97" t="s">
        <v>285</v>
      </c>
      <c r="AD24" s="128">
        <v>112.282</v>
      </c>
      <c r="AE24" s="135" t="s">
        <v>4</v>
      </c>
      <c r="AF24" s="128">
        <v>152.79300000000001</v>
      </c>
      <c r="AG24" s="97" t="s">
        <v>285</v>
      </c>
      <c r="AH24" s="128">
        <v>46.771999999999998</v>
      </c>
      <c r="AI24" s="135" t="s">
        <v>4</v>
      </c>
      <c r="AJ24" s="128">
        <v>46.408999999999999</v>
      </c>
      <c r="AK24" s="36" t="s">
        <v>285</v>
      </c>
      <c r="AL24" s="128">
        <v>2001.2329999999999</v>
      </c>
      <c r="AM24" s="135" t="s">
        <v>4</v>
      </c>
      <c r="AN24" s="128">
        <v>940.26199999999994</v>
      </c>
    </row>
    <row r="25" spans="1:40" ht="12" customHeight="1" x14ac:dyDescent="0.2">
      <c r="A25" s="439" t="s">
        <v>5</v>
      </c>
      <c r="B25" s="13"/>
      <c r="C25" s="60"/>
      <c r="D25" s="60"/>
      <c r="E25" s="60"/>
      <c r="F25" s="36"/>
      <c r="G25" s="135"/>
      <c r="H25" s="36"/>
      <c r="I25" s="36"/>
      <c r="J25" s="36"/>
      <c r="K25" s="48"/>
      <c r="L25" s="36"/>
      <c r="M25" s="36"/>
      <c r="N25" s="36"/>
      <c r="O25" s="48"/>
      <c r="P25" s="36"/>
      <c r="Q25" s="36"/>
      <c r="R25" s="36"/>
      <c r="S25" s="48"/>
      <c r="T25" s="36"/>
      <c r="U25" s="35"/>
      <c r="V25" s="36"/>
      <c r="W25" s="135"/>
      <c r="X25" s="36"/>
      <c r="Y25" s="36"/>
      <c r="Z25" s="36"/>
      <c r="AA25" s="48"/>
      <c r="AB25" s="36"/>
      <c r="AC25" s="36"/>
      <c r="AD25" s="36"/>
      <c r="AE25" s="48"/>
      <c r="AF25" s="36"/>
      <c r="AG25" s="36"/>
      <c r="AH25" s="36"/>
      <c r="AI25" s="48"/>
      <c r="AJ25" s="36"/>
      <c r="AK25" s="35"/>
      <c r="AL25" s="36"/>
      <c r="AM25" s="48"/>
      <c r="AN25" s="36"/>
    </row>
    <row r="26" spans="1:40" ht="12" customHeight="1" x14ac:dyDescent="0.2">
      <c r="A26" s="12"/>
      <c r="B26" s="60" t="s">
        <v>88</v>
      </c>
      <c r="C26" s="60"/>
      <c r="D26" s="60"/>
      <c r="E26" s="60"/>
      <c r="F26" s="129">
        <v>52.384999999999998</v>
      </c>
      <c r="G26" s="135" t="s">
        <v>4</v>
      </c>
      <c r="H26" s="129">
        <v>46.054000000000002</v>
      </c>
      <c r="I26" s="1" t="s">
        <v>285</v>
      </c>
      <c r="J26" s="129">
        <v>123.431</v>
      </c>
      <c r="K26" s="135" t="s">
        <v>4</v>
      </c>
      <c r="L26" s="129">
        <v>91.28</v>
      </c>
      <c r="M26" s="1" t="s">
        <v>285</v>
      </c>
      <c r="N26" s="129">
        <v>76.902000000000001</v>
      </c>
      <c r="O26" s="135" t="s">
        <v>4</v>
      </c>
      <c r="P26" s="129">
        <v>52.142000000000003</v>
      </c>
      <c r="Q26" s="1" t="s">
        <v>285</v>
      </c>
      <c r="R26" s="129">
        <v>90.150999999999996</v>
      </c>
      <c r="S26" s="135" t="s">
        <v>4</v>
      </c>
      <c r="T26" s="129">
        <v>48.962000000000003</v>
      </c>
      <c r="U26" s="35" t="s">
        <v>285</v>
      </c>
      <c r="V26" s="129">
        <v>1264.2449999999999</v>
      </c>
      <c r="W26" s="135" t="s">
        <v>4</v>
      </c>
      <c r="X26" s="129">
        <v>887.62800000000004</v>
      </c>
      <c r="Y26" s="1" t="s">
        <v>285</v>
      </c>
      <c r="Z26" s="129">
        <v>235.066</v>
      </c>
      <c r="AA26" s="135" t="s">
        <v>4</v>
      </c>
      <c r="AB26" s="129">
        <v>209.90299999999999</v>
      </c>
      <c r="AC26" s="1" t="s">
        <v>285</v>
      </c>
      <c r="AD26" s="129">
        <v>112.282</v>
      </c>
      <c r="AE26" s="135" t="s">
        <v>4</v>
      </c>
      <c r="AF26" s="129">
        <v>152.79300000000001</v>
      </c>
      <c r="AG26" s="1" t="s">
        <v>285</v>
      </c>
      <c r="AH26" s="129">
        <v>46.771999999999998</v>
      </c>
      <c r="AI26" s="135" t="s">
        <v>4</v>
      </c>
      <c r="AJ26" s="129">
        <v>46.408999999999999</v>
      </c>
      <c r="AK26" s="35" t="s">
        <v>285</v>
      </c>
      <c r="AL26" s="129">
        <v>2001.2329999999999</v>
      </c>
      <c r="AM26" s="135" t="s">
        <v>4</v>
      </c>
      <c r="AN26" s="129">
        <v>940.26199999999994</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294"/>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24" t="s">
        <v>151</v>
      </c>
      <c r="B29" s="524"/>
      <c r="C29" s="524"/>
      <c r="D29" s="524"/>
      <c r="E29" s="524"/>
      <c r="F29" s="524"/>
      <c r="G29" s="524"/>
      <c r="H29" s="524"/>
      <c r="I29" s="524"/>
      <c r="K29" s="1"/>
      <c r="O29" s="1"/>
      <c r="S29" s="1"/>
      <c r="U29" s="35"/>
      <c r="AA29" s="1"/>
      <c r="AE29" s="1"/>
      <c r="AI29" s="1"/>
      <c r="AK29" s="35"/>
      <c r="AM29" s="1"/>
    </row>
    <row r="30" spans="1:40" ht="11.25" customHeight="1" x14ac:dyDescent="0.2">
      <c r="A30" s="510" t="s">
        <v>22</v>
      </c>
      <c r="B30" s="510"/>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6" t="s">
        <v>285</v>
      </c>
      <c r="V30" s="128" t="s">
        <v>284</v>
      </c>
      <c r="W30" s="135" t="s">
        <v>4</v>
      </c>
      <c r="X30" s="128" t="s">
        <v>284</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t="s">
        <v>284</v>
      </c>
      <c r="AM30" s="135" t="s">
        <v>4</v>
      </c>
      <c r="AN30" s="128" t="s">
        <v>284</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24" t="s">
        <v>152</v>
      </c>
      <c r="B33" s="524"/>
      <c r="C33" s="524"/>
      <c r="D33" s="524"/>
      <c r="E33" s="524"/>
      <c r="F33" s="524"/>
      <c r="G33" s="524"/>
      <c r="H33" s="524"/>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10" t="s">
        <v>22</v>
      </c>
      <c r="B34" s="510"/>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463</v>
      </c>
    </row>
  </sheetData>
  <sheetProtection formatCells="0" formatColumns="0" formatRows="0"/>
  <mergeCells count="30">
    <mergeCell ref="S8:T8"/>
    <mergeCell ref="W8:X8"/>
    <mergeCell ref="A30:B30"/>
    <mergeCell ref="R7:T7"/>
    <mergeCell ref="A11:B11"/>
    <mergeCell ref="G8:H8"/>
    <mergeCell ref="K8:L8"/>
    <mergeCell ref="O8:P8"/>
    <mergeCell ref="A9:B9"/>
    <mergeCell ref="AD7:AF7"/>
    <mergeCell ref="AH7:AJ7"/>
    <mergeCell ref="AA8:AB8"/>
    <mergeCell ref="AL7:AN7"/>
    <mergeCell ref="V7:X7"/>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Z7:AB7"/>
  </mergeCells>
  <pageMargins left="0.75" right="0.75" top="1" bottom="1" header="0.5" footer="0.5"/>
  <pageSetup paperSize="9" scale="91"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6"/>
  <dimension ref="A1:AN36"/>
  <sheetViews>
    <sheetView zoomScaleNormal="100" workbookViewId="0"/>
  </sheetViews>
  <sheetFormatPr defaultColWidth="9.140625"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7109375" style="1" customWidth="1"/>
    <col min="41" max="16384" width="9.140625" style="1"/>
  </cols>
  <sheetData>
    <row r="1" spans="1:40" ht="6.75" customHeight="1" x14ac:dyDescent="0.2"/>
    <row r="2" spans="1:40" s="19" customFormat="1" ht="15.75" customHeight="1" x14ac:dyDescent="0.2">
      <c r="A2" s="183" t="s">
        <v>435</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x14ac:dyDescent="0.25">
      <c r="A3" s="183" t="s">
        <v>531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445</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534</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11" t="s">
        <v>434</v>
      </c>
      <c r="B6" s="511"/>
      <c r="C6" s="34"/>
      <c r="D6" s="34"/>
      <c r="E6" s="34"/>
      <c r="F6" s="517" t="s">
        <v>239</v>
      </c>
      <c r="G6" s="517"/>
      <c r="H6" s="517"/>
      <c r="I6" s="517"/>
      <c r="J6" s="517"/>
      <c r="K6" s="517"/>
      <c r="L6" s="517"/>
      <c r="M6" s="517"/>
      <c r="N6" s="517"/>
      <c r="O6" s="517"/>
      <c r="P6" s="517"/>
      <c r="Q6" s="517"/>
      <c r="R6" s="517"/>
      <c r="S6" s="517"/>
      <c r="T6" s="517"/>
      <c r="U6" s="517"/>
      <c r="V6" s="531"/>
      <c r="W6" s="531"/>
      <c r="X6" s="531"/>
      <c r="Y6" s="531"/>
      <c r="Z6" s="531"/>
      <c r="AA6" s="531"/>
      <c r="AB6" s="531"/>
      <c r="AC6" s="531"/>
      <c r="AD6" s="531"/>
      <c r="AE6" s="531"/>
      <c r="AF6" s="531"/>
      <c r="AG6" s="531"/>
      <c r="AH6" s="531"/>
      <c r="AI6" s="531"/>
      <c r="AJ6" s="531"/>
      <c r="AK6" s="531"/>
      <c r="AL6" s="531"/>
      <c r="AM6" s="531"/>
      <c r="AN6" s="531"/>
    </row>
    <row r="7" spans="1:40" ht="15" customHeight="1" x14ac:dyDescent="0.25">
      <c r="A7" s="511"/>
      <c r="B7" s="511"/>
      <c r="C7" s="34"/>
      <c r="D7" s="34"/>
      <c r="E7" s="34"/>
      <c r="F7" s="513" t="s">
        <v>406</v>
      </c>
      <c r="G7" s="513"/>
      <c r="H7" s="513"/>
      <c r="I7" s="133"/>
      <c r="J7" s="513" t="s">
        <v>407</v>
      </c>
      <c r="K7" s="513"/>
      <c r="L7" s="513"/>
      <c r="M7" s="146"/>
      <c r="N7" s="513" t="s">
        <v>402</v>
      </c>
      <c r="O7" s="513"/>
      <c r="P7" s="513"/>
      <c r="Q7" s="146"/>
      <c r="R7" s="513" t="s">
        <v>401</v>
      </c>
      <c r="S7" s="513"/>
      <c r="T7" s="513"/>
      <c r="U7" s="133"/>
      <c r="V7" s="513" t="s">
        <v>403</v>
      </c>
      <c r="W7" s="513"/>
      <c r="X7" s="513"/>
      <c r="Y7" s="133"/>
      <c r="Z7" s="513" t="s">
        <v>408</v>
      </c>
      <c r="AA7" s="513"/>
      <c r="AB7" s="513"/>
      <c r="AC7" s="146"/>
      <c r="AD7" s="513" t="s">
        <v>409</v>
      </c>
      <c r="AE7" s="513"/>
      <c r="AF7" s="513"/>
      <c r="AG7" s="146"/>
      <c r="AH7" s="513" t="s">
        <v>410</v>
      </c>
      <c r="AI7" s="513"/>
      <c r="AJ7" s="513"/>
      <c r="AK7" s="133"/>
      <c r="AL7" s="513" t="s">
        <v>22</v>
      </c>
      <c r="AM7" s="513"/>
      <c r="AN7" s="513"/>
    </row>
    <row r="8" spans="1:40" ht="10.5" customHeight="1" thickBot="1" x14ac:dyDescent="0.25">
      <c r="A8" s="50"/>
      <c r="B8" s="50"/>
      <c r="C8" s="50"/>
      <c r="D8" s="50"/>
      <c r="E8" s="50"/>
      <c r="F8" s="26" t="s">
        <v>22</v>
      </c>
      <c r="G8" s="514" t="s">
        <v>125</v>
      </c>
      <c r="H8" s="514"/>
      <c r="I8" s="107"/>
      <c r="J8" s="26" t="s">
        <v>22</v>
      </c>
      <c r="K8" s="514" t="s">
        <v>125</v>
      </c>
      <c r="L8" s="514"/>
      <c r="M8" s="107"/>
      <c r="N8" s="26" t="s">
        <v>22</v>
      </c>
      <c r="O8" s="514" t="s">
        <v>125</v>
      </c>
      <c r="P8" s="514"/>
      <c r="Q8" s="107"/>
      <c r="R8" s="26" t="s">
        <v>22</v>
      </c>
      <c r="S8" s="514" t="s">
        <v>125</v>
      </c>
      <c r="T8" s="514"/>
      <c r="U8" s="107"/>
      <c r="V8" s="26" t="s">
        <v>22</v>
      </c>
      <c r="W8" s="514" t="s">
        <v>125</v>
      </c>
      <c r="X8" s="514"/>
      <c r="Y8" s="107"/>
      <c r="Z8" s="26" t="s">
        <v>22</v>
      </c>
      <c r="AA8" s="514" t="s">
        <v>125</v>
      </c>
      <c r="AB8" s="514"/>
      <c r="AC8" s="107"/>
      <c r="AD8" s="26" t="s">
        <v>22</v>
      </c>
      <c r="AE8" s="514" t="s">
        <v>125</v>
      </c>
      <c r="AF8" s="514"/>
      <c r="AG8" s="107"/>
      <c r="AH8" s="26" t="s">
        <v>22</v>
      </c>
      <c r="AI8" s="514" t="s">
        <v>125</v>
      </c>
      <c r="AJ8" s="514"/>
      <c r="AK8" s="107"/>
      <c r="AL8" s="26" t="s">
        <v>22</v>
      </c>
      <c r="AM8" s="514" t="s">
        <v>125</v>
      </c>
      <c r="AN8" s="514"/>
    </row>
    <row r="9" spans="1:40" ht="10.5" customHeight="1" x14ac:dyDescent="0.2">
      <c r="A9" s="511"/>
      <c r="B9" s="511"/>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11" t="s">
        <v>22</v>
      </c>
      <c r="B11" s="511"/>
      <c r="C11" s="34"/>
      <c r="D11" s="34"/>
      <c r="E11" s="34"/>
      <c r="F11" s="128">
        <v>88.227999999999994</v>
      </c>
      <c r="G11" s="135" t="s">
        <v>4</v>
      </c>
      <c r="H11" s="128">
        <v>50.177999999999997</v>
      </c>
      <c r="I11" s="59" t="s">
        <v>285</v>
      </c>
      <c r="J11" s="128">
        <v>179.09299999999999</v>
      </c>
      <c r="K11" s="135" t="s">
        <v>4</v>
      </c>
      <c r="L11" s="128">
        <v>137.34700000000001</v>
      </c>
      <c r="M11" s="59" t="s">
        <v>285</v>
      </c>
      <c r="N11" s="128">
        <v>56.037999999999997</v>
      </c>
      <c r="O11" s="135" t="s">
        <v>4</v>
      </c>
      <c r="P11" s="128">
        <v>42.39</v>
      </c>
      <c r="Q11" s="59" t="s">
        <v>285</v>
      </c>
      <c r="R11" s="128">
        <v>200.345</v>
      </c>
      <c r="S11" s="135" t="s">
        <v>4</v>
      </c>
      <c r="T11" s="128">
        <v>59.606000000000002</v>
      </c>
      <c r="U11" s="59" t="s">
        <v>285</v>
      </c>
      <c r="V11" s="128">
        <v>396.35</v>
      </c>
      <c r="W11" s="135" t="s">
        <v>4</v>
      </c>
      <c r="X11" s="128">
        <v>189.953</v>
      </c>
      <c r="Y11" s="59" t="s">
        <v>285</v>
      </c>
      <c r="Z11" s="128">
        <v>62.548999999999999</v>
      </c>
      <c r="AA11" s="135" t="s">
        <v>4</v>
      </c>
      <c r="AB11" s="128">
        <v>45.198999999999998</v>
      </c>
      <c r="AC11" s="59" t="s">
        <v>285</v>
      </c>
      <c r="AD11" s="128">
        <v>16.722000000000001</v>
      </c>
      <c r="AE11" s="135" t="s">
        <v>4</v>
      </c>
      <c r="AF11" s="128">
        <v>27.702000000000002</v>
      </c>
      <c r="AG11" s="59" t="s">
        <v>285</v>
      </c>
      <c r="AH11" s="128">
        <v>68.444000000000003</v>
      </c>
      <c r="AI11" s="135" t="s">
        <v>4</v>
      </c>
      <c r="AJ11" s="128">
        <v>52.926000000000002</v>
      </c>
      <c r="AK11" s="59" t="s">
        <v>285</v>
      </c>
      <c r="AL11" s="128">
        <v>1067.768</v>
      </c>
      <c r="AM11" s="135" t="s">
        <v>4</v>
      </c>
      <c r="AN11" s="128">
        <v>260.83999999999997</v>
      </c>
    </row>
    <row r="12" spans="1:40" ht="12" customHeight="1" x14ac:dyDescent="0.2">
      <c r="A12" s="57"/>
      <c r="G12" s="59"/>
      <c r="H12" s="59"/>
      <c r="I12" s="59"/>
      <c r="J12" s="59"/>
      <c r="K12" s="59"/>
      <c r="L12" s="59"/>
      <c r="M12" s="59"/>
      <c r="N12" s="59"/>
      <c r="O12" s="135"/>
      <c r="P12" s="59"/>
      <c r="Q12" s="59"/>
      <c r="R12" s="59"/>
      <c r="S12" s="59"/>
      <c r="T12" s="59"/>
      <c r="U12" s="59"/>
      <c r="W12" s="59"/>
      <c r="X12" s="59"/>
      <c r="Y12" s="59"/>
      <c r="Z12" s="59"/>
      <c r="AA12" s="59"/>
      <c r="AB12" s="59"/>
      <c r="AC12" s="59"/>
      <c r="AD12" s="59"/>
      <c r="AE12" s="135"/>
      <c r="AF12" s="59"/>
      <c r="AG12" s="59"/>
      <c r="AH12" s="59"/>
      <c r="AI12" s="59"/>
      <c r="AJ12" s="59"/>
      <c r="AK12" s="59"/>
      <c r="AL12" s="59"/>
      <c r="AM12" s="59"/>
      <c r="AN12" s="59"/>
    </row>
    <row r="13" spans="1:40" ht="12" customHeight="1" x14ac:dyDescent="0.2">
      <c r="A13" s="524" t="s">
        <v>149</v>
      </c>
      <c r="B13" s="524"/>
      <c r="C13" s="56"/>
      <c r="D13" s="56"/>
      <c r="E13" s="56"/>
      <c r="K13" s="1"/>
      <c r="O13" s="1"/>
      <c r="S13" s="1"/>
      <c r="U13" s="36"/>
      <c r="AA13" s="1"/>
      <c r="AE13" s="1"/>
      <c r="AI13" s="1"/>
      <c r="AK13" s="36"/>
      <c r="AM13" s="1"/>
    </row>
    <row r="14" spans="1:40" ht="12" customHeight="1" x14ac:dyDescent="0.2">
      <c r="A14" s="510" t="s">
        <v>22</v>
      </c>
      <c r="B14" s="510"/>
      <c r="C14" s="57"/>
      <c r="D14" s="57"/>
      <c r="E14" s="57"/>
      <c r="F14" s="128">
        <v>54.396999999999998</v>
      </c>
      <c r="G14" s="135" t="s">
        <v>4</v>
      </c>
      <c r="H14" s="128">
        <v>37.369999999999997</v>
      </c>
      <c r="I14" s="97" t="s">
        <v>285</v>
      </c>
      <c r="J14" s="128">
        <v>119.914</v>
      </c>
      <c r="K14" s="135" t="s">
        <v>4</v>
      </c>
      <c r="L14" s="128">
        <v>128.18899999999999</v>
      </c>
      <c r="M14" s="97" t="s">
        <v>285</v>
      </c>
      <c r="N14" s="128">
        <v>26.712</v>
      </c>
      <c r="O14" s="135" t="s">
        <v>4</v>
      </c>
      <c r="P14" s="128">
        <v>22.350999999999999</v>
      </c>
      <c r="Q14" s="97" t="s">
        <v>285</v>
      </c>
      <c r="R14" s="128">
        <v>164.86099999999999</v>
      </c>
      <c r="S14" s="135" t="s">
        <v>4</v>
      </c>
      <c r="T14" s="128">
        <v>55.844999999999999</v>
      </c>
      <c r="U14" s="36" t="s">
        <v>285</v>
      </c>
      <c r="V14" s="128">
        <v>294.32799999999997</v>
      </c>
      <c r="W14" s="135" t="s">
        <v>4</v>
      </c>
      <c r="X14" s="128">
        <v>182.196</v>
      </c>
      <c r="Y14" s="97" t="s">
        <v>285</v>
      </c>
      <c r="Z14" s="128">
        <v>12.271000000000001</v>
      </c>
      <c r="AA14" s="135" t="s">
        <v>4</v>
      </c>
      <c r="AB14" s="128">
        <v>17.510000000000002</v>
      </c>
      <c r="AC14" s="97" t="s">
        <v>285</v>
      </c>
      <c r="AD14" s="128">
        <v>13.904</v>
      </c>
      <c r="AE14" s="135" t="s">
        <v>4</v>
      </c>
      <c r="AF14" s="128">
        <v>27.219000000000001</v>
      </c>
      <c r="AG14" s="97" t="s">
        <v>285</v>
      </c>
      <c r="AH14" s="128">
        <v>34.698999999999998</v>
      </c>
      <c r="AI14" s="135" t="s">
        <v>4</v>
      </c>
      <c r="AJ14" s="128">
        <v>38.991</v>
      </c>
      <c r="AK14" s="36" t="s">
        <v>285</v>
      </c>
      <c r="AL14" s="128">
        <v>721.08500000000004</v>
      </c>
      <c r="AM14" s="135" t="s">
        <v>4</v>
      </c>
      <c r="AN14" s="128">
        <v>237.47399999999999</v>
      </c>
    </row>
    <row r="15" spans="1:40" ht="12" customHeight="1" x14ac:dyDescent="0.2">
      <c r="A15" s="439" t="s">
        <v>5</v>
      </c>
      <c r="B15" s="13"/>
      <c r="C15" s="60"/>
      <c r="D15" s="60"/>
      <c r="E15" s="60"/>
      <c r="F15" s="36"/>
      <c r="G15" s="135"/>
      <c r="H15" s="36"/>
      <c r="I15" s="36"/>
      <c r="J15" s="36"/>
      <c r="K15" s="49"/>
      <c r="L15" s="36"/>
      <c r="M15" s="36"/>
      <c r="N15" s="36"/>
      <c r="O15" s="49"/>
      <c r="P15" s="36"/>
      <c r="Q15" s="36"/>
      <c r="R15" s="36"/>
      <c r="S15" s="49"/>
      <c r="T15" s="36"/>
      <c r="U15" s="35"/>
      <c r="V15" s="36"/>
      <c r="W15" s="135"/>
      <c r="X15" s="36"/>
      <c r="Y15" s="36"/>
      <c r="Z15" s="36"/>
      <c r="AA15" s="49"/>
      <c r="AB15" s="36"/>
      <c r="AC15" s="36"/>
      <c r="AD15" s="36"/>
      <c r="AE15" s="49"/>
      <c r="AF15" s="36"/>
      <c r="AG15" s="36"/>
      <c r="AH15" s="36"/>
      <c r="AI15" s="49"/>
      <c r="AJ15" s="36"/>
      <c r="AK15" s="35"/>
      <c r="AL15" s="36"/>
      <c r="AM15" s="49"/>
      <c r="AN15" s="36"/>
    </row>
    <row r="16" spans="1:40" ht="12" customHeight="1" x14ac:dyDescent="0.2">
      <c r="A16" s="12"/>
      <c r="B16" s="60" t="s">
        <v>85</v>
      </c>
      <c r="C16" s="60"/>
      <c r="D16" s="60"/>
      <c r="E16" s="60"/>
      <c r="F16" s="129">
        <v>28.555</v>
      </c>
      <c r="G16" s="135" t="s">
        <v>4</v>
      </c>
      <c r="H16" s="129">
        <v>31.841999999999999</v>
      </c>
      <c r="I16" s="1" t="s">
        <v>285</v>
      </c>
      <c r="J16" s="129" t="s">
        <v>284</v>
      </c>
      <c r="K16" s="135" t="s">
        <v>4</v>
      </c>
      <c r="L16" s="129" t="s">
        <v>284</v>
      </c>
      <c r="M16" s="1" t="s">
        <v>285</v>
      </c>
      <c r="N16" s="129">
        <v>7.6669999999999998</v>
      </c>
      <c r="O16" s="135" t="s">
        <v>4</v>
      </c>
      <c r="P16" s="129">
        <v>15.013</v>
      </c>
      <c r="Q16" s="1" t="s">
        <v>285</v>
      </c>
      <c r="R16" s="129">
        <v>26.209</v>
      </c>
      <c r="S16" s="135" t="s">
        <v>4</v>
      </c>
      <c r="T16" s="129">
        <v>24.859000000000002</v>
      </c>
      <c r="U16" s="35" t="s">
        <v>285</v>
      </c>
      <c r="V16" s="129">
        <v>7.0810000000000004</v>
      </c>
      <c r="W16" s="135" t="s">
        <v>4</v>
      </c>
      <c r="X16" s="129">
        <v>9.6379999999999999</v>
      </c>
      <c r="Y16" s="1" t="s">
        <v>285</v>
      </c>
      <c r="Z16" s="129" t="s">
        <v>284</v>
      </c>
      <c r="AA16" s="135" t="s">
        <v>4</v>
      </c>
      <c r="AB16" s="129" t="s">
        <v>284</v>
      </c>
      <c r="AC16" s="1" t="s">
        <v>285</v>
      </c>
      <c r="AD16" s="129" t="s">
        <v>284</v>
      </c>
      <c r="AE16" s="135" t="s">
        <v>4</v>
      </c>
      <c r="AF16" s="129" t="s">
        <v>284</v>
      </c>
      <c r="AG16" s="1" t="s">
        <v>285</v>
      </c>
      <c r="AH16" s="129" t="s">
        <v>284</v>
      </c>
      <c r="AI16" s="135" t="s">
        <v>4</v>
      </c>
      <c r="AJ16" s="129" t="s">
        <v>284</v>
      </c>
      <c r="AK16" s="35" t="s">
        <v>285</v>
      </c>
      <c r="AL16" s="129">
        <v>69.512</v>
      </c>
      <c r="AM16" s="135" t="s">
        <v>4</v>
      </c>
      <c r="AN16" s="129">
        <v>44.360999999999997</v>
      </c>
    </row>
    <row r="17" spans="1:40" ht="12" customHeight="1" x14ac:dyDescent="0.2">
      <c r="A17" s="12"/>
      <c r="B17" s="60" t="s">
        <v>86</v>
      </c>
      <c r="C17" s="60"/>
      <c r="D17" s="60"/>
      <c r="E17" s="60"/>
      <c r="F17" s="129" t="s">
        <v>284</v>
      </c>
      <c r="G17" s="135" t="s">
        <v>4</v>
      </c>
      <c r="H17" s="129" t="s">
        <v>284</v>
      </c>
      <c r="I17" s="1" t="s">
        <v>285</v>
      </c>
      <c r="J17" s="129" t="s">
        <v>284</v>
      </c>
      <c r="K17" s="135" t="s">
        <v>4</v>
      </c>
      <c r="L17" s="129" t="s">
        <v>284</v>
      </c>
      <c r="M17" s="1" t="s">
        <v>285</v>
      </c>
      <c r="N17" s="129" t="s">
        <v>284</v>
      </c>
      <c r="O17" s="135" t="s">
        <v>4</v>
      </c>
      <c r="P17" s="129" t="s">
        <v>284</v>
      </c>
      <c r="Q17" s="1" t="s">
        <v>285</v>
      </c>
      <c r="R17" s="129">
        <v>23.065999999999999</v>
      </c>
      <c r="S17" s="135" t="s">
        <v>4</v>
      </c>
      <c r="T17" s="129">
        <v>24.646000000000001</v>
      </c>
      <c r="U17" s="35" t="s">
        <v>285</v>
      </c>
      <c r="V17" s="129">
        <v>29.084</v>
      </c>
      <c r="W17" s="135" t="s">
        <v>4</v>
      </c>
      <c r="X17" s="129">
        <v>32.875</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52.149000000000001</v>
      </c>
      <c r="AM17" s="135" t="s">
        <v>4</v>
      </c>
      <c r="AN17" s="129">
        <v>41.057000000000002</v>
      </c>
    </row>
    <row r="18" spans="1:40" ht="12" customHeight="1" x14ac:dyDescent="0.2">
      <c r="A18" s="12"/>
      <c r="B18" s="60" t="s">
        <v>87</v>
      </c>
      <c r="C18" s="60"/>
      <c r="D18" s="60"/>
      <c r="E18" s="60"/>
      <c r="F18" s="129">
        <v>4.75</v>
      </c>
      <c r="G18" s="135" t="s">
        <v>4</v>
      </c>
      <c r="H18" s="129">
        <v>6.6310000000000002</v>
      </c>
      <c r="I18" s="1" t="s">
        <v>285</v>
      </c>
      <c r="J18" s="129">
        <v>54.207999999999998</v>
      </c>
      <c r="K18" s="135" t="s">
        <v>4</v>
      </c>
      <c r="L18" s="129">
        <v>65.308000000000007</v>
      </c>
      <c r="M18" s="1" t="s">
        <v>285</v>
      </c>
      <c r="N18" s="129">
        <v>9.9429999999999996</v>
      </c>
      <c r="O18" s="135" t="s">
        <v>4</v>
      </c>
      <c r="P18" s="129">
        <v>11.669</v>
      </c>
      <c r="Q18" s="1" t="s">
        <v>285</v>
      </c>
      <c r="R18" s="129">
        <v>75.075999999999993</v>
      </c>
      <c r="S18" s="135" t="s">
        <v>4</v>
      </c>
      <c r="T18" s="129">
        <v>32.137</v>
      </c>
      <c r="U18" s="35" t="s">
        <v>285</v>
      </c>
      <c r="V18" s="129">
        <v>93.977999999999994</v>
      </c>
      <c r="W18" s="135" t="s">
        <v>4</v>
      </c>
      <c r="X18" s="129">
        <v>80.774000000000001</v>
      </c>
      <c r="Y18" s="1" t="s">
        <v>285</v>
      </c>
      <c r="Z18" s="129">
        <v>7.7329999999999997</v>
      </c>
      <c r="AA18" s="135" t="s">
        <v>4</v>
      </c>
      <c r="AB18" s="129">
        <v>15.103</v>
      </c>
      <c r="AC18" s="1" t="s">
        <v>285</v>
      </c>
      <c r="AD18" s="129" t="s">
        <v>284</v>
      </c>
      <c r="AE18" s="135" t="s">
        <v>4</v>
      </c>
      <c r="AF18" s="129" t="s">
        <v>284</v>
      </c>
      <c r="AG18" s="1" t="s">
        <v>285</v>
      </c>
      <c r="AH18" s="129" t="s">
        <v>284</v>
      </c>
      <c r="AI18" s="135" t="s">
        <v>4</v>
      </c>
      <c r="AJ18" s="129" t="s">
        <v>284</v>
      </c>
      <c r="AK18" s="35" t="s">
        <v>285</v>
      </c>
      <c r="AL18" s="129">
        <v>245.68799999999999</v>
      </c>
      <c r="AM18" s="135" t="s">
        <v>4</v>
      </c>
      <c r="AN18" s="129">
        <v>110.864</v>
      </c>
    </row>
    <row r="19" spans="1:40" ht="12" customHeight="1" x14ac:dyDescent="0.2">
      <c r="A19" s="12"/>
      <c r="B19" s="60" t="s">
        <v>185</v>
      </c>
      <c r="C19" s="60"/>
      <c r="D19" s="60"/>
      <c r="E19" s="60"/>
      <c r="F19" s="129">
        <v>6.1740000000000004</v>
      </c>
      <c r="G19" s="135" t="s">
        <v>4</v>
      </c>
      <c r="H19" s="129">
        <v>8.7129999999999992</v>
      </c>
      <c r="I19" s="1" t="s">
        <v>285</v>
      </c>
      <c r="J19" s="129" t="s">
        <v>284</v>
      </c>
      <c r="K19" s="135" t="s">
        <v>4</v>
      </c>
      <c r="L19" s="129" t="s">
        <v>284</v>
      </c>
      <c r="M19" s="1" t="s">
        <v>285</v>
      </c>
      <c r="N19" s="129">
        <v>4.3460000000000001</v>
      </c>
      <c r="O19" s="135" t="s">
        <v>4</v>
      </c>
      <c r="P19" s="129">
        <v>7.2430000000000003</v>
      </c>
      <c r="Q19" s="1" t="s">
        <v>285</v>
      </c>
      <c r="R19" s="129">
        <v>6.8730000000000002</v>
      </c>
      <c r="S19" s="135" t="s">
        <v>4</v>
      </c>
      <c r="T19" s="129">
        <v>8.2609999999999992</v>
      </c>
      <c r="U19" s="35" t="s">
        <v>285</v>
      </c>
      <c r="V19" s="129">
        <v>0.48799999999999999</v>
      </c>
      <c r="W19" s="135" t="s">
        <v>4</v>
      </c>
      <c r="X19" s="129">
        <v>0.95499999999999996</v>
      </c>
      <c r="Y19" s="1" t="s">
        <v>285</v>
      </c>
      <c r="Z19" s="129">
        <v>4.5380000000000003</v>
      </c>
      <c r="AA19" s="135" t="s">
        <v>4</v>
      </c>
      <c r="AB19" s="129">
        <v>8.86</v>
      </c>
      <c r="AC19" s="1" t="s">
        <v>285</v>
      </c>
      <c r="AD19" s="129">
        <v>13.904</v>
      </c>
      <c r="AE19" s="135" t="s">
        <v>4</v>
      </c>
      <c r="AF19" s="129">
        <v>27.219000000000001</v>
      </c>
      <c r="AG19" s="1" t="s">
        <v>285</v>
      </c>
      <c r="AH19" s="129">
        <v>10.815</v>
      </c>
      <c r="AI19" s="135" t="s">
        <v>4</v>
      </c>
      <c r="AJ19" s="129">
        <v>21.114999999999998</v>
      </c>
      <c r="AK19" s="35" t="s">
        <v>285</v>
      </c>
      <c r="AL19" s="129">
        <v>47.137999999999998</v>
      </c>
      <c r="AM19" s="135" t="s">
        <v>4</v>
      </c>
      <c r="AN19" s="129">
        <v>38.18</v>
      </c>
    </row>
    <row r="20" spans="1:40" ht="12" customHeight="1" x14ac:dyDescent="0.2">
      <c r="A20" s="12"/>
      <c r="B20" s="60" t="s">
        <v>182</v>
      </c>
      <c r="C20" s="60"/>
      <c r="D20" s="60"/>
      <c r="E20" s="60"/>
      <c r="F20" s="129" t="s">
        <v>284</v>
      </c>
      <c r="G20" s="135" t="s">
        <v>4</v>
      </c>
      <c r="H20" s="129" t="s">
        <v>284</v>
      </c>
      <c r="I20" s="1" t="s">
        <v>285</v>
      </c>
      <c r="J20" s="129">
        <v>58.805999999999997</v>
      </c>
      <c r="K20" s="135" t="s">
        <v>4</v>
      </c>
      <c r="L20" s="129">
        <v>109.489</v>
      </c>
      <c r="M20" s="1" t="s">
        <v>285</v>
      </c>
      <c r="N20" s="129" t="s">
        <v>284</v>
      </c>
      <c r="O20" s="135" t="s">
        <v>4</v>
      </c>
      <c r="P20" s="129" t="s">
        <v>284</v>
      </c>
      <c r="Q20" s="1" t="s">
        <v>285</v>
      </c>
      <c r="R20" s="129" t="s">
        <v>284</v>
      </c>
      <c r="S20" s="135" t="s">
        <v>4</v>
      </c>
      <c r="T20" s="129" t="s">
        <v>284</v>
      </c>
      <c r="U20" s="35" t="s">
        <v>285</v>
      </c>
      <c r="V20" s="129">
        <v>25.637</v>
      </c>
      <c r="W20" s="135" t="s">
        <v>4</v>
      </c>
      <c r="X20" s="129">
        <v>36.006</v>
      </c>
      <c r="Y20" s="1" t="s">
        <v>285</v>
      </c>
      <c r="Z20" s="129" t="s">
        <v>284</v>
      </c>
      <c r="AA20" s="135" t="s">
        <v>4</v>
      </c>
      <c r="AB20" s="129" t="s">
        <v>284</v>
      </c>
      <c r="AC20" s="1" t="s">
        <v>285</v>
      </c>
      <c r="AD20" s="129" t="s">
        <v>284</v>
      </c>
      <c r="AE20" s="135" t="s">
        <v>4</v>
      </c>
      <c r="AF20" s="129" t="s">
        <v>284</v>
      </c>
      <c r="AG20" s="1" t="s">
        <v>285</v>
      </c>
      <c r="AH20" s="129">
        <v>20.91</v>
      </c>
      <c r="AI20" s="135" t="s">
        <v>4</v>
      </c>
      <c r="AJ20" s="129">
        <v>32.26</v>
      </c>
      <c r="AK20" s="35" t="s">
        <v>285</v>
      </c>
      <c r="AL20" s="129">
        <v>105.35299999999999</v>
      </c>
      <c r="AM20" s="135" t="s">
        <v>4</v>
      </c>
      <c r="AN20" s="129">
        <v>120.58799999999999</v>
      </c>
    </row>
    <row r="21" spans="1:40" ht="5.2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24" t="s">
        <v>150</v>
      </c>
      <c r="B23" s="524"/>
      <c r="C23" s="56"/>
      <c r="D23" s="56"/>
      <c r="E23" s="56"/>
      <c r="K23" s="1"/>
      <c r="O23" s="1"/>
      <c r="S23" s="1"/>
      <c r="U23" s="35"/>
      <c r="AA23" s="1"/>
      <c r="AE23" s="1"/>
      <c r="AI23" s="1"/>
      <c r="AK23" s="35"/>
      <c r="AM23" s="1"/>
    </row>
    <row r="24" spans="1:40" ht="12" customHeight="1" x14ac:dyDescent="0.2">
      <c r="A24" s="510" t="s">
        <v>22</v>
      </c>
      <c r="B24" s="510"/>
      <c r="C24" s="57"/>
      <c r="D24" s="57"/>
      <c r="E24" s="57"/>
      <c r="F24" s="128">
        <v>33.831000000000003</v>
      </c>
      <c r="G24" s="135" t="s">
        <v>4</v>
      </c>
      <c r="H24" s="128">
        <v>33.665999999999997</v>
      </c>
      <c r="I24" s="97" t="s">
        <v>285</v>
      </c>
      <c r="J24" s="128">
        <v>59.179000000000002</v>
      </c>
      <c r="K24" s="135" t="s">
        <v>4</v>
      </c>
      <c r="L24" s="128">
        <v>49.399000000000001</v>
      </c>
      <c r="M24" s="97" t="s">
        <v>285</v>
      </c>
      <c r="N24" s="128">
        <v>14.316000000000001</v>
      </c>
      <c r="O24" s="135" t="s">
        <v>4</v>
      </c>
      <c r="P24" s="128">
        <v>20.824999999999999</v>
      </c>
      <c r="Q24" s="97" t="s">
        <v>285</v>
      </c>
      <c r="R24" s="128">
        <v>35.484000000000002</v>
      </c>
      <c r="S24" s="135" t="s">
        <v>4</v>
      </c>
      <c r="T24" s="128">
        <v>22.815999999999999</v>
      </c>
      <c r="U24" s="36" t="s">
        <v>285</v>
      </c>
      <c r="V24" s="128">
        <v>102.02200000000001</v>
      </c>
      <c r="W24" s="135" t="s">
        <v>4</v>
      </c>
      <c r="X24" s="128">
        <v>56.07</v>
      </c>
      <c r="Y24" s="97" t="s">
        <v>285</v>
      </c>
      <c r="Z24" s="128">
        <v>50.279000000000003</v>
      </c>
      <c r="AA24" s="135" t="s">
        <v>4</v>
      </c>
      <c r="AB24" s="128">
        <v>41.683</v>
      </c>
      <c r="AC24" s="97" t="s">
        <v>285</v>
      </c>
      <c r="AD24" s="128">
        <v>2.8180000000000001</v>
      </c>
      <c r="AE24" s="135" t="s">
        <v>4</v>
      </c>
      <c r="AF24" s="128">
        <v>5.1529999999999996</v>
      </c>
      <c r="AG24" s="97" t="s">
        <v>285</v>
      </c>
      <c r="AH24" s="128">
        <v>33.744999999999997</v>
      </c>
      <c r="AI24" s="135" t="s">
        <v>4</v>
      </c>
      <c r="AJ24" s="128">
        <v>35.838999999999999</v>
      </c>
      <c r="AK24" s="36" t="s">
        <v>285</v>
      </c>
      <c r="AL24" s="128">
        <v>331.67399999999998</v>
      </c>
      <c r="AM24" s="135" t="s">
        <v>4</v>
      </c>
      <c r="AN24" s="128">
        <v>107.99299999999999</v>
      </c>
    </row>
    <row r="25" spans="1:40" ht="12" customHeight="1" x14ac:dyDescent="0.2">
      <c r="A25" s="439" t="s">
        <v>5</v>
      </c>
      <c r="B25" s="13"/>
      <c r="C25" s="60"/>
      <c r="D25" s="60"/>
      <c r="E25" s="60"/>
      <c r="F25" s="36"/>
      <c r="G25" s="135"/>
      <c r="H25" s="36"/>
      <c r="I25" s="36"/>
      <c r="J25" s="36"/>
      <c r="K25" s="49"/>
      <c r="L25" s="36"/>
      <c r="M25" s="36"/>
      <c r="N25" s="36"/>
      <c r="O25" s="49"/>
      <c r="P25" s="36"/>
      <c r="Q25" s="36"/>
      <c r="R25" s="36"/>
      <c r="S25" s="49"/>
      <c r="T25" s="36"/>
      <c r="U25" s="35"/>
      <c r="V25" s="36"/>
      <c r="W25" s="135"/>
      <c r="X25" s="36"/>
      <c r="Y25" s="36"/>
      <c r="Z25" s="36"/>
      <c r="AA25" s="49"/>
      <c r="AB25" s="36"/>
      <c r="AC25" s="36"/>
      <c r="AD25" s="36"/>
      <c r="AE25" s="49"/>
      <c r="AF25" s="36"/>
      <c r="AG25" s="36"/>
      <c r="AH25" s="36"/>
      <c r="AI25" s="49"/>
      <c r="AJ25" s="36"/>
      <c r="AK25" s="35"/>
      <c r="AL25" s="36"/>
      <c r="AM25" s="49"/>
      <c r="AN25" s="36"/>
    </row>
    <row r="26" spans="1:40" ht="12" customHeight="1" x14ac:dyDescent="0.2">
      <c r="A26" s="12"/>
      <c r="B26" s="60" t="s">
        <v>88</v>
      </c>
      <c r="C26" s="60"/>
      <c r="D26" s="60"/>
      <c r="E26" s="60"/>
      <c r="F26" s="129">
        <v>33.831000000000003</v>
      </c>
      <c r="G26" s="135" t="s">
        <v>4</v>
      </c>
      <c r="H26" s="129">
        <v>33.665999999999997</v>
      </c>
      <c r="I26" s="1" t="s">
        <v>285</v>
      </c>
      <c r="J26" s="129">
        <v>58.069000000000003</v>
      </c>
      <c r="K26" s="135" t="s">
        <v>4</v>
      </c>
      <c r="L26" s="129">
        <v>49.351999999999997</v>
      </c>
      <c r="M26" s="1" t="s">
        <v>285</v>
      </c>
      <c r="N26" s="129">
        <v>14.316000000000001</v>
      </c>
      <c r="O26" s="135" t="s">
        <v>4</v>
      </c>
      <c r="P26" s="129">
        <v>20.824999999999999</v>
      </c>
      <c r="Q26" s="1" t="s">
        <v>285</v>
      </c>
      <c r="R26" s="129">
        <v>35.484000000000002</v>
      </c>
      <c r="S26" s="135" t="s">
        <v>4</v>
      </c>
      <c r="T26" s="129">
        <v>22.815999999999999</v>
      </c>
      <c r="U26" s="35" t="s">
        <v>285</v>
      </c>
      <c r="V26" s="129">
        <v>102.02200000000001</v>
      </c>
      <c r="W26" s="135" t="s">
        <v>4</v>
      </c>
      <c r="X26" s="129">
        <v>56.07</v>
      </c>
      <c r="Y26" s="1" t="s">
        <v>285</v>
      </c>
      <c r="Z26" s="129">
        <v>50.279000000000003</v>
      </c>
      <c r="AA26" s="135" t="s">
        <v>4</v>
      </c>
      <c r="AB26" s="129">
        <v>41.683</v>
      </c>
      <c r="AC26" s="1" t="s">
        <v>285</v>
      </c>
      <c r="AD26" s="129">
        <v>2.8180000000000001</v>
      </c>
      <c r="AE26" s="135" t="s">
        <v>4</v>
      </c>
      <c r="AF26" s="129">
        <v>5.1529999999999996</v>
      </c>
      <c r="AG26" s="1" t="s">
        <v>285</v>
      </c>
      <c r="AH26" s="129">
        <v>33.744999999999997</v>
      </c>
      <c r="AI26" s="135" t="s">
        <v>4</v>
      </c>
      <c r="AJ26" s="129">
        <v>35.838999999999999</v>
      </c>
      <c r="AK26" s="35" t="s">
        <v>285</v>
      </c>
      <c r="AL26" s="129">
        <v>330.56400000000002</v>
      </c>
      <c r="AM26" s="135" t="s">
        <v>4</v>
      </c>
      <c r="AN26" s="129">
        <v>107.97499999999999</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24" t="s">
        <v>151</v>
      </c>
      <c r="B29" s="524"/>
      <c r="C29" s="524"/>
      <c r="D29" s="524"/>
      <c r="E29" s="524"/>
      <c r="F29" s="524"/>
      <c r="G29" s="524"/>
      <c r="H29" s="524"/>
      <c r="I29" s="524"/>
      <c r="K29" s="1"/>
      <c r="O29" s="1"/>
      <c r="S29" s="1"/>
      <c r="U29" s="35"/>
      <c r="AA29" s="1"/>
      <c r="AE29" s="1"/>
      <c r="AI29" s="1"/>
      <c r="AK29" s="35"/>
      <c r="AM29" s="1"/>
    </row>
    <row r="30" spans="1:40" ht="11.25" customHeight="1" x14ac:dyDescent="0.2">
      <c r="A30" s="510" t="s">
        <v>22</v>
      </c>
      <c r="B30" s="510"/>
      <c r="C30" s="57"/>
      <c r="D30" s="57"/>
      <c r="E30" s="57"/>
      <c r="F30" s="128" t="s">
        <v>284</v>
      </c>
      <c r="G30" s="135" t="s">
        <v>4</v>
      </c>
      <c r="H30" s="128" t="s">
        <v>284</v>
      </c>
      <c r="I30" s="97" t="s">
        <v>285</v>
      </c>
      <c r="J30" s="128" t="s">
        <v>284</v>
      </c>
      <c r="K30" s="135" t="s">
        <v>4</v>
      </c>
      <c r="L30" s="128" t="s">
        <v>284</v>
      </c>
      <c r="M30" s="97" t="s">
        <v>285</v>
      </c>
      <c r="N30" s="128">
        <v>15.009</v>
      </c>
      <c r="O30" s="135" t="s">
        <v>4</v>
      </c>
      <c r="P30" s="128">
        <v>29.388999999999999</v>
      </c>
      <c r="Q30" s="97" t="s">
        <v>285</v>
      </c>
      <c r="R30" s="128" t="s">
        <v>284</v>
      </c>
      <c r="S30" s="135" t="s">
        <v>4</v>
      </c>
      <c r="T30" s="128" t="s">
        <v>284</v>
      </c>
      <c r="U30" s="36" t="s">
        <v>285</v>
      </c>
      <c r="V30" s="128" t="s">
        <v>284</v>
      </c>
      <c r="W30" s="135" t="s">
        <v>4</v>
      </c>
      <c r="X30" s="128" t="s">
        <v>284</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v>15.009</v>
      </c>
      <c r="AM30" s="135" t="s">
        <v>4</v>
      </c>
      <c r="AN30" s="128">
        <v>29.388999999999999</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24" t="s">
        <v>152</v>
      </c>
      <c r="B33" s="524"/>
      <c r="C33" s="524"/>
      <c r="D33" s="524"/>
      <c r="E33" s="524"/>
      <c r="F33" s="524"/>
      <c r="G33" s="524"/>
      <c r="H33" s="524"/>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10" t="s">
        <v>22</v>
      </c>
      <c r="B34" s="510"/>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463</v>
      </c>
    </row>
  </sheetData>
  <sheetProtection formatCells="0" formatColumns="0" formatRows="0"/>
  <mergeCells count="31">
    <mergeCell ref="G8:H8"/>
    <mergeCell ref="R7:T7"/>
    <mergeCell ref="V7:X7"/>
    <mergeCell ref="O8:P8"/>
    <mergeCell ref="A14:B14"/>
    <mergeCell ref="S8:T8"/>
    <mergeCell ref="A9:B9"/>
    <mergeCell ref="A13:B13"/>
    <mergeCell ref="A34:B34"/>
    <mergeCell ref="A30:B30"/>
    <mergeCell ref="A29:I29"/>
    <mergeCell ref="A33:H33"/>
    <mergeCell ref="A11:B11"/>
    <mergeCell ref="A23:B23"/>
    <mergeCell ref="A24:B24"/>
    <mergeCell ref="F6:AN6"/>
    <mergeCell ref="N7:P7"/>
    <mergeCell ref="A6:B6"/>
    <mergeCell ref="AH7:AJ7"/>
    <mergeCell ref="AE8:AF8"/>
    <mergeCell ref="AD7:AF7"/>
    <mergeCell ref="AL7:AN7"/>
    <mergeCell ref="AM8:AN8"/>
    <mergeCell ref="A7:B7"/>
    <mergeCell ref="F7:H7"/>
    <mergeCell ref="AI8:AJ8"/>
    <mergeCell ref="Z7:AB7"/>
    <mergeCell ref="J7:L7"/>
    <mergeCell ref="K8:L8"/>
    <mergeCell ref="W8:X8"/>
    <mergeCell ref="AA8:AB8"/>
  </mergeCells>
  <phoneticPr fontId="5" type="noConversion"/>
  <pageMargins left="0.75" right="0.75" top="1" bottom="1" header="0.5" footer="0.5"/>
  <pageSetup paperSize="9" scale="9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N36"/>
  <sheetViews>
    <sheetView zoomScaleNormal="100" workbookViewId="0"/>
  </sheetViews>
  <sheetFormatPr defaultColWidth="9.140625"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7109375" style="1" customWidth="1"/>
    <col min="41" max="16384" width="9.140625" style="1"/>
  </cols>
  <sheetData>
    <row r="1" spans="1:40" ht="6.75" customHeight="1" x14ac:dyDescent="0.2"/>
    <row r="2" spans="1:40" s="19" customFormat="1" ht="15.75" customHeight="1" x14ac:dyDescent="0.2">
      <c r="A2" s="183" t="s">
        <v>436</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x14ac:dyDescent="0.25">
      <c r="A3" s="183" t="s">
        <v>533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446</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535</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11" t="s">
        <v>91</v>
      </c>
      <c r="B6" s="511"/>
      <c r="C6" s="34"/>
      <c r="D6" s="34"/>
      <c r="E6" s="34"/>
      <c r="F6" s="517" t="s">
        <v>240</v>
      </c>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L6" s="531"/>
      <c r="AM6" s="531"/>
      <c r="AN6" s="531"/>
    </row>
    <row r="7" spans="1:40" ht="15" customHeight="1" x14ac:dyDescent="0.25">
      <c r="C7" s="34"/>
      <c r="D7" s="34"/>
      <c r="E7" s="34"/>
      <c r="F7" s="513" t="s">
        <v>406</v>
      </c>
      <c r="G7" s="513"/>
      <c r="H7" s="513"/>
      <c r="I7" s="133"/>
      <c r="J7" s="513" t="s">
        <v>407</v>
      </c>
      <c r="K7" s="513"/>
      <c r="L7" s="513"/>
      <c r="M7" s="146"/>
      <c r="N7" s="513" t="s">
        <v>402</v>
      </c>
      <c r="O7" s="513"/>
      <c r="P7" s="513"/>
      <c r="Q7" s="146"/>
      <c r="R7" s="513" t="s">
        <v>401</v>
      </c>
      <c r="S7" s="513"/>
      <c r="T7" s="513"/>
      <c r="U7" s="133"/>
      <c r="V7" s="513" t="s">
        <v>403</v>
      </c>
      <c r="W7" s="513"/>
      <c r="X7" s="513"/>
      <c r="Y7" s="133"/>
      <c r="Z7" s="513" t="s">
        <v>408</v>
      </c>
      <c r="AA7" s="513"/>
      <c r="AB7" s="513"/>
      <c r="AC7" s="146"/>
      <c r="AD7" s="513" t="s">
        <v>409</v>
      </c>
      <c r="AE7" s="513"/>
      <c r="AF7" s="513"/>
      <c r="AG7" s="146"/>
      <c r="AH7" s="513" t="s">
        <v>410</v>
      </c>
      <c r="AI7" s="513"/>
      <c r="AJ7" s="513"/>
      <c r="AK7" s="133"/>
      <c r="AL7" s="513" t="s">
        <v>22</v>
      </c>
      <c r="AM7" s="513"/>
      <c r="AN7" s="513"/>
    </row>
    <row r="8" spans="1:40" ht="10.5" customHeight="1" thickBot="1" x14ac:dyDescent="0.25">
      <c r="A8" s="50"/>
      <c r="B8" s="50"/>
      <c r="C8" s="50"/>
      <c r="D8" s="50"/>
      <c r="E8" s="50"/>
      <c r="F8" s="26" t="s">
        <v>22</v>
      </c>
      <c r="G8" s="514" t="s">
        <v>125</v>
      </c>
      <c r="H8" s="514"/>
      <c r="I8" s="107"/>
      <c r="J8" s="26" t="s">
        <v>22</v>
      </c>
      <c r="K8" s="514" t="s">
        <v>125</v>
      </c>
      <c r="L8" s="514"/>
      <c r="M8" s="107"/>
      <c r="N8" s="26" t="s">
        <v>22</v>
      </c>
      <c r="O8" s="514" t="s">
        <v>125</v>
      </c>
      <c r="P8" s="514"/>
      <c r="Q8" s="107"/>
      <c r="R8" s="26" t="s">
        <v>22</v>
      </c>
      <c r="S8" s="514" t="s">
        <v>125</v>
      </c>
      <c r="T8" s="514"/>
      <c r="U8" s="107"/>
      <c r="V8" s="26" t="s">
        <v>22</v>
      </c>
      <c r="W8" s="514" t="s">
        <v>125</v>
      </c>
      <c r="X8" s="514"/>
      <c r="Y8" s="107"/>
      <c r="Z8" s="26" t="s">
        <v>22</v>
      </c>
      <c r="AA8" s="514" t="s">
        <v>125</v>
      </c>
      <c r="AB8" s="514"/>
      <c r="AC8" s="107"/>
      <c r="AD8" s="26" t="s">
        <v>22</v>
      </c>
      <c r="AE8" s="514" t="s">
        <v>125</v>
      </c>
      <c r="AF8" s="514"/>
      <c r="AG8" s="107"/>
      <c r="AH8" s="26" t="s">
        <v>22</v>
      </c>
      <c r="AI8" s="514" t="s">
        <v>125</v>
      </c>
      <c r="AJ8" s="514"/>
      <c r="AK8" s="107"/>
      <c r="AL8" s="26" t="s">
        <v>22</v>
      </c>
      <c r="AM8" s="514" t="s">
        <v>125</v>
      </c>
      <c r="AN8" s="514"/>
    </row>
    <row r="9" spans="1:40" ht="10.5" customHeight="1" x14ac:dyDescent="0.2">
      <c r="A9" s="511"/>
      <c r="B9" s="511"/>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11" t="s">
        <v>22</v>
      </c>
      <c r="B11" s="511"/>
      <c r="C11" s="34"/>
      <c r="D11" s="34"/>
      <c r="E11" s="34"/>
      <c r="F11" s="128">
        <v>94.557000000000002</v>
      </c>
      <c r="G11" s="135" t="s">
        <v>4</v>
      </c>
      <c r="H11" s="128">
        <v>54.363</v>
      </c>
      <c r="I11" s="59" t="s">
        <v>285</v>
      </c>
      <c r="J11" s="128">
        <v>141.309</v>
      </c>
      <c r="K11" s="135" t="s">
        <v>4</v>
      </c>
      <c r="L11" s="128">
        <v>59.941000000000003</v>
      </c>
      <c r="M11" s="59" t="s">
        <v>285</v>
      </c>
      <c r="N11" s="128">
        <v>82.043999999999997</v>
      </c>
      <c r="O11" s="135" t="s">
        <v>4</v>
      </c>
      <c r="P11" s="128">
        <v>61.045999999999999</v>
      </c>
      <c r="Q11" s="59" t="s">
        <v>285</v>
      </c>
      <c r="R11" s="128">
        <v>250.66200000000001</v>
      </c>
      <c r="S11" s="135" t="s">
        <v>4</v>
      </c>
      <c r="T11" s="128">
        <v>88.01</v>
      </c>
      <c r="U11" s="59" t="s">
        <v>285</v>
      </c>
      <c r="V11" s="128">
        <v>634.10199999999998</v>
      </c>
      <c r="W11" s="135" t="s">
        <v>4</v>
      </c>
      <c r="X11" s="128">
        <v>245.30699999999999</v>
      </c>
      <c r="Y11" s="59" t="s">
        <v>285</v>
      </c>
      <c r="Z11" s="128">
        <v>139.43600000000001</v>
      </c>
      <c r="AA11" s="135" t="s">
        <v>4</v>
      </c>
      <c r="AB11" s="128">
        <v>65.162999999999997</v>
      </c>
      <c r="AC11" s="59" t="s">
        <v>285</v>
      </c>
      <c r="AD11" s="128">
        <v>40.046999999999997</v>
      </c>
      <c r="AE11" s="135" t="s">
        <v>4</v>
      </c>
      <c r="AF11" s="128">
        <v>38.28</v>
      </c>
      <c r="AG11" s="59" t="s">
        <v>285</v>
      </c>
      <c r="AH11" s="128">
        <v>71.075000000000003</v>
      </c>
      <c r="AI11" s="135" t="s">
        <v>4</v>
      </c>
      <c r="AJ11" s="128">
        <v>62.758000000000003</v>
      </c>
      <c r="AK11" s="59" t="s">
        <v>285</v>
      </c>
      <c r="AL11" s="128">
        <v>1453.232</v>
      </c>
      <c r="AM11" s="135" t="s">
        <v>4</v>
      </c>
      <c r="AN11" s="128">
        <v>294.55799999999999</v>
      </c>
    </row>
    <row r="12" spans="1:40" ht="12" customHeight="1" x14ac:dyDescent="0.2">
      <c r="A12" s="57"/>
      <c r="G12" s="59"/>
      <c r="H12" s="59"/>
      <c r="I12" s="59"/>
      <c r="J12" s="59"/>
      <c r="K12" s="59"/>
      <c r="L12" s="59"/>
      <c r="M12" s="59"/>
      <c r="N12" s="59"/>
      <c r="O12" s="135"/>
      <c r="P12" s="59"/>
      <c r="Q12" s="59"/>
      <c r="R12" s="59"/>
      <c r="S12" s="59"/>
      <c r="T12" s="59"/>
      <c r="U12" s="59"/>
      <c r="W12" s="59"/>
      <c r="X12" s="59"/>
      <c r="Y12" s="59"/>
      <c r="Z12" s="59"/>
      <c r="AA12" s="59"/>
      <c r="AB12" s="59"/>
      <c r="AC12" s="59"/>
      <c r="AD12" s="59"/>
      <c r="AE12" s="135"/>
      <c r="AF12" s="59"/>
      <c r="AG12" s="59"/>
      <c r="AH12" s="59"/>
      <c r="AI12" s="59"/>
      <c r="AJ12" s="59"/>
      <c r="AK12" s="59"/>
      <c r="AL12" s="59"/>
      <c r="AM12" s="59"/>
      <c r="AN12" s="59"/>
    </row>
    <row r="13" spans="1:40" ht="12" customHeight="1" x14ac:dyDescent="0.2">
      <c r="A13" s="524" t="s">
        <v>149</v>
      </c>
      <c r="B13" s="524"/>
      <c r="C13" s="56"/>
      <c r="D13" s="56"/>
      <c r="E13" s="56"/>
      <c r="K13" s="1"/>
      <c r="O13" s="1"/>
      <c r="S13" s="1"/>
      <c r="U13" s="36"/>
      <c r="AA13" s="1"/>
      <c r="AE13" s="1"/>
      <c r="AI13" s="1"/>
      <c r="AK13" s="36"/>
      <c r="AM13" s="1"/>
    </row>
    <row r="14" spans="1:40" ht="12" customHeight="1" x14ac:dyDescent="0.2">
      <c r="A14" s="510" t="s">
        <v>22</v>
      </c>
      <c r="B14" s="510"/>
      <c r="C14" s="57"/>
      <c r="D14" s="57"/>
      <c r="E14" s="57"/>
      <c r="F14" s="128">
        <v>60.287999999999997</v>
      </c>
      <c r="G14" s="135" t="s">
        <v>4</v>
      </c>
      <c r="H14" s="128">
        <v>42.615000000000002</v>
      </c>
      <c r="I14" s="97" t="s">
        <v>285</v>
      </c>
      <c r="J14" s="128">
        <v>85.811999999999998</v>
      </c>
      <c r="K14" s="135" t="s">
        <v>4</v>
      </c>
      <c r="L14" s="128">
        <v>46.218000000000004</v>
      </c>
      <c r="M14" s="97" t="s">
        <v>285</v>
      </c>
      <c r="N14" s="128">
        <v>29.12</v>
      </c>
      <c r="O14" s="135" t="s">
        <v>4</v>
      </c>
      <c r="P14" s="128">
        <v>39.390999999999998</v>
      </c>
      <c r="Q14" s="97" t="s">
        <v>285</v>
      </c>
      <c r="R14" s="128">
        <v>185.297</v>
      </c>
      <c r="S14" s="135" t="s">
        <v>4</v>
      </c>
      <c r="T14" s="128">
        <v>80.028999999999996</v>
      </c>
      <c r="U14" s="36" t="s">
        <v>285</v>
      </c>
      <c r="V14" s="128">
        <v>321.59800000000001</v>
      </c>
      <c r="W14" s="135" t="s">
        <v>4</v>
      </c>
      <c r="X14" s="128">
        <v>201.995</v>
      </c>
      <c r="Y14" s="97" t="s">
        <v>285</v>
      </c>
      <c r="Z14" s="128">
        <v>100.19499999999999</v>
      </c>
      <c r="AA14" s="135" t="s">
        <v>4</v>
      </c>
      <c r="AB14" s="128">
        <v>58.607999999999997</v>
      </c>
      <c r="AC14" s="97" t="s">
        <v>285</v>
      </c>
      <c r="AD14" s="128">
        <v>12.502000000000001</v>
      </c>
      <c r="AE14" s="135" t="s">
        <v>4</v>
      </c>
      <c r="AF14" s="128">
        <v>17.648</v>
      </c>
      <c r="AG14" s="97" t="s">
        <v>285</v>
      </c>
      <c r="AH14" s="128">
        <v>41.136000000000003</v>
      </c>
      <c r="AI14" s="135" t="s">
        <v>4</v>
      </c>
      <c r="AJ14" s="128">
        <v>55.152999999999999</v>
      </c>
      <c r="AK14" s="36" t="s">
        <v>285</v>
      </c>
      <c r="AL14" s="128">
        <v>835.94899999999996</v>
      </c>
      <c r="AM14" s="135" t="s">
        <v>4</v>
      </c>
      <c r="AN14" s="128">
        <v>241.17699999999999</v>
      </c>
    </row>
    <row r="15" spans="1:40" ht="12" customHeight="1" x14ac:dyDescent="0.2">
      <c r="A15" s="439" t="s">
        <v>5</v>
      </c>
      <c r="B15" s="13"/>
      <c r="C15" s="60"/>
      <c r="D15" s="60"/>
      <c r="E15" s="60"/>
      <c r="F15" s="36"/>
      <c r="G15" s="135"/>
      <c r="H15" s="36"/>
      <c r="I15" s="36"/>
      <c r="J15" s="36"/>
      <c r="K15" s="49"/>
      <c r="L15" s="36"/>
      <c r="M15" s="36"/>
      <c r="N15" s="36"/>
      <c r="O15" s="49"/>
      <c r="P15" s="36"/>
      <c r="Q15" s="36"/>
      <c r="R15" s="36"/>
      <c r="S15" s="49"/>
      <c r="T15" s="36"/>
      <c r="U15" s="35"/>
      <c r="V15" s="36"/>
      <c r="W15" s="135"/>
      <c r="X15" s="36"/>
      <c r="Y15" s="36"/>
      <c r="Z15" s="36"/>
      <c r="AA15" s="49"/>
      <c r="AB15" s="36"/>
      <c r="AC15" s="36"/>
      <c r="AD15" s="36"/>
      <c r="AE15" s="49"/>
      <c r="AF15" s="36"/>
      <c r="AG15" s="36"/>
      <c r="AH15" s="36"/>
      <c r="AI15" s="49"/>
      <c r="AJ15" s="36"/>
      <c r="AK15" s="35"/>
      <c r="AL15" s="36"/>
      <c r="AM15" s="49"/>
      <c r="AN15" s="36"/>
    </row>
    <row r="16" spans="1:40" ht="12" customHeight="1" x14ac:dyDescent="0.2">
      <c r="A16" s="12"/>
      <c r="B16" s="60" t="s">
        <v>85</v>
      </c>
      <c r="C16" s="60"/>
      <c r="D16" s="60"/>
      <c r="E16" s="60"/>
      <c r="F16" s="129">
        <v>35.942999999999998</v>
      </c>
      <c r="G16" s="135" t="s">
        <v>4</v>
      </c>
      <c r="H16" s="129">
        <v>37.26</v>
      </c>
      <c r="I16" s="1" t="s">
        <v>285</v>
      </c>
      <c r="J16" s="129" t="s">
        <v>284</v>
      </c>
      <c r="K16" s="135" t="s">
        <v>4</v>
      </c>
      <c r="L16" s="129" t="s">
        <v>284</v>
      </c>
      <c r="M16" s="1" t="s">
        <v>285</v>
      </c>
      <c r="N16" s="129" t="s">
        <v>284</v>
      </c>
      <c r="O16" s="135" t="s">
        <v>4</v>
      </c>
      <c r="P16" s="129" t="s">
        <v>284</v>
      </c>
      <c r="Q16" s="1" t="s">
        <v>285</v>
      </c>
      <c r="R16" s="129">
        <v>29.513999999999999</v>
      </c>
      <c r="S16" s="135" t="s">
        <v>4</v>
      </c>
      <c r="T16" s="129">
        <v>23.294</v>
      </c>
      <c r="U16" s="35" t="s">
        <v>285</v>
      </c>
      <c r="V16" s="129">
        <v>5.0309999999999997</v>
      </c>
      <c r="W16" s="135" t="s">
        <v>4</v>
      </c>
      <c r="X16" s="129">
        <v>6.5119999999999996</v>
      </c>
      <c r="Y16" s="1" t="s">
        <v>285</v>
      </c>
      <c r="Z16" s="129">
        <v>19.542999999999999</v>
      </c>
      <c r="AA16" s="135" t="s">
        <v>4</v>
      </c>
      <c r="AB16" s="129">
        <v>30.558</v>
      </c>
      <c r="AC16" s="1" t="s">
        <v>285</v>
      </c>
      <c r="AD16" s="129" t="s">
        <v>284</v>
      </c>
      <c r="AE16" s="135" t="s">
        <v>4</v>
      </c>
      <c r="AF16" s="129" t="s">
        <v>284</v>
      </c>
      <c r="AG16" s="1" t="s">
        <v>285</v>
      </c>
      <c r="AH16" s="129" t="s">
        <v>284</v>
      </c>
      <c r="AI16" s="135" t="s">
        <v>4</v>
      </c>
      <c r="AJ16" s="129" t="s">
        <v>284</v>
      </c>
      <c r="AK16" s="35" t="s">
        <v>285</v>
      </c>
      <c r="AL16" s="129">
        <v>90.031999999999996</v>
      </c>
      <c r="AM16" s="135" t="s">
        <v>4</v>
      </c>
      <c r="AN16" s="129">
        <v>53.585000000000001</v>
      </c>
    </row>
    <row r="17" spans="1:40" ht="12" customHeight="1" x14ac:dyDescent="0.2">
      <c r="A17" s="12"/>
      <c r="B17" s="60" t="s">
        <v>86</v>
      </c>
      <c r="C17" s="60"/>
      <c r="D17" s="60"/>
      <c r="E17" s="60"/>
      <c r="F17" s="129">
        <v>10.61</v>
      </c>
      <c r="G17" s="135" t="s">
        <v>4</v>
      </c>
      <c r="H17" s="129">
        <v>14.683</v>
      </c>
      <c r="I17" s="1" t="s">
        <v>285</v>
      </c>
      <c r="J17" s="129" t="s">
        <v>284</v>
      </c>
      <c r="K17" s="135" t="s">
        <v>4</v>
      </c>
      <c r="L17" s="129" t="s">
        <v>284</v>
      </c>
      <c r="M17" s="1" t="s">
        <v>285</v>
      </c>
      <c r="N17" s="129" t="s">
        <v>284</v>
      </c>
      <c r="O17" s="135" t="s">
        <v>4</v>
      </c>
      <c r="P17" s="129" t="s">
        <v>284</v>
      </c>
      <c r="Q17" s="1" t="s">
        <v>285</v>
      </c>
      <c r="R17" s="129">
        <v>5.1180000000000003</v>
      </c>
      <c r="S17" s="135" t="s">
        <v>4</v>
      </c>
      <c r="T17" s="129">
        <v>7.5460000000000003</v>
      </c>
      <c r="U17" s="35" t="s">
        <v>285</v>
      </c>
      <c r="V17" s="129">
        <v>45.526000000000003</v>
      </c>
      <c r="W17" s="135" t="s">
        <v>4</v>
      </c>
      <c r="X17" s="129">
        <v>57.481000000000002</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61.253999999999998</v>
      </c>
      <c r="AM17" s="135" t="s">
        <v>4</v>
      </c>
      <c r="AN17" s="129">
        <v>59.804000000000002</v>
      </c>
    </row>
    <row r="18" spans="1:40" ht="12" customHeight="1" x14ac:dyDescent="0.2">
      <c r="A18" s="12"/>
      <c r="B18" s="60" t="s">
        <v>87</v>
      </c>
      <c r="C18" s="60"/>
      <c r="D18" s="60"/>
      <c r="E18" s="60"/>
      <c r="F18" s="129">
        <v>5.8719999999999999</v>
      </c>
      <c r="G18" s="135" t="s">
        <v>4</v>
      </c>
      <c r="H18" s="129">
        <v>7.569</v>
      </c>
      <c r="I18" s="1" t="s">
        <v>285</v>
      </c>
      <c r="J18" s="129">
        <v>45.625999999999998</v>
      </c>
      <c r="K18" s="135" t="s">
        <v>4</v>
      </c>
      <c r="L18" s="129">
        <v>26.702999999999999</v>
      </c>
      <c r="M18" s="1" t="s">
        <v>285</v>
      </c>
      <c r="N18" s="129">
        <v>5.5629999999999997</v>
      </c>
      <c r="O18" s="135" t="s">
        <v>4</v>
      </c>
      <c r="P18" s="129">
        <v>7.7439999999999998</v>
      </c>
      <c r="Q18" s="1" t="s">
        <v>285</v>
      </c>
      <c r="R18" s="129">
        <v>110.178</v>
      </c>
      <c r="S18" s="135" t="s">
        <v>4</v>
      </c>
      <c r="T18" s="129">
        <v>70.525999999999996</v>
      </c>
      <c r="U18" s="35" t="s">
        <v>285</v>
      </c>
      <c r="V18" s="129">
        <v>95.4</v>
      </c>
      <c r="W18" s="135" t="s">
        <v>4</v>
      </c>
      <c r="X18" s="129">
        <v>93.552000000000007</v>
      </c>
      <c r="Y18" s="1" t="s">
        <v>285</v>
      </c>
      <c r="Z18" s="129">
        <v>61.402999999999999</v>
      </c>
      <c r="AA18" s="135" t="s">
        <v>4</v>
      </c>
      <c r="AB18" s="129">
        <v>46.341000000000001</v>
      </c>
      <c r="AC18" s="1" t="s">
        <v>285</v>
      </c>
      <c r="AD18" s="129">
        <v>12.502000000000001</v>
      </c>
      <c r="AE18" s="135" t="s">
        <v>4</v>
      </c>
      <c r="AF18" s="129">
        <v>17.648</v>
      </c>
      <c r="AG18" s="1" t="s">
        <v>285</v>
      </c>
      <c r="AH18" s="129" t="s">
        <v>284</v>
      </c>
      <c r="AI18" s="135" t="s">
        <v>4</v>
      </c>
      <c r="AJ18" s="129" t="s">
        <v>284</v>
      </c>
      <c r="AK18" s="35" t="s">
        <v>285</v>
      </c>
      <c r="AL18" s="129">
        <v>336.54500000000002</v>
      </c>
      <c r="AM18" s="135" t="s">
        <v>4</v>
      </c>
      <c r="AN18" s="129">
        <v>130.58799999999999</v>
      </c>
    </row>
    <row r="19" spans="1:40" ht="12" customHeight="1" x14ac:dyDescent="0.2">
      <c r="A19" s="12"/>
      <c r="B19" s="60" t="s">
        <v>185</v>
      </c>
      <c r="C19" s="60"/>
      <c r="D19" s="60"/>
      <c r="E19" s="60"/>
      <c r="F19" s="129">
        <v>6.4939999999999998</v>
      </c>
      <c r="G19" s="135" t="s">
        <v>4</v>
      </c>
      <c r="H19" s="129">
        <v>12.68</v>
      </c>
      <c r="I19" s="1" t="s">
        <v>285</v>
      </c>
      <c r="J19" s="129">
        <v>2.952</v>
      </c>
      <c r="K19" s="135" t="s">
        <v>4</v>
      </c>
      <c r="L19" s="129">
        <v>5.7640000000000002</v>
      </c>
      <c r="M19" s="1" t="s">
        <v>285</v>
      </c>
      <c r="N19" s="129">
        <v>2.0369999999999999</v>
      </c>
      <c r="O19" s="135" t="s">
        <v>4</v>
      </c>
      <c r="P19" s="129">
        <v>3.9769999999999999</v>
      </c>
      <c r="Q19" s="1" t="s">
        <v>285</v>
      </c>
      <c r="R19" s="129">
        <v>10.132</v>
      </c>
      <c r="S19" s="135" t="s">
        <v>4</v>
      </c>
      <c r="T19" s="129">
        <v>8.9529999999999994</v>
      </c>
      <c r="U19" s="35" t="s">
        <v>285</v>
      </c>
      <c r="V19" s="129">
        <v>0.109</v>
      </c>
      <c r="W19" s="135" t="s">
        <v>4</v>
      </c>
      <c r="X19" s="129">
        <v>0.214</v>
      </c>
      <c r="Y19" s="1" t="s">
        <v>285</v>
      </c>
      <c r="Z19" s="129">
        <v>7.9409999999999998</v>
      </c>
      <c r="AA19" s="135" t="s">
        <v>4</v>
      </c>
      <c r="AB19" s="129">
        <v>10.94</v>
      </c>
      <c r="AC19" s="1" t="s">
        <v>285</v>
      </c>
      <c r="AD19" s="129" t="s">
        <v>284</v>
      </c>
      <c r="AE19" s="135" t="s">
        <v>4</v>
      </c>
      <c r="AF19" s="129" t="s">
        <v>284</v>
      </c>
      <c r="AG19" s="1" t="s">
        <v>285</v>
      </c>
      <c r="AH19" s="129">
        <v>5.6219999999999999</v>
      </c>
      <c r="AI19" s="135" t="s">
        <v>4</v>
      </c>
      <c r="AJ19" s="129">
        <v>10.976000000000001</v>
      </c>
      <c r="AK19" s="35" t="s">
        <v>285</v>
      </c>
      <c r="AL19" s="129">
        <v>35.286999999999999</v>
      </c>
      <c r="AM19" s="135" t="s">
        <v>4</v>
      </c>
      <c r="AN19" s="129">
        <v>22.603000000000002</v>
      </c>
    </row>
    <row r="20" spans="1:40" ht="12" customHeight="1" x14ac:dyDescent="0.2">
      <c r="A20" s="12"/>
      <c r="B20" s="60" t="s">
        <v>182</v>
      </c>
      <c r="C20" s="60"/>
      <c r="D20" s="60"/>
      <c r="E20" s="60"/>
      <c r="F20" s="129">
        <v>1.2999999999999999E-2</v>
      </c>
      <c r="G20" s="135" t="s">
        <v>4</v>
      </c>
      <c r="H20" s="129">
        <v>2.5999999999999999E-2</v>
      </c>
      <c r="I20" s="1" t="s">
        <v>285</v>
      </c>
      <c r="J20" s="129" t="s">
        <v>284</v>
      </c>
      <c r="K20" s="135" t="s">
        <v>4</v>
      </c>
      <c r="L20" s="129" t="s">
        <v>284</v>
      </c>
      <c r="M20" s="1" t="s">
        <v>285</v>
      </c>
      <c r="N20" s="129">
        <v>1.9970000000000001</v>
      </c>
      <c r="O20" s="135" t="s">
        <v>4</v>
      </c>
      <c r="P20" s="129">
        <v>3.9079999999999999</v>
      </c>
      <c r="Q20" s="1" t="s">
        <v>285</v>
      </c>
      <c r="R20" s="129">
        <v>11.675000000000001</v>
      </c>
      <c r="S20" s="135" t="s">
        <v>4</v>
      </c>
      <c r="T20" s="129">
        <v>22.861999999999998</v>
      </c>
      <c r="U20" s="35" t="s">
        <v>285</v>
      </c>
      <c r="V20" s="129">
        <v>11.222</v>
      </c>
      <c r="W20" s="135" t="s">
        <v>4</v>
      </c>
      <c r="X20" s="129">
        <v>11.319000000000001</v>
      </c>
      <c r="Y20" s="1" t="s">
        <v>285</v>
      </c>
      <c r="Z20" s="129" t="s">
        <v>284</v>
      </c>
      <c r="AA20" s="135" t="s">
        <v>4</v>
      </c>
      <c r="AB20" s="129" t="s">
        <v>284</v>
      </c>
      <c r="AC20" s="1" t="s">
        <v>285</v>
      </c>
      <c r="AD20" s="129" t="s">
        <v>284</v>
      </c>
      <c r="AE20" s="135" t="s">
        <v>4</v>
      </c>
      <c r="AF20" s="129" t="s">
        <v>284</v>
      </c>
      <c r="AG20" s="1" t="s">
        <v>285</v>
      </c>
      <c r="AH20" s="129">
        <v>35.514000000000003</v>
      </c>
      <c r="AI20" s="135" t="s">
        <v>4</v>
      </c>
      <c r="AJ20" s="129">
        <v>54.048999999999999</v>
      </c>
      <c r="AK20" s="35" t="s">
        <v>285</v>
      </c>
      <c r="AL20" s="129">
        <v>60.420999999999999</v>
      </c>
      <c r="AM20" s="135" t="s">
        <v>4</v>
      </c>
      <c r="AN20" s="129">
        <v>62.32</v>
      </c>
    </row>
    <row r="21" spans="1:40" ht="5.2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24" t="s">
        <v>150</v>
      </c>
      <c r="B23" s="524"/>
      <c r="C23" s="56"/>
      <c r="D23" s="56"/>
      <c r="E23" s="56"/>
      <c r="K23" s="1"/>
      <c r="O23" s="1"/>
      <c r="S23" s="1"/>
      <c r="U23" s="35"/>
      <c r="AA23" s="1"/>
      <c r="AE23" s="1"/>
      <c r="AI23" s="1"/>
      <c r="AK23" s="35"/>
      <c r="AM23" s="1"/>
    </row>
    <row r="24" spans="1:40" ht="12" customHeight="1" x14ac:dyDescent="0.2">
      <c r="A24" s="510" t="s">
        <v>22</v>
      </c>
      <c r="B24" s="510"/>
      <c r="C24" s="57"/>
      <c r="D24" s="57"/>
      <c r="E24" s="57"/>
      <c r="F24" s="128">
        <v>34.268999999999998</v>
      </c>
      <c r="G24" s="135" t="s">
        <v>4</v>
      </c>
      <c r="H24" s="128">
        <v>33.829000000000001</v>
      </c>
      <c r="I24" s="97" t="s">
        <v>285</v>
      </c>
      <c r="J24" s="128">
        <v>55.496000000000002</v>
      </c>
      <c r="K24" s="135" t="s">
        <v>4</v>
      </c>
      <c r="L24" s="128">
        <v>38.448</v>
      </c>
      <c r="M24" s="97" t="s">
        <v>285</v>
      </c>
      <c r="N24" s="128">
        <v>52.923999999999999</v>
      </c>
      <c r="O24" s="135" t="s">
        <v>4</v>
      </c>
      <c r="P24" s="128">
        <v>46.640999999999998</v>
      </c>
      <c r="Q24" s="97" t="s">
        <v>285</v>
      </c>
      <c r="R24" s="128">
        <v>65.364999999999995</v>
      </c>
      <c r="S24" s="135" t="s">
        <v>4</v>
      </c>
      <c r="T24" s="128">
        <v>38.200000000000003</v>
      </c>
      <c r="U24" s="36" t="s">
        <v>285</v>
      </c>
      <c r="V24" s="128">
        <v>312.50400000000002</v>
      </c>
      <c r="W24" s="135" t="s">
        <v>4</v>
      </c>
      <c r="X24" s="128">
        <v>130.98400000000001</v>
      </c>
      <c r="Y24" s="97" t="s">
        <v>285</v>
      </c>
      <c r="Z24" s="128">
        <v>39.241</v>
      </c>
      <c r="AA24" s="135" t="s">
        <v>4</v>
      </c>
      <c r="AB24" s="128">
        <v>28.49</v>
      </c>
      <c r="AC24" s="97" t="s">
        <v>285</v>
      </c>
      <c r="AD24" s="128">
        <v>27.545000000000002</v>
      </c>
      <c r="AE24" s="135" t="s">
        <v>4</v>
      </c>
      <c r="AF24" s="128">
        <v>33.969000000000001</v>
      </c>
      <c r="AG24" s="97" t="s">
        <v>285</v>
      </c>
      <c r="AH24" s="128">
        <v>29.94</v>
      </c>
      <c r="AI24" s="135" t="s">
        <v>4</v>
      </c>
      <c r="AJ24" s="128">
        <v>29.945</v>
      </c>
      <c r="AK24" s="36" t="s">
        <v>285</v>
      </c>
      <c r="AL24" s="128">
        <v>617.28300000000002</v>
      </c>
      <c r="AM24" s="135" t="s">
        <v>4</v>
      </c>
      <c r="AN24" s="128">
        <v>165.47399999999999</v>
      </c>
    </row>
    <row r="25" spans="1:40" ht="12" customHeight="1" x14ac:dyDescent="0.2">
      <c r="A25" s="439" t="s">
        <v>5</v>
      </c>
      <c r="B25" s="13"/>
      <c r="C25" s="60"/>
      <c r="D25" s="60"/>
      <c r="E25" s="60"/>
      <c r="F25" s="36"/>
      <c r="G25" s="135"/>
      <c r="H25" s="36"/>
      <c r="I25" s="36"/>
      <c r="J25" s="36"/>
      <c r="K25" s="49"/>
      <c r="L25" s="36"/>
      <c r="M25" s="36"/>
      <c r="N25" s="36"/>
      <c r="O25" s="49"/>
      <c r="P25" s="36"/>
      <c r="Q25" s="36"/>
      <c r="R25" s="36"/>
      <c r="S25" s="49"/>
      <c r="T25" s="36"/>
      <c r="U25" s="35"/>
      <c r="V25" s="36"/>
      <c r="W25" s="135"/>
      <c r="X25" s="36"/>
      <c r="Y25" s="36"/>
      <c r="Z25" s="36"/>
      <c r="AA25" s="49"/>
      <c r="AB25" s="36"/>
      <c r="AC25" s="36"/>
      <c r="AD25" s="36"/>
      <c r="AE25" s="49"/>
      <c r="AF25" s="36"/>
      <c r="AG25" s="36"/>
      <c r="AH25" s="36"/>
      <c r="AI25" s="49"/>
      <c r="AJ25" s="36"/>
      <c r="AK25" s="35"/>
      <c r="AL25" s="36"/>
      <c r="AM25" s="49"/>
      <c r="AN25" s="36"/>
    </row>
    <row r="26" spans="1:40" ht="12" customHeight="1" x14ac:dyDescent="0.2">
      <c r="A26" s="12"/>
      <c r="B26" s="60" t="s">
        <v>88</v>
      </c>
      <c r="C26" s="60"/>
      <c r="D26" s="60"/>
      <c r="E26" s="60"/>
      <c r="F26" s="129">
        <v>34.268999999999998</v>
      </c>
      <c r="G26" s="135" t="s">
        <v>4</v>
      </c>
      <c r="H26" s="129">
        <v>33.829000000000001</v>
      </c>
      <c r="I26" s="1" t="s">
        <v>285</v>
      </c>
      <c r="J26" s="129">
        <v>55.496000000000002</v>
      </c>
      <c r="K26" s="135" t="s">
        <v>4</v>
      </c>
      <c r="L26" s="129">
        <v>38.448</v>
      </c>
      <c r="M26" s="1" t="s">
        <v>285</v>
      </c>
      <c r="N26" s="129">
        <v>52.923999999999999</v>
      </c>
      <c r="O26" s="135" t="s">
        <v>4</v>
      </c>
      <c r="P26" s="129">
        <v>46.640999999999998</v>
      </c>
      <c r="Q26" s="1" t="s">
        <v>285</v>
      </c>
      <c r="R26" s="129">
        <v>65.364999999999995</v>
      </c>
      <c r="S26" s="135" t="s">
        <v>4</v>
      </c>
      <c r="T26" s="129">
        <v>38.200000000000003</v>
      </c>
      <c r="U26" s="35" t="s">
        <v>285</v>
      </c>
      <c r="V26" s="129">
        <v>312.50400000000002</v>
      </c>
      <c r="W26" s="135" t="s">
        <v>4</v>
      </c>
      <c r="X26" s="129">
        <v>130.98400000000001</v>
      </c>
      <c r="Y26" s="1" t="s">
        <v>285</v>
      </c>
      <c r="Z26" s="129">
        <v>39.241</v>
      </c>
      <c r="AA26" s="135" t="s">
        <v>4</v>
      </c>
      <c r="AB26" s="129">
        <v>28.49</v>
      </c>
      <c r="AC26" s="1" t="s">
        <v>285</v>
      </c>
      <c r="AD26" s="129">
        <v>27.545000000000002</v>
      </c>
      <c r="AE26" s="135" t="s">
        <v>4</v>
      </c>
      <c r="AF26" s="129">
        <v>33.969000000000001</v>
      </c>
      <c r="AG26" s="1" t="s">
        <v>285</v>
      </c>
      <c r="AH26" s="129">
        <v>29.94</v>
      </c>
      <c r="AI26" s="135" t="s">
        <v>4</v>
      </c>
      <c r="AJ26" s="129">
        <v>29.945</v>
      </c>
      <c r="AK26" s="35" t="s">
        <v>285</v>
      </c>
      <c r="AL26" s="129">
        <v>617.28300000000002</v>
      </c>
      <c r="AM26" s="135" t="s">
        <v>4</v>
      </c>
      <c r="AN26" s="129">
        <v>165.47399999999999</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24" t="s">
        <v>151</v>
      </c>
      <c r="B29" s="524"/>
      <c r="C29" s="524"/>
      <c r="D29" s="524"/>
      <c r="E29" s="524"/>
      <c r="F29" s="524"/>
      <c r="G29" s="524"/>
      <c r="H29" s="524"/>
      <c r="I29" s="524"/>
      <c r="K29" s="1"/>
      <c r="O29" s="1"/>
      <c r="S29" s="1"/>
      <c r="U29" s="35"/>
      <c r="AA29" s="1"/>
      <c r="AE29" s="1"/>
      <c r="AI29" s="1"/>
      <c r="AK29" s="35"/>
      <c r="AM29" s="1"/>
    </row>
    <row r="30" spans="1:40" ht="11.25" customHeight="1" x14ac:dyDescent="0.2">
      <c r="A30" s="510" t="s">
        <v>22</v>
      </c>
      <c r="B30" s="510"/>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6" t="s">
        <v>285</v>
      </c>
      <c r="V30" s="128" t="s">
        <v>284</v>
      </c>
      <c r="W30" s="135" t="s">
        <v>4</v>
      </c>
      <c r="X30" s="128" t="s">
        <v>284</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t="s">
        <v>284</v>
      </c>
      <c r="AM30" s="135" t="s">
        <v>4</v>
      </c>
      <c r="AN30" s="128" t="s">
        <v>284</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24" t="s">
        <v>152</v>
      </c>
      <c r="B33" s="524"/>
      <c r="C33" s="524"/>
      <c r="D33" s="524"/>
      <c r="E33" s="524"/>
      <c r="F33" s="524"/>
      <c r="G33" s="524"/>
      <c r="H33" s="524"/>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10" t="s">
        <v>22</v>
      </c>
      <c r="B34" s="510"/>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463</v>
      </c>
    </row>
  </sheetData>
  <sheetProtection formatCells="0" formatColumns="0" formatRows="0"/>
  <mergeCells count="30">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A9:B9"/>
    <mergeCell ref="Z7:AB7"/>
    <mergeCell ref="AD7:AF7"/>
    <mergeCell ref="AH7:AJ7"/>
    <mergeCell ref="AA8:AB8"/>
    <mergeCell ref="AL7:AN7"/>
    <mergeCell ref="V7:X7"/>
    <mergeCell ref="S8:T8"/>
    <mergeCell ref="W8:X8"/>
    <mergeCell ref="A30:B30"/>
    <mergeCell ref="R7:T7"/>
    <mergeCell ref="A11:B11"/>
    <mergeCell ref="G8:H8"/>
    <mergeCell ref="K8:L8"/>
    <mergeCell ref="O8:P8"/>
  </mergeCells>
  <pageMargins left="0.75" right="0.75" top="1" bottom="1" header="0.5" footer="0.5"/>
  <pageSetup paperSize="9" scale="9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7"/>
  <dimension ref="A1:Z65"/>
  <sheetViews>
    <sheetView zoomScaleNormal="100" workbookViewId="0"/>
  </sheetViews>
  <sheetFormatPr defaultColWidth="9.140625" defaultRowHeight="12.75" x14ac:dyDescent="0.2"/>
  <cols>
    <col min="1" max="1" width="2.85546875" style="1" customWidth="1"/>
    <col min="2" max="2" width="14.7109375" style="1" customWidth="1"/>
    <col min="3" max="5" width="3.28515625" style="41" hidden="1" customWidth="1"/>
    <col min="6" max="22" width="3.28515625" style="41" customWidth="1"/>
    <col min="23" max="23" width="5.28515625" style="41" customWidth="1"/>
    <col min="24" max="25" width="3.28515625" style="1" customWidth="1"/>
    <col min="26" max="26" width="5.85546875" style="1" customWidth="1"/>
    <col min="27" max="16384" width="9.140625" style="1"/>
  </cols>
  <sheetData>
    <row r="1" spans="1:26" ht="6.75" customHeight="1" x14ac:dyDescent="0.2"/>
    <row r="2" spans="1:26" ht="15.75" customHeight="1" x14ac:dyDescent="0.2">
      <c r="A2" s="183" t="s">
        <v>305</v>
      </c>
      <c r="B2" s="185"/>
      <c r="C2" s="185"/>
      <c r="D2" s="185"/>
      <c r="E2" s="185"/>
      <c r="F2" s="185"/>
      <c r="G2" s="185"/>
      <c r="H2" s="185"/>
      <c r="I2" s="185"/>
      <c r="J2" s="185"/>
      <c r="K2" s="185"/>
      <c r="L2" s="185"/>
      <c r="M2" s="185"/>
      <c r="N2" s="185"/>
      <c r="O2" s="185"/>
      <c r="P2" s="185"/>
      <c r="Q2" s="185"/>
      <c r="R2" s="185"/>
      <c r="S2" s="185"/>
      <c r="T2" s="185"/>
      <c r="U2" s="185"/>
      <c r="V2" s="185"/>
      <c r="W2" s="185"/>
    </row>
    <row r="3" spans="1:26" s="19" customFormat="1" ht="15.75" customHeight="1" x14ac:dyDescent="0.2">
      <c r="A3" s="183" t="s">
        <v>536</v>
      </c>
      <c r="B3" s="191"/>
      <c r="C3" s="186"/>
      <c r="D3" s="186"/>
      <c r="E3" s="186"/>
      <c r="F3" s="186"/>
      <c r="G3" s="186"/>
      <c r="H3" s="186"/>
      <c r="I3" s="186"/>
      <c r="J3" s="186"/>
      <c r="K3" s="186"/>
      <c r="L3" s="186"/>
      <c r="M3" s="186"/>
      <c r="N3" s="186"/>
      <c r="O3" s="186"/>
      <c r="P3" s="186"/>
      <c r="Q3" s="186"/>
      <c r="R3" s="186"/>
      <c r="S3" s="186"/>
      <c r="T3" s="186"/>
      <c r="U3" s="186"/>
      <c r="V3" s="182"/>
      <c r="W3" s="182"/>
    </row>
    <row r="4" spans="1:26" s="19" customFormat="1" ht="15.75" customHeight="1" x14ac:dyDescent="0.25">
      <c r="A4" s="188" t="s">
        <v>306</v>
      </c>
      <c r="B4" s="137"/>
      <c r="C4" s="147"/>
      <c r="D4" s="147"/>
      <c r="E4" s="147"/>
      <c r="F4" s="147"/>
      <c r="G4" s="147"/>
      <c r="H4" s="147"/>
      <c r="I4" s="147"/>
      <c r="J4" s="147"/>
      <c r="K4" s="147"/>
      <c r="L4" s="147"/>
      <c r="M4" s="147"/>
      <c r="N4" s="147"/>
      <c r="O4" s="147"/>
      <c r="P4" s="147"/>
      <c r="Q4" s="147"/>
      <c r="R4" s="147"/>
      <c r="S4" s="147"/>
      <c r="T4" s="147"/>
      <c r="U4" s="147"/>
      <c r="V4" s="165"/>
      <c r="W4" s="165"/>
    </row>
    <row r="5" spans="1:26" s="19" customFormat="1" ht="15.75" customHeight="1" thickBot="1" x14ac:dyDescent="0.3">
      <c r="A5" s="284" t="s">
        <v>537</v>
      </c>
      <c r="B5" s="138"/>
      <c r="C5" s="190"/>
      <c r="D5" s="190"/>
      <c r="E5" s="190"/>
      <c r="F5" s="190"/>
      <c r="G5" s="190"/>
      <c r="H5" s="190"/>
      <c r="I5" s="190"/>
      <c r="J5" s="190"/>
      <c r="K5" s="190"/>
      <c r="L5" s="190"/>
      <c r="M5" s="190"/>
      <c r="N5" s="190"/>
      <c r="O5" s="190"/>
      <c r="P5" s="190"/>
      <c r="Q5" s="190"/>
      <c r="R5" s="190"/>
      <c r="S5" s="190"/>
      <c r="T5" s="190"/>
      <c r="U5" s="190"/>
      <c r="V5" s="47"/>
      <c r="W5" s="47"/>
      <c r="X5" s="43"/>
      <c r="Y5" s="43"/>
      <c r="Z5" s="43"/>
    </row>
    <row r="6" spans="1:26" ht="15" customHeight="1" x14ac:dyDescent="0.2">
      <c r="A6" s="511" t="s">
        <v>155</v>
      </c>
      <c r="B6" s="511"/>
      <c r="C6" s="1"/>
      <c r="D6" s="282"/>
      <c r="E6" s="282"/>
      <c r="F6" s="513" t="s">
        <v>158</v>
      </c>
      <c r="G6" s="513"/>
      <c r="H6" s="513"/>
      <c r="I6" s="513"/>
      <c r="J6" s="513"/>
      <c r="K6" s="513"/>
      <c r="L6" s="513"/>
      <c r="M6" s="513"/>
      <c r="N6" s="513"/>
      <c r="O6" s="513"/>
      <c r="P6" s="513"/>
      <c r="Q6" s="513"/>
      <c r="R6" s="513"/>
      <c r="S6" s="513"/>
      <c r="T6" s="513"/>
      <c r="U6" s="513"/>
      <c r="V6" s="513"/>
      <c r="W6" s="513"/>
      <c r="X6" s="513"/>
      <c r="Y6" s="513"/>
      <c r="Z6" s="513"/>
    </row>
    <row r="7" spans="1:26" ht="13.5" customHeight="1" thickBot="1" x14ac:dyDescent="0.25">
      <c r="A7" s="528" t="s">
        <v>91</v>
      </c>
      <c r="B7" s="528"/>
      <c r="C7" s="1"/>
      <c r="D7" s="1"/>
      <c r="E7" s="1"/>
      <c r="F7" s="181" t="s">
        <v>186</v>
      </c>
      <c r="G7" s="181" t="s">
        <v>187</v>
      </c>
      <c r="H7" s="181" t="s">
        <v>188</v>
      </c>
      <c r="I7" s="181" t="s">
        <v>189</v>
      </c>
      <c r="J7" s="181" t="s">
        <v>190</v>
      </c>
      <c r="K7" s="181" t="s">
        <v>191</v>
      </c>
      <c r="L7" s="181" t="s">
        <v>192</v>
      </c>
      <c r="M7" s="181" t="s">
        <v>193</v>
      </c>
      <c r="N7" s="181" t="s">
        <v>194</v>
      </c>
      <c r="O7" s="26">
        <v>10</v>
      </c>
      <c r="P7" s="26">
        <v>11</v>
      </c>
      <c r="Q7" s="26">
        <v>12</v>
      </c>
      <c r="R7" s="26">
        <v>13</v>
      </c>
      <c r="S7" s="26">
        <v>14</v>
      </c>
      <c r="T7" s="26">
        <v>15</v>
      </c>
      <c r="U7" s="26">
        <v>16</v>
      </c>
      <c r="V7" s="26">
        <v>17</v>
      </c>
      <c r="W7" s="26">
        <v>18</v>
      </c>
      <c r="X7" s="26">
        <v>19</v>
      </c>
      <c r="Y7" s="26">
        <v>20</v>
      </c>
      <c r="Z7" s="103" t="s">
        <v>22</v>
      </c>
    </row>
    <row r="8" spans="1:26" ht="6" customHeight="1" x14ac:dyDescent="0.2">
      <c r="A8" s="511"/>
      <c r="B8" s="511"/>
      <c r="C8" s="59"/>
      <c r="D8" s="59"/>
      <c r="E8" s="59"/>
      <c r="F8" s="59"/>
      <c r="G8" s="59"/>
      <c r="H8" s="59"/>
      <c r="I8" s="59"/>
      <c r="J8" s="59"/>
      <c r="K8" s="59"/>
      <c r="L8" s="59"/>
      <c r="M8" s="59"/>
      <c r="N8" s="59"/>
      <c r="O8" s="59"/>
      <c r="P8" s="59"/>
      <c r="Q8" s="59"/>
      <c r="R8" s="59"/>
      <c r="S8" s="59"/>
      <c r="T8" s="59"/>
      <c r="U8" s="59"/>
    </row>
    <row r="9" spans="1:26" ht="6" hidden="1" customHeight="1" x14ac:dyDescent="0.2">
      <c r="A9" s="34"/>
      <c r="B9" s="34"/>
      <c r="C9" s="59"/>
      <c r="D9" s="59"/>
      <c r="E9" s="59"/>
      <c r="F9" s="59"/>
      <c r="G9" s="59"/>
      <c r="H9" s="59"/>
      <c r="I9" s="59"/>
      <c r="J9" s="59"/>
      <c r="K9" s="59"/>
      <c r="L9" s="59"/>
      <c r="M9" s="59"/>
      <c r="N9" s="59"/>
      <c r="O9" s="59"/>
      <c r="P9" s="59"/>
      <c r="Q9" s="59"/>
      <c r="R9" s="59"/>
      <c r="S9" s="59"/>
      <c r="T9" s="59"/>
      <c r="U9" s="59"/>
    </row>
    <row r="10" spans="1:26" ht="13.5" customHeight="1" x14ac:dyDescent="0.2">
      <c r="A10" s="532" t="s">
        <v>89</v>
      </c>
      <c r="B10" s="532"/>
      <c r="C10" s="59"/>
      <c r="D10" s="59"/>
      <c r="E10" s="59"/>
      <c r="F10" s="59"/>
      <c r="G10" s="59"/>
      <c r="H10" s="59"/>
      <c r="I10" s="59"/>
      <c r="J10" s="59"/>
      <c r="K10" s="59"/>
      <c r="L10" s="59"/>
      <c r="M10" s="59"/>
      <c r="N10" s="59"/>
      <c r="O10" s="59"/>
      <c r="P10" s="59"/>
      <c r="Q10" s="59"/>
      <c r="R10" s="59"/>
      <c r="S10" s="59"/>
      <c r="T10" s="59"/>
      <c r="U10" s="59"/>
    </row>
    <row r="11" spans="1:26" ht="12" customHeight="1" x14ac:dyDescent="0.2">
      <c r="A11" s="511" t="s">
        <v>119</v>
      </c>
      <c r="B11" s="511"/>
      <c r="C11" s="1"/>
      <c r="D11" s="1"/>
      <c r="E11" s="1"/>
      <c r="F11" s="128">
        <v>235.32900000000001</v>
      </c>
      <c r="G11" s="128" t="s">
        <v>284</v>
      </c>
      <c r="H11" s="128">
        <v>73.432000000000002</v>
      </c>
      <c r="I11" s="128">
        <v>83.637</v>
      </c>
      <c r="J11" s="128" t="s">
        <v>284</v>
      </c>
      <c r="K11" s="128">
        <v>383.88900000000001</v>
      </c>
      <c r="L11" s="128" t="s">
        <v>284</v>
      </c>
      <c r="M11" s="128">
        <v>227.49799999999999</v>
      </c>
      <c r="N11" s="128">
        <v>61.814</v>
      </c>
      <c r="O11" s="128">
        <v>50.392000000000003</v>
      </c>
      <c r="P11" s="128">
        <v>29.696000000000002</v>
      </c>
      <c r="Q11" s="128">
        <v>111.76600000000001</v>
      </c>
      <c r="R11" s="128">
        <v>8.5820000000000007</v>
      </c>
      <c r="S11" s="128">
        <v>128.73699999999999</v>
      </c>
      <c r="T11" s="128">
        <v>31.597000000000001</v>
      </c>
      <c r="U11" s="128">
        <v>30.734999999999999</v>
      </c>
      <c r="V11" s="128" t="s">
        <v>284</v>
      </c>
      <c r="W11" s="128">
        <v>528.53800000000001</v>
      </c>
      <c r="X11" s="128" t="s">
        <v>284</v>
      </c>
      <c r="Y11" s="128">
        <v>7.8289999999999997</v>
      </c>
      <c r="Z11" s="128">
        <v>1993.47</v>
      </c>
    </row>
    <row r="12" spans="1:26" ht="5.25" customHeight="1" x14ac:dyDescent="0.2">
      <c r="A12" s="57"/>
      <c r="C12" s="1"/>
      <c r="D12" s="1"/>
      <c r="E12" s="1"/>
      <c r="G12" s="59"/>
      <c r="H12" s="59"/>
      <c r="I12" s="59"/>
      <c r="J12" s="59"/>
      <c r="K12" s="59"/>
      <c r="L12" s="59"/>
      <c r="M12" s="59"/>
      <c r="N12" s="59"/>
      <c r="O12" s="135"/>
      <c r="P12" s="59"/>
      <c r="Q12" s="59"/>
      <c r="R12" s="59"/>
      <c r="S12" s="59"/>
      <c r="T12" s="59"/>
      <c r="U12" s="59"/>
      <c r="V12" s="59"/>
      <c r="W12" s="59"/>
      <c r="X12" s="59"/>
      <c r="Y12" s="41"/>
      <c r="Z12" s="41"/>
    </row>
    <row r="13" spans="1:26" ht="12" customHeight="1" x14ac:dyDescent="0.2">
      <c r="A13" s="524" t="s">
        <v>149</v>
      </c>
      <c r="B13" s="524"/>
      <c r="C13" s="1"/>
      <c r="D13" s="1"/>
      <c r="E13" s="1"/>
      <c r="T13" s="36"/>
      <c r="X13" s="36"/>
      <c r="Y13" s="41"/>
      <c r="Z13" s="41"/>
    </row>
    <row r="14" spans="1:26" ht="12" customHeight="1" x14ac:dyDescent="0.2">
      <c r="A14" s="510" t="s">
        <v>22</v>
      </c>
      <c r="B14" s="510"/>
      <c r="C14" s="1"/>
      <c r="D14" s="1"/>
      <c r="E14" s="1"/>
      <c r="F14" s="128">
        <v>197.25</v>
      </c>
      <c r="G14" s="128" t="s">
        <v>284</v>
      </c>
      <c r="H14" s="128">
        <v>7.47</v>
      </c>
      <c r="I14" s="128">
        <v>65.837999999999994</v>
      </c>
      <c r="J14" s="128" t="s">
        <v>284</v>
      </c>
      <c r="K14" s="128">
        <v>53.04</v>
      </c>
      <c r="L14" s="128" t="s">
        <v>284</v>
      </c>
      <c r="M14" s="128">
        <v>131.28200000000001</v>
      </c>
      <c r="N14" s="128">
        <v>17.440000000000001</v>
      </c>
      <c r="O14" s="128">
        <v>49.697000000000003</v>
      </c>
      <c r="P14" s="128">
        <v>27.475000000000001</v>
      </c>
      <c r="Q14" s="128">
        <v>108.22499999999999</v>
      </c>
      <c r="R14" s="128">
        <v>8.5820000000000007</v>
      </c>
      <c r="S14" s="128" t="s">
        <v>284</v>
      </c>
      <c r="T14" s="128" t="s">
        <v>284</v>
      </c>
      <c r="U14" s="128">
        <v>9.6739999999999995</v>
      </c>
      <c r="V14" s="128" t="s">
        <v>284</v>
      </c>
      <c r="W14" s="128">
        <v>436.03399999999999</v>
      </c>
      <c r="X14" s="128" t="s">
        <v>284</v>
      </c>
      <c r="Y14" s="128">
        <v>2.5859999999999999</v>
      </c>
      <c r="Z14" s="128">
        <v>1114.5930000000001</v>
      </c>
    </row>
    <row r="15" spans="1:26" ht="11.25" customHeight="1" x14ac:dyDescent="0.2">
      <c r="A15" s="439" t="s">
        <v>5</v>
      </c>
      <c r="B15" s="13"/>
      <c r="C15" s="1"/>
      <c r="D15" s="1"/>
      <c r="E15" s="1"/>
      <c r="F15" s="36"/>
      <c r="G15" s="135"/>
      <c r="H15" s="36"/>
      <c r="I15" s="36"/>
      <c r="J15" s="36"/>
      <c r="K15" s="49"/>
      <c r="L15" s="36"/>
      <c r="M15" s="36"/>
      <c r="N15" s="36"/>
      <c r="O15" s="49"/>
      <c r="P15" s="36"/>
      <c r="Q15" s="36"/>
      <c r="R15" s="49"/>
      <c r="S15" s="36"/>
      <c r="T15" s="35"/>
      <c r="U15" s="36"/>
      <c r="V15" s="49"/>
      <c r="W15" s="36"/>
      <c r="X15" s="35"/>
      <c r="Y15" s="41"/>
      <c r="Z15" s="41"/>
    </row>
    <row r="16" spans="1:26" ht="11.25" customHeight="1" x14ac:dyDescent="0.2">
      <c r="A16" s="12"/>
      <c r="B16" s="60" t="s">
        <v>85</v>
      </c>
      <c r="C16" s="1"/>
      <c r="D16" s="1"/>
      <c r="E16" s="1"/>
      <c r="F16" s="129">
        <v>63.935000000000002</v>
      </c>
      <c r="G16" s="129" t="s">
        <v>284</v>
      </c>
      <c r="H16" s="129" t="s">
        <v>284</v>
      </c>
      <c r="I16" s="129">
        <v>5.2709999999999999</v>
      </c>
      <c r="J16" s="129" t="s">
        <v>284</v>
      </c>
      <c r="K16" s="129">
        <v>28.606999999999999</v>
      </c>
      <c r="L16" s="129" t="s">
        <v>284</v>
      </c>
      <c r="M16" s="129">
        <v>3.794</v>
      </c>
      <c r="N16" s="129">
        <v>11.513</v>
      </c>
      <c r="O16" s="129">
        <v>15.541</v>
      </c>
      <c r="P16" s="129">
        <v>7.5990000000000002</v>
      </c>
      <c r="Q16" s="129">
        <v>40.106999999999999</v>
      </c>
      <c r="R16" s="129" t="s">
        <v>284</v>
      </c>
      <c r="S16" s="129" t="s">
        <v>284</v>
      </c>
      <c r="T16" s="129" t="s">
        <v>284</v>
      </c>
      <c r="U16" s="129">
        <v>3.9239999999999999</v>
      </c>
      <c r="V16" s="129" t="s">
        <v>284</v>
      </c>
      <c r="W16" s="129">
        <v>74.599999999999994</v>
      </c>
      <c r="X16" s="129" t="s">
        <v>284</v>
      </c>
      <c r="Y16" s="129" t="s">
        <v>284</v>
      </c>
      <c r="Z16" s="129">
        <v>254.89099999999999</v>
      </c>
    </row>
    <row r="17" spans="1:26" ht="11.25" customHeight="1" x14ac:dyDescent="0.2">
      <c r="A17" s="12"/>
      <c r="B17" s="60" t="s">
        <v>86</v>
      </c>
      <c r="C17" s="1"/>
      <c r="D17" s="1"/>
      <c r="E17" s="1"/>
      <c r="F17" s="129">
        <v>18.535</v>
      </c>
      <c r="G17" s="129" t="s">
        <v>284</v>
      </c>
      <c r="H17" s="129" t="s">
        <v>284</v>
      </c>
      <c r="I17" s="129">
        <v>3.6110000000000002</v>
      </c>
      <c r="J17" s="129" t="s">
        <v>284</v>
      </c>
      <c r="K17" s="129" t="s">
        <v>284</v>
      </c>
      <c r="L17" s="129" t="s">
        <v>284</v>
      </c>
      <c r="M17" s="129">
        <v>3.298</v>
      </c>
      <c r="N17" s="129" t="s">
        <v>284</v>
      </c>
      <c r="O17" s="129" t="s">
        <v>284</v>
      </c>
      <c r="P17" s="129" t="s">
        <v>284</v>
      </c>
      <c r="Q17" s="129">
        <v>7.335</v>
      </c>
      <c r="R17" s="129" t="s">
        <v>284</v>
      </c>
      <c r="S17" s="129" t="s">
        <v>284</v>
      </c>
      <c r="T17" s="129" t="s">
        <v>284</v>
      </c>
      <c r="U17" s="129" t="s">
        <v>284</v>
      </c>
      <c r="V17" s="129" t="s">
        <v>284</v>
      </c>
      <c r="W17" s="129">
        <v>4.7640000000000002</v>
      </c>
      <c r="X17" s="129" t="s">
        <v>284</v>
      </c>
      <c r="Y17" s="129" t="s">
        <v>284</v>
      </c>
      <c r="Z17" s="129">
        <v>37.542999999999999</v>
      </c>
    </row>
    <row r="18" spans="1:26" ht="11.25" customHeight="1" x14ac:dyDescent="0.2">
      <c r="A18" s="12"/>
      <c r="B18" s="60" t="s">
        <v>87</v>
      </c>
      <c r="C18" s="1"/>
      <c r="D18" s="1"/>
      <c r="E18" s="1"/>
      <c r="F18" s="129">
        <v>5.7560000000000002</v>
      </c>
      <c r="G18" s="129" t="s">
        <v>284</v>
      </c>
      <c r="H18" s="129">
        <v>7.47</v>
      </c>
      <c r="I18" s="129">
        <v>27.850999999999999</v>
      </c>
      <c r="J18" s="129" t="s">
        <v>284</v>
      </c>
      <c r="K18" s="129">
        <v>1.4359999999999999</v>
      </c>
      <c r="L18" s="129" t="s">
        <v>284</v>
      </c>
      <c r="M18" s="129">
        <v>39.04</v>
      </c>
      <c r="N18" s="129" t="s">
        <v>284</v>
      </c>
      <c r="O18" s="129">
        <v>6.5460000000000003</v>
      </c>
      <c r="P18" s="129">
        <v>15.452</v>
      </c>
      <c r="Q18" s="129">
        <v>58.820999999999998</v>
      </c>
      <c r="R18" s="129" t="s">
        <v>284</v>
      </c>
      <c r="S18" s="129" t="s">
        <v>284</v>
      </c>
      <c r="T18" s="129" t="s">
        <v>284</v>
      </c>
      <c r="U18" s="129">
        <v>5.1630000000000003</v>
      </c>
      <c r="V18" s="129" t="s">
        <v>284</v>
      </c>
      <c r="W18" s="129">
        <v>201.929</v>
      </c>
      <c r="X18" s="129" t="s">
        <v>284</v>
      </c>
      <c r="Y18" s="129" t="s">
        <v>284</v>
      </c>
      <c r="Z18" s="129">
        <v>369.464</v>
      </c>
    </row>
    <row r="19" spans="1:26" ht="11.25" customHeight="1" x14ac:dyDescent="0.2">
      <c r="A19" s="12"/>
      <c r="B19" s="60" t="s">
        <v>185</v>
      </c>
      <c r="C19" s="1"/>
      <c r="D19" s="1"/>
      <c r="E19" s="1"/>
      <c r="F19" s="129" t="s">
        <v>284</v>
      </c>
      <c r="G19" s="129" t="s">
        <v>284</v>
      </c>
      <c r="H19" s="129" t="s">
        <v>284</v>
      </c>
      <c r="I19" s="129">
        <v>8.35</v>
      </c>
      <c r="J19" s="129" t="s">
        <v>284</v>
      </c>
      <c r="K19" s="129" t="s">
        <v>284</v>
      </c>
      <c r="L19" s="129" t="s">
        <v>284</v>
      </c>
      <c r="M19" s="129">
        <v>8.1539999999999999</v>
      </c>
      <c r="N19" s="129" t="s">
        <v>284</v>
      </c>
      <c r="O19" s="129">
        <v>3.3610000000000002</v>
      </c>
      <c r="P19" s="129" t="s">
        <v>284</v>
      </c>
      <c r="Q19" s="129">
        <v>1.962</v>
      </c>
      <c r="R19" s="129" t="s">
        <v>284</v>
      </c>
      <c r="S19" s="129" t="s">
        <v>284</v>
      </c>
      <c r="T19" s="129" t="s">
        <v>284</v>
      </c>
      <c r="U19" s="129" t="s">
        <v>284</v>
      </c>
      <c r="V19" s="129" t="s">
        <v>284</v>
      </c>
      <c r="W19" s="129">
        <v>14.853</v>
      </c>
      <c r="X19" s="129" t="s">
        <v>284</v>
      </c>
      <c r="Y19" s="129">
        <v>2.5859999999999999</v>
      </c>
      <c r="Z19" s="129">
        <v>39.265999999999998</v>
      </c>
    </row>
    <row r="20" spans="1:26" ht="11.25" customHeight="1" x14ac:dyDescent="0.2">
      <c r="A20" s="12"/>
      <c r="B20" s="60" t="s">
        <v>182</v>
      </c>
      <c r="C20" s="1"/>
      <c r="D20" s="1"/>
      <c r="E20" s="1"/>
      <c r="F20" s="129">
        <v>99.534000000000006</v>
      </c>
      <c r="G20" s="129" t="s">
        <v>284</v>
      </c>
      <c r="H20" s="129" t="s">
        <v>284</v>
      </c>
      <c r="I20" s="129" t="s">
        <v>284</v>
      </c>
      <c r="J20" s="129" t="s">
        <v>284</v>
      </c>
      <c r="K20" s="129">
        <v>14.88</v>
      </c>
      <c r="L20" s="129" t="s">
        <v>284</v>
      </c>
      <c r="M20" s="129">
        <v>72.94</v>
      </c>
      <c r="N20" s="129">
        <v>5.9269999999999996</v>
      </c>
      <c r="O20" s="129">
        <v>24.248999999999999</v>
      </c>
      <c r="P20" s="129">
        <v>4.4240000000000004</v>
      </c>
      <c r="Q20" s="129" t="s">
        <v>284</v>
      </c>
      <c r="R20" s="129" t="s">
        <v>284</v>
      </c>
      <c r="S20" s="129" t="s">
        <v>284</v>
      </c>
      <c r="T20" s="129" t="s">
        <v>284</v>
      </c>
      <c r="U20" s="129">
        <v>0.58699999999999997</v>
      </c>
      <c r="V20" s="129" t="s">
        <v>284</v>
      </c>
      <c r="W20" s="129" t="s">
        <v>284</v>
      </c>
      <c r="X20" s="129" t="s">
        <v>284</v>
      </c>
      <c r="Y20" s="129" t="s">
        <v>284</v>
      </c>
      <c r="Z20" s="129">
        <v>222.542</v>
      </c>
    </row>
    <row r="21" spans="1:26" ht="5.25" customHeight="1" x14ac:dyDescent="0.2">
      <c r="A21" s="17"/>
      <c r="B21" s="1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row>
    <row r="22" spans="1:26" ht="5.25" customHeight="1" x14ac:dyDescent="0.2">
      <c r="A22" s="61"/>
      <c r="B22" s="61"/>
      <c r="C22" s="149"/>
      <c r="D22" s="58"/>
      <c r="E22" s="21"/>
      <c r="F22" s="21"/>
      <c r="G22" s="21"/>
      <c r="H22" s="58"/>
      <c r="I22" s="21"/>
      <c r="J22" s="21"/>
      <c r="K22" s="21"/>
      <c r="L22" s="58"/>
      <c r="M22" s="21"/>
      <c r="N22" s="21"/>
      <c r="O22" s="21"/>
      <c r="P22" s="58"/>
      <c r="Q22" s="21"/>
      <c r="R22" s="21"/>
      <c r="S22" s="58"/>
      <c r="T22" s="21"/>
      <c r="U22" s="36"/>
    </row>
    <row r="23" spans="1:26" ht="12" customHeight="1" x14ac:dyDescent="0.2">
      <c r="A23" s="524" t="s">
        <v>150</v>
      </c>
      <c r="B23" s="524"/>
      <c r="U23" s="35"/>
      <c r="X23" s="41"/>
    </row>
    <row r="24" spans="1:26" ht="12" customHeight="1" x14ac:dyDescent="0.2">
      <c r="A24" s="510" t="s">
        <v>22</v>
      </c>
      <c r="B24" s="510"/>
      <c r="C24" s="1"/>
      <c r="D24" s="1"/>
      <c r="E24" s="1"/>
      <c r="F24" s="128">
        <v>38.079000000000001</v>
      </c>
      <c r="G24" s="128" t="s">
        <v>284</v>
      </c>
      <c r="H24" s="128">
        <v>65.962000000000003</v>
      </c>
      <c r="I24" s="128">
        <v>17.798999999999999</v>
      </c>
      <c r="J24" s="128" t="s">
        <v>284</v>
      </c>
      <c r="K24" s="128">
        <v>330.84899999999999</v>
      </c>
      <c r="L24" s="128" t="s">
        <v>284</v>
      </c>
      <c r="M24" s="128">
        <v>96.215999999999994</v>
      </c>
      <c r="N24" s="128">
        <v>44.374000000000002</v>
      </c>
      <c r="O24" s="128">
        <v>0.69499999999999995</v>
      </c>
      <c r="P24" s="128">
        <v>2.2200000000000002</v>
      </c>
      <c r="Q24" s="128">
        <v>3.54</v>
      </c>
      <c r="R24" s="128" t="s">
        <v>284</v>
      </c>
      <c r="S24" s="128">
        <v>128.73699999999999</v>
      </c>
      <c r="T24" s="128">
        <v>31.597000000000001</v>
      </c>
      <c r="U24" s="128">
        <v>21.06</v>
      </c>
      <c r="V24" s="128" t="s">
        <v>284</v>
      </c>
      <c r="W24" s="128">
        <v>88.078999999999994</v>
      </c>
      <c r="X24" s="128" t="s">
        <v>284</v>
      </c>
      <c r="Y24" s="128">
        <v>5.2430000000000003</v>
      </c>
      <c r="Z24" s="128">
        <v>874.452</v>
      </c>
    </row>
    <row r="25" spans="1:26" ht="10.5" customHeight="1" x14ac:dyDescent="0.2">
      <c r="A25" s="439" t="s">
        <v>5</v>
      </c>
      <c r="B25" s="13"/>
      <c r="C25" s="1"/>
      <c r="D25" s="1"/>
      <c r="E25" s="1"/>
      <c r="F25" s="36"/>
      <c r="G25" s="135"/>
      <c r="H25" s="36"/>
      <c r="I25" s="36"/>
      <c r="J25" s="36"/>
      <c r="K25" s="49"/>
      <c r="L25" s="36"/>
      <c r="M25" s="36"/>
      <c r="N25" s="36"/>
      <c r="O25" s="49"/>
      <c r="P25" s="36"/>
      <c r="Q25" s="36"/>
      <c r="R25" s="49"/>
      <c r="S25" s="36"/>
      <c r="T25" s="35"/>
      <c r="U25" s="36"/>
      <c r="V25" s="49"/>
      <c r="W25" s="36"/>
      <c r="X25" s="35"/>
      <c r="Y25" s="41"/>
      <c r="Z25" s="41"/>
    </row>
    <row r="26" spans="1:26" ht="10.5" customHeight="1" x14ac:dyDescent="0.2">
      <c r="A26" s="12"/>
      <c r="B26" s="60" t="s">
        <v>88</v>
      </c>
      <c r="C26" s="1"/>
      <c r="D26" s="1"/>
      <c r="E26" s="1"/>
      <c r="F26" s="129">
        <v>38.079000000000001</v>
      </c>
      <c r="G26" s="129" t="s">
        <v>284</v>
      </c>
      <c r="H26" s="129">
        <v>65.962000000000003</v>
      </c>
      <c r="I26" s="129">
        <v>17.798999999999999</v>
      </c>
      <c r="J26" s="129" t="s">
        <v>284</v>
      </c>
      <c r="K26" s="129">
        <v>330.84899999999999</v>
      </c>
      <c r="L26" s="129" t="s">
        <v>284</v>
      </c>
      <c r="M26" s="129">
        <v>96.215999999999994</v>
      </c>
      <c r="N26" s="129">
        <v>44.374000000000002</v>
      </c>
      <c r="O26" s="129">
        <v>0.69499999999999995</v>
      </c>
      <c r="P26" s="129">
        <v>2.2200000000000002</v>
      </c>
      <c r="Q26" s="129">
        <v>3.54</v>
      </c>
      <c r="R26" s="129" t="s">
        <v>284</v>
      </c>
      <c r="S26" s="129">
        <v>128.73699999999999</v>
      </c>
      <c r="T26" s="129">
        <v>31.597000000000001</v>
      </c>
      <c r="U26" s="129">
        <v>21.06</v>
      </c>
      <c r="V26" s="129" t="s">
        <v>284</v>
      </c>
      <c r="W26" s="129">
        <v>87.162999999999997</v>
      </c>
      <c r="X26" s="129" t="s">
        <v>284</v>
      </c>
      <c r="Y26" s="129">
        <v>5.2430000000000003</v>
      </c>
      <c r="Z26" s="129">
        <v>873.53599999999994</v>
      </c>
    </row>
    <row r="27" spans="1:26" ht="5.25" customHeight="1" x14ac:dyDescent="0.2">
      <c r="A27" s="17"/>
      <c r="B27" s="1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26" ht="5.25" customHeight="1" x14ac:dyDescent="0.2">
      <c r="A28" s="60"/>
      <c r="B28" s="60"/>
      <c r="C28" s="5"/>
      <c r="D28" s="48"/>
      <c r="E28" s="5"/>
      <c r="F28" s="5"/>
      <c r="G28" s="5"/>
      <c r="H28" s="48"/>
      <c r="I28" s="5"/>
      <c r="J28" s="5"/>
      <c r="K28" s="5"/>
      <c r="L28" s="48"/>
      <c r="M28" s="5"/>
      <c r="N28" s="5"/>
      <c r="O28" s="5"/>
      <c r="P28" s="48"/>
      <c r="Q28" s="5"/>
      <c r="R28" s="5"/>
      <c r="S28" s="48"/>
      <c r="T28" s="5"/>
      <c r="U28" s="36"/>
    </row>
    <row r="29" spans="1:26" ht="11.25" customHeight="1" x14ac:dyDescent="0.2">
      <c r="A29" s="232" t="s">
        <v>151</v>
      </c>
      <c r="B29" s="232"/>
      <c r="C29" s="232"/>
      <c r="U29" s="35"/>
    </row>
    <row r="30" spans="1:26" ht="11.25" customHeight="1" x14ac:dyDescent="0.2">
      <c r="A30" s="510" t="s">
        <v>22</v>
      </c>
      <c r="B30" s="510"/>
      <c r="C30" s="1"/>
      <c r="D30" s="1"/>
      <c r="E30" s="1"/>
      <c r="F30" s="128" t="s">
        <v>284</v>
      </c>
      <c r="G30" s="128" t="s">
        <v>284</v>
      </c>
      <c r="H30" s="128" t="s">
        <v>284</v>
      </c>
      <c r="I30" s="128" t="s">
        <v>284</v>
      </c>
      <c r="J30" s="128" t="s">
        <v>284</v>
      </c>
      <c r="K30" s="128" t="s">
        <v>284</v>
      </c>
      <c r="L30" s="128" t="s">
        <v>284</v>
      </c>
      <c r="M30" s="128" t="s">
        <v>284</v>
      </c>
      <c r="N30" s="128" t="s">
        <v>284</v>
      </c>
      <c r="O30" s="128" t="s">
        <v>284</v>
      </c>
      <c r="P30" s="128" t="s">
        <v>284</v>
      </c>
      <c r="Q30" s="128" t="s">
        <v>284</v>
      </c>
      <c r="R30" s="128" t="s">
        <v>284</v>
      </c>
      <c r="S30" s="128" t="s">
        <v>284</v>
      </c>
      <c r="T30" s="128" t="s">
        <v>284</v>
      </c>
      <c r="U30" s="128" t="s">
        <v>284</v>
      </c>
      <c r="V30" s="128" t="s">
        <v>284</v>
      </c>
      <c r="W30" s="128">
        <v>4.4249999999999998</v>
      </c>
      <c r="X30" s="128" t="s">
        <v>284</v>
      </c>
      <c r="Y30" s="128" t="s">
        <v>284</v>
      </c>
      <c r="Z30" s="128">
        <v>4.4249999999999998</v>
      </c>
    </row>
    <row r="31" spans="1:26" ht="5.25" customHeight="1" x14ac:dyDescent="0.2">
      <c r="A31" s="17"/>
      <c r="B31" s="1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1:26" ht="5.25" customHeight="1" x14ac:dyDescent="0.2">
      <c r="A32" s="60"/>
      <c r="B32" s="60"/>
      <c r="C32" s="5"/>
      <c r="D32" s="48"/>
      <c r="E32" s="5"/>
      <c r="F32" s="5"/>
      <c r="G32" s="5"/>
      <c r="H32" s="48"/>
      <c r="I32" s="5"/>
      <c r="J32" s="5"/>
      <c r="K32" s="5"/>
      <c r="L32" s="48"/>
      <c r="M32" s="5"/>
      <c r="N32" s="5"/>
      <c r="O32" s="5"/>
      <c r="P32" s="48"/>
      <c r="Q32" s="5"/>
      <c r="R32" s="5"/>
      <c r="S32" s="48"/>
      <c r="T32" s="5"/>
      <c r="U32" s="35"/>
    </row>
    <row r="33" spans="1:26" ht="11.25" customHeight="1" x14ac:dyDescent="0.2">
      <c r="A33" s="524" t="s">
        <v>152</v>
      </c>
      <c r="B33" s="524"/>
      <c r="C33" s="150"/>
      <c r="D33" s="150"/>
      <c r="E33" s="150"/>
      <c r="F33" s="150"/>
      <c r="G33" s="37"/>
      <c r="H33" s="48"/>
      <c r="I33" s="37"/>
      <c r="J33" s="37"/>
      <c r="K33" s="37"/>
      <c r="L33" s="48"/>
      <c r="M33" s="37"/>
      <c r="N33" s="37"/>
      <c r="O33" s="37"/>
      <c r="P33" s="48"/>
      <c r="Q33" s="37"/>
      <c r="R33" s="37"/>
      <c r="S33" s="48"/>
      <c r="T33" s="37"/>
      <c r="U33" s="151"/>
    </row>
    <row r="34" spans="1:26" ht="11.25" customHeight="1" x14ac:dyDescent="0.2">
      <c r="A34" s="510" t="s">
        <v>22</v>
      </c>
      <c r="B34" s="510"/>
      <c r="C34" s="1"/>
      <c r="D34" s="1"/>
      <c r="E34" s="1"/>
      <c r="F34" s="128" t="s">
        <v>284</v>
      </c>
      <c r="G34" s="128" t="s">
        <v>284</v>
      </c>
      <c r="H34" s="128" t="s">
        <v>284</v>
      </c>
      <c r="I34" s="128" t="s">
        <v>284</v>
      </c>
      <c r="J34" s="128" t="s">
        <v>284</v>
      </c>
      <c r="K34" s="128" t="s">
        <v>284</v>
      </c>
      <c r="L34" s="128" t="s">
        <v>284</v>
      </c>
      <c r="M34" s="128" t="s">
        <v>284</v>
      </c>
      <c r="N34" s="128" t="s">
        <v>284</v>
      </c>
      <c r="O34" s="128" t="s">
        <v>284</v>
      </c>
      <c r="P34" s="128" t="s">
        <v>284</v>
      </c>
      <c r="Q34" s="128" t="s">
        <v>284</v>
      </c>
      <c r="R34" s="128" t="s">
        <v>284</v>
      </c>
      <c r="S34" s="128" t="s">
        <v>284</v>
      </c>
      <c r="T34" s="128" t="s">
        <v>284</v>
      </c>
      <c r="U34" s="128" t="s">
        <v>284</v>
      </c>
      <c r="V34" s="128" t="s">
        <v>284</v>
      </c>
      <c r="W34" s="128" t="s">
        <v>284</v>
      </c>
      <c r="X34" s="128" t="s">
        <v>284</v>
      </c>
      <c r="Y34" s="128" t="s">
        <v>284</v>
      </c>
      <c r="Z34" s="128" t="s">
        <v>284</v>
      </c>
    </row>
    <row r="35" spans="1:26" ht="5.25" customHeight="1" thickBot="1" x14ac:dyDescent="0.25">
      <c r="A35" s="158"/>
      <c r="B35" s="158"/>
      <c r="C35" s="162"/>
      <c r="D35" s="162"/>
      <c r="E35" s="162"/>
      <c r="F35" s="162"/>
      <c r="G35" s="162"/>
      <c r="H35" s="162"/>
      <c r="I35" s="162"/>
      <c r="J35" s="162"/>
      <c r="K35" s="162"/>
      <c r="L35" s="162"/>
      <c r="M35" s="162"/>
      <c r="N35" s="162"/>
      <c r="O35" s="162"/>
      <c r="P35" s="162"/>
      <c r="Q35" s="162"/>
      <c r="R35" s="162"/>
      <c r="S35" s="162"/>
      <c r="T35" s="162"/>
      <c r="U35" s="162"/>
      <c r="V35" s="162"/>
      <c r="W35" s="162"/>
      <c r="X35" s="43"/>
      <c r="Y35" s="43"/>
      <c r="Z35" s="43"/>
    </row>
    <row r="36" spans="1:26" ht="5.25" customHeight="1" thickBot="1" x14ac:dyDescent="0.25">
      <c r="A36" s="158"/>
      <c r="B36" s="158"/>
      <c r="C36" s="162"/>
      <c r="D36" s="162"/>
      <c r="E36" s="162"/>
      <c r="F36" s="162"/>
      <c r="G36" s="162"/>
      <c r="H36" s="162"/>
      <c r="I36" s="162"/>
      <c r="J36" s="162"/>
      <c r="K36" s="162"/>
      <c r="L36" s="162"/>
      <c r="M36" s="162"/>
      <c r="N36" s="162"/>
      <c r="O36" s="162"/>
      <c r="P36" s="162"/>
      <c r="Q36" s="162"/>
      <c r="R36" s="162"/>
      <c r="S36" s="162"/>
      <c r="T36" s="162"/>
      <c r="U36" s="162"/>
      <c r="V36" s="162"/>
      <c r="W36" s="162"/>
      <c r="X36" s="43"/>
      <c r="Y36" s="43"/>
      <c r="Z36" s="43"/>
    </row>
    <row r="37" spans="1:26" ht="10.5" customHeight="1" x14ac:dyDescent="0.2">
      <c r="A37" s="60"/>
      <c r="B37" s="60"/>
      <c r="C37" s="35"/>
      <c r="D37" s="48"/>
      <c r="E37" s="35"/>
      <c r="F37" s="35"/>
      <c r="G37" s="35"/>
      <c r="H37" s="48"/>
      <c r="I37" s="35"/>
      <c r="J37" s="35"/>
      <c r="K37" s="35"/>
      <c r="L37" s="48"/>
      <c r="M37" s="35"/>
      <c r="N37" s="35"/>
      <c r="O37" s="35"/>
      <c r="P37" s="48"/>
      <c r="Q37" s="35"/>
      <c r="R37" s="35"/>
      <c r="S37" s="48"/>
      <c r="T37" s="35"/>
      <c r="U37" s="36"/>
    </row>
    <row r="38" spans="1:26" ht="14.25" customHeight="1" x14ac:dyDescent="0.2">
      <c r="A38" s="532" t="s">
        <v>90</v>
      </c>
      <c r="B38" s="532"/>
      <c r="C38" s="35"/>
      <c r="D38" s="48"/>
      <c r="E38" s="35"/>
      <c r="F38" s="35"/>
      <c r="G38" s="35"/>
      <c r="H38" s="48"/>
      <c r="I38" s="35"/>
      <c r="J38" s="35"/>
      <c r="K38" s="35"/>
      <c r="L38" s="48"/>
      <c r="M38" s="35"/>
      <c r="N38" s="35"/>
      <c r="O38" s="35"/>
      <c r="P38" s="48"/>
      <c r="Q38" s="35"/>
      <c r="R38" s="35"/>
      <c r="S38" s="48"/>
      <c r="T38" s="35"/>
      <c r="U38" s="36"/>
    </row>
    <row r="39" spans="1:26" ht="11.25" customHeight="1" x14ac:dyDescent="0.2">
      <c r="A39" s="511" t="s">
        <v>120</v>
      </c>
      <c r="B39" s="511"/>
      <c r="C39" s="1"/>
      <c r="D39" s="1"/>
      <c r="E39" s="1"/>
      <c r="F39" s="128">
        <v>1029.0889999999999</v>
      </c>
      <c r="G39" s="128">
        <v>5.2839999999999998</v>
      </c>
      <c r="H39" s="128">
        <v>63.929000000000002</v>
      </c>
      <c r="I39" s="128">
        <v>141.977</v>
      </c>
      <c r="J39" s="128">
        <v>17.015000000000001</v>
      </c>
      <c r="K39" s="128">
        <v>457.33499999999998</v>
      </c>
      <c r="L39" s="128">
        <v>18.366</v>
      </c>
      <c r="M39" s="128">
        <v>262.53399999999999</v>
      </c>
      <c r="N39" s="128">
        <v>309.95600000000002</v>
      </c>
      <c r="O39" s="128">
        <v>244.36199999999999</v>
      </c>
      <c r="P39" s="128">
        <v>57.534999999999997</v>
      </c>
      <c r="Q39" s="128">
        <v>60.88</v>
      </c>
      <c r="R39" s="128">
        <v>31.83</v>
      </c>
      <c r="S39" s="128">
        <v>55.944000000000003</v>
      </c>
      <c r="T39" s="128">
        <v>43.363</v>
      </c>
      <c r="U39" s="128">
        <v>54.401000000000003</v>
      </c>
      <c r="V39" s="128" t="s">
        <v>284</v>
      </c>
      <c r="W39" s="128">
        <v>620.64200000000005</v>
      </c>
      <c r="X39" s="128" t="s">
        <v>284</v>
      </c>
      <c r="Y39" s="128">
        <v>15.326000000000001</v>
      </c>
      <c r="Z39" s="128">
        <v>3489.7669999999998</v>
      </c>
    </row>
    <row r="40" spans="1:26" ht="6" customHeight="1" x14ac:dyDescent="0.2">
      <c r="A40" s="57"/>
      <c r="C40" s="1"/>
      <c r="D40" s="1"/>
      <c r="E40" s="1"/>
      <c r="G40" s="59"/>
      <c r="H40" s="59"/>
      <c r="I40" s="59"/>
      <c r="J40" s="59"/>
      <c r="K40" s="59"/>
      <c r="L40" s="59"/>
      <c r="M40" s="59"/>
      <c r="N40" s="59"/>
      <c r="O40" s="135"/>
      <c r="P40" s="59"/>
      <c r="Q40" s="59"/>
      <c r="R40" s="59"/>
      <c r="S40" s="59"/>
      <c r="T40" s="35"/>
      <c r="U40" s="59"/>
      <c r="V40" s="59"/>
      <c r="W40" s="59"/>
      <c r="X40" s="35"/>
      <c r="Y40" s="41"/>
      <c r="Z40" s="41"/>
    </row>
    <row r="41" spans="1:26" ht="11.25" customHeight="1" x14ac:dyDescent="0.2">
      <c r="A41" s="524" t="s">
        <v>149</v>
      </c>
      <c r="B41" s="524"/>
      <c r="C41" s="1"/>
      <c r="D41" s="1"/>
      <c r="E41" s="1"/>
      <c r="T41" s="35"/>
      <c r="X41" s="35"/>
      <c r="Y41" s="41"/>
      <c r="Z41" s="41"/>
    </row>
    <row r="42" spans="1:26" ht="11.25" customHeight="1" x14ac:dyDescent="0.2">
      <c r="A42" s="510" t="s">
        <v>22</v>
      </c>
      <c r="B42" s="510"/>
      <c r="C42" s="1"/>
      <c r="D42" s="1"/>
      <c r="E42" s="1"/>
      <c r="F42" s="128">
        <v>390.80500000000001</v>
      </c>
      <c r="G42" s="128">
        <v>5.2839999999999998</v>
      </c>
      <c r="H42" s="128" t="s">
        <v>284</v>
      </c>
      <c r="I42" s="128">
        <v>98.423000000000002</v>
      </c>
      <c r="J42" s="128" t="s">
        <v>284</v>
      </c>
      <c r="K42" s="128">
        <v>106.56100000000001</v>
      </c>
      <c r="L42" s="128">
        <v>7.1619999999999999</v>
      </c>
      <c r="M42" s="128">
        <v>132.434</v>
      </c>
      <c r="N42" s="128">
        <v>2.7669999999999999</v>
      </c>
      <c r="O42" s="128">
        <v>171.02</v>
      </c>
      <c r="P42" s="128">
        <v>22.542999999999999</v>
      </c>
      <c r="Q42" s="128">
        <v>58.509</v>
      </c>
      <c r="R42" s="128">
        <v>1.173</v>
      </c>
      <c r="S42" s="128">
        <v>29.09</v>
      </c>
      <c r="T42" s="128" t="s">
        <v>284</v>
      </c>
      <c r="U42" s="128">
        <v>42.947000000000003</v>
      </c>
      <c r="V42" s="128" t="s">
        <v>284</v>
      </c>
      <c r="W42" s="128">
        <v>419.81700000000001</v>
      </c>
      <c r="X42" s="128" t="s">
        <v>284</v>
      </c>
      <c r="Y42" s="128" t="s">
        <v>284</v>
      </c>
      <c r="Z42" s="128">
        <v>1488.5340000000001</v>
      </c>
    </row>
    <row r="43" spans="1:26" ht="10.5" customHeight="1" x14ac:dyDescent="0.2">
      <c r="A43" s="439" t="s">
        <v>5</v>
      </c>
      <c r="B43" s="13"/>
      <c r="C43" s="1"/>
      <c r="D43" s="1"/>
      <c r="E43" s="1"/>
      <c r="F43" s="36"/>
      <c r="G43" s="135"/>
      <c r="H43" s="36"/>
      <c r="I43" s="36"/>
      <c r="J43" s="36"/>
      <c r="K43" s="49"/>
      <c r="L43" s="36"/>
      <c r="M43" s="36"/>
      <c r="N43" s="36"/>
      <c r="O43" s="49"/>
      <c r="P43" s="36"/>
      <c r="Q43" s="36"/>
      <c r="R43" s="49"/>
      <c r="S43" s="36"/>
      <c r="T43" s="5"/>
      <c r="U43" s="36"/>
      <c r="V43" s="49"/>
      <c r="W43" s="36"/>
      <c r="X43" s="5"/>
      <c r="Y43" s="41"/>
      <c r="Z43" s="41"/>
    </row>
    <row r="44" spans="1:26" ht="10.5" customHeight="1" x14ac:dyDescent="0.2">
      <c r="A44" s="12"/>
      <c r="B44" s="60" t="s">
        <v>85</v>
      </c>
      <c r="C44" s="1"/>
      <c r="D44" s="1"/>
      <c r="E44" s="1"/>
      <c r="F44" s="129">
        <v>57.273000000000003</v>
      </c>
      <c r="G44" s="129" t="s">
        <v>284</v>
      </c>
      <c r="H44" s="129" t="s">
        <v>284</v>
      </c>
      <c r="I44" s="129">
        <v>30.780999999999999</v>
      </c>
      <c r="J44" s="129" t="s">
        <v>284</v>
      </c>
      <c r="K44" s="129">
        <v>6.9320000000000004</v>
      </c>
      <c r="L44" s="129">
        <v>7.1619999999999999</v>
      </c>
      <c r="M44" s="129">
        <v>55.286000000000001</v>
      </c>
      <c r="N44" s="129" t="s">
        <v>284</v>
      </c>
      <c r="O44" s="129" t="s">
        <v>284</v>
      </c>
      <c r="P44" s="129">
        <v>7.5990000000000002</v>
      </c>
      <c r="Q44" s="129">
        <v>42.057000000000002</v>
      </c>
      <c r="R44" s="129" t="s">
        <v>284</v>
      </c>
      <c r="S44" s="129" t="s">
        <v>284</v>
      </c>
      <c r="T44" s="129" t="s">
        <v>284</v>
      </c>
      <c r="U44" s="129">
        <v>19.277999999999999</v>
      </c>
      <c r="V44" s="129" t="s">
        <v>284</v>
      </c>
      <c r="W44" s="129">
        <v>76.453999999999994</v>
      </c>
      <c r="X44" s="129" t="s">
        <v>284</v>
      </c>
      <c r="Y44" s="129" t="s">
        <v>284</v>
      </c>
      <c r="Z44" s="129">
        <v>302.82299999999998</v>
      </c>
    </row>
    <row r="45" spans="1:26" ht="10.5" customHeight="1" x14ac:dyDescent="0.2">
      <c r="A45" s="12"/>
      <c r="B45" s="60" t="s">
        <v>86</v>
      </c>
      <c r="C45" s="1"/>
      <c r="D45" s="1"/>
      <c r="E45" s="1"/>
      <c r="F45" s="129" t="s">
        <v>284</v>
      </c>
      <c r="G45" s="129" t="s">
        <v>284</v>
      </c>
      <c r="H45" s="129" t="s">
        <v>284</v>
      </c>
      <c r="I45" s="129" t="s">
        <v>284</v>
      </c>
      <c r="J45" s="129" t="s">
        <v>284</v>
      </c>
      <c r="K45" s="129" t="s">
        <v>284</v>
      </c>
      <c r="L45" s="129" t="s">
        <v>284</v>
      </c>
      <c r="M45" s="129">
        <v>6.2779999999999996</v>
      </c>
      <c r="N45" s="129" t="s">
        <v>284</v>
      </c>
      <c r="O45" s="129">
        <v>11.975</v>
      </c>
      <c r="P45" s="129" t="s">
        <v>284</v>
      </c>
      <c r="Q45" s="129" t="s">
        <v>284</v>
      </c>
      <c r="R45" s="129" t="s">
        <v>284</v>
      </c>
      <c r="S45" s="129" t="s">
        <v>284</v>
      </c>
      <c r="T45" s="129" t="s">
        <v>284</v>
      </c>
      <c r="U45" s="129">
        <v>4.1020000000000003</v>
      </c>
      <c r="V45" s="129" t="s">
        <v>284</v>
      </c>
      <c r="W45" s="129">
        <v>30.305</v>
      </c>
      <c r="X45" s="129" t="s">
        <v>284</v>
      </c>
      <c r="Y45" s="129" t="s">
        <v>284</v>
      </c>
      <c r="Z45" s="129">
        <v>52.66</v>
      </c>
    </row>
    <row r="46" spans="1:26" ht="10.5" customHeight="1" x14ac:dyDescent="0.2">
      <c r="A46" s="12"/>
      <c r="B46" s="60" t="s">
        <v>87</v>
      </c>
      <c r="C46" s="1"/>
      <c r="D46" s="1"/>
      <c r="E46" s="1"/>
      <c r="F46" s="129" t="s">
        <v>284</v>
      </c>
      <c r="G46" s="129" t="s">
        <v>284</v>
      </c>
      <c r="H46" s="129" t="s">
        <v>284</v>
      </c>
      <c r="I46" s="129">
        <v>38.411000000000001</v>
      </c>
      <c r="J46" s="129" t="s">
        <v>284</v>
      </c>
      <c r="K46" s="129" t="s">
        <v>284</v>
      </c>
      <c r="L46" s="129" t="s">
        <v>284</v>
      </c>
      <c r="M46" s="129">
        <v>31.984000000000002</v>
      </c>
      <c r="N46" s="129">
        <v>2.7669999999999999</v>
      </c>
      <c r="O46" s="129">
        <v>113.944</v>
      </c>
      <c r="P46" s="129">
        <v>2.4089999999999998</v>
      </c>
      <c r="Q46" s="129">
        <v>11.218</v>
      </c>
      <c r="R46" s="129">
        <v>1.006</v>
      </c>
      <c r="S46" s="129">
        <v>29.09</v>
      </c>
      <c r="T46" s="129" t="s">
        <v>284</v>
      </c>
      <c r="U46" s="129">
        <v>9.1259999999999994</v>
      </c>
      <c r="V46" s="129" t="s">
        <v>284</v>
      </c>
      <c r="W46" s="129">
        <v>166.8</v>
      </c>
      <c r="X46" s="129" t="s">
        <v>284</v>
      </c>
      <c r="Y46" s="129" t="s">
        <v>284</v>
      </c>
      <c r="Z46" s="129">
        <v>406.75400000000002</v>
      </c>
    </row>
    <row r="47" spans="1:26" ht="10.5" customHeight="1" x14ac:dyDescent="0.2">
      <c r="A47" s="12"/>
      <c r="B47" s="60" t="s">
        <v>185</v>
      </c>
      <c r="C47" s="1"/>
      <c r="D47" s="1"/>
      <c r="E47" s="1"/>
      <c r="F47" s="129" t="s">
        <v>284</v>
      </c>
      <c r="G47" s="129" t="s">
        <v>284</v>
      </c>
      <c r="H47" s="129" t="s">
        <v>284</v>
      </c>
      <c r="I47" s="129" t="s">
        <v>284</v>
      </c>
      <c r="J47" s="129" t="s">
        <v>284</v>
      </c>
      <c r="K47" s="129" t="s">
        <v>284</v>
      </c>
      <c r="L47" s="129" t="s">
        <v>284</v>
      </c>
      <c r="M47" s="129">
        <v>10.244</v>
      </c>
      <c r="N47" s="129" t="s">
        <v>284</v>
      </c>
      <c r="O47" s="129">
        <v>15.65</v>
      </c>
      <c r="P47" s="129" t="s">
        <v>284</v>
      </c>
      <c r="Q47" s="129">
        <v>5.2329999999999997</v>
      </c>
      <c r="R47" s="129" t="s">
        <v>284</v>
      </c>
      <c r="S47" s="129" t="s">
        <v>284</v>
      </c>
      <c r="T47" s="129" t="s">
        <v>284</v>
      </c>
      <c r="U47" s="129">
        <v>0.78500000000000003</v>
      </c>
      <c r="V47" s="129" t="s">
        <v>284</v>
      </c>
      <c r="W47" s="129">
        <v>6.54</v>
      </c>
      <c r="X47" s="129" t="s">
        <v>284</v>
      </c>
      <c r="Y47" s="129" t="s">
        <v>284</v>
      </c>
      <c r="Z47" s="129">
        <v>38.453000000000003</v>
      </c>
    </row>
    <row r="48" spans="1:26" ht="10.5" customHeight="1" x14ac:dyDescent="0.2">
      <c r="A48" s="12"/>
      <c r="B48" s="60" t="s">
        <v>182</v>
      </c>
      <c r="C48" s="1"/>
      <c r="D48" s="1"/>
      <c r="E48" s="1"/>
      <c r="F48" s="129">
        <v>333.53199999999998</v>
      </c>
      <c r="G48" s="129">
        <v>5.2839999999999998</v>
      </c>
      <c r="H48" s="129" t="s">
        <v>284</v>
      </c>
      <c r="I48" s="129">
        <v>29.23</v>
      </c>
      <c r="J48" s="129" t="s">
        <v>284</v>
      </c>
      <c r="K48" s="129">
        <v>75.013999999999996</v>
      </c>
      <c r="L48" s="129" t="s">
        <v>284</v>
      </c>
      <c r="M48" s="129" t="s">
        <v>284</v>
      </c>
      <c r="N48" s="129" t="s">
        <v>284</v>
      </c>
      <c r="O48" s="129" t="s">
        <v>284</v>
      </c>
      <c r="P48" s="129">
        <v>12.534000000000001</v>
      </c>
      <c r="Q48" s="129" t="s">
        <v>284</v>
      </c>
      <c r="R48" s="129">
        <v>0.16800000000000001</v>
      </c>
      <c r="S48" s="129" t="s">
        <v>284</v>
      </c>
      <c r="T48" s="129" t="s">
        <v>284</v>
      </c>
      <c r="U48" s="129">
        <v>6.3860000000000001</v>
      </c>
      <c r="V48" s="129" t="s">
        <v>284</v>
      </c>
      <c r="W48" s="129" t="s">
        <v>284</v>
      </c>
      <c r="X48" s="129" t="s">
        <v>284</v>
      </c>
      <c r="Y48" s="129" t="s">
        <v>284</v>
      </c>
      <c r="Z48" s="129">
        <v>462.14800000000002</v>
      </c>
    </row>
    <row r="49" spans="1:26" ht="5.25" customHeight="1" x14ac:dyDescent="0.2">
      <c r="A49" s="17"/>
      <c r="B49" s="17"/>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1:26" ht="5.25" customHeight="1" x14ac:dyDescent="0.2">
      <c r="A50" s="61"/>
      <c r="B50" s="61"/>
      <c r="C50" s="149"/>
      <c r="D50" s="58"/>
      <c r="E50" s="21"/>
      <c r="F50" s="21"/>
      <c r="G50" s="21"/>
      <c r="H50" s="58"/>
      <c r="I50" s="21"/>
      <c r="J50" s="21"/>
      <c r="K50" s="21"/>
      <c r="L50" s="58"/>
      <c r="M50" s="21"/>
      <c r="N50" s="21"/>
      <c r="O50" s="21"/>
      <c r="P50" s="58"/>
      <c r="Q50" s="21"/>
      <c r="R50" s="21"/>
      <c r="S50" s="58"/>
      <c r="T50" s="21"/>
    </row>
    <row r="51" spans="1:26" ht="11.25" customHeight="1" x14ac:dyDescent="0.2">
      <c r="A51" s="524" t="s">
        <v>150</v>
      </c>
      <c r="B51" s="524"/>
    </row>
    <row r="52" spans="1:26" ht="11.25" customHeight="1" x14ac:dyDescent="0.2">
      <c r="A52" s="510" t="s">
        <v>22</v>
      </c>
      <c r="B52" s="510"/>
      <c r="C52" s="1"/>
      <c r="D52" s="1"/>
      <c r="E52" s="1"/>
      <c r="F52" s="128">
        <v>638.28399999999999</v>
      </c>
      <c r="G52" s="128" t="s">
        <v>284</v>
      </c>
      <c r="H52" s="128">
        <v>63.929000000000002</v>
      </c>
      <c r="I52" s="128">
        <v>43.554000000000002</v>
      </c>
      <c r="J52" s="128">
        <v>17.015000000000001</v>
      </c>
      <c r="K52" s="128">
        <v>350.774</v>
      </c>
      <c r="L52" s="128">
        <v>11.204000000000001</v>
      </c>
      <c r="M52" s="128">
        <v>130.1</v>
      </c>
      <c r="N52" s="128">
        <v>307.18900000000002</v>
      </c>
      <c r="O52" s="128">
        <v>73.341999999999999</v>
      </c>
      <c r="P52" s="128">
        <v>34.991999999999997</v>
      </c>
      <c r="Q52" s="128">
        <v>2.3719999999999999</v>
      </c>
      <c r="R52" s="128">
        <v>30.657</v>
      </c>
      <c r="S52" s="128">
        <v>26.853999999999999</v>
      </c>
      <c r="T52" s="128">
        <v>43.363</v>
      </c>
      <c r="U52" s="128">
        <v>11.454000000000001</v>
      </c>
      <c r="V52" s="128" t="s">
        <v>284</v>
      </c>
      <c r="W52" s="128">
        <v>200.82400000000001</v>
      </c>
      <c r="X52" s="128" t="s">
        <v>284</v>
      </c>
      <c r="Y52" s="128">
        <v>15.326000000000001</v>
      </c>
      <c r="Z52" s="128">
        <v>2001.2329999999999</v>
      </c>
    </row>
    <row r="53" spans="1:26" ht="10.5" customHeight="1" x14ac:dyDescent="0.2">
      <c r="A53" s="439" t="s">
        <v>5</v>
      </c>
      <c r="B53" s="13"/>
      <c r="C53" s="1"/>
      <c r="D53" s="1"/>
      <c r="E53" s="1"/>
      <c r="F53" s="36"/>
      <c r="G53" s="135"/>
      <c r="H53" s="36"/>
      <c r="I53" s="36"/>
      <c r="J53" s="36"/>
      <c r="K53" s="49"/>
      <c r="L53" s="36"/>
      <c r="M53" s="36"/>
      <c r="N53" s="36"/>
      <c r="O53" s="49"/>
      <c r="P53" s="36"/>
      <c r="Q53" s="36"/>
      <c r="R53" s="49"/>
      <c r="S53" s="36"/>
      <c r="U53" s="36"/>
      <c r="V53" s="49"/>
      <c r="W53" s="36"/>
      <c r="X53" s="41"/>
      <c r="Y53" s="41"/>
      <c r="Z53" s="41"/>
    </row>
    <row r="54" spans="1:26" ht="10.5" customHeight="1" x14ac:dyDescent="0.2">
      <c r="A54" s="12"/>
      <c r="B54" s="60" t="s">
        <v>88</v>
      </c>
      <c r="C54" s="1"/>
      <c r="D54" s="1"/>
      <c r="E54" s="1"/>
      <c r="F54" s="129">
        <v>638.28399999999999</v>
      </c>
      <c r="G54" s="129" t="s">
        <v>284</v>
      </c>
      <c r="H54" s="129">
        <v>63.929000000000002</v>
      </c>
      <c r="I54" s="129">
        <v>43.554000000000002</v>
      </c>
      <c r="J54" s="129">
        <v>17.015000000000001</v>
      </c>
      <c r="K54" s="129">
        <v>350.774</v>
      </c>
      <c r="L54" s="129">
        <v>11.204000000000001</v>
      </c>
      <c r="M54" s="129">
        <v>130.1</v>
      </c>
      <c r="N54" s="129">
        <v>307.18900000000002</v>
      </c>
      <c r="O54" s="129">
        <v>73.341999999999999</v>
      </c>
      <c r="P54" s="129">
        <v>34.991999999999997</v>
      </c>
      <c r="Q54" s="129">
        <v>2.3719999999999999</v>
      </c>
      <c r="R54" s="129">
        <v>30.657</v>
      </c>
      <c r="S54" s="129">
        <v>26.853999999999999</v>
      </c>
      <c r="T54" s="129">
        <v>43.363</v>
      </c>
      <c r="U54" s="129">
        <v>11.454000000000001</v>
      </c>
      <c r="V54" s="129" t="s">
        <v>284</v>
      </c>
      <c r="W54" s="129">
        <v>200.82400000000001</v>
      </c>
      <c r="X54" s="129" t="s">
        <v>284</v>
      </c>
      <c r="Y54" s="129">
        <v>15.326000000000001</v>
      </c>
      <c r="Z54" s="129">
        <v>2001.2329999999999</v>
      </c>
    </row>
    <row r="55" spans="1:26" ht="6" customHeight="1" x14ac:dyDescent="0.2">
      <c r="A55" s="17"/>
      <c r="B55" s="17"/>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5.25" customHeight="1" x14ac:dyDescent="0.2">
      <c r="A56" s="60"/>
      <c r="B56" s="60"/>
      <c r="C56" s="5"/>
      <c r="D56" s="48"/>
      <c r="E56" s="5"/>
      <c r="F56" s="5"/>
      <c r="G56" s="5"/>
      <c r="H56" s="48"/>
      <c r="I56" s="5"/>
      <c r="J56" s="5"/>
      <c r="K56" s="5"/>
      <c r="L56" s="48"/>
      <c r="M56" s="5"/>
      <c r="N56" s="5"/>
      <c r="O56" s="5"/>
      <c r="P56" s="48"/>
      <c r="Q56" s="5"/>
      <c r="R56" s="5"/>
      <c r="S56" s="48"/>
      <c r="T56" s="5"/>
    </row>
    <row r="57" spans="1:26" ht="11.25" customHeight="1" x14ac:dyDescent="0.2">
      <c r="A57" s="232" t="s">
        <v>151</v>
      </c>
      <c r="B57" s="232"/>
      <c r="C57" s="232"/>
    </row>
    <row r="58" spans="1:26" ht="11.25" customHeight="1" x14ac:dyDescent="0.2">
      <c r="A58" s="510" t="s">
        <v>22</v>
      </c>
      <c r="B58" s="510"/>
      <c r="C58" s="1"/>
      <c r="D58" s="1"/>
      <c r="E58" s="1"/>
      <c r="F58" s="128" t="s">
        <v>284</v>
      </c>
      <c r="G58" s="128" t="s">
        <v>284</v>
      </c>
      <c r="H58" s="128" t="s">
        <v>284</v>
      </c>
      <c r="I58" s="128" t="s">
        <v>284</v>
      </c>
      <c r="J58" s="128" t="s">
        <v>284</v>
      </c>
      <c r="K58" s="128" t="s">
        <v>284</v>
      </c>
      <c r="L58" s="128" t="s">
        <v>284</v>
      </c>
      <c r="M58" s="128" t="s">
        <v>284</v>
      </c>
      <c r="N58" s="128" t="s">
        <v>284</v>
      </c>
      <c r="O58" s="128" t="s">
        <v>284</v>
      </c>
      <c r="P58" s="128" t="s">
        <v>284</v>
      </c>
      <c r="Q58" s="128" t="s">
        <v>284</v>
      </c>
      <c r="R58" s="128" t="s">
        <v>284</v>
      </c>
      <c r="S58" s="128" t="s">
        <v>284</v>
      </c>
      <c r="T58" s="128" t="s">
        <v>284</v>
      </c>
      <c r="U58" s="128" t="s">
        <v>284</v>
      </c>
      <c r="V58" s="128" t="s">
        <v>284</v>
      </c>
      <c r="W58" s="128" t="s">
        <v>284</v>
      </c>
      <c r="X58" s="128" t="s">
        <v>284</v>
      </c>
      <c r="Y58" s="128" t="s">
        <v>284</v>
      </c>
      <c r="Z58" s="128" t="s">
        <v>284</v>
      </c>
    </row>
    <row r="59" spans="1:26" ht="5.25" customHeight="1" x14ac:dyDescent="0.2">
      <c r="A59" s="17"/>
      <c r="B59" s="17"/>
      <c r="C59" s="1"/>
      <c r="D59" s="1"/>
      <c r="E59" s="1"/>
      <c r="F59" s="148"/>
      <c r="G59" s="148"/>
      <c r="H59" s="148"/>
      <c r="I59" s="148"/>
      <c r="J59" s="148"/>
      <c r="K59" s="148"/>
      <c r="L59" s="148"/>
      <c r="M59" s="148"/>
      <c r="N59" s="148"/>
      <c r="O59" s="148"/>
      <c r="P59" s="148"/>
      <c r="Q59" s="148"/>
      <c r="R59" s="148"/>
      <c r="S59" s="148"/>
      <c r="T59" s="148"/>
      <c r="U59" s="148"/>
      <c r="V59" s="148"/>
      <c r="W59" s="148"/>
      <c r="X59" s="148"/>
      <c r="Y59" s="148"/>
      <c r="Z59" s="148"/>
    </row>
    <row r="60" spans="1:26" ht="5.25" customHeight="1" x14ac:dyDescent="0.2">
      <c r="A60" s="60"/>
      <c r="B60" s="60"/>
      <c r="C60" s="1"/>
      <c r="D60" s="1"/>
      <c r="E60" s="1"/>
      <c r="F60" s="5"/>
      <c r="G60" s="48"/>
      <c r="H60" s="5"/>
      <c r="I60" s="5"/>
      <c r="J60" s="5"/>
      <c r="K60" s="48"/>
      <c r="L60" s="5"/>
      <c r="M60" s="5"/>
      <c r="N60" s="5"/>
      <c r="O60" s="48"/>
      <c r="P60" s="5"/>
      <c r="Q60" s="5"/>
      <c r="R60" s="48"/>
      <c r="S60" s="5"/>
      <c r="U60" s="5"/>
      <c r="V60" s="48"/>
      <c r="W60" s="5"/>
      <c r="X60" s="41"/>
      <c r="Y60" s="41"/>
      <c r="Z60" s="41"/>
    </row>
    <row r="61" spans="1:26" ht="12" customHeight="1" x14ac:dyDescent="0.2">
      <c r="A61" s="524" t="s">
        <v>152</v>
      </c>
      <c r="B61" s="524"/>
      <c r="C61" s="1"/>
      <c r="D61" s="1"/>
      <c r="E61" s="1"/>
      <c r="F61" s="150"/>
      <c r="G61" s="150"/>
      <c r="H61" s="150"/>
      <c r="I61" s="150"/>
      <c r="J61" s="37"/>
      <c r="K61" s="48"/>
      <c r="L61" s="37"/>
      <c r="M61" s="37"/>
      <c r="N61" s="37"/>
      <c r="O61" s="48"/>
      <c r="P61" s="37"/>
      <c r="Q61" s="37"/>
      <c r="R61" s="48"/>
      <c r="S61" s="37"/>
      <c r="U61" s="37"/>
      <c r="V61" s="48"/>
      <c r="W61" s="37"/>
      <c r="X61" s="41"/>
      <c r="Y61" s="41"/>
      <c r="Z61" s="41"/>
    </row>
    <row r="62" spans="1:26" ht="12" customHeight="1" x14ac:dyDescent="0.2">
      <c r="A62" s="510" t="s">
        <v>22</v>
      </c>
      <c r="B62" s="510"/>
      <c r="C62" s="1"/>
      <c r="D62" s="1"/>
      <c r="E62" s="1"/>
      <c r="F62" s="128" t="s">
        <v>284</v>
      </c>
      <c r="G62" s="128" t="s">
        <v>284</v>
      </c>
      <c r="H62" s="128" t="s">
        <v>284</v>
      </c>
      <c r="I62" s="128" t="s">
        <v>284</v>
      </c>
      <c r="J62" s="128" t="s">
        <v>284</v>
      </c>
      <c r="K62" s="128" t="s">
        <v>284</v>
      </c>
      <c r="L62" s="128" t="s">
        <v>284</v>
      </c>
      <c r="M62" s="128" t="s">
        <v>284</v>
      </c>
      <c r="N62" s="128" t="s">
        <v>284</v>
      </c>
      <c r="O62" s="128" t="s">
        <v>284</v>
      </c>
      <c r="P62" s="128" t="s">
        <v>284</v>
      </c>
      <c r="Q62" s="128" t="s">
        <v>284</v>
      </c>
      <c r="R62" s="128" t="s">
        <v>284</v>
      </c>
      <c r="S62" s="128" t="s">
        <v>284</v>
      </c>
      <c r="T62" s="128" t="s">
        <v>284</v>
      </c>
      <c r="U62" s="128" t="s">
        <v>284</v>
      </c>
      <c r="V62" s="128" t="s">
        <v>284</v>
      </c>
      <c r="W62" s="128" t="s">
        <v>284</v>
      </c>
      <c r="X62" s="128" t="s">
        <v>284</v>
      </c>
      <c r="Y62" s="128" t="s">
        <v>284</v>
      </c>
      <c r="Z62" s="128" t="s">
        <v>284</v>
      </c>
    </row>
    <row r="63" spans="1:26" ht="5.25" customHeight="1" thickBot="1" x14ac:dyDescent="0.25">
      <c r="A63" s="43"/>
      <c r="B63" s="43"/>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2.75" customHeight="1" x14ac:dyDescent="0.2">
      <c r="A64" s="495" t="s">
        <v>465</v>
      </c>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row>
    <row r="65" spans="1:26" x14ac:dyDescent="0.2">
      <c r="A65" s="533"/>
      <c r="B65" s="533"/>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row>
  </sheetData>
  <sheetProtection formatCells="0" formatColumns="0" formatRows="0"/>
  <mergeCells count="23">
    <mergeCell ref="A64:Z65"/>
    <mergeCell ref="A6:B6"/>
    <mergeCell ref="F6:Z6"/>
    <mergeCell ref="A8:B8"/>
    <mergeCell ref="A7:B7"/>
    <mergeCell ref="A11:B11"/>
    <mergeCell ref="A62:B62"/>
    <mergeCell ref="A61:B61"/>
    <mergeCell ref="A33:B33"/>
    <mergeCell ref="A58:B58"/>
    <mergeCell ref="A34:B34"/>
    <mergeCell ref="A38:B38"/>
    <mergeCell ref="A52:B52"/>
    <mergeCell ref="A42:B42"/>
    <mergeCell ref="A51:B51"/>
    <mergeCell ref="A41:B41"/>
    <mergeCell ref="A39:B39"/>
    <mergeCell ref="A30:B30"/>
    <mergeCell ref="A13:B13"/>
    <mergeCell ref="A10:B10"/>
    <mergeCell ref="A14:B14"/>
    <mergeCell ref="A24:B24"/>
    <mergeCell ref="A23:B23"/>
  </mergeCells>
  <phoneticPr fontId="5" type="noConversion"/>
  <pageMargins left="0.75" right="0.75" top="1" bottom="1" header="0.5" footer="0.5"/>
  <pageSetup paperSize="9" scale="89" orientation="portrait" r:id="rId1"/>
  <headerFooter alignWithMargins="0"/>
  <ignoredErrors>
    <ignoredError sqref="F7:N7"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8"/>
  <dimension ref="A1:IU65"/>
  <sheetViews>
    <sheetView zoomScaleNormal="100" workbookViewId="0"/>
  </sheetViews>
  <sheetFormatPr defaultColWidth="9.140625" defaultRowHeight="12.75" x14ac:dyDescent="0.2"/>
  <cols>
    <col min="1" max="1" width="2.85546875" style="1" customWidth="1"/>
    <col min="2" max="2" width="14.7109375" style="1" customWidth="1"/>
    <col min="3" max="5" width="3.28515625" style="41" hidden="1" customWidth="1"/>
    <col min="6" max="23" width="3.28515625" style="41" customWidth="1"/>
    <col min="24" max="25" width="3.28515625" style="1" customWidth="1"/>
    <col min="26" max="26" width="5.85546875" style="1" customWidth="1"/>
    <col min="27" max="16384" width="9.140625" style="1"/>
  </cols>
  <sheetData>
    <row r="1" spans="1:26" ht="6.75" customHeight="1" x14ac:dyDescent="0.2"/>
    <row r="2" spans="1:26" ht="15.75" customHeight="1" x14ac:dyDescent="0.2">
      <c r="A2" s="183" t="s">
        <v>307</v>
      </c>
      <c r="B2" s="195"/>
      <c r="C2" s="195"/>
      <c r="D2" s="195"/>
      <c r="E2" s="195"/>
      <c r="F2" s="195"/>
      <c r="G2" s="195"/>
      <c r="H2" s="195"/>
      <c r="I2" s="195"/>
      <c r="J2" s="195"/>
      <c r="K2" s="195"/>
      <c r="L2" s="195"/>
      <c r="M2" s="195"/>
      <c r="N2" s="195"/>
      <c r="O2" s="195"/>
      <c r="P2" s="195"/>
      <c r="Q2" s="195"/>
      <c r="R2" s="195"/>
      <c r="S2" s="195"/>
      <c r="T2" s="195"/>
      <c r="U2" s="195"/>
      <c r="V2" s="195"/>
      <c r="W2" s="195"/>
    </row>
    <row r="3" spans="1:26" s="19" customFormat="1" ht="15.75" customHeight="1" x14ac:dyDescent="0.2">
      <c r="A3" s="183" t="s">
        <v>536</v>
      </c>
      <c r="B3" s="191"/>
      <c r="C3" s="186"/>
      <c r="D3" s="186"/>
      <c r="E3" s="186"/>
      <c r="F3" s="186"/>
      <c r="G3" s="186"/>
      <c r="H3" s="186"/>
      <c r="I3" s="186"/>
      <c r="J3" s="186"/>
      <c r="K3" s="186"/>
      <c r="L3" s="186"/>
      <c r="M3" s="186"/>
      <c r="N3" s="186"/>
      <c r="O3" s="186"/>
      <c r="P3" s="186"/>
      <c r="Q3" s="186"/>
      <c r="R3" s="186"/>
      <c r="S3" s="186"/>
      <c r="T3" s="186"/>
      <c r="U3" s="186"/>
      <c r="V3" s="182"/>
      <c r="W3" s="182"/>
    </row>
    <row r="4" spans="1:26" ht="15.75" customHeight="1" x14ac:dyDescent="0.25">
      <c r="A4" s="188" t="s">
        <v>308</v>
      </c>
      <c r="B4" s="137"/>
      <c r="C4" s="147"/>
      <c r="D4" s="147"/>
      <c r="E4" s="147"/>
      <c r="F4" s="147"/>
      <c r="G4" s="147"/>
      <c r="H4" s="147"/>
      <c r="I4" s="147"/>
      <c r="J4" s="147"/>
      <c r="K4" s="147"/>
      <c r="L4" s="147"/>
      <c r="M4" s="147"/>
      <c r="N4" s="147"/>
      <c r="O4" s="147"/>
      <c r="P4" s="147"/>
      <c r="Q4" s="147"/>
      <c r="R4" s="147"/>
      <c r="S4" s="147"/>
      <c r="T4" s="147"/>
      <c r="U4" s="147"/>
      <c r="V4" s="165"/>
      <c r="W4" s="165"/>
    </row>
    <row r="5" spans="1:26" ht="15.75" customHeight="1" thickBot="1" x14ac:dyDescent="0.3">
      <c r="A5" s="284" t="s">
        <v>538</v>
      </c>
      <c r="B5" s="138"/>
      <c r="C5" s="190"/>
      <c r="D5" s="190"/>
      <c r="E5" s="190"/>
      <c r="F5" s="190"/>
      <c r="G5" s="190"/>
      <c r="H5" s="190"/>
      <c r="I5" s="190"/>
      <c r="J5" s="190"/>
      <c r="K5" s="190"/>
      <c r="L5" s="190"/>
      <c r="M5" s="190"/>
      <c r="N5" s="190"/>
      <c r="O5" s="190"/>
      <c r="P5" s="190"/>
      <c r="Q5" s="190"/>
      <c r="R5" s="190"/>
      <c r="S5" s="190"/>
      <c r="T5" s="190"/>
      <c r="U5" s="190"/>
      <c r="V5" s="47"/>
      <c r="W5" s="47"/>
      <c r="X5" s="43"/>
      <c r="Y5" s="43"/>
      <c r="Z5" s="43"/>
    </row>
    <row r="6" spans="1:26" ht="15" customHeight="1" x14ac:dyDescent="0.2">
      <c r="A6" s="511" t="s">
        <v>155</v>
      </c>
      <c r="B6" s="511"/>
      <c r="D6" s="282"/>
      <c r="E6" s="282"/>
      <c r="F6" s="497" t="s">
        <v>158</v>
      </c>
      <c r="G6" s="497"/>
      <c r="H6" s="497"/>
      <c r="I6" s="497"/>
      <c r="J6" s="497"/>
      <c r="K6" s="497"/>
      <c r="L6" s="497"/>
      <c r="M6" s="497"/>
      <c r="N6" s="497"/>
      <c r="O6" s="497"/>
      <c r="P6" s="497"/>
      <c r="Q6" s="497"/>
      <c r="R6" s="497"/>
      <c r="S6" s="497"/>
      <c r="T6" s="497"/>
      <c r="U6" s="497"/>
      <c r="V6" s="497"/>
      <c r="W6" s="497"/>
      <c r="X6" s="497"/>
      <c r="Y6" s="497"/>
      <c r="Z6" s="497"/>
    </row>
    <row r="7" spans="1:26" ht="13.5" customHeight="1" thickBot="1" x14ac:dyDescent="0.25">
      <c r="A7" s="528" t="s">
        <v>91</v>
      </c>
      <c r="B7" s="528"/>
      <c r="F7" s="181" t="s">
        <v>186</v>
      </c>
      <c r="G7" s="181" t="s">
        <v>187</v>
      </c>
      <c r="H7" s="181" t="s">
        <v>188</v>
      </c>
      <c r="I7" s="181" t="s">
        <v>189</v>
      </c>
      <c r="J7" s="181" t="s">
        <v>190</v>
      </c>
      <c r="K7" s="181" t="s">
        <v>191</v>
      </c>
      <c r="L7" s="181" t="s">
        <v>192</v>
      </c>
      <c r="M7" s="181" t="s">
        <v>193</v>
      </c>
      <c r="N7" s="181" t="s">
        <v>194</v>
      </c>
      <c r="O7" s="26">
        <v>10</v>
      </c>
      <c r="P7" s="26">
        <v>11</v>
      </c>
      <c r="Q7" s="26">
        <v>12</v>
      </c>
      <c r="R7" s="26">
        <v>13</v>
      </c>
      <c r="S7" s="26">
        <v>14</v>
      </c>
      <c r="T7" s="26">
        <v>15</v>
      </c>
      <c r="U7" s="26">
        <v>16</v>
      </c>
      <c r="V7" s="26">
        <v>17</v>
      </c>
      <c r="W7" s="26">
        <v>18</v>
      </c>
      <c r="X7" s="26">
        <v>19</v>
      </c>
      <c r="Y7" s="26">
        <v>20</v>
      </c>
      <c r="Z7" s="103" t="s">
        <v>22</v>
      </c>
    </row>
    <row r="8" spans="1:26" ht="6" customHeight="1" x14ac:dyDescent="0.2">
      <c r="A8" s="511"/>
      <c r="B8" s="511"/>
      <c r="C8" s="59"/>
      <c r="D8" s="59"/>
      <c r="E8" s="59"/>
      <c r="F8" s="59"/>
      <c r="G8" s="59"/>
      <c r="H8" s="59"/>
      <c r="I8" s="59"/>
      <c r="J8" s="59"/>
      <c r="K8" s="59"/>
      <c r="L8" s="59"/>
      <c r="M8" s="59"/>
      <c r="N8" s="59"/>
      <c r="O8" s="59"/>
      <c r="P8" s="59"/>
      <c r="Q8" s="59"/>
      <c r="R8" s="59"/>
      <c r="S8" s="59"/>
      <c r="T8" s="59"/>
      <c r="U8" s="59"/>
    </row>
    <row r="9" spans="1:26" ht="6" hidden="1" customHeight="1" x14ac:dyDescent="0.2">
      <c r="A9" s="34"/>
      <c r="B9" s="34"/>
      <c r="C9" s="59"/>
      <c r="D9" s="59"/>
      <c r="E9" s="59"/>
      <c r="F9" s="59"/>
      <c r="G9" s="59"/>
      <c r="H9" s="59"/>
      <c r="I9" s="59"/>
      <c r="J9" s="59"/>
      <c r="K9" s="59"/>
      <c r="L9" s="59"/>
      <c r="M9" s="59"/>
      <c r="N9" s="59"/>
      <c r="O9" s="59"/>
      <c r="P9" s="59"/>
      <c r="Q9" s="59"/>
      <c r="R9" s="59"/>
      <c r="S9" s="59"/>
      <c r="T9" s="59"/>
      <c r="U9" s="59"/>
    </row>
    <row r="10" spans="1:26" ht="13.5" customHeight="1" x14ac:dyDescent="0.2">
      <c r="A10" s="532" t="s">
        <v>89</v>
      </c>
      <c r="B10" s="532"/>
      <c r="C10" s="59"/>
      <c r="D10" s="59"/>
      <c r="E10" s="59"/>
      <c r="F10" s="59"/>
      <c r="G10" s="59"/>
      <c r="H10" s="59"/>
      <c r="I10" s="59"/>
      <c r="J10" s="59"/>
      <c r="K10" s="59"/>
      <c r="L10" s="59"/>
      <c r="M10" s="59"/>
      <c r="N10" s="59"/>
      <c r="O10" s="59"/>
      <c r="P10" s="59"/>
      <c r="Q10" s="59"/>
      <c r="R10" s="59"/>
      <c r="S10" s="59"/>
      <c r="T10" s="59"/>
      <c r="U10" s="59"/>
    </row>
    <row r="11" spans="1:26" ht="12" customHeight="1" x14ac:dyDescent="0.2">
      <c r="A11" s="511" t="s">
        <v>119</v>
      </c>
      <c r="B11" s="511"/>
      <c r="C11" s="1"/>
      <c r="D11" s="1"/>
      <c r="E11" s="1"/>
      <c r="F11" s="128">
        <v>93.27</v>
      </c>
      <c r="G11" s="128" t="s">
        <v>284</v>
      </c>
      <c r="H11" s="128">
        <v>30.21</v>
      </c>
      <c r="I11" s="128">
        <v>75.209999999999994</v>
      </c>
      <c r="J11" s="128" t="s">
        <v>284</v>
      </c>
      <c r="K11" s="128">
        <v>112.72799999999999</v>
      </c>
      <c r="L11" s="128" t="s">
        <v>284</v>
      </c>
      <c r="M11" s="128">
        <v>142.43799999999999</v>
      </c>
      <c r="N11" s="128">
        <v>20.782</v>
      </c>
      <c r="O11" s="128">
        <v>28.763999999999999</v>
      </c>
      <c r="P11" s="128">
        <v>11.811</v>
      </c>
      <c r="Q11" s="128">
        <v>77.512</v>
      </c>
      <c r="R11" s="128">
        <v>9.5</v>
      </c>
      <c r="S11" s="128">
        <v>69.113</v>
      </c>
      <c r="T11" s="128">
        <v>12.638999999999999</v>
      </c>
      <c r="U11" s="128">
        <v>10.641999999999999</v>
      </c>
      <c r="V11" s="128" t="s">
        <v>284</v>
      </c>
      <c r="W11" s="128">
        <v>368.44299999999998</v>
      </c>
      <c r="X11" s="128" t="s">
        <v>284</v>
      </c>
      <c r="Y11" s="128">
        <v>4.7050000000000001</v>
      </c>
      <c r="Z11" s="128">
        <v>1067.768</v>
      </c>
    </row>
    <row r="12" spans="1:26" ht="5.25" customHeight="1" x14ac:dyDescent="0.2">
      <c r="A12" s="57"/>
      <c r="C12" s="1"/>
      <c r="D12" s="1"/>
      <c r="E12" s="1"/>
      <c r="G12" s="59"/>
      <c r="H12" s="59"/>
      <c r="I12" s="59"/>
      <c r="J12" s="59"/>
      <c r="K12" s="59"/>
      <c r="L12" s="59"/>
      <c r="M12" s="59"/>
      <c r="N12" s="59"/>
      <c r="O12" s="135"/>
      <c r="P12" s="59"/>
      <c r="Q12" s="59"/>
      <c r="R12" s="59"/>
      <c r="S12" s="59"/>
      <c r="T12" s="59"/>
      <c r="U12" s="59"/>
      <c r="V12" s="59"/>
      <c r="W12" s="59"/>
      <c r="X12" s="59"/>
      <c r="Y12" s="41"/>
      <c r="Z12" s="41"/>
    </row>
    <row r="13" spans="1:26" ht="12" customHeight="1" x14ac:dyDescent="0.2">
      <c r="A13" s="524" t="s">
        <v>149</v>
      </c>
      <c r="B13" s="524"/>
      <c r="C13" s="1"/>
      <c r="D13" s="1"/>
      <c r="E13" s="1"/>
      <c r="T13" s="36"/>
      <c r="X13" s="36"/>
      <c r="Y13" s="41"/>
      <c r="Z13" s="41"/>
    </row>
    <row r="14" spans="1:26" ht="12" customHeight="1" x14ac:dyDescent="0.2">
      <c r="A14" s="510" t="s">
        <v>22</v>
      </c>
      <c r="B14" s="510"/>
      <c r="C14" s="1"/>
      <c r="D14" s="1"/>
      <c r="E14" s="1"/>
      <c r="F14" s="128">
        <v>76.953999999999994</v>
      </c>
      <c r="G14" s="128" t="s">
        <v>284</v>
      </c>
      <c r="H14" s="128">
        <v>5.4530000000000003</v>
      </c>
      <c r="I14" s="128">
        <v>60.003</v>
      </c>
      <c r="J14" s="128" t="s">
        <v>284</v>
      </c>
      <c r="K14" s="128">
        <v>27.356999999999999</v>
      </c>
      <c r="L14" s="128" t="s">
        <v>284</v>
      </c>
      <c r="M14" s="128">
        <v>97.593999999999994</v>
      </c>
      <c r="N14" s="128">
        <v>3.8620000000000001</v>
      </c>
      <c r="O14" s="128">
        <v>28.568999999999999</v>
      </c>
      <c r="P14" s="128">
        <v>11.445</v>
      </c>
      <c r="Q14" s="128">
        <v>76.061999999999998</v>
      </c>
      <c r="R14" s="128">
        <v>9.5</v>
      </c>
      <c r="S14" s="128" t="s">
        <v>284</v>
      </c>
      <c r="T14" s="128" t="s">
        <v>284</v>
      </c>
      <c r="U14" s="128">
        <v>2.1349999999999998</v>
      </c>
      <c r="V14" s="128" t="s">
        <v>284</v>
      </c>
      <c r="W14" s="128">
        <v>320.42500000000001</v>
      </c>
      <c r="X14" s="128" t="s">
        <v>284</v>
      </c>
      <c r="Y14" s="128">
        <v>1.7250000000000001</v>
      </c>
      <c r="Z14" s="128">
        <v>721.08500000000004</v>
      </c>
    </row>
    <row r="15" spans="1:26" ht="11.25" customHeight="1" x14ac:dyDescent="0.2">
      <c r="A15" s="439" t="s">
        <v>5</v>
      </c>
      <c r="B15" s="13"/>
      <c r="C15" s="1"/>
      <c r="D15" s="1"/>
      <c r="E15" s="1"/>
      <c r="F15" s="36"/>
      <c r="G15" s="135"/>
      <c r="H15" s="36"/>
      <c r="I15" s="36"/>
      <c r="J15" s="36"/>
      <c r="K15" s="49"/>
      <c r="L15" s="36"/>
      <c r="M15" s="36"/>
      <c r="N15" s="36"/>
      <c r="O15" s="49"/>
      <c r="P15" s="36"/>
      <c r="Q15" s="36"/>
      <c r="R15" s="49"/>
      <c r="S15" s="36"/>
      <c r="T15" s="35"/>
      <c r="U15" s="36"/>
      <c r="V15" s="49"/>
      <c r="W15" s="36"/>
      <c r="X15" s="35"/>
      <c r="Y15" s="41"/>
      <c r="Z15" s="41"/>
    </row>
    <row r="16" spans="1:26" ht="11.25" customHeight="1" x14ac:dyDescent="0.2">
      <c r="A16" s="12"/>
      <c r="B16" s="60" t="s">
        <v>85</v>
      </c>
      <c r="C16" s="1"/>
      <c r="D16" s="1"/>
      <c r="E16" s="1"/>
      <c r="F16" s="129">
        <v>17.361999999999998</v>
      </c>
      <c r="G16" s="129" t="s">
        <v>284</v>
      </c>
      <c r="H16" s="129" t="s">
        <v>284</v>
      </c>
      <c r="I16" s="129">
        <v>3.0870000000000002</v>
      </c>
      <c r="J16" s="129" t="s">
        <v>284</v>
      </c>
      <c r="K16" s="129">
        <v>7.6669999999999998</v>
      </c>
      <c r="L16" s="129" t="s">
        <v>284</v>
      </c>
      <c r="M16" s="129">
        <v>1.65</v>
      </c>
      <c r="N16" s="129">
        <v>0.875</v>
      </c>
      <c r="O16" s="129">
        <v>3.9940000000000002</v>
      </c>
      <c r="P16" s="129">
        <v>0.98799999999999999</v>
      </c>
      <c r="Q16" s="129">
        <v>24.454999999999998</v>
      </c>
      <c r="R16" s="129" t="s">
        <v>284</v>
      </c>
      <c r="S16" s="129" t="s">
        <v>284</v>
      </c>
      <c r="T16" s="129" t="s">
        <v>284</v>
      </c>
      <c r="U16" s="129">
        <v>0.43</v>
      </c>
      <c r="V16" s="129" t="s">
        <v>284</v>
      </c>
      <c r="W16" s="129">
        <v>9.0030000000000001</v>
      </c>
      <c r="X16" s="129" t="s">
        <v>284</v>
      </c>
      <c r="Y16" s="129" t="s">
        <v>284</v>
      </c>
      <c r="Z16" s="129">
        <v>69.512</v>
      </c>
    </row>
    <row r="17" spans="1:255" ht="11.25" customHeight="1" x14ac:dyDescent="0.2">
      <c r="A17" s="12"/>
      <c r="B17" s="60" t="s">
        <v>86</v>
      </c>
      <c r="C17" s="1"/>
      <c r="D17" s="1"/>
      <c r="E17" s="1"/>
      <c r="F17" s="129">
        <v>23.065999999999999</v>
      </c>
      <c r="G17" s="129" t="s">
        <v>284</v>
      </c>
      <c r="H17" s="129" t="s">
        <v>284</v>
      </c>
      <c r="I17" s="129">
        <v>6.2830000000000004</v>
      </c>
      <c r="J17" s="129" t="s">
        <v>284</v>
      </c>
      <c r="K17" s="129" t="s">
        <v>284</v>
      </c>
      <c r="L17" s="129" t="s">
        <v>284</v>
      </c>
      <c r="M17" s="129">
        <v>3.3010000000000002</v>
      </c>
      <c r="N17" s="129" t="s">
        <v>284</v>
      </c>
      <c r="O17" s="129" t="s">
        <v>284</v>
      </c>
      <c r="P17" s="129" t="s">
        <v>284</v>
      </c>
      <c r="Q17" s="129">
        <v>14.324999999999999</v>
      </c>
      <c r="R17" s="129" t="s">
        <v>284</v>
      </c>
      <c r="S17" s="129" t="s">
        <v>284</v>
      </c>
      <c r="T17" s="129" t="s">
        <v>284</v>
      </c>
      <c r="U17" s="129" t="s">
        <v>284</v>
      </c>
      <c r="V17" s="129" t="s">
        <v>284</v>
      </c>
      <c r="W17" s="129">
        <v>5.1740000000000004</v>
      </c>
      <c r="X17" s="129" t="s">
        <v>284</v>
      </c>
      <c r="Y17" s="129" t="s">
        <v>284</v>
      </c>
      <c r="Z17" s="129">
        <v>52.149000000000001</v>
      </c>
    </row>
    <row r="18" spans="1:255" ht="11.25" customHeight="1" x14ac:dyDescent="0.2">
      <c r="A18" s="12"/>
      <c r="B18" s="60" t="s">
        <v>87</v>
      </c>
      <c r="C18" s="1"/>
      <c r="D18" s="1"/>
      <c r="E18" s="1"/>
      <c r="F18" s="129">
        <v>2.0150000000000001</v>
      </c>
      <c r="G18" s="129" t="s">
        <v>284</v>
      </c>
      <c r="H18" s="129">
        <v>5.4530000000000003</v>
      </c>
      <c r="I18" s="129">
        <v>16.594000000000001</v>
      </c>
      <c r="J18" s="129" t="s">
        <v>284</v>
      </c>
      <c r="K18" s="129">
        <v>0.94099999999999995</v>
      </c>
      <c r="L18" s="129" t="s">
        <v>284</v>
      </c>
      <c r="M18" s="129">
        <v>21.974</v>
      </c>
      <c r="N18" s="129" t="s">
        <v>284</v>
      </c>
      <c r="O18" s="129">
        <v>4.2750000000000004</v>
      </c>
      <c r="P18" s="129">
        <v>9.6920000000000002</v>
      </c>
      <c r="Q18" s="129">
        <v>34.847000000000001</v>
      </c>
      <c r="R18" s="129" t="s">
        <v>284</v>
      </c>
      <c r="S18" s="129" t="s">
        <v>284</v>
      </c>
      <c r="T18" s="129" t="s">
        <v>284</v>
      </c>
      <c r="U18" s="129">
        <v>1.2929999999999999</v>
      </c>
      <c r="V18" s="129" t="s">
        <v>284</v>
      </c>
      <c r="W18" s="129">
        <v>148.60400000000001</v>
      </c>
      <c r="X18" s="129" t="s">
        <v>284</v>
      </c>
      <c r="Y18" s="129" t="s">
        <v>284</v>
      </c>
      <c r="Z18" s="129">
        <v>245.68799999999999</v>
      </c>
    </row>
    <row r="19" spans="1:255" ht="11.25" customHeight="1" x14ac:dyDescent="0.2">
      <c r="A19" s="12"/>
      <c r="B19" s="60" t="s">
        <v>185</v>
      </c>
      <c r="C19" s="1"/>
      <c r="D19" s="1"/>
      <c r="E19" s="1"/>
      <c r="F19" s="129" t="s">
        <v>284</v>
      </c>
      <c r="G19" s="129" t="s">
        <v>284</v>
      </c>
      <c r="H19" s="129" t="s">
        <v>284</v>
      </c>
      <c r="I19" s="129">
        <v>14.554</v>
      </c>
      <c r="J19" s="129" t="s">
        <v>284</v>
      </c>
      <c r="K19" s="129" t="s">
        <v>284</v>
      </c>
      <c r="L19" s="129" t="s">
        <v>284</v>
      </c>
      <c r="M19" s="129">
        <v>7.1260000000000003</v>
      </c>
      <c r="N19" s="129" t="s">
        <v>284</v>
      </c>
      <c r="O19" s="129">
        <v>4.5380000000000003</v>
      </c>
      <c r="P19" s="129" t="s">
        <v>284</v>
      </c>
      <c r="Q19" s="129">
        <v>2.4350000000000001</v>
      </c>
      <c r="R19" s="129" t="s">
        <v>284</v>
      </c>
      <c r="S19" s="129" t="s">
        <v>284</v>
      </c>
      <c r="T19" s="129" t="s">
        <v>284</v>
      </c>
      <c r="U19" s="129" t="s">
        <v>284</v>
      </c>
      <c r="V19" s="129" t="s">
        <v>284</v>
      </c>
      <c r="W19" s="129">
        <v>16.759</v>
      </c>
      <c r="X19" s="129" t="s">
        <v>284</v>
      </c>
      <c r="Y19" s="129">
        <v>1.7250000000000001</v>
      </c>
      <c r="Z19" s="129">
        <v>47.137999999999998</v>
      </c>
    </row>
    <row r="20" spans="1:255" ht="11.25" customHeight="1" x14ac:dyDescent="0.2">
      <c r="A20" s="12"/>
      <c r="B20" s="60" t="s">
        <v>182</v>
      </c>
      <c r="C20" s="1"/>
      <c r="D20" s="1"/>
      <c r="E20" s="1"/>
      <c r="F20" s="129">
        <v>16.337</v>
      </c>
      <c r="G20" s="129" t="s">
        <v>284</v>
      </c>
      <c r="H20" s="129" t="s">
        <v>284</v>
      </c>
      <c r="I20" s="129" t="s">
        <v>284</v>
      </c>
      <c r="J20" s="129" t="s">
        <v>284</v>
      </c>
      <c r="K20" s="129">
        <v>9.4640000000000004</v>
      </c>
      <c r="L20" s="129" t="s">
        <v>284</v>
      </c>
      <c r="M20" s="129">
        <v>59.625999999999998</v>
      </c>
      <c r="N20" s="129">
        <v>2.9870000000000001</v>
      </c>
      <c r="O20" s="129">
        <v>15.762</v>
      </c>
      <c r="P20" s="129">
        <v>0.76500000000000001</v>
      </c>
      <c r="Q20" s="129" t="s">
        <v>284</v>
      </c>
      <c r="R20" s="129" t="s">
        <v>284</v>
      </c>
      <c r="S20" s="129" t="s">
        <v>284</v>
      </c>
      <c r="T20" s="129" t="s">
        <v>284</v>
      </c>
      <c r="U20" s="129">
        <v>0.41199999999999998</v>
      </c>
      <c r="V20" s="129" t="s">
        <v>284</v>
      </c>
      <c r="W20" s="129" t="s">
        <v>284</v>
      </c>
      <c r="X20" s="129" t="s">
        <v>284</v>
      </c>
      <c r="Y20" s="129" t="s">
        <v>284</v>
      </c>
      <c r="Z20" s="129">
        <v>105.35299999999999</v>
      </c>
    </row>
    <row r="21" spans="1:255" ht="5.25" customHeight="1" x14ac:dyDescent="0.2">
      <c r="A21" s="17"/>
      <c r="B21" s="1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IU21" s="148"/>
    </row>
    <row r="22" spans="1:255" ht="5.25" customHeight="1" x14ac:dyDescent="0.2">
      <c r="A22" s="61"/>
      <c r="B22" s="61"/>
      <c r="C22" s="149"/>
      <c r="D22" s="58"/>
      <c r="E22" s="21"/>
      <c r="F22" s="21"/>
      <c r="G22" s="21"/>
      <c r="H22" s="58"/>
      <c r="I22" s="21"/>
      <c r="J22" s="21"/>
      <c r="K22" s="21"/>
      <c r="L22" s="58"/>
      <c r="M22" s="21"/>
      <c r="N22" s="21"/>
      <c r="O22" s="21"/>
      <c r="P22" s="58"/>
      <c r="Q22" s="21"/>
      <c r="R22" s="21"/>
      <c r="S22" s="58"/>
      <c r="T22" s="21"/>
      <c r="U22" s="36"/>
    </row>
    <row r="23" spans="1:255" ht="12" customHeight="1" x14ac:dyDescent="0.2">
      <c r="A23" s="524" t="s">
        <v>150</v>
      </c>
      <c r="B23" s="524"/>
      <c r="U23" s="35"/>
      <c r="X23" s="41"/>
    </row>
    <row r="24" spans="1:255" ht="12" customHeight="1" x14ac:dyDescent="0.2">
      <c r="A24" s="510" t="s">
        <v>22</v>
      </c>
      <c r="B24" s="510"/>
      <c r="C24" s="1"/>
      <c r="D24" s="1"/>
      <c r="E24" s="1"/>
      <c r="F24" s="128">
        <v>16.315999999999999</v>
      </c>
      <c r="G24" s="128" t="s">
        <v>284</v>
      </c>
      <c r="H24" s="128">
        <v>24.757000000000001</v>
      </c>
      <c r="I24" s="128">
        <v>15.207000000000001</v>
      </c>
      <c r="J24" s="128" t="s">
        <v>284</v>
      </c>
      <c r="K24" s="128">
        <v>85.370999999999995</v>
      </c>
      <c r="L24" s="128" t="s">
        <v>284</v>
      </c>
      <c r="M24" s="128">
        <v>44.844999999999999</v>
      </c>
      <c r="N24" s="128">
        <v>16.920000000000002</v>
      </c>
      <c r="O24" s="128">
        <v>0.19500000000000001</v>
      </c>
      <c r="P24" s="128">
        <v>0.36599999999999999</v>
      </c>
      <c r="Q24" s="128">
        <v>1.45</v>
      </c>
      <c r="R24" s="128" t="s">
        <v>284</v>
      </c>
      <c r="S24" s="128">
        <v>69.113</v>
      </c>
      <c r="T24" s="128">
        <v>12.638999999999999</v>
      </c>
      <c r="U24" s="128">
        <v>8.5069999999999997</v>
      </c>
      <c r="V24" s="128" t="s">
        <v>284</v>
      </c>
      <c r="W24" s="128">
        <v>33.008000000000003</v>
      </c>
      <c r="X24" s="128" t="s">
        <v>284</v>
      </c>
      <c r="Y24" s="128">
        <v>2.98</v>
      </c>
      <c r="Z24" s="128">
        <v>331.67399999999998</v>
      </c>
    </row>
    <row r="25" spans="1:255" ht="10.5" customHeight="1" x14ac:dyDescent="0.2">
      <c r="A25" s="439" t="s">
        <v>5</v>
      </c>
      <c r="B25" s="13"/>
      <c r="C25" s="1"/>
      <c r="D25" s="1"/>
      <c r="E25" s="1"/>
      <c r="F25" s="36"/>
      <c r="G25" s="135"/>
      <c r="H25" s="36"/>
      <c r="I25" s="36"/>
      <c r="J25" s="36"/>
      <c r="K25" s="49"/>
      <c r="L25" s="36"/>
      <c r="M25" s="36"/>
      <c r="N25" s="36"/>
      <c r="O25" s="49"/>
      <c r="P25" s="36"/>
      <c r="Q25" s="36"/>
      <c r="R25" s="49"/>
      <c r="S25" s="36"/>
      <c r="T25" s="35"/>
      <c r="U25" s="36"/>
      <c r="V25" s="49"/>
      <c r="W25" s="36"/>
      <c r="X25" s="35"/>
      <c r="Y25" s="41"/>
      <c r="Z25" s="41"/>
    </row>
    <row r="26" spans="1:255" ht="10.5" customHeight="1" x14ac:dyDescent="0.2">
      <c r="A26" s="12"/>
      <c r="B26" s="60" t="s">
        <v>88</v>
      </c>
      <c r="C26" s="1"/>
      <c r="D26" s="1"/>
      <c r="E26" s="1"/>
      <c r="F26" s="129">
        <v>16.315999999999999</v>
      </c>
      <c r="G26" s="129" t="s">
        <v>284</v>
      </c>
      <c r="H26" s="129">
        <v>24.757000000000001</v>
      </c>
      <c r="I26" s="129">
        <v>15.207000000000001</v>
      </c>
      <c r="J26" s="129" t="s">
        <v>284</v>
      </c>
      <c r="K26" s="129">
        <v>85.370999999999995</v>
      </c>
      <c r="L26" s="129" t="s">
        <v>284</v>
      </c>
      <c r="M26" s="129">
        <v>44.844999999999999</v>
      </c>
      <c r="N26" s="129">
        <v>16.920000000000002</v>
      </c>
      <c r="O26" s="129">
        <v>0.19500000000000001</v>
      </c>
      <c r="P26" s="129">
        <v>0.36599999999999999</v>
      </c>
      <c r="Q26" s="129">
        <v>1.45</v>
      </c>
      <c r="R26" s="129" t="s">
        <v>284</v>
      </c>
      <c r="S26" s="129">
        <v>69.113</v>
      </c>
      <c r="T26" s="129">
        <v>12.638999999999999</v>
      </c>
      <c r="U26" s="129">
        <v>8.5069999999999997</v>
      </c>
      <c r="V26" s="129" t="s">
        <v>284</v>
      </c>
      <c r="W26" s="129">
        <v>31.898</v>
      </c>
      <c r="X26" s="129" t="s">
        <v>284</v>
      </c>
      <c r="Y26" s="129">
        <v>2.98</v>
      </c>
      <c r="Z26" s="129">
        <v>330.56400000000002</v>
      </c>
    </row>
    <row r="27" spans="1:255" ht="5.25" customHeight="1" x14ac:dyDescent="0.2">
      <c r="A27" s="17"/>
      <c r="B27" s="1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255" ht="5.25" customHeight="1" x14ac:dyDescent="0.2">
      <c r="A28" s="60"/>
      <c r="B28" s="60"/>
      <c r="C28" s="5"/>
      <c r="D28" s="48"/>
      <c r="E28" s="5"/>
      <c r="F28" s="5"/>
      <c r="G28" s="5"/>
      <c r="H28" s="48"/>
      <c r="I28" s="5"/>
      <c r="J28" s="5"/>
      <c r="K28" s="5"/>
      <c r="L28" s="48"/>
      <c r="M28" s="5"/>
      <c r="N28" s="5"/>
      <c r="O28" s="5"/>
      <c r="P28" s="48"/>
      <c r="Q28" s="5"/>
      <c r="R28" s="5"/>
      <c r="S28" s="48"/>
      <c r="T28" s="5"/>
      <c r="U28" s="36"/>
    </row>
    <row r="29" spans="1:255" ht="11.25" customHeight="1" x14ac:dyDescent="0.2">
      <c r="A29" s="232" t="s">
        <v>151</v>
      </c>
      <c r="B29" s="232"/>
      <c r="C29" s="232"/>
      <c r="U29" s="35"/>
    </row>
    <row r="30" spans="1:255" ht="11.25" customHeight="1" x14ac:dyDescent="0.2">
      <c r="A30" s="510" t="s">
        <v>22</v>
      </c>
      <c r="B30" s="510"/>
      <c r="C30" s="1"/>
      <c r="D30" s="1"/>
      <c r="E30" s="1"/>
      <c r="F30" s="128" t="s">
        <v>284</v>
      </c>
      <c r="G30" s="128" t="s">
        <v>284</v>
      </c>
      <c r="H30" s="128" t="s">
        <v>284</v>
      </c>
      <c r="I30" s="128" t="s">
        <v>284</v>
      </c>
      <c r="J30" s="128" t="s">
        <v>284</v>
      </c>
      <c r="K30" s="128" t="s">
        <v>284</v>
      </c>
      <c r="L30" s="128" t="s">
        <v>284</v>
      </c>
      <c r="M30" s="128" t="s">
        <v>284</v>
      </c>
      <c r="N30" s="128" t="s">
        <v>284</v>
      </c>
      <c r="O30" s="128" t="s">
        <v>284</v>
      </c>
      <c r="P30" s="128" t="s">
        <v>284</v>
      </c>
      <c r="Q30" s="128" t="s">
        <v>284</v>
      </c>
      <c r="R30" s="128" t="s">
        <v>284</v>
      </c>
      <c r="S30" s="128" t="s">
        <v>284</v>
      </c>
      <c r="T30" s="128" t="s">
        <v>284</v>
      </c>
      <c r="U30" s="128" t="s">
        <v>284</v>
      </c>
      <c r="V30" s="128" t="s">
        <v>284</v>
      </c>
      <c r="W30" s="128">
        <v>15.009</v>
      </c>
      <c r="X30" s="128" t="s">
        <v>284</v>
      </c>
      <c r="Y30" s="128" t="s">
        <v>284</v>
      </c>
      <c r="Z30" s="128">
        <v>15.009</v>
      </c>
    </row>
    <row r="31" spans="1:255" ht="5.25" customHeight="1" x14ac:dyDescent="0.2">
      <c r="A31" s="17"/>
      <c r="B31" s="17"/>
      <c r="C31" s="1"/>
      <c r="D31" s="1"/>
      <c r="E31" s="1"/>
      <c r="F31" s="148"/>
      <c r="G31" s="148"/>
      <c r="H31" s="148"/>
      <c r="I31" s="148"/>
      <c r="J31" s="148"/>
      <c r="K31" s="148"/>
      <c r="L31" s="148"/>
      <c r="M31" s="148"/>
      <c r="N31" s="148"/>
      <c r="O31" s="148"/>
      <c r="P31" s="148"/>
      <c r="Q31" s="148"/>
      <c r="R31" s="148"/>
      <c r="S31" s="148"/>
      <c r="T31" s="148"/>
      <c r="U31" s="148"/>
      <c r="V31" s="148"/>
      <c r="W31" s="148"/>
      <c r="X31" s="148"/>
      <c r="Y31" s="148"/>
      <c r="Z31" s="148"/>
    </row>
    <row r="32" spans="1:255" ht="5.25" customHeight="1" x14ac:dyDescent="0.2">
      <c r="A32" s="60"/>
      <c r="B32" s="60"/>
      <c r="C32" s="1"/>
      <c r="D32" s="1"/>
      <c r="E32" s="1"/>
      <c r="F32" s="5"/>
      <c r="G32" s="48"/>
      <c r="H32" s="5"/>
      <c r="I32" s="5"/>
      <c r="J32" s="5"/>
      <c r="K32" s="48"/>
      <c r="L32" s="5"/>
      <c r="M32" s="5"/>
      <c r="N32" s="5"/>
      <c r="O32" s="48"/>
      <c r="P32" s="5"/>
      <c r="Q32" s="5"/>
      <c r="R32" s="48"/>
      <c r="S32" s="5"/>
      <c r="T32" s="35"/>
      <c r="U32" s="5"/>
      <c r="V32" s="48"/>
      <c r="W32" s="5"/>
      <c r="X32" s="35"/>
      <c r="Y32" s="41"/>
      <c r="Z32" s="41"/>
    </row>
    <row r="33" spans="1:26" ht="11.25" customHeight="1" x14ac:dyDescent="0.2">
      <c r="A33" s="524" t="s">
        <v>152</v>
      </c>
      <c r="B33" s="524"/>
      <c r="C33" s="1"/>
      <c r="D33" s="1"/>
      <c r="E33" s="1"/>
      <c r="F33" s="150"/>
      <c r="G33" s="150"/>
      <c r="H33" s="150"/>
      <c r="I33" s="150"/>
      <c r="J33" s="37"/>
      <c r="K33" s="48"/>
      <c r="L33" s="37"/>
      <c r="M33" s="37"/>
      <c r="N33" s="37"/>
      <c r="O33" s="48"/>
      <c r="P33" s="37"/>
      <c r="Q33" s="37"/>
      <c r="R33" s="48"/>
      <c r="S33" s="37"/>
      <c r="T33" s="151"/>
      <c r="U33" s="37"/>
      <c r="V33" s="48"/>
      <c r="W33" s="37"/>
      <c r="X33" s="151"/>
      <c r="Y33" s="41"/>
      <c r="Z33" s="41"/>
    </row>
    <row r="34" spans="1:26" ht="11.25" customHeight="1" x14ac:dyDescent="0.2">
      <c r="A34" s="510" t="s">
        <v>22</v>
      </c>
      <c r="B34" s="510"/>
      <c r="C34" s="1"/>
      <c r="D34" s="1"/>
      <c r="E34" s="1"/>
      <c r="F34" s="128" t="s">
        <v>284</v>
      </c>
      <c r="G34" s="128" t="s">
        <v>284</v>
      </c>
      <c r="H34" s="128" t="s">
        <v>284</v>
      </c>
      <c r="I34" s="128" t="s">
        <v>284</v>
      </c>
      <c r="J34" s="128" t="s">
        <v>284</v>
      </c>
      <c r="K34" s="128" t="s">
        <v>284</v>
      </c>
      <c r="L34" s="128" t="s">
        <v>284</v>
      </c>
      <c r="M34" s="128" t="s">
        <v>284</v>
      </c>
      <c r="N34" s="128" t="s">
        <v>284</v>
      </c>
      <c r="O34" s="128" t="s">
        <v>284</v>
      </c>
      <c r="P34" s="128" t="s">
        <v>284</v>
      </c>
      <c r="Q34" s="128" t="s">
        <v>284</v>
      </c>
      <c r="R34" s="128" t="s">
        <v>284</v>
      </c>
      <c r="S34" s="128" t="s">
        <v>284</v>
      </c>
      <c r="T34" s="128" t="s">
        <v>284</v>
      </c>
      <c r="U34" s="128" t="s">
        <v>284</v>
      </c>
      <c r="V34" s="128" t="s">
        <v>284</v>
      </c>
      <c r="W34" s="128" t="s">
        <v>284</v>
      </c>
      <c r="X34" s="128" t="s">
        <v>284</v>
      </c>
      <c r="Y34" s="128" t="s">
        <v>284</v>
      </c>
      <c r="Z34" s="128" t="s">
        <v>284</v>
      </c>
    </row>
    <row r="35" spans="1:26" ht="5.25" customHeight="1" thickBot="1" x14ac:dyDescent="0.25">
      <c r="A35" s="158"/>
      <c r="B35" s="158"/>
      <c r="C35" s="162"/>
      <c r="D35" s="162"/>
      <c r="E35" s="162"/>
      <c r="F35" s="162"/>
      <c r="G35" s="162"/>
      <c r="H35" s="162"/>
      <c r="I35" s="162"/>
      <c r="J35" s="162"/>
      <c r="K35" s="162"/>
      <c r="L35" s="162"/>
      <c r="M35" s="162"/>
      <c r="N35" s="162"/>
      <c r="O35" s="162"/>
      <c r="P35" s="162"/>
      <c r="Q35" s="162"/>
      <c r="R35" s="162"/>
      <c r="S35" s="162"/>
      <c r="T35" s="162"/>
      <c r="U35" s="162"/>
      <c r="V35" s="162"/>
      <c r="W35" s="162"/>
      <c r="X35" s="43"/>
      <c r="Y35" s="43"/>
      <c r="Z35" s="43"/>
    </row>
    <row r="36" spans="1:26" ht="5.25" customHeight="1" thickBot="1" x14ac:dyDescent="0.25">
      <c r="A36" s="158"/>
      <c r="B36" s="158"/>
      <c r="C36" s="162"/>
      <c r="D36" s="162"/>
      <c r="E36" s="162"/>
      <c r="F36" s="162"/>
      <c r="G36" s="162"/>
      <c r="H36" s="162"/>
      <c r="I36" s="162"/>
      <c r="J36" s="162"/>
      <c r="K36" s="162"/>
      <c r="L36" s="162"/>
      <c r="M36" s="162"/>
      <c r="N36" s="162"/>
      <c r="O36" s="162"/>
      <c r="P36" s="162"/>
      <c r="Q36" s="162"/>
      <c r="R36" s="162"/>
      <c r="S36" s="162"/>
      <c r="T36" s="162"/>
      <c r="U36" s="162"/>
      <c r="V36" s="162"/>
      <c r="W36" s="162"/>
      <c r="X36" s="283"/>
      <c r="Y36" s="283"/>
      <c r="Z36" s="283"/>
    </row>
    <row r="37" spans="1:26" ht="10.5" customHeight="1" x14ac:dyDescent="0.2">
      <c r="A37" s="60"/>
      <c r="B37" s="60"/>
      <c r="C37" s="35"/>
      <c r="D37" s="48"/>
      <c r="E37" s="35"/>
      <c r="F37" s="35"/>
      <c r="G37" s="35"/>
      <c r="H37" s="48"/>
      <c r="I37" s="35"/>
      <c r="J37" s="35"/>
      <c r="K37" s="35"/>
      <c r="L37" s="48"/>
      <c r="M37" s="35"/>
      <c r="N37" s="35"/>
      <c r="O37" s="35"/>
      <c r="P37" s="48"/>
      <c r="Q37" s="35"/>
      <c r="R37" s="35"/>
      <c r="S37" s="48"/>
      <c r="T37" s="35"/>
      <c r="U37" s="36"/>
    </row>
    <row r="38" spans="1:26" ht="14.25" customHeight="1" x14ac:dyDescent="0.2">
      <c r="A38" s="532" t="s">
        <v>90</v>
      </c>
      <c r="B38" s="532"/>
      <c r="C38" s="35"/>
      <c r="D38" s="48"/>
      <c r="E38" s="35"/>
      <c r="F38" s="35"/>
      <c r="G38" s="35"/>
      <c r="H38" s="48"/>
      <c r="I38" s="35"/>
      <c r="J38" s="35"/>
      <c r="K38" s="35"/>
      <c r="L38" s="48"/>
      <c r="M38" s="35"/>
      <c r="N38" s="35"/>
      <c r="O38" s="35"/>
      <c r="P38" s="48"/>
      <c r="Q38" s="35"/>
      <c r="R38" s="35"/>
      <c r="S38" s="48"/>
      <c r="T38" s="35"/>
      <c r="U38" s="36"/>
    </row>
    <row r="39" spans="1:26" ht="11.25" customHeight="1" x14ac:dyDescent="0.2">
      <c r="A39" s="511" t="s">
        <v>120</v>
      </c>
      <c r="B39" s="511"/>
      <c r="C39" s="1"/>
      <c r="D39" s="1"/>
      <c r="E39" s="1"/>
      <c r="F39" s="128">
        <v>130.435</v>
      </c>
      <c r="G39" s="128">
        <v>3.7669999999999999</v>
      </c>
      <c r="H39" s="128">
        <v>14.760999999999999</v>
      </c>
      <c r="I39" s="128">
        <v>87.733000000000004</v>
      </c>
      <c r="J39" s="128">
        <v>4.2539999999999996</v>
      </c>
      <c r="K39" s="128">
        <v>127.17400000000001</v>
      </c>
      <c r="L39" s="128">
        <v>6.5179999999999998</v>
      </c>
      <c r="M39" s="128">
        <v>177.571</v>
      </c>
      <c r="N39" s="128">
        <v>107.562</v>
      </c>
      <c r="O39" s="128">
        <v>235.89400000000001</v>
      </c>
      <c r="P39" s="128">
        <v>23.097000000000001</v>
      </c>
      <c r="Q39" s="128">
        <v>42.826999999999998</v>
      </c>
      <c r="R39" s="128">
        <v>21.312000000000001</v>
      </c>
      <c r="S39" s="128">
        <v>31.681999999999999</v>
      </c>
      <c r="T39" s="128">
        <v>18.722000000000001</v>
      </c>
      <c r="U39" s="128">
        <v>26.759</v>
      </c>
      <c r="V39" s="128" t="s">
        <v>284</v>
      </c>
      <c r="W39" s="128">
        <v>381.108</v>
      </c>
      <c r="X39" s="128" t="s">
        <v>284</v>
      </c>
      <c r="Y39" s="128">
        <v>12.055999999999999</v>
      </c>
      <c r="Z39" s="128">
        <v>1453.232</v>
      </c>
    </row>
    <row r="40" spans="1:26" ht="6" customHeight="1" x14ac:dyDescent="0.2">
      <c r="A40" s="57"/>
      <c r="C40" s="1"/>
      <c r="D40" s="1"/>
      <c r="E40" s="1"/>
      <c r="G40" s="59"/>
      <c r="H40" s="59"/>
      <c r="I40" s="59"/>
      <c r="J40" s="59"/>
      <c r="K40" s="59"/>
      <c r="L40" s="59"/>
      <c r="M40" s="59"/>
      <c r="N40" s="59"/>
      <c r="O40" s="135"/>
      <c r="P40" s="59"/>
      <c r="Q40" s="59"/>
      <c r="R40" s="59"/>
      <c r="S40" s="59"/>
      <c r="T40" s="35"/>
      <c r="U40" s="59"/>
      <c r="V40" s="59"/>
      <c r="W40" s="59"/>
      <c r="X40" s="35"/>
      <c r="Y40" s="41"/>
      <c r="Z40" s="41"/>
    </row>
    <row r="41" spans="1:26" ht="11.25" customHeight="1" x14ac:dyDescent="0.2">
      <c r="A41" s="524" t="s">
        <v>149</v>
      </c>
      <c r="B41" s="524"/>
      <c r="C41" s="1"/>
      <c r="D41" s="1"/>
      <c r="E41" s="1"/>
      <c r="T41" s="35"/>
      <c r="X41" s="35"/>
      <c r="Y41" s="41"/>
      <c r="Z41" s="41"/>
    </row>
    <row r="42" spans="1:26" ht="11.25" customHeight="1" x14ac:dyDescent="0.2">
      <c r="A42" s="510" t="s">
        <v>22</v>
      </c>
      <c r="B42" s="510"/>
      <c r="C42" s="1"/>
      <c r="D42" s="1"/>
      <c r="E42" s="1"/>
      <c r="F42" s="128">
        <v>50.893000000000001</v>
      </c>
      <c r="G42" s="128">
        <v>3.7669999999999999</v>
      </c>
      <c r="H42" s="128" t="s">
        <v>284</v>
      </c>
      <c r="I42" s="128">
        <v>70.147999999999996</v>
      </c>
      <c r="J42" s="128" t="s">
        <v>284</v>
      </c>
      <c r="K42" s="128">
        <v>40.363</v>
      </c>
      <c r="L42" s="128">
        <v>3</v>
      </c>
      <c r="M42" s="128">
        <v>97.364999999999995</v>
      </c>
      <c r="N42" s="128">
        <v>1.4770000000000001</v>
      </c>
      <c r="O42" s="128">
        <v>200.40199999999999</v>
      </c>
      <c r="P42" s="128">
        <v>7.5270000000000001</v>
      </c>
      <c r="Q42" s="128">
        <v>41.997999999999998</v>
      </c>
      <c r="R42" s="128">
        <v>0.61099999999999999</v>
      </c>
      <c r="S42" s="128">
        <v>18.792000000000002</v>
      </c>
      <c r="T42" s="128" t="s">
        <v>284</v>
      </c>
      <c r="U42" s="128">
        <v>22.553999999999998</v>
      </c>
      <c r="V42" s="128" t="s">
        <v>284</v>
      </c>
      <c r="W42" s="128">
        <v>277.05</v>
      </c>
      <c r="X42" s="128" t="s">
        <v>284</v>
      </c>
      <c r="Y42" s="128" t="s">
        <v>284</v>
      </c>
      <c r="Z42" s="128">
        <v>835.94899999999996</v>
      </c>
    </row>
    <row r="43" spans="1:26" ht="10.5" customHeight="1" x14ac:dyDescent="0.2">
      <c r="A43" s="439" t="s">
        <v>5</v>
      </c>
      <c r="B43" s="13"/>
      <c r="C43" s="1"/>
      <c r="D43" s="1"/>
      <c r="E43" s="1"/>
      <c r="F43" s="36"/>
      <c r="G43" s="135"/>
      <c r="H43" s="36"/>
      <c r="I43" s="36"/>
      <c r="J43" s="36"/>
      <c r="K43" s="49"/>
      <c r="L43" s="36"/>
      <c r="M43" s="36"/>
      <c r="N43" s="36"/>
      <c r="O43" s="49"/>
      <c r="P43" s="36"/>
      <c r="Q43" s="36"/>
      <c r="R43" s="49"/>
      <c r="S43" s="36"/>
      <c r="T43" s="5"/>
      <c r="U43" s="36"/>
      <c r="V43" s="49"/>
      <c r="W43" s="36"/>
      <c r="X43" s="5"/>
      <c r="Y43" s="41"/>
      <c r="Z43" s="41"/>
    </row>
    <row r="44" spans="1:26" ht="10.5" customHeight="1" x14ac:dyDescent="0.2">
      <c r="A44" s="12"/>
      <c r="B44" s="60" t="s">
        <v>85</v>
      </c>
      <c r="C44" s="1"/>
      <c r="D44" s="1"/>
      <c r="E44" s="1"/>
      <c r="F44" s="129">
        <v>24.210999999999999</v>
      </c>
      <c r="G44" s="129" t="s">
        <v>284</v>
      </c>
      <c r="H44" s="129" t="s">
        <v>284</v>
      </c>
      <c r="I44" s="129">
        <v>3.8580000000000001</v>
      </c>
      <c r="J44" s="129" t="s">
        <v>284</v>
      </c>
      <c r="K44" s="129">
        <v>4.6449999999999996</v>
      </c>
      <c r="L44" s="129">
        <v>3</v>
      </c>
      <c r="M44" s="129">
        <v>15.662000000000001</v>
      </c>
      <c r="N44" s="129" t="s">
        <v>284</v>
      </c>
      <c r="O44" s="129" t="s">
        <v>284</v>
      </c>
      <c r="P44" s="129">
        <v>0.98799999999999999</v>
      </c>
      <c r="Q44" s="129">
        <v>25.562000000000001</v>
      </c>
      <c r="R44" s="129" t="s">
        <v>284</v>
      </c>
      <c r="S44" s="129" t="s">
        <v>284</v>
      </c>
      <c r="T44" s="129" t="s">
        <v>284</v>
      </c>
      <c r="U44" s="129">
        <v>6.0730000000000004</v>
      </c>
      <c r="V44" s="129" t="s">
        <v>284</v>
      </c>
      <c r="W44" s="129">
        <v>6.0339999999999998</v>
      </c>
      <c r="X44" s="129" t="s">
        <v>284</v>
      </c>
      <c r="Y44" s="129" t="s">
        <v>284</v>
      </c>
      <c r="Z44" s="129">
        <v>90.031999999999996</v>
      </c>
    </row>
    <row r="45" spans="1:26" ht="10.5" customHeight="1" x14ac:dyDescent="0.2">
      <c r="A45" s="12"/>
      <c r="B45" s="60" t="s">
        <v>86</v>
      </c>
      <c r="C45" s="1"/>
      <c r="D45" s="1"/>
      <c r="E45" s="1"/>
      <c r="F45" s="129" t="s">
        <v>284</v>
      </c>
      <c r="G45" s="129" t="s">
        <v>284</v>
      </c>
      <c r="H45" s="129" t="s">
        <v>284</v>
      </c>
      <c r="I45" s="129" t="s">
        <v>284</v>
      </c>
      <c r="J45" s="129" t="s">
        <v>284</v>
      </c>
      <c r="K45" s="129" t="s">
        <v>284</v>
      </c>
      <c r="L45" s="129" t="s">
        <v>284</v>
      </c>
      <c r="M45" s="129">
        <v>10.61</v>
      </c>
      <c r="N45" s="129" t="s">
        <v>284</v>
      </c>
      <c r="O45" s="129">
        <v>23.89</v>
      </c>
      <c r="P45" s="129" t="s">
        <v>284</v>
      </c>
      <c r="Q45" s="129" t="s">
        <v>284</v>
      </c>
      <c r="R45" s="129" t="s">
        <v>284</v>
      </c>
      <c r="S45" s="129" t="s">
        <v>284</v>
      </c>
      <c r="T45" s="129" t="s">
        <v>284</v>
      </c>
      <c r="U45" s="129">
        <v>5.1180000000000003</v>
      </c>
      <c r="V45" s="129" t="s">
        <v>284</v>
      </c>
      <c r="W45" s="129">
        <v>21.635999999999999</v>
      </c>
      <c r="X45" s="129" t="s">
        <v>284</v>
      </c>
      <c r="Y45" s="129" t="s">
        <v>284</v>
      </c>
      <c r="Z45" s="129">
        <v>61.253999999999998</v>
      </c>
    </row>
    <row r="46" spans="1:26" ht="10.5" customHeight="1" x14ac:dyDescent="0.2">
      <c r="A46" s="12"/>
      <c r="B46" s="60" t="s">
        <v>87</v>
      </c>
      <c r="C46" s="1"/>
      <c r="D46" s="1"/>
      <c r="E46" s="1"/>
      <c r="F46" s="129" t="s">
        <v>284</v>
      </c>
      <c r="G46" s="129" t="s">
        <v>284</v>
      </c>
      <c r="H46" s="129" t="s">
        <v>284</v>
      </c>
      <c r="I46" s="129" t="s">
        <v>284</v>
      </c>
      <c r="J46" s="129" t="s">
        <v>284</v>
      </c>
      <c r="K46" s="129" t="s">
        <v>284</v>
      </c>
      <c r="L46" s="129" t="s">
        <v>284</v>
      </c>
      <c r="M46" s="129">
        <v>4.6609999999999996</v>
      </c>
      <c r="N46" s="129" t="s">
        <v>284</v>
      </c>
      <c r="O46" s="129">
        <v>19.754999999999999</v>
      </c>
      <c r="P46" s="129" t="s">
        <v>284</v>
      </c>
      <c r="Q46" s="129">
        <v>6.4939999999999998</v>
      </c>
      <c r="R46" s="129" t="s">
        <v>284</v>
      </c>
      <c r="S46" s="129" t="s">
        <v>284</v>
      </c>
      <c r="T46" s="129" t="s">
        <v>284</v>
      </c>
      <c r="U46" s="129">
        <v>0.44900000000000001</v>
      </c>
      <c r="V46" s="129" t="s">
        <v>284</v>
      </c>
      <c r="W46" s="129">
        <v>3.927</v>
      </c>
      <c r="X46" s="129" t="s">
        <v>284</v>
      </c>
      <c r="Y46" s="129" t="s">
        <v>284</v>
      </c>
      <c r="Z46" s="129">
        <v>35.286999999999999</v>
      </c>
    </row>
    <row r="47" spans="1:26" ht="10.5" customHeight="1" x14ac:dyDescent="0.2">
      <c r="A47" s="12"/>
      <c r="B47" s="60" t="s">
        <v>185</v>
      </c>
      <c r="C47" s="1"/>
      <c r="D47" s="1"/>
      <c r="E47" s="1"/>
      <c r="F47" s="129" t="s">
        <v>284</v>
      </c>
      <c r="G47" s="129" t="s">
        <v>284</v>
      </c>
      <c r="H47" s="129" t="s">
        <v>284</v>
      </c>
      <c r="I47" s="129" t="s">
        <v>284</v>
      </c>
      <c r="J47" s="129" t="s">
        <v>284</v>
      </c>
      <c r="K47" s="129" t="s">
        <v>284</v>
      </c>
      <c r="L47" s="129" t="s">
        <v>284</v>
      </c>
      <c r="M47" s="129">
        <v>4.6609999999999996</v>
      </c>
      <c r="N47" s="129" t="s">
        <v>284</v>
      </c>
      <c r="O47" s="129">
        <v>19.754999999999999</v>
      </c>
      <c r="P47" s="129" t="s">
        <v>284</v>
      </c>
      <c r="Q47" s="129">
        <v>6.4939999999999998</v>
      </c>
      <c r="R47" s="129" t="s">
        <v>284</v>
      </c>
      <c r="S47" s="129" t="s">
        <v>284</v>
      </c>
      <c r="T47" s="129" t="s">
        <v>284</v>
      </c>
      <c r="U47" s="129">
        <v>0.44900000000000001</v>
      </c>
      <c r="V47" s="129" t="s">
        <v>284</v>
      </c>
      <c r="W47" s="129">
        <v>3.927</v>
      </c>
      <c r="X47" s="129" t="s">
        <v>284</v>
      </c>
      <c r="Y47" s="129" t="s">
        <v>284</v>
      </c>
      <c r="Z47" s="129">
        <v>35.286999999999999</v>
      </c>
    </row>
    <row r="48" spans="1:26" ht="10.5" customHeight="1" x14ac:dyDescent="0.2">
      <c r="A48" s="12"/>
      <c r="B48" s="60" t="s">
        <v>182</v>
      </c>
      <c r="C48" s="1"/>
      <c r="D48" s="1"/>
      <c r="E48" s="1"/>
      <c r="F48" s="129">
        <v>26.683</v>
      </c>
      <c r="G48" s="129">
        <v>3.7669999999999999</v>
      </c>
      <c r="H48" s="129" t="s">
        <v>284</v>
      </c>
      <c r="I48" s="129">
        <v>16.478000000000002</v>
      </c>
      <c r="J48" s="129" t="s">
        <v>284</v>
      </c>
      <c r="K48" s="129">
        <v>7.0129999999999999</v>
      </c>
      <c r="L48" s="129" t="s">
        <v>284</v>
      </c>
      <c r="M48" s="129" t="s">
        <v>284</v>
      </c>
      <c r="N48" s="129" t="s">
        <v>284</v>
      </c>
      <c r="O48" s="129" t="s">
        <v>284</v>
      </c>
      <c r="P48" s="129">
        <v>5.4139999999999997</v>
      </c>
      <c r="Q48" s="129" t="s">
        <v>284</v>
      </c>
      <c r="R48" s="129">
        <v>1.2999999999999999E-2</v>
      </c>
      <c r="S48" s="129" t="s">
        <v>284</v>
      </c>
      <c r="T48" s="129" t="s">
        <v>284</v>
      </c>
      <c r="U48" s="129">
        <v>1.054</v>
      </c>
      <c r="V48" s="129" t="s">
        <v>284</v>
      </c>
      <c r="W48" s="129" t="s">
        <v>284</v>
      </c>
      <c r="X48" s="129" t="s">
        <v>284</v>
      </c>
      <c r="Y48" s="129" t="s">
        <v>284</v>
      </c>
      <c r="Z48" s="129">
        <v>60.420999999999999</v>
      </c>
    </row>
    <row r="49" spans="1:26" ht="5.25" customHeight="1" x14ac:dyDescent="0.2">
      <c r="A49" s="17"/>
      <c r="B49" s="17"/>
      <c r="C49" s="1"/>
      <c r="D49" s="1"/>
      <c r="E49" s="1"/>
      <c r="F49" s="148"/>
      <c r="G49" s="148"/>
      <c r="H49" s="148"/>
      <c r="I49" s="148"/>
      <c r="J49" s="148"/>
      <c r="K49" s="148"/>
      <c r="L49" s="148"/>
      <c r="M49" s="148"/>
      <c r="N49" s="148"/>
      <c r="O49" s="148"/>
      <c r="P49" s="148"/>
      <c r="Q49" s="148"/>
      <c r="R49" s="148"/>
      <c r="S49" s="148"/>
      <c r="T49" s="148"/>
      <c r="U49" s="148"/>
      <c r="V49" s="148"/>
      <c r="W49" s="148"/>
      <c r="X49" s="148"/>
      <c r="Y49" s="148"/>
      <c r="Z49" s="148"/>
    </row>
    <row r="50" spans="1:26" ht="5.25" customHeight="1" x14ac:dyDescent="0.2">
      <c r="A50" s="61"/>
      <c r="B50" s="61"/>
      <c r="C50" s="149"/>
      <c r="D50" s="58"/>
      <c r="E50" s="21"/>
      <c r="F50" s="21"/>
      <c r="G50" s="21"/>
      <c r="H50" s="58"/>
      <c r="I50" s="21"/>
      <c r="J50" s="21"/>
      <c r="K50" s="21"/>
      <c r="L50" s="58"/>
      <c r="M50" s="21"/>
      <c r="N50" s="21"/>
      <c r="O50" s="21"/>
      <c r="P50" s="58"/>
      <c r="Q50" s="21"/>
      <c r="R50" s="21"/>
      <c r="S50" s="58"/>
      <c r="T50" s="21"/>
    </row>
    <row r="51" spans="1:26" ht="11.25" customHeight="1" x14ac:dyDescent="0.2">
      <c r="A51" s="524" t="s">
        <v>150</v>
      </c>
      <c r="B51" s="524"/>
    </row>
    <row r="52" spans="1:26" ht="11.25" customHeight="1" x14ac:dyDescent="0.2">
      <c r="A52" s="510" t="s">
        <v>22</v>
      </c>
      <c r="B52" s="510"/>
      <c r="C52" s="1"/>
      <c r="D52" s="1"/>
      <c r="E52" s="1"/>
      <c r="F52" s="128">
        <v>79.542000000000002</v>
      </c>
      <c r="G52" s="128" t="s">
        <v>284</v>
      </c>
      <c r="H52" s="128">
        <v>14.760999999999999</v>
      </c>
      <c r="I52" s="128">
        <v>17.585000000000001</v>
      </c>
      <c r="J52" s="128">
        <v>4.2539999999999996</v>
      </c>
      <c r="K52" s="128">
        <v>86.811000000000007</v>
      </c>
      <c r="L52" s="128">
        <v>3.5179999999999998</v>
      </c>
      <c r="M52" s="128">
        <v>80.206000000000003</v>
      </c>
      <c r="N52" s="128">
        <v>106.084</v>
      </c>
      <c r="O52" s="128">
        <v>35.491999999999997</v>
      </c>
      <c r="P52" s="128">
        <v>15.57</v>
      </c>
      <c r="Q52" s="128">
        <v>0.83</v>
      </c>
      <c r="R52" s="128">
        <v>20.701000000000001</v>
      </c>
      <c r="S52" s="128">
        <v>12.89</v>
      </c>
      <c r="T52" s="128">
        <v>18.722000000000001</v>
      </c>
      <c r="U52" s="128">
        <v>4.2039999999999997</v>
      </c>
      <c r="V52" s="128" t="s">
        <v>284</v>
      </c>
      <c r="W52" s="128">
        <v>104.05800000000001</v>
      </c>
      <c r="X52" s="128" t="s">
        <v>284</v>
      </c>
      <c r="Y52" s="128">
        <v>12.055999999999999</v>
      </c>
      <c r="Z52" s="128">
        <v>617.28300000000002</v>
      </c>
    </row>
    <row r="53" spans="1:26" ht="10.5" customHeight="1" x14ac:dyDescent="0.2">
      <c r="A53" s="439" t="s">
        <v>5</v>
      </c>
      <c r="B53" s="13"/>
      <c r="C53" s="1"/>
      <c r="D53" s="1"/>
      <c r="E53" s="1"/>
      <c r="F53" s="36"/>
      <c r="G53" s="135"/>
      <c r="H53" s="36"/>
      <c r="I53" s="36"/>
      <c r="J53" s="36"/>
      <c r="K53" s="49"/>
      <c r="L53" s="36"/>
      <c r="M53" s="36"/>
      <c r="N53" s="36"/>
      <c r="O53" s="49"/>
      <c r="P53" s="36"/>
      <c r="Q53" s="36"/>
      <c r="R53" s="49"/>
      <c r="S53" s="36"/>
      <c r="U53" s="36"/>
      <c r="V53" s="49"/>
      <c r="W53" s="36"/>
      <c r="X53" s="41"/>
      <c r="Y53" s="41"/>
      <c r="Z53" s="41"/>
    </row>
    <row r="54" spans="1:26" ht="10.5" customHeight="1" x14ac:dyDescent="0.2">
      <c r="A54" s="12"/>
      <c r="B54" s="60" t="s">
        <v>88</v>
      </c>
      <c r="C54" s="1"/>
      <c r="D54" s="1"/>
      <c r="E54" s="1"/>
      <c r="F54" s="129">
        <v>79.542000000000002</v>
      </c>
      <c r="G54" s="129" t="s">
        <v>284</v>
      </c>
      <c r="H54" s="129">
        <v>14.760999999999999</v>
      </c>
      <c r="I54" s="129">
        <v>17.585000000000001</v>
      </c>
      <c r="J54" s="129">
        <v>4.2539999999999996</v>
      </c>
      <c r="K54" s="129">
        <v>86.811000000000007</v>
      </c>
      <c r="L54" s="129">
        <v>3.5179999999999998</v>
      </c>
      <c r="M54" s="129">
        <v>80.206000000000003</v>
      </c>
      <c r="N54" s="129">
        <v>106.084</v>
      </c>
      <c r="O54" s="129">
        <v>35.491999999999997</v>
      </c>
      <c r="P54" s="129">
        <v>15.57</v>
      </c>
      <c r="Q54" s="129">
        <v>0.83</v>
      </c>
      <c r="R54" s="129">
        <v>20.701000000000001</v>
      </c>
      <c r="S54" s="129">
        <v>12.89</v>
      </c>
      <c r="T54" s="129">
        <v>18.722000000000001</v>
      </c>
      <c r="U54" s="129">
        <v>4.2039999999999997</v>
      </c>
      <c r="V54" s="129" t="s">
        <v>284</v>
      </c>
      <c r="W54" s="129">
        <v>104.05800000000001</v>
      </c>
      <c r="X54" s="129" t="s">
        <v>284</v>
      </c>
      <c r="Y54" s="129">
        <v>12.055999999999999</v>
      </c>
      <c r="Z54" s="129">
        <v>617.28300000000002</v>
      </c>
    </row>
    <row r="55" spans="1:26" ht="6" customHeight="1" x14ac:dyDescent="0.2">
      <c r="A55" s="17"/>
      <c r="B55" s="17"/>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5.25" customHeight="1" x14ac:dyDescent="0.2">
      <c r="A56" s="60"/>
      <c r="B56" s="60"/>
      <c r="C56" s="5"/>
      <c r="D56" s="48"/>
      <c r="E56" s="5"/>
      <c r="F56" s="5"/>
      <c r="G56" s="5"/>
      <c r="H56" s="48"/>
      <c r="I56" s="5"/>
      <c r="J56" s="5"/>
      <c r="K56" s="5"/>
      <c r="L56" s="48"/>
      <c r="M56" s="5"/>
      <c r="N56" s="5"/>
      <c r="O56" s="5"/>
      <c r="P56" s="48"/>
      <c r="Q56" s="5"/>
      <c r="R56" s="5"/>
      <c r="S56" s="48"/>
      <c r="T56" s="5"/>
    </row>
    <row r="57" spans="1:26" ht="11.25" customHeight="1" x14ac:dyDescent="0.2">
      <c r="A57" s="232" t="s">
        <v>151</v>
      </c>
      <c r="B57" s="232"/>
      <c r="C57" s="232"/>
    </row>
    <row r="58" spans="1:26" ht="11.25" customHeight="1" x14ac:dyDescent="0.2">
      <c r="A58" s="510" t="s">
        <v>22</v>
      </c>
      <c r="B58" s="510"/>
      <c r="C58" s="1"/>
      <c r="D58" s="1"/>
      <c r="E58" s="1"/>
      <c r="F58" s="128" t="s">
        <v>284</v>
      </c>
      <c r="G58" s="128" t="s">
        <v>284</v>
      </c>
      <c r="H58" s="128" t="s">
        <v>284</v>
      </c>
      <c r="I58" s="128" t="s">
        <v>284</v>
      </c>
      <c r="J58" s="128" t="s">
        <v>284</v>
      </c>
      <c r="K58" s="128" t="s">
        <v>284</v>
      </c>
      <c r="L58" s="128" t="s">
        <v>284</v>
      </c>
      <c r="M58" s="128" t="s">
        <v>284</v>
      </c>
      <c r="N58" s="128" t="s">
        <v>284</v>
      </c>
      <c r="O58" s="128" t="s">
        <v>284</v>
      </c>
      <c r="P58" s="128" t="s">
        <v>284</v>
      </c>
      <c r="Q58" s="128" t="s">
        <v>284</v>
      </c>
      <c r="R58" s="128" t="s">
        <v>284</v>
      </c>
      <c r="S58" s="128" t="s">
        <v>284</v>
      </c>
      <c r="T58" s="128" t="s">
        <v>284</v>
      </c>
      <c r="U58" s="128" t="s">
        <v>284</v>
      </c>
      <c r="V58" s="128" t="s">
        <v>284</v>
      </c>
      <c r="W58" s="128" t="s">
        <v>284</v>
      </c>
      <c r="X58" s="128" t="s">
        <v>284</v>
      </c>
      <c r="Y58" s="128" t="s">
        <v>284</v>
      </c>
      <c r="Z58" s="128" t="s">
        <v>284</v>
      </c>
    </row>
    <row r="59" spans="1:26" ht="5.25" customHeight="1" x14ac:dyDescent="0.2">
      <c r="A59" s="17"/>
      <c r="B59" s="17"/>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spans="1:26" ht="5.25" customHeight="1" x14ac:dyDescent="0.2">
      <c r="A60" s="60"/>
      <c r="B60" s="60"/>
      <c r="C60" s="5"/>
      <c r="D60" s="48"/>
      <c r="E60" s="5"/>
      <c r="F60" s="5"/>
      <c r="G60" s="5"/>
      <c r="H60" s="48"/>
      <c r="I60" s="5"/>
      <c r="J60" s="5"/>
      <c r="K60" s="5"/>
      <c r="L60" s="48"/>
      <c r="M60" s="5"/>
      <c r="N60" s="5"/>
      <c r="O60" s="5"/>
      <c r="P60" s="48"/>
      <c r="Q60" s="5"/>
      <c r="R60" s="5"/>
      <c r="S60" s="48"/>
      <c r="T60" s="5"/>
    </row>
    <row r="61" spans="1:26" ht="12" customHeight="1" x14ac:dyDescent="0.2">
      <c r="A61" s="524" t="s">
        <v>152</v>
      </c>
      <c r="B61" s="524"/>
      <c r="C61" s="150"/>
      <c r="D61" s="150"/>
      <c r="E61" s="150"/>
      <c r="F61" s="150"/>
      <c r="G61" s="37"/>
      <c r="H61" s="48"/>
      <c r="I61" s="37"/>
      <c r="J61" s="37"/>
      <c r="K61" s="37"/>
      <c r="L61" s="48"/>
      <c r="M61" s="37"/>
      <c r="N61" s="37"/>
      <c r="O61" s="37"/>
      <c r="P61" s="48"/>
      <c r="Q61" s="37"/>
      <c r="R61" s="37"/>
      <c r="S61" s="48"/>
      <c r="T61" s="37"/>
    </row>
    <row r="62" spans="1:26" ht="12" customHeight="1" x14ac:dyDescent="0.2">
      <c r="A62" s="510" t="s">
        <v>22</v>
      </c>
      <c r="B62" s="510"/>
      <c r="C62" s="1"/>
      <c r="D62" s="1"/>
      <c r="E62" s="1"/>
      <c r="F62" s="128" t="s">
        <v>284</v>
      </c>
      <c r="G62" s="128" t="s">
        <v>284</v>
      </c>
      <c r="H62" s="128" t="s">
        <v>284</v>
      </c>
      <c r="I62" s="128" t="s">
        <v>284</v>
      </c>
      <c r="J62" s="128" t="s">
        <v>284</v>
      </c>
      <c r="K62" s="128" t="s">
        <v>284</v>
      </c>
      <c r="L62" s="128" t="s">
        <v>284</v>
      </c>
      <c r="M62" s="128" t="s">
        <v>284</v>
      </c>
      <c r="N62" s="128" t="s">
        <v>284</v>
      </c>
      <c r="O62" s="128" t="s">
        <v>284</v>
      </c>
      <c r="P62" s="128" t="s">
        <v>284</v>
      </c>
      <c r="Q62" s="128" t="s">
        <v>284</v>
      </c>
      <c r="R62" s="128" t="s">
        <v>284</v>
      </c>
      <c r="S62" s="128" t="s">
        <v>284</v>
      </c>
      <c r="T62" s="128" t="s">
        <v>284</v>
      </c>
      <c r="U62" s="128" t="s">
        <v>284</v>
      </c>
      <c r="V62" s="128" t="s">
        <v>284</v>
      </c>
      <c r="W62" s="128" t="s">
        <v>284</v>
      </c>
      <c r="X62" s="128" t="s">
        <v>284</v>
      </c>
      <c r="Y62" s="128" t="s">
        <v>284</v>
      </c>
      <c r="Z62" s="128" t="s">
        <v>284</v>
      </c>
    </row>
    <row r="63" spans="1:26" ht="5.25" customHeight="1" thickBot="1" x14ac:dyDescent="0.25">
      <c r="A63" s="43"/>
      <c r="B63" s="43"/>
      <c r="C63" s="47"/>
      <c r="D63" s="47"/>
      <c r="E63" s="47"/>
      <c r="F63" s="47"/>
      <c r="G63" s="47"/>
      <c r="H63" s="47"/>
      <c r="I63" s="47"/>
      <c r="J63" s="47"/>
      <c r="K63" s="47"/>
      <c r="L63" s="47"/>
      <c r="M63" s="47"/>
      <c r="N63" s="47"/>
      <c r="O63" s="47"/>
      <c r="P63" s="47"/>
      <c r="Q63" s="47"/>
      <c r="R63" s="47"/>
      <c r="S63" s="47"/>
      <c r="T63" s="47"/>
      <c r="U63" s="47"/>
      <c r="V63" s="47"/>
      <c r="W63" s="47"/>
      <c r="X63" s="43"/>
      <c r="Y63" s="43"/>
      <c r="Z63" s="43"/>
    </row>
    <row r="64" spans="1:26" ht="12.75" customHeight="1" x14ac:dyDescent="0.2">
      <c r="A64" s="495" t="s">
        <v>465</v>
      </c>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row>
    <row r="65" spans="1:26" x14ac:dyDescent="0.2">
      <c r="A65" s="533"/>
      <c r="B65" s="533"/>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row>
  </sheetData>
  <sheetProtection formatCells="0" formatColumns="0" formatRows="0"/>
  <mergeCells count="23">
    <mergeCell ref="A30:B30"/>
    <mergeCell ref="A24:B24"/>
    <mergeCell ref="A11:B11"/>
    <mergeCell ref="A13:B13"/>
    <mergeCell ref="A61:B61"/>
    <mergeCell ref="A33:B33"/>
    <mergeCell ref="A58:B58"/>
    <mergeCell ref="A64:Z65"/>
    <mergeCell ref="A34:B34"/>
    <mergeCell ref="A6:B6"/>
    <mergeCell ref="F6:Z6"/>
    <mergeCell ref="A8:B8"/>
    <mergeCell ref="A7:B7"/>
    <mergeCell ref="A14:B14"/>
    <mergeCell ref="A23:B23"/>
    <mergeCell ref="A62:B62"/>
    <mergeCell ref="A10:B10"/>
    <mergeCell ref="A38:B38"/>
    <mergeCell ref="A52:B52"/>
    <mergeCell ref="A42:B42"/>
    <mergeCell ref="A51:B51"/>
    <mergeCell ref="A41:B41"/>
    <mergeCell ref="A39:B39"/>
  </mergeCells>
  <phoneticPr fontId="5" type="noConversion"/>
  <pageMargins left="0.75" right="0.75" top="1" bottom="1" header="0.5" footer="0.5"/>
  <pageSetup paperSize="9" scale="80" orientation="portrait" r:id="rId1"/>
  <headerFooter alignWithMargins="0"/>
  <ignoredErrors>
    <ignoredError sqref="F7:N7"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3">
    <pageSetUpPr fitToPage="1"/>
  </sheetPr>
  <dimension ref="A1:O35"/>
  <sheetViews>
    <sheetView zoomScaleNormal="100" workbookViewId="0"/>
  </sheetViews>
  <sheetFormatPr defaultColWidth="9.140625" defaultRowHeight="12.75" x14ac:dyDescent="0.2"/>
  <cols>
    <col min="1" max="1" width="55.5703125" style="1" customWidth="1"/>
    <col min="2" max="4" width="55.5703125" style="1" hidden="1" customWidth="1"/>
    <col min="5" max="5" width="3.28515625" style="1" customWidth="1"/>
    <col min="6" max="6" width="4" style="1" customWidth="1"/>
    <col min="7" max="7" width="2.7109375" style="1" customWidth="1"/>
    <col min="8" max="8" width="3.85546875" style="1" customWidth="1"/>
    <col min="9" max="9" width="1.5703125" style="1" customWidth="1"/>
    <col min="10" max="10" width="5" style="1" customWidth="1"/>
    <col min="11" max="11" width="2.7109375" style="1" customWidth="1"/>
    <col min="12" max="12" width="3.85546875" style="1" customWidth="1"/>
    <col min="13" max="14" width="9.140625" style="1"/>
    <col min="15" max="15" width="82.140625" style="319" bestFit="1" customWidth="1"/>
    <col min="16" max="16384" width="9.140625" style="1"/>
  </cols>
  <sheetData>
    <row r="1" spans="1:15" ht="7.5" customHeight="1" x14ac:dyDescent="0.2"/>
    <row r="2" spans="1:15" ht="15" x14ac:dyDescent="0.25">
      <c r="A2" s="97" t="s">
        <v>297</v>
      </c>
      <c r="B2" s="97"/>
      <c r="C2" s="97"/>
      <c r="D2" s="97"/>
      <c r="E2" s="29"/>
    </row>
    <row r="3" spans="1:15" ht="15" x14ac:dyDescent="0.25">
      <c r="A3" s="97" t="s">
        <v>539</v>
      </c>
      <c r="B3" s="97"/>
      <c r="C3" s="97"/>
      <c r="D3" s="97"/>
      <c r="E3" s="29"/>
    </row>
    <row r="4" spans="1:15" ht="15" x14ac:dyDescent="0.25">
      <c r="A4" s="188" t="s">
        <v>298</v>
      </c>
      <c r="B4" s="188"/>
      <c r="C4" s="188"/>
      <c r="D4" s="188"/>
      <c r="E4" s="105"/>
      <c r="F4" s="19"/>
      <c r="G4" s="19"/>
      <c r="H4" s="19"/>
      <c r="I4" s="19"/>
      <c r="J4" s="19"/>
      <c r="K4" s="19"/>
      <c r="L4" s="19"/>
    </row>
    <row r="5" spans="1:15" ht="15.75" thickBot="1" x14ac:dyDescent="0.3">
      <c r="A5" s="284" t="s">
        <v>540</v>
      </c>
      <c r="B5" s="44"/>
      <c r="C5" s="44"/>
      <c r="D5" s="44"/>
      <c r="E5" s="44"/>
      <c r="F5" s="43"/>
      <c r="G5" s="43"/>
      <c r="H5" s="43"/>
      <c r="I5" s="43"/>
      <c r="J5" s="43"/>
      <c r="K5" s="43"/>
      <c r="L5" s="43"/>
    </row>
    <row r="6" spans="1:15" s="33" customFormat="1" x14ac:dyDescent="0.2">
      <c r="A6" s="142" t="s">
        <v>92</v>
      </c>
      <c r="B6" s="142"/>
      <c r="C6" s="142"/>
      <c r="D6" s="142"/>
      <c r="E6" s="535" t="s">
        <v>20</v>
      </c>
      <c r="F6" s="535"/>
      <c r="G6" s="535"/>
      <c r="H6" s="535"/>
      <c r="I6" s="152"/>
      <c r="J6" s="535" t="s">
        <v>18</v>
      </c>
      <c r="K6" s="536"/>
      <c r="L6" s="536"/>
      <c r="O6" s="390"/>
    </row>
    <row r="7" spans="1:15" s="33" customFormat="1" x14ac:dyDescent="0.2">
      <c r="A7" s="123" t="s">
        <v>93</v>
      </c>
      <c r="B7" s="123"/>
      <c r="C7" s="123"/>
      <c r="D7" s="123"/>
      <c r="E7" s="494" t="s">
        <v>243</v>
      </c>
      <c r="F7" s="494"/>
      <c r="G7" s="494"/>
      <c r="H7" s="494"/>
      <c r="I7" s="152"/>
      <c r="J7" s="494" t="s">
        <v>242</v>
      </c>
      <c r="K7" s="537"/>
      <c r="L7" s="537"/>
      <c r="O7" s="391" t="s">
        <v>285</v>
      </c>
    </row>
    <row r="8" spans="1:15" s="33" customFormat="1" ht="13.5" thickBot="1" x14ac:dyDescent="0.25">
      <c r="A8" s="139"/>
      <c r="B8" s="139"/>
      <c r="C8" s="139"/>
      <c r="D8" s="139"/>
      <c r="E8" s="139"/>
      <c r="F8" s="140" t="s">
        <v>156</v>
      </c>
      <c r="G8" s="538" t="s">
        <v>154</v>
      </c>
      <c r="H8" s="538"/>
      <c r="I8" s="153"/>
      <c r="J8" s="140" t="s">
        <v>156</v>
      </c>
      <c r="K8" s="538" t="s">
        <v>154</v>
      </c>
      <c r="L8" s="538"/>
      <c r="O8" s="392" t="s">
        <v>285</v>
      </c>
    </row>
    <row r="9" spans="1:15" s="33" customFormat="1" ht="11.25" customHeight="1" x14ac:dyDescent="0.2">
      <c r="A9" s="422"/>
      <c r="B9" s="422"/>
      <c r="C9" s="422"/>
      <c r="D9" s="422"/>
      <c r="E9" s="422"/>
      <c r="F9" s="238"/>
      <c r="G9" s="21"/>
      <c r="H9" s="21"/>
      <c r="I9" s="21"/>
      <c r="J9" s="238"/>
      <c r="K9" s="21"/>
      <c r="L9" s="21"/>
      <c r="O9" s="391" t="s">
        <v>285</v>
      </c>
    </row>
    <row r="10" spans="1:15" s="33" customFormat="1" ht="11.25" customHeight="1" x14ac:dyDescent="0.2">
      <c r="A10" s="423" t="s">
        <v>443</v>
      </c>
      <c r="B10" s="16"/>
      <c r="C10" s="16"/>
      <c r="D10" s="16"/>
      <c r="E10" s="16"/>
      <c r="F10" s="424">
        <v>151.749</v>
      </c>
      <c r="G10" s="220" t="s">
        <v>4</v>
      </c>
      <c r="H10" s="425">
        <v>36.392000000000003</v>
      </c>
      <c r="I10" s="423" t="s">
        <v>285</v>
      </c>
      <c r="J10" s="424">
        <v>2555.6120000000001</v>
      </c>
      <c r="K10" s="220" t="s">
        <v>4</v>
      </c>
      <c r="L10" s="425">
        <v>616.01199999999994</v>
      </c>
      <c r="O10" s="391" t="s">
        <v>285</v>
      </c>
    </row>
    <row r="11" spans="1:15" s="33" customFormat="1" ht="3" customHeight="1" x14ac:dyDescent="0.2">
      <c r="A11" s="17"/>
      <c r="B11" s="17"/>
      <c r="C11" s="17"/>
      <c r="D11" s="17"/>
      <c r="E11" s="17"/>
      <c r="F11" s="303"/>
      <c r="G11" s="17"/>
      <c r="H11" s="303"/>
      <c r="I11" s="17"/>
      <c r="J11" s="303"/>
      <c r="K11" s="17"/>
      <c r="L11" s="303"/>
      <c r="O11" s="392" t="s">
        <v>285</v>
      </c>
    </row>
    <row r="12" spans="1:15" s="33" customFormat="1" ht="11.25" customHeight="1" x14ac:dyDescent="0.2">
      <c r="A12" s="126"/>
      <c r="B12" s="126"/>
      <c r="C12" s="126"/>
      <c r="D12" s="126"/>
      <c r="E12" s="126"/>
      <c r="F12" s="534"/>
      <c r="G12" s="519"/>
      <c r="H12" s="519"/>
      <c r="I12" s="356"/>
      <c r="J12" s="534"/>
      <c r="K12" s="519"/>
      <c r="L12" s="519"/>
      <c r="O12" s="391" t="s">
        <v>285</v>
      </c>
    </row>
    <row r="13" spans="1:15" s="33" customFormat="1" ht="11.25" customHeight="1" x14ac:dyDescent="0.2">
      <c r="A13" s="126" t="s">
        <v>94</v>
      </c>
      <c r="B13" s="126"/>
      <c r="C13" s="126"/>
      <c r="D13" s="126"/>
      <c r="E13" s="126"/>
      <c r="F13" s="125"/>
      <c r="G13" s="125"/>
      <c r="H13" s="125"/>
      <c r="I13" s="125"/>
      <c r="J13" s="125"/>
      <c r="K13" s="125"/>
      <c r="L13" s="125"/>
      <c r="O13" s="391" t="s">
        <v>285</v>
      </c>
    </row>
    <row r="14" spans="1:15" s="33" customFormat="1" ht="11.25" customHeight="1" x14ac:dyDescent="0.2">
      <c r="A14" s="446" t="s">
        <v>453</v>
      </c>
      <c r="B14" s="124"/>
      <c r="C14" s="124"/>
      <c r="D14" s="124"/>
      <c r="E14" s="124"/>
      <c r="F14" s="15">
        <v>27.178000000000001</v>
      </c>
      <c r="G14" s="143" t="s">
        <v>4</v>
      </c>
      <c r="H14" s="15">
        <v>14.996</v>
      </c>
      <c r="I14" s="5" t="s">
        <v>285</v>
      </c>
      <c r="J14" s="15">
        <v>352.41</v>
      </c>
      <c r="K14" s="143" t="s">
        <v>4</v>
      </c>
      <c r="L14" s="15">
        <v>130.63200000000001</v>
      </c>
      <c r="O14" s="448" t="s">
        <v>285</v>
      </c>
    </row>
    <row r="15" spans="1:15" s="33" customFormat="1" ht="11.25" customHeight="1" x14ac:dyDescent="0.2">
      <c r="A15" s="446" t="s">
        <v>452</v>
      </c>
      <c r="B15" s="124"/>
      <c r="C15" s="124"/>
      <c r="D15" s="124"/>
      <c r="E15" s="124"/>
      <c r="F15" s="15">
        <v>16.498999999999999</v>
      </c>
      <c r="G15" s="143" t="s">
        <v>4</v>
      </c>
      <c r="H15" s="15">
        <v>6.7279999999999998</v>
      </c>
      <c r="I15" s="5" t="s">
        <v>285</v>
      </c>
      <c r="J15" s="15">
        <v>314.32400000000001</v>
      </c>
      <c r="K15" s="143" t="s">
        <v>4</v>
      </c>
      <c r="L15" s="15">
        <v>125.402</v>
      </c>
      <c r="O15" s="448" t="s">
        <v>285</v>
      </c>
    </row>
    <row r="16" spans="1:15" s="33" customFormat="1" ht="11.25" customHeight="1" x14ac:dyDescent="0.2">
      <c r="A16" s="446" t="s">
        <v>455</v>
      </c>
      <c r="B16" s="124"/>
      <c r="C16" s="124"/>
      <c r="D16" s="124"/>
      <c r="E16" s="124"/>
      <c r="F16" s="15">
        <v>15.343</v>
      </c>
      <c r="G16" s="143" t="s">
        <v>4</v>
      </c>
      <c r="H16" s="15">
        <v>14.831</v>
      </c>
      <c r="I16" s="5" t="s">
        <v>285</v>
      </c>
      <c r="J16" s="15">
        <v>299.95400000000001</v>
      </c>
      <c r="K16" s="143" t="s">
        <v>4</v>
      </c>
      <c r="L16" s="15">
        <v>270.95800000000003</v>
      </c>
      <c r="O16" s="448" t="s">
        <v>285</v>
      </c>
    </row>
    <row r="17" spans="1:15" s="33" customFormat="1" ht="11.25" customHeight="1" x14ac:dyDescent="0.2">
      <c r="A17" s="446" t="s">
        <v>454</v>
      </c>
      <c r="B17" s="124"/>
      <c r="C17" s="124"/>
      <c r="D17" s="124"/>
      <c r="E17" s="124"/>
      <c r="F17" s="15">
        <v>6.85</v>
      </c>
      <c r="G17" s="143" t="s">
        <v>4</v>
      </c>
      <c r="H17" s="15">
        <v>4.4939999999999998</v>
      </c>
      <c r="I17" s="5" t="s">
        <v>285</v>
      </c>
      <c r="J17" s="15">
        <v>128.274</v>
      </c>
      <c r="K17" s="143" t="s">
        <v>4</v>
      </c>
      <c r="L17" s="15">
        <v>71.988</v>
      </c>
      <c r="O17" s="448" t="s">
        <v>285</v>
      </c>
    </row>
    <row r="18" spans="1:15" s="33" customFormat="1" ht="11.25" customHeight="1" x14ac:dyDescent="0.2">
      <c r="A18" s="446" t="s">
        <v>457</v>
      </c>
      <c r="B18" s="124"/>
      <c r="C18" s="124"/>
      <c r="D18" s="124"/>
      <c r="E18" s="124"/>
      <c r="F18" s="15">
        <v>6.4950000000000001</v>
      </c>
      <c r="G18" s="143" t="s">
        <v>4</v>
      </c>
      <c r="H18" s="15">
        <v>8.8740000000000006</v>
      </c>
      <c r="I18" s="5" t="s">
        <v>285</v>
      </c>
      <c r="J18" s="15">
        <v>122.21599999999999</v>
      </c>
      <c r="K18" s="143" t="s">
        <v>4</v>
      </c>
      <c r="L18" s="15">
        <v>163.197</v>
      </c>
      <c r="O18" s="448" t="s">
        <v>285</v>
      </c>
    </row>
    <row r="19" spans="1:15" s="33" customFormat="1" ht="11.25" customHeight="1" x14ac:dyDescent="0.2">
      <c r="A19" s="446" t="s">
        <v>456</v>
      </c>
      <c r="B19" s="124"/>
      <c r="C19" s="124"/>
      <c r="D19" s="124"/>
      <c r="E19" s="124"/>
      <c r="F19" s="15">
        <v>6.0609999999999999</v>
      </c>
      <c r="G19" s="143" t="s">
        <v>4</v>
      </c>
      <c r="H19" s="15">
        <v>7.05</v>
      </c>
      <c r="I19" s="5" t="s">
        <v>285</v>
      </c>
      <c r="J19" s="15">
        <v>96.147000000000006</v>
      </c>
      <c r="K19" s="143" t="s">
        <v>4</v>
      </c>
      <c r="L19" s="15">
        <v>122.095</v>
      </c>
      <c r="O19" s="448" t="s">
        <v>285</v>
      </c>
    </row>
    <row r="20" spans="1:15" s="33" customFormat="1" ht="11.25" customHeight="1" x14ac:dyDescent="0.2">
      <c r="A20" s="446" t="s">
        <v>451</v>
      </c>
      <c r="B20" s="124"/>
      <c r="C20" s="124"/>
      <c r="D20" s="124"/>
      <c r="E20" s="124"/>
      <c r="F20" s="15">
        <v>5.681</v>
      </c>
      <c r="G20" s="143" t="s">
        <v>4</v>
      </c>
      <c r="H20" s="15">
        <v>4.891</v>
      </c>
      <c r="I20" s="5" t="s">
        <v>285</v>
      </c>
      <c r="J20" s="15">
        <v>100.75</v>
      </c>
      <c r="K20" s="143" t="s">
        <v>4</v>
      </c>
      <c r="L20" s="15">
        <v>93.855000000000004</v>
      </c>
      <c r="O20" s="448" t="s">
        <v>285</v>
      </c>
    </row>
    <row r="21" spans="1:15" s="33" customFormat="1" ht="11.25" customHeight="1" x14ac:dyDescent="0.2">
      <c r="A21" s="446" t="s">
        <v>495</v>
      </c>
      <c r="B21" s="124"/>
      <c r="C21" s="124"/>
      <c r="D21" s="124"/>
      <c r="E21" s="124"/>
      <c r="F21" s="15">
        <v>5.085</v>
      </c>
      <c r="G21" s="143" t="s">
        <v>4</v>
      </c>
      <c r="H21" s="15">
        <v>8.3559999999999999</v>
      </c>
      <c r="I21" s="5" t="s">
        <v>285</v>
      </c>
      <c r="J21" s="15">
        <v>36.536999999999999</v>
      </c>
      <c r="K21" s="143" t="s">
        <v>4</v>
      </c>
      <c r="L21" s="15">
        <v>62.075000000000003</v>
      </c>
      <c r="O21" s="448" t="s">
        <v>285</v>
      </c>
    </row>
    <row r="22" spans="1:15" s="33" customFormat="1" ht="11.25" customHeight="1" x14ac:dyDescent="0.2">
      <c r="A22" s="446" t="s">
        <v>496</v>
      </c>
      <c r="B22" s="124"/>
      <c r="C22" s="124"/>
      <c r="D22" s="124"/>
      <c r="E22" s="124"/>
      <c r="F22" s="15">
        <v>2.8769999999999998</v>
      </c>
      <c r="G22" s="143" t="s">
        <v>4</v>
      </c>
      <c r="H22" s="15">
        <v>3.4260000000000002</v>
      </c>
      <c r="I22" s="5" t="s">
        <v>285</v>
      </c>
      <c r="J22" s="15">
        <v>62.695</v>
      </c>
      <c r="K22" s="143" t="s">
        <v>4</v>
      </c>
      <c r="L22" s="15">
        <v>117.095</v>
      </c>
      <c r="O22" s="448" t="s">
        <v>285</v>
      </c>
    </row>
    <row r="23" spans="1:15" s="33" customFormat="1" ht="11.25" customHeight="1" x14ac:dyDescent="0.2">
      <c r="A23" s="124" t="s">
        <v>497</v>
      </c>
      <c r="B23" s="124"/>
      <c r="C23" s="124"/>
      <c r="D23" s="124"/>
      <c r="E23" s="124"/>
      <c r="F23" s="15">
        <v>2.613</v>
      </c>
      <c r="G23" s="143" t="s">
        <v>4</v>
      </c>
      <c r="H23" s="15">
        <v>5.1150000000000002</v>
      </c>
      <c r="I23" s="5" t="s">
        <v>285</v>
      </c>
      <c r="J23" s="15">
        <v>52.046999999999997</v>
      </c>
      <c r="K23" s="143" t="s">
        <v>4</v>
      </c>
      <c r="L23" s="15">
        <v>101.89700000000001</v>
      </c>
      <c r="O23" s="448" t="s">
        <v>285</v>
      </c>
    </row>
    <row r="24" spans="1:15" s="33" customFormat="1" ht="11.25" customHeight="1" x14ac:dyDescent="0.2">
      <c r="A24" s="17"/>
      <c r="B24" s="17"/>
      <c r="C24" s="17"/>
      <c r="D24" s="17"/>
      <c r="E24" s="17"/>
      <c r="F24" s="303"/>
      <c r="G24" s="17"/>
      <c r="H24" s="303"/>
      <c r="I24" s="17"/>
      <c r="J24" s="303"/>
      <c r="K24" s="17"/>
      <c r="L24" s="303"/>
      <c r="O24" s="390" t="s">
        <v>285</v>
      </c>
    </row>
    <row r="25" spans="1:15" s="33" customFormat="1" ht="11.25" customHeight="1" x14ac:dyDescent="0.2">
      <c r="A25" s="124"/>
      <c r="B25" s="124"/>
      <c r="C25" s="124"/>
      <c r="D25" s="124"/>
      <c r="E25" s="124"/>
      <c r="F25" s="15"/>
      <c r="G25" s="127"/>
      <c r="H25" s="15"/>
      <c r="I25" s="5"/>
      <c r="J25" s="15"/>
      <c r="K25" s="127"/>
      <c r="L25" s="15"/>
      <c r="O25" s="390"/>
    </row>
    <row r="26" spans="1:15" s="33" customFormat="1" ht="12" customHeight="1" x14ac:dyDescent="0.2">
      <c r="A26" s="126" t="s">
        <v>157</v>
      </c>
      <c r="B26" s="126"/>
      <c r="C26" s="126"/>
      <c r="D26" s="126"/>
      <c r="E26" s="126"/>
      <c r="F26" s="250"/>
      <c r="G26" s="125"/>
      <c r="H26" s="304"/>
      <c r="I26" s="125"/>
      <c r="J26" s="250"/>
      <c r="K26" s="125"/>
      <c r="L26" s="304"/>
      <c r="O26" s="390"/>
    </row>
    <row r="27" spans="1:15" s="33" customFormat="1" x14ac:dyDescent="0.2">
      <c r="A27" s="124" t="s">
        <v>244</v>
      </c>
      <c r="B27" s="124"/>
      <c r="C27" s="124"/>
      <c r="D27" s="124"/>
      <c r="E27" s="124"/>
      <c r="F27" s="15">
        <v>19.280999999999999</v>
      </c>
      <c r="G27" s="143" t="s">
        <v>4</v>
      </c>
      <c r="H27" s="15">
        <v>13.622999999999999</v>
      </c>
      <c r="I27" s="5" t="s">
        <v>285</v>
      </c>
      <c r="J27" s="15">
        <v>374.94799999999998</v>
      </c>
      <c r="K27" s="143" t="s">
        <v>4</v>
      </c>
      <c r="L27" s="15">
        <v>307.71499999999997</v>
      </c>
      <c r="O27" s="390"/>
    </row>
    <row r="28" spans="1:15" s="33" customFormat="1" x14ac:dyDescent="0.2">
      <c r="A28" s="124" t="s">
        <v>245</v>
      </c>
      <c r="B28" s="124"/>
      <c r="C28" s="124"/>
      <c r="D28" s="124"/>
      <c r="E28" s="124"/>
      <c r="F28" s="15">
        <v>12.129</v>
      </c>
      <c r="G28" s="143" t="s">
        <v>4</v>
      </c>
      <c r="H28" s="15">
        <v>7.4809999999999999</v>
      </c>
      <c r="I28" s="5" t="s">
        <v>285</v>
      </c>
      <c r="J28" s="15">
        <v>219.49</v>
      </c>
      <c r="K28" s="143" t="s">
        <v>4</v>
      </c>
      <c r="L28" s="15">
        <v>172.87799999999999</v>
      </c>
      <c r="O28" s="390"/>
    </row>
    <row r="29" spans="1:15" s="33" customFormat="1" ht="13.5" thickBot="1" x14ac:dyDescent="0.25">
      <c r="A29" s="141" t="s">
        <v>498</v>
      </c>
      <c r="B29" s="141"/>
      <c r="C29" s="141"/>
      <c r="D29" s="141"/>
      <c r="E29" s="141"/>
      <c r="F29" s="15">
        <v>3.7639999999999998</v>
      </c>
      <c r="G29" s="143" t="s">
        <v>4</v>
      </c>
      <c r="H29" s="15">
        <v>7.367</v>
      </c>
      <c r="I29" s="5" t="s">
        <v>285</v>
      </c>
      <c r="J29" s="15">
        <v>90.328000000000003</v>
      </c>
      <c r="K29" s="143" t="s">
        <v>4</v>
      </c>
      <c r="L29" s="15">
        <v>176.80199999999999</v>
      </c>
      <c r="O29" s="390"/>
    </row>
    <row r="30" spans="1:15" s="33" customFormat="1" ht="12.75" customHeight="1" x14ac:dyDescent="0.2">
      <c r="A30" s="495" t="s">
        <v>548</v>
      </c>
      <c r="B30" s="495"/>
      <c r="C30" s="495"/>
      <c r="D30" s="495"/>
      <c r="E30" s="495"/>
      <c r="F30" s="495"/>
      <c r="G30" s="495"/>
      <c r="H30" s="495"/>
      <c r="I30" s="495"/>
      <c r="J30" s="495"/>
      <c r="K30" s="495"/>
      <c r="L30" s="495"/>
      <c r="O30" s="390"/>
    </row>
    <row r="31" spans="1:15" s="33" customFormat="1" x14ac:dyDescent="0.2">
      <c r="A31" s="533"/>
      <c r="B31" s="533"/>
      <c r="C31" s="533"/>
      <c r="D31" s="533"/>
      <c r="E31" s="533"/>
      <c r="F31" s="533"/>
      <c r="G31" s="533"/>
      <c r="H31" s="533"/>
      <c r="I31" s="533"/>
      <c r="J31" s="533"/>
      <c r="K31" s="533"/>
      <c r="L31" s="533"/>
      <c r="O31" s="390"/>
    </row>
    <row r="32" spans="1:15" s="33" customFormat="1" x14ac:dyDescent="0.2">
      <c r="A32" s="533"/>
      <c r="B32" s="533"/>
      <c r="C32" s="533"/>
      <c r="D32" s="533"/>
      <c r="E32" s="533"/>
      <c r="F32" s="533"/>
      <c r="G32" s="533"/>
      <c r="H32" s="533"/>
      <c r="I32" s="533"/>
      <c r="J32" s="533"/>
      <c r="K32" s="533"/>
      <c r="L32" s="533"/>
      <c r="O32" s="319"/>
    </row>
    <row r="33" spans="1:12" x14ac:dyDescent="0.2">
      <c r="A33" s="33"/>
      <c r="B33" s="33"/>
      <c r="C33" s="33"/>
      <c r="D33" s="33"/>
      <c r="E33" s="33"/>
      <c r="F33" s="33"/>
      <c r="G33" s="33"/>
      <c r="H33" s="33"/>
      <c r="I33" s="33"/>
      <c r="J33" s="33"/>
      <c r="K33" s="33"/>
      <c r="L33" s="33"/>
    </row>
    <row r="34" spans="1:12" x14ac:dyDescent="0.2">
      <c r="A34" s="33"/>
      <c r="B34" s="33"/>
      <c r="C34" s="33"/>
      <c r="D34" s="33"/>
      <c r="E34" s="33"/>
      <c r="F34" s="33"/>
      <c r="G34" s="33"/>
      <c r="H34" s="33"/>
      <c r="I34" s="33"/>
      <c r="J34" s="33"/>
      <c r="K34" s="33"/>
      <c r="L34" s="33"/>
    </row>
    <row r="35" spans="1:12" x14ac:dyDescent="0.2">
      <c r="A35" s="33"/>
      <c r="B35" s="33"/>
      <c r="C35" s="33"/>
      <c r="D35" s="33"/>
      <c r="E35" s="33"/>
      <c r="F35" s="33"/>
      <c r="G35" s="33"/>
      <c r="H35" s="33"/>
      <c r="I35" s="33"/>
      <c r="J35" s="33"/>
      <c r="K35" s="33"/>
      <c r="L35" s="33"/>
    </row>
  </sheetData>
  <sheetProtection formatCells="0" formatColumns="0" formatRows="0"/>
  <mergeCells count="9">
    <mergeCell ref="A30:L32"/>
    <mergeCell ref="J12:L12"/>
    <mergeCell ref="E6:H6"/>
    <mergeCell ref="E7:H7"/>
    <mergeCell ref="J6:L6"/>
    <mergeCell ref="J7:L7"/>
    <mergeCell ref="K8:L8"/>
    <mergeCell ref="F12:H12"/>
    <mergeCell ref="G8:H8"/>
  </mergeCells>
  <phoneticPr fontId="13" type="noConversion"/>
  <pageMargins left="0.70866141732283472" right="0.70866141732283472" top="0.59055118110236227" bottom="0.59055118110236227" header="0.31496062992125984" footer="0.31496062992125984"/>
  <pageSetup paperSize="9" scale="97" orientation="portrait" r:id="rId1"/>
  <headerFooter>
    <oddFooter>&amp;L&amp;G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29">
    <pageSetUpPr fitToPage="1"/>
  </sheetPr>
  <dimension ref="A2:IT85"/>
  <sheetViews>
    <sheetView zoomScaleNormal="100" workbookViewId="0"/>
  </sheetViews>
  <sheetFormatPr defaultColWidth="9.140625" defaultRowHeight="12.75" x14ac:dyDescent="0.2"/>
  <cols>
    <col min="1" max="1" width="4.28515625" style="366" customWidth="1"/>
    <col min="2" max="9" width="7.5703125" style="366" customWidth="1"/>
    <col min="10" max="10" width="7.7109375" style="366" customWidth="1"/>
    <col min="11" max="11" width="9" style="366" customWidth="1"/>
    <col min="12" max="12" width="4.5703125" style="370" customWidth="1"/>
    <col min="13" max="21" width="7.7109375" style="370" customWidth="1"/>
    <col min="22" max="22" width="7.7109375" style="366" customWidth="1"/>
    <col min="23" max="26" width="9.140625" style="366"/>
    <col min="27" max="27" width="6.5703125" style="366" bestFit="1" customWidth="1"/>
    <col min="28" max="28" width="5.5703125" style="366" bestFit="1" customWidth="1"/>
    <col min="29" max="29" width="9" style="366" bestFit="1" customWidth="1"/>
    <col min="30" max="32" width="9.42578125" style="366" bestFit="1" customWidth="1"/>
    <col min="33" max="33" width="9.42578125" style="366" customWidth="1"/>
    <col min="34" max="34" width="9" style="366" customWidth="1"/>
    <col min="35" max="254" width="9.140625" style="366"/>
    <col min="255" max="16384" width="9.140625" style="329"/>
  </cols>
  <sheetData>
    <row r="2" spans="1:254" ht="26.25" customHeight="1" x14ac:dyDescent="0.25">
      <c r="A2" s="542" t="s">
        <v>439</v>
      </c>
      <c r="B2" s="542"/>
      <c r="C2" s="542"/>
      <c r="D2" s="542"/>
      <c r="E2" s="542"/>
      <c r="F2" s="542"/>
      <c r="G2" s="542"/>
      <c r="H2" s="542"/>
      <c r="I2" s="542"/>
      <c r="J2" s="542"/>
      <c r="K2" s="542"/>
      <c r="M2" s="377"/>
    </row>
    <row r="3" spans="1:254" ht="15" customHeight="1" x14ac:dyDescent="0.2">
      <c r="A3" s="420" t="s">
        <v>541</v>
      </c>
      <c r="B3" s="420"/>
      <c r="C3" s="420"/>
      <c r="D3" s="420"/>
      <c r="E3" s="420"/>
      <c r="F3" s="420"/>
      <c r="G3" s="420"/>
      <c r="H3" s="420"/>
      <c r="I3" s="420"/>
      <c r="J3" s="420"/>
      <c r="K3" s="418"/>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c r="ED3" s="367"/>
      <c r="EE3" s="367"/>
      <c r="EF3" s="367"/>
      <c r="EG3" s="367"/>
      <c r="EH3" s="367"/>
      <c r="EI3" s="367"/>
      <c r="EJ3" s="367"/>
      <c r="EK3" s="367"/>
      <c r="EL3" s="367"/>
      <c r="EM3" s="367"/>
      <c r="EN3" s="367"/>
      <c r="EO3" s="367"/>
      <c r="EP3" s="367"/>
      <c r="EQ3" s="367"/>
      <c r="ER3" s="367"/>
      <c r="ES3" s="367"/>
      <c r="ET3" s="367"/>
      <c r="EU3" s="367"/>
      <c r="EV3" s="367"/>
      <c r="EW3" s="367"/>
      <c r="EX3" s="367"/>
      <c r="EY3" s="367"/>
      <c r="EZ3" s="367"/>
      <c r="FA3" s="367"/>
      <c r="FB3" s="367"/>
      <c r="FC3" s="367"/>
      <c r="FD3" s="367"/>
      <c r="FE3" s="367"/>
      <c r="FF3" s="367"/>
      <c r="FG3" s="367"/>
      <c r="FH3" s="367"/>
      <c r="FI3" s="367"/>
      <c r="FJ3" s="367"/>
      <c r="FK3" s="367"/>
      <c r="FL3" s="367"/>
      <c r="FM3" s="367"/>
      <c r="FN3" s="367"/>
      <c r="FO3" s="367"/>
      <c r="FP3" s="367"/>
      <c r="FQ3" s="367"/>
      <c r="FR3" s="367"/>
      <c r="FS3" s="367"/>
      <c r="FT3" s="367"/>
      <c r="FU3" s="367"/>
      <c r="FV3" s="367"/>
      <c r="FW3" s="367"/>
      <c r="FX3" s="367"/>
      <c r="FY3" s="367"/>
      <c r="FZ3" s="367"/>
      <c r="GA3" s="367"/>
      <c r="GB3" s="367"/>
      <c r="GC3" s="367"/>
      <c r="GD3" s="367"/>
      <c r="GE3" s="367"/>
      <c r="GF3" s="367"/>
      <c r="GG3" s="367"/>
      <c r="GH3" s="367"/>
      <c r="GI3" s="367"/>
      <c r="GJ3" s="367"/>
      <c r="GK3" s="367"/>
      <c r="GL3" s="367"/>
      <c r="GM3" s="367"/>
      <c r="GN3" s="367"/>
      <c r="GO3" s="367"/>
      <c r="GP3" s="367"/>
      <c r="GQ3" s="367"/>
      <c r="GR3" s="367"/>
      <c r="GS3" s="367"/>
      <c r="GT3" s="367"/>
      <c r="GU3" s="367"/>
      <c r="GV3" s="367"/>
      <c r="GW3" s="367"/>
      <c r="GX3" s="367"/>
      <c r="GY3" s="367"/>
      <c r="GZ3" s="367"/>
      <c r="HA3" s="367"/>
      <c r="HB3" s="367"/>
      <c r="HC3" s="367"/>
      <c r="HD3" s="367"/>
      <c r="HE3" s="367"/>
      <c r="HF3" s="367"/>
      <c r="HG3" s="367"/>
      <c r="HH3" s="367"/>
      <c r="HI3" s="367"/>
      <c r="HJ3" s="367"/>
      <c r="HK3" s="367"/>
      <c r="HL3" s="367"/>
      <c r="HM3" s="367"/>
      <c r="HN3" s="367"/>
      <c r="HO3" s="367"/>
      <c r="HP3" s="367"/>
      <c r="HQ3" s="367"/>
      <c r="HR3" s="367"/>
      <c r="HS3" s="367"/>
      <c r="HT3" s="367"/>
      <c r="HU3" s="367"/>
      <c r="HV3" s="367"/>
      <c r="HW3" s="367"/>
      <c r="HX3" s="367"/>
      <c r="HY3" s="367"/>
      <c r="HZ3" s="367"/>
      <c r="IA3" s="367"/>
      <c r="IB3" s="367"/>
      <c r="IC3" s="367"/>
      <c r="ID3" s="367"/>
      <c r="IE3" s="367"/>
      <c r="IF3" s="367"/>
      <c r="IG3" s="367"/>
      <c r="IH3" s="367"/>
      <c r="II3" s="367"/>
      <c r="IJ3" s="367"/>
      <c r="IK3" s="367"/>
      <c r="IL3" s="367"/>
      <c r="IM3" s="367"/>
      <c r="IN3" s="367"/>
      <c r="IO3" s="367"/>
      <c r="IP3" s="367"/>
      <c r="IQ3" s="367"/>
      <c r="IR3" s="367"/>
      <c r="IS3" s="367"/>
      <c r="IT3" s="367"/>
    </row>
    <row r="4" spans="1:254" ht="26.25" customHeight="1" x14ac:dyDescent="0.2">
      <c r="A4" s="543" t="s">
        <v>440</v>
      </c>
      <c r="B4" s="543"/>
      <c r="C4" s="543"/>
      <c r="D4" s="543"/>
      <c r="E4" s="543"/>
      <c r="F4" s="543"/>
      <c r="G4" s="543"/>
      <c r="H4" s="543"/>
      <c r="I4" s="543"/>
      <c r="J4" s="543"/>
      <c r="K4" s="543"/>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c r="ED4" s="367"/>
      <c r="EE4" s="367"/>
      <c r="EF4" s="367"/>
      <c r="EG4" s="367"/>
      <c r="EH4" s="367"/>
      <c r="EI4" s="367"/>
      <c r="EJ4" s="367"/>
      <c r="EK4" s="367"/>
      <c r="EL4" s="367"/>
      <c r="EM4" s="367"/>
      <c r="EN4" s="367"/>
      <c r="EO4" s="367"/>
      <c r="EP4" s="367"/>
      <c r="EQ4" s="367"/>
      <c r="ER4" s="367"/>
      <c r="ES4" s="367"/>
      <c r="ET4" s="367"/>
      <c r="EU4" s="367"/>
      <c r="EV4" s="367"/>
      <c r="EW4" s="367"/>
      <c r="EX4" s="367"/>
      <c r="EY4" s="367"/>
      <c r="EZ4" s="367"/>
      <c r="FA4" s="367"/>
      <c r="FB4" s="367"/>
      <c r="FC4" s="367"/>
      <c r="FD4" s="367"/>
      <c r="FE4" s="367"/>
      <c r="FF4" s="367"/>
      <c r="FG4" s="367"/>
      <c r="FH4" s="367"/>
      <c r="FI4" s="367"/>
      <c r="FJ4" s="367"/>
      <c r="FK4" s="367"/>
      <c r="FL4" s="367"/>
      <c r="FM4" s="367"/>
      <c r="FN4" s="367"/>
      <c r="FO4" s="367"/>
      <c r="FP4" s="367"/>
      <c r="FQ4" s="367"/>
      <c r="FR4" s="367"/>
      <c r="FS4" s="367"/>
      <c r="FT4" s="367"/>
      <c r="FU4" s="367"/>
      <c r="FV4" s="367"/>
      <c r="FW4" s="367"/>
      <c r="FX4" s="367"/>
      <c r="FY4" s="367"/>
      <c r="FZ4" s="367"/>
      <c r="GA4" s="367"/>
      <c r="GB4" s="367"/>
      <c r="GC4" s="367"/>
      <c r="GD4" s="367"/>
      <c r="GE4" s="367"/>
      <c r="GF4" s="367"/>
      <c r="GG4" s="367"/>
      <c r="GH4" s="367"/>
      <c r="GI4" s="367"/>
      <c r="GJ4" s="367"/>
      <c r="GK4" s="367"/>
      <c r="GL4" s="367"/>
      <c r="GM4" s="367"/>
      <c r="GN4" s="367"/>
      <c r="GO4" s="367"/>
      <c r="GP4" s="367"/>
      <c r="GQ4" s="367"/>
      <c r="GR4" s="367"/>
      <c r="GS4" s="367"/>
      <c r="GT4" s="367"/>
      <c r="GU4" s="367"/>
      <c r="GV4" s="367"/>
      <c r="GW4" s="367"/>
      <c r="GX4" s="367"/>
      <c r="GY4" s="367"/>
      <c r="GZ4" s="367"/>
      <c r="HA4" s="367"/>
      <c r="HB4" s="367"/>
      <c r="HC4" s="367"/>
      <c r="HD4" s="367"/>
      <c r="HE4" s="367"/>
      <c r="HF4" s="367"/>
      <c r="HG4" s="367"/>
      <c r="HH4" s="367"/>
      <c r="HI4" s="367"/>
      <c r="HJ4" s="367"/>
      <c r="HK4" s="367"/>
      <c r="HL4" s="367"/>
      <c r="HM4" s="367"/>
      <c r="HN4" s="367"/>
      <c r="HO4" s="367"/>
      <c r="HP4" s="367"/>
      <c r="HQ4" s="367"/>
      <c r="HR4" s="367"/>
      <c r="HS4" s="367"/>
      <c r="HT4" s="367"/>
      <c r="HU4" s="367"/>
      <c r="HV4" s="367"/>
      <c r="HW4" s="367"/>
      <c r="HX4" s="367"/>
      <c r="HY4" s="367"/>
      <c r="HZ4" s="367"/>
      <c r="IA4" s="367"/>
      <c r="IB4" s="367"/>
      <c r="IC4" s="367"/>
      <c r="ID4" s="367"/>
      <c r="IE4" s="367"/>
      <c r="IF4" s="367"/>
      <c r="IG4" s="367"/>
      <c r="IH4" s="367"/>
      <c r="II4" s="367"/>
      <c r="IJ4" s="367"/>
      <c r="IK4" s="367"/>
      <c r="IL4" s="367"/>
      <c r="IM4" s="367"/>
      <c r="IN4" s="367"/>
      <c r="IO4" s="367"/>
      <c r="IP4" s="367"/>
      <c r="IQ4" s="367"/>
      <c r="IR4" s="367"/>
      <c r="IS4" s="367"/>
      <c r="IT4" s="367"/>
    </row>
    <row r="5" spans="1:254" ht="15" customHeight="1" thickBot="1" x14ac:dyDescent="0.25">
      <c r="A5" s="421" t="s">
        <v>542</v>
      </c>
      <c r="B5" s="419"/>
      <c r="C5" s="419"/>
      <c r="D5" s="419"/>
      <c r="E5" s="419"/>
      <c r="F5" s="419"/>
      <c r="G5" s="419"/>
      <c r="H5" s="419"/>
      <c r="I5" s="419"/>
      <c r="J5" s="419"/>
      <c r="K5" s="419"/>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8"/>
      <c r="DG5" s="368"/>
      <c r="DH5" s="368"/>
      <c r="DI5" s="368"/>
      <c r="DJ5" s="368"/>
      <c r="DK5" s="368"/>
      <c r="DL5" s="368"/>
      <c r="DM5" s="368"/>
      <c r="DN5" s="368"/>
      <c r="DO5" s="368"/>
      <c r="DP5" s="368"/>
      <c r="DQ5" s="368"/>
      <c r="DR5" s="368"/>
      <c r="DS5" s="368"/>
      <c r="DT5" s="368"/>
      <c r="DU5" s="368"/>
      <c r="DV5" s="368"/>
      <c r="DW5" s="368"/>
      <c r="DX5" s="368"/>
      <c r="DY5" s="368"/>
      <c r="DZ5" s="368"/>
      <c r="EA5" s="368"/>
      <c r="EB5" s="368"/>
      <c r="EC5" s="368"/>
      <c r="ED5" s="368"/>
      <c r="EE5" s="368"/>
      <c r="EF5" s="368"/>
      <c r="EG5" s="368"/>
      <c r="EH5" s="368"/>
      <c r="EI5" s="368"/>
      <c r="EJ5" s="368"/>
      <c r="EK5" s="368"/>
      <c r="EL5" s="368"/>
      <c r="EM5" s="368"/>
      <c r="EN5" s="368"/>
      <c r="EO5" s="368"/>
      <c r="EP5" s="368"/>
      <c r="EQ5" s="368"/>
      <c r="ER5" s="368"/>
      <c r="ES5" s="368"/>
      <c r="ET5" s="368"/>
      <c r="EU5" s="368"/>
      <c r="EV5" s="368"/>
      <c r="EW5" s="368"/>
      <c r="EX5" s="368"/>
      <c r="EY5" s="368"/>
      <c r="EZ5" s="368"/>
      <c r="FA5" s="368"/>
      <c r="FB5" s="368"/>
      <c r="FC5" s="368"/>
      <c r="FD5" s="368"/>
      <c r="FE5" s="368"/>
      <c r="FF5" s="368"/>
      <c r="FG5" s="368"/>
      <c r="FH5" s="368"/>
      <c r="FI5" s="368"/>
      <c r="FJ5" s="368"/>
      <c r="FK5" s="368"/>
      <c r="FL5" s="368"/>
      <c r="FM5" s="368"/>
      <c r="FN5" s="368"/>
      <c r="FO5" s="368"/>
      <c r="FP5" s="368"/>
      <c r="FQ5" s="368"/>
      <c r="FR5" s="368"/>
      <c r="FS5" s="368"/>
      <c r="FT5" s="368"/>
      <c r="FU5" s="368"/>
      <c r="FV5" s="368"/>
      <c r="FW5" s="368"/>
      <c r="FX5" s="368"/>
      <c r="FY5" s="368"/>
      <c r="FZ5" s="368"/>
      <c r="GA5" s="368"/>
      <c r="GB5" s="368"/>
      <c r="GC5" s="368"/>
      <c r="GD5" s="368"/>
      <c r="GE5" s="368"/>
      <c r="GF5" s="368"/>
      <c r="GG5" s="368"/>
      <c r="GH5" s="368"/>
      <c r="GI5" s="368"/>
      <c r="GJ5" s="368"/>
      <c r="GK5" s="368"/>
      <c r="GL5" s="368"/>
      <c r="GM5" s="368"/>
      <c r="GN5" s="368"/>
      <c r="GO5" s="368"/>
      <c r="GP5" s="368"/>
      <c r="GQ5" s="368"/>
      <c r="GR5" s="368"/>
      <c r="GS5" s="368"/>
      <c r="GT5" s="368"/>
      <c r="GU5" s="368"/>
      <c r="GV5" s="368"/>
      <c r="GW5" s="368"/>
      <c r="GX5" s="368"/>
      <c r="GY5" s="368"/>
      <c r="GZ5" s="368"/>
      <c r="HA5" s="368"/>
      <c r="HB5" s="368"/>
      <c r="HC5" s="368"/>
      <c r="HD5" s="368"/>
      <c r="HE5" s="368"/>
      <c r="HF5" s="368"/>
      <c r="HG5" s="368"/>
      <c r="HH5" s="368"/>
      <c r="HI5" s="368"/>
      <c r="HJ5" s="368"/>
      <c r="HK5" s="368"/>
      <c r="HL5" s="368"/>
      <c r="HM5" s="368"/>
      <c r="HN5" s="368"/>
      <c r="HO5" s="368"/>
      <c r="HP5" s="368"/>
      <c r="HQ5" s="368"/>
      <c r="HR5" s="368"/>
      <c r="HS5" s="368"/>
      <c r="HT5" s="368"/>
      <c r="HU5" s="368"/>
      <c r="HV5" s="368"/>
      <c r="HW5" s="368"/>
      <c r="HX5" s="368"/>
      <c r="HY5" s="368"/>
      <c r="HZ5" s="368"/>
      <c r="IA5" s="368"/>
      <c r="IB5" s="368"/>
      <c r="IC5" s="368"/>
      <c r="ID5" s="368"/>
      <c r="IE5" s="368"/>
      <c r="IF5" s="368"/>
      <c r="IG5" s="368"/>
      <c r="IH5" s="368"/>
      <c r="II5" s="368"/>
      <c r="IJ5" s="368"/>
      <c r="IK5" s="368"/>
      <c r="IL5" s="368"/>
      <c r="IM5" s="368"/>
      <c r="IN5" s="368"/>
      <c r="IO5" s="368"/>
      <c r="IP5" s="368"/>
      <c r="IQ5" s="368"/>
      <c r="IR5" s="368"/>
      <c r="IS5" s="368"/>
      <c r="IT5" s="329"/>
    </row>
    <row r="6" spans="1:254" x14ac:dyDescent="0.2">
      <c r="A6" s="539" t="s">
        <v>389</v>
      </c>
      <c r="B6" s="539"/>
      <c r="C6" s="539"/>
      <c r="D6" s="539"/>
      <c r="E6" s="539"/>
      <c r="F6" s="539"/>
      <c r="G6" s="539"/>
      <c r="H6" s="539"/>
      <c r="I6" s="539"/>
      <c r="J6" s="539"/>
      <c r="K6" s="539"/>
      <c r="V6" s="369"/>
      <c r="W6" s="369"/>
      <c r="X6" s="369"/>
      <c r="Y6" s="369"/>
      <c r="Z6" s="370"/>
      <c r="AA6" s="370"/>
      <c r="AB6" s="370"/>
      <c r="IT6" s="329"/>
    </row>
    <row r="7" spans="1:254" x14ac:dyDescent="0.2">
      <c r="A7" s="385"/>
      <c r="B7" s="540" t="s">
        <v>378</v>
      </c>
      <c r="C7" s="540"/>
      <c r="D7" s="540" t="s">
        <v>379</v>
      </c>
      <c r="E7" s="540"/>
      <c r="F7" s="540" t="s">
        <v>380</v>
      </c>
      <c r="G7" s="540"/>
      <c r="H7" s="540" t="s">
        <v>381</v>
      </c>
      <c r="I7" s="540"/>
      <c r="J7" s="540" t="s">
        <v>382</v>
      </c>
      <c r="K7" s="540"/>
      <c r="V7" s="371"/>
      <c r="W7" s="371"/>
      <c r="X7" s="371"/>
      <c r="Y7" s="371"/>
      <c r="Z7" s="372"/>
      <c r="AA7" s="372"/>
      <c r="AB7" s="372"/>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c r="EU7" s="373"/>
      <c r="EV7" s="373"/>
      <c r="EW7" s="373"/>
      <c r="EX7" s="373"/>
      <c r="EY7" s="373"/>
      <c r="EZ7" s="373"/>
      <c r="FA7" s="373"/>
      <c r="FB7" s="373"/>
      <c r="FC7" s="373"/>
      <c r="FD7" s="373"/>
      <c r="FE7" s="373"/>
      <c r="FF7" s="373"/>
      <c r="FG7" s="373"/>
      <c r="FH7" s="373"/>
      <c r="FI7" s="373"/>
      <c r="FJ7" s="373"/>
      <c r="FK7" s="373"/>
      <c r="FL7" s="373"/>
      <c r="FM7" s="373"/>
      <c r="FN7" s="373"/>
      <c r="FO7" s="373"/>
      <c r="FP7" s="373"/>
      <c r="FQ7" s="373"/>
      <c r="FR7" s="373"/>
      <c r="FS7" s="373"/>
      <c r="FT7" s="373"/>
      <c r="FU7" s="373"/>
      <c r="FV7" s="373"/>
      <c r="FW7" s="373"/>
      <c r="FX7" s="373"/>
      <c r="FY7" s="373"/>
      <c r="FZ7" s="373"/>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3"/>
      <c r="HB7" s="373"/>
      <c r="HC7" s="373"/>
      <c r="HD7" s="373"/>
      <c r="HE7" s="373"/>
      <c r="HF7" s="373"/>
      <c r="HG7" s="373"/>
      <c r="HH7" s="373"/>
      <c r="HI7" s="373"/>
      <c r="HJ7" s="373"/>
      <c r="HK7" s="373"/>
      <c r="HL7" s="373"/>
      <c r="HM7" s="373"/>
      <c r="HN7" s="373"/>
      <c r="HO7" s="373"/>
      <c r="HP7" s="373"/>
      <c r="HQ7" s="373"/>
      <c r="HR7" s="373"/>
      <c r="HS7" s="373"/>
      <c r="HT7" s="373"/>
      <c r="HU7" s="373"/>
      <c r="HV7" s="373"/>
      <c r="HW7" s="373"/>
      <c r="HX7" s="373"/>
      <c r="HY7" s="373"/>
      <c r="HZ7" s="373"/>
      <c r="IA7" s="373"/>
      <c r="IB7" s="373"/>
      <c r="IC7" s="373"/>
      <c r="ID7" s="373"/>
      <c r="IE7" s="373"/>
      <c r="IF7" s="373"/>
      <c r="IG7" s="373"/>
      <c r="IH7" s="373"/>
      <c r="II7" s="373"/>
      <c r="IJ7" s="373"/>
      <c r="IK7" s="373"/>
      <c r="IL7" s="373"/>
      <c r="IM7" s="373"/>
      <c r="IN7" s="373"/>
      <c r="IO7" s="373"/>
      <c r="IP7" s="373"/>
      <c r="IQ7" s="373"/>
      <c r="IR7" s="373"/>
      <c r="IS7" s="373"/>
      <c r="IT7" s="329"/>
    </row>
    <row r="8" spans="1:254" ht="13.5" thickBot="1" x14ac:dyDescent="0.25">
      <c r="A8" s="386"/>
      <c r="B8" s="384" t="s">
        <v>383</v>
      </c>
      <c r="C8" s="384" t="s">
        <v>384</v>
      </c>
      <c r="D8" s="384" t="s">
        <v>383</v>
      </c>
      <c r="E8" s="384" t="s">
        <v>384</v>
      </c>
      <c r="F8" s="384" t="s">
        <v>383</v>
      </c>
      <c r="G8" s="384" t="s">
        <v>384</v>
      </c>
      <c r="H8" s="384" t="s">
        <v>383</v>
      </c>
      <c r="I8" s="384" t="s">
        <v>384</v>
      </c>
      <c r="J8" s="384" t="s">
        <v>383</v>
      </c>
      <c r="K8" s="384" t="s">
        <v>384</v>
      </c>
      <c r="V8" s="371"/>
      <c r="W8" s="371"/>
      <c r="X8" s="371"/>
      <c r="Y8" s="371"/>
      <c r="Z8" s="372"/>
      <c r="AA8" s="372"/>
      <c r="AB8" s="372"/>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3"/>
      <c r="FP8" s="373"/>
      <c r="FQ8" s="373"/>
      <c r="FR8" s="373"/>
      <c r="FS8" s="373"/>
      <c r="FT8" s="373"/>
      <c r="FU8" s="373"/>
      <c r="FV8" s="373"/>
      <c r="FW8" s="373"/>
      <c r="FX8" s="373"/>
      <c r="FY8" s="373"/>
      <c r="FZ8" s="373"/>
      <c r="GA8" s="373"/>
      <c r="GB8" s="373"/>
      <c r="GC8" s="373"/>
      <c r="GD8" s="373"/>
      <c r="GE8" s="373"/>
      <c r="GF8" s="373"/>
      <c r="GG8" s="373"/>
      <c r="GH8" s="373"/>
      <c r="GI8" s="373"/>
      <c r="GJ8" s="373"/>
      <c r="GK8" s="373"/>
      <c r="GL8" s="373"/>
      <c r="GM8" s="373"/>
      <c r="GN8" s="373"/>
      <c r="GO8" s="373"/>
      <c r="GP8" s="373"/>
      <c r="GQ8" s="373"/>
      <c r="GR8" s="373"/>
      <c r="GS8" s="373"/>
      <c r="GT8" s="373"/>
      <c r="GU8" s="373"/>
      <c r="GV8" s="373"/>
      <c r="GW8" s="373"/>
      <c r="GX8" s="373"/>
      <c r="GY8" s="373"/>
      <c r="GZ8" s="373"/>
      <c r="HA8" s="373"/>
      <c r="HB8" s="373"/>
      <c r="HC8" s="373"/>
      <c r="HD8" s="373"/>
      <c r="HE8" s="373"/>
      <c r="HF8" s="373"/>
      <c r="HG8" s="373"/>
      <c r="HH8" s="373"/>
      <c r="HI8" s="373"/>
      <c r="HJ8" s="373"/>
      <c r="HK8" s="373"/>
      <c r="HL8" s="373"/>
      <c r="HM8" s="373"/>
      <c r="HN8" s="373"/>
      <c r="HO8" s="373"/>
      <c r="HP8" s="373"/>
      <c r="HQ8" s="373"/>
      <c r="HR8" s="373"/>
      <c r="HS8" s="373"/>
      <c r="HT8" s="373"/>
      <c r="HU8" s="373"/>
      <c r="HV8" s="373"/>
      <c r="HW8" s="373"/>
      <c r="HX8" s="373"/>
      <c r="HY8" s="373"/>
      <c r="HZ8" s="373"/>
      <c r="IA8" s="373"/>
      <c r="IB8" s="373"/>
      <c r="IC8" s="373"/>
      <c r="ID8" s="373"/>
      <c r="IE8" s="373"/>
      <c r="IF8" s="373"/>
      <c r="IG8" s="373"/>
      <c r="IH8" s="373"/>
      <c r="II8" s="373"/>
      <c r="IJ8" s="373"/>
      <c r="IK8" s="373"/>
      <c r="IL8" s="373"/>
      <c r="IM8" s="373"/>
      <c r="IN8" s="373"/>
      <c r="IO8" s="373"/>
      <c r="IP8" s="373"/>
      <c r="IQ8" s="373"/>
      <c r="IR8" s="373"/>
      <c r="IS8" s="373"/>
      <c r="IT8" s="329"/>
    </row>
    <row r="9" spans="1:254" x14ac:dyDescent="0.2">
      <c r="A9" s="379">
        <v>2008</v>
      </c>
      <c r="B9" s="380">
        <v>9525</v>
      </c>
      <c r="C9" s="387" t="s">
        <v>285</v>
      </c>
      <c r="D9" s="380">
        <v>10297</v>
      </c>
      <c r="E9" s="387" t="s">
        <v>285</v>
      </c>
      <c r="F9" s="380">
        <v>8377</v>
      </c>
      <c r="G9" s="387" t="s">
        <v>285</v>
      </c>
      <c r="H9" s="380">
        <v>9750</v>
      </c>
      <c r="I9" s="387" t="s">
        <v>285</v>
      </c>
      <c r="J9" s="380">
        <v>37949</v>
      </c>
      <c r="K9" s="387" t="s">
        <v>285</v>
      </c>
      <c r="V9" s="374"/>
      <c r="W9" s="369"/>
      <c r="X9" s="369"/>
      <c r="Y9" s="369"/>
      <c r="Z9" s="375"/>
      <c r="AA9" s="370"/>
      <c r="AB9" s="370"/>
      <c r="IT9" s="329"/>
    </row>
    <row r="10" spans="1:254" x14ac:dyDescent="0.2">
      <c r="A10" s="379">
        <v>2009</v>
      </c>
      <c r="B10" s="380">
        <v>8191</v>
      </c>
      <c r="C10" s="387" t="s">
        <v>285</v>
      </c>
      <c r="D10" s="380">
        <v>10450</v>
      </c>
      <c r="E10" s="387" t="s">
        <v>285</v>
      </c>
      <c r="F10" s="380">
        <v>8311</v>
      </c>
      <c r="G10" s="387" t="s">
        <v>285</v>
      </c>
      <c r="H10" s="380">
        <v>10734</v>
      </c>
      <c r="I10" s="387" t="s">
        <v>285</v>
      </c>
      <c r="J10" s="380">
        <v>37685</v>
      </c>
      <c r="K10" s="387" t="s">
        <v>285</v>
      </c>
      <c r="V10" s="374"/>
      <c r="W10" s="369"/>
      <c r="X10" s="369"/>
      <c r="Y10" s="369"/>
      <c r="Z10" s="375"/>
      <c r="AA10" s="370"/>
      <c r="AB10" s="370"/>
      <c r="IT10" s="329"/>
    </row>
    <row r="11" spans="1:254" x14ac:dyDescent="0.2">
      <c r="A11" s="379">
        <v>2010</v>
      </c>
      <c r="B11" s="380">
        <v>8005</v>
      </c>
      <c r="C11" s="387" t="s">
        <v>285</v>
      </c>
      <c r="D11" s="380">
        <v>10378</v>
      </c>
      <c r="E11" s="387" t="s">
        <v>285</v>
      </c>
      <c r="F11" s="380">
        <v>8007</v>
      </c>
      <c r="G11" s="387" t="s">
        <v>285</v>
      </c>
      <c r="H11" s="380">
        <v>8929</v>
      </c>
      <c r="I11" s="387" t="s">
        <v>285</v>
      </c>
      <c r="J11" s="380">
        <v>35319</v>
      </c>
      <c r="K11" s="387" t="s">
        <v>285</v>
      </c>
      <c r="V11" s="374"/>
      <c r="W11" s="369"/>
      <c r="X11" s="369"/>
      <c r="Y11" s="369"/>
      <c r="Z11" s="375"/>
      <c r="AA11" s="370"/>
      <c r="AB11" s="370"/>
      <c r="IT11" s="329"/>
    </row>
    <row r="12" spans="1:254" x14ac:dyDescent="0.2">
      <c r="A12" s="379">
        <v>2011</v>
      </c>
      <c r="B12" s="381">
        <v>8807</v>
      </c>
      <c r="C12" s="387" t="s">
        <v>285</v>
      </c>
      <c r="D12" s="381">
        <v>9353</v>
      </c>
      <c r="E12" s="387" t="s">
        <v>285</v>
      </c>
      <c r="F12" s="381">
        <v>7959</v>
      </c>
      <c r="G12" s="387" t="s">
        <v>285</v>
      </c>
      <c r="H12" s="381">
        <v>9046</v>
      </c>
      <c r="I12" s="387" t="s">
        <v>285</v>
      </c>
      <c r="J12" s="380">
        <v>35165</v>
      </c>
      <c r="K12" s="387" t="s">
        <v>285</v>
      </c>
      <c r="V12" s="374"/>
      <c r="W12" s="369"/>
      <c r="X12" s="369"/>
      <c r="Y12" s="369"/>
      <c r="Z12" s="375"/>
      <c r="AA12" s="370"/>
      <c r="AB12" s="370"/>
      <c r="IT12" s="329"/>
    </row>
    <row r="13" spans="1:254" x14ac:dyDescent="0.2">
      <c r="A13" s="379">
        <v>2012</v>
      </c>
      <c r="B13" s="381">
        <v>7486</v>
      </c>
      <c r="C13" s="387">
        <v>9612</v>
      </c>
      <c r="D13" s="381">
        <v>8229</v>
      </c>
      <c r="E13" s="387">
        <v>10057</v>
      </c>
      <c r="F13" s="381">
        <v>7006</v>
      </c>
      <c r="G13" s="387">
        <v>9721</v>
      </c>
      <c r="H13" s="381">
        <v>7157</v>
      </c>
      <c r="I13" s="387">
        <v>9495</v>
      </c>
      <c r="J13" s="380">
        <v>29878</v>
      </c>
      <c r="K13" s="387">
        <v>38886</v>
      </c>
      <c r="V13" s="374"/>
      <c r="W13" s="369"/>
      <c r="X13" s="369"/>
      <c r="Y13" s="369"/>
      <c r="Z13" s="375"/>
      <c r="AA13" s="370"/>
      <c r="AB13" s="370"/>
      <c r="IT13" s="329"/>
    </row>
    <row r="14" spans="1:254" x14ac:dyDescent="0.2">
      <c r="A14" s="379">
        <v>2013</v>
      </c>
      <c r="B14" s="381">
        <v>6552</v>
      </c>
      <c r="C14" s="387">
        <v>8226</v>
      </c>
      <c r="D14" s="381">
        <v>7524</v>
      </c>
      <c r="E14" s="387">
        <v>9679</v>
      </c>
      <c r="F14" s="381">
        <v>6681</v>
      </c>
      <c r="G14" s="387">
        <v>9919</v>
      </c>
      <c r="H14" s="381">
        <v>7093</v>
      </c>
      <c r="I14" s="387">
        <v>8979</v>
      </c>
      <c r="J14" s="380">
        <v>27850</v>
      </c>
      <c r="K14" s="387">
        <v>36804</v>
      </c>
      <c r="V14" s="374"/>
      <c r="W14" s="369"/>
      <c r="X14" s="369"/>
      <c r="Y14" s="369"/>
      <c r="Z14" s="375"/>
      <c r="AA14" s="370"/>
      <c r="AB14" s="370"/>
      <c r="IT14" s="329"/>
    </row>
    <row r="15" spans="1:254" x14ac:dyDescent="0.2">
      <c r="A15" s="379">
        <v>2014</v>
      </c>
      <c r="B15" s="381">
        <v>6193</v>
      </c>
      <c r="C15" s="387">
        <v>8268</v>
      </c>
      <c r="D15" s="381">
        <v>7350</v>
      </c>
      <c r="E15" s="387">
        <v>10077</v>
      </c>
      <c r="F15" s="381">
        <v>6197</v>
      </c>
      <c r="G15" s="387">
        <v>9946</v>
      </c>
      <c r="H15" s="381">
        <v>7053</v>
      </c>
      <c r="I15" s="387">
        <v>9650</v>
      </c>
      <c r="J15" s="380">
        <v>26793</v>
      </c>
      <c r="K15" s="387">
        <v>37940</v>
      </c>
      <c r="V15" s="374"/>
      <c r="W15" s="369"/>
      <c r="X15" s="369"/>
      <c r="Y15" s="369"/>
      <c r="Z15" s="375"/>
      <c r="AA15" s="370"/>
      <c r="AB15" s="370"/>
      <c r="IT15" s="329"/>
    </row>
    <row r="16" spans="1:254" x14ac:dyDescent="0.2">
      <c r="A16" s="379">
        <v>2015</v>
      </c>
      <c r="B16" s="381" t="s">
        <v>285</v>
      </c>
      <c r="C16" s="380">
        <v>8553</v>
      </c>
      <c r="D16" s="381" t="s">
        <v>285</v>
      </c>
      <c r="E16" s="380">
        <v>10120</v>
      </c>
      <c r="F16" s="381" t="s">
        <v>285</v>
      </c>
      <c r="G16" s="380">
        <v>9489</v>
      </c>
      <c r="H16" s="381" t="s">
        <v>285</v>
      </c>
      <c r="I16" s="380">
        <v>10839</v>
      </c>
      <c r="J16" s="380" t="s">
        <v>285</v>
      </c>
      <c r="K16" s="380">
        <v>39000</v>
      </c>
      <c r="V16" s="374"/>
      <c r="W16" s="369"/>
      <c r="X16" s="369"/>
      <c r="Y16" s="369"/>
      <c r="Z16" s="375"/>
      <c r="AA16" s="370"/>
      <c r="AB16" s="370"/>
      <c r="IT16" s="329"/>
    </row>
    <row r="17" spans="1:254" x14ac:dyDescent="0.2">
      <c r="A17" s="379">
        <v>2016</v>
      </c>
      <c r="B17" s="380" t="s">
        <v>285</v>
      </c>
      <c r="C17" s="380">
        <v>9592</v>
      </c>
      <c r="D17" s="380" t="s">
        <v>285</v>
      </c>
      <c r="E17" s="380">
        <v>11385</v>
      </c>
      <c r="F17" s="380" t="s">
        <v>285</v>
      </c>
      <c r="G17" s="380">
        <v>8465</v>
      </c>
      <c r="H17" s="380" t="s">
        <v>285</v>
      </c>
      <c r="I17" s="380">
        <v>10177</v>
      </c>
      <c r="J17" s="380" t="s">
        <v>285</v>
      </c>
      <c r="K17" s="380">
        <v>39619</v>
      </c>
      <c r="V17" s="374"/>
      <c r="W17" s="369"/>
      <c r="X17" s="369"/>
      <c r="Y17" s="369"/>
      <c r="Z17" s="375"/>
      <c r="AA17" s="370"/>
      <c r="AB17" s="370"/>
      <c r="IT17" s="329"/>
    </row>
    <row r="18" spans="1:254" s="389" customFormat="1" x14ac:dyDescent="0.2">
      <c r="A18" s="379">
        <v>2017</v>
      </c>
      <c r="B18" s="380" t="s">
        <v>285</v>
      </c>
      <c r="C18" s="380">
        <v>9829</v>
      </c>
      <c r="D18" s="380" t="s">
        <v>285</v>
      </c>
      <c r="E18" s="380">
        <v>11076</v>
      </c>
      <c r="F18" s="380" t="s">
        <v>285</v>
      </c>
      <c r="G18" s="380">
        <v>9805</v>
      </c>
      <c r="H18" s="380" t="s">
        <v>285</v>
      </c>
      <c r="I18" s="380">
        <v>10909</v>
      </c>
      <c r="J18" s="380" t="s">
        <v>285</v>
      </c>
      <c r="K18" s="380">
        <v>41619</v>
      </c>
      <c r="L18" s="370"/>
      <c r="M18" s="370"/>
      <c r="N18" s="370"/>
      <c r="O18" s="370"/>
      <c r="P18" s="370"/>
      <c r="Q18" s="370"/>
      <c r="R18" s="370"/>
      <c r="S18" s="370"/>
      <c r="T18" s="370"/>
      <c r="U18" s="370"/>
      <c r="V18" s="380"/>
      <c r="W18" s="388"/>
      <c r="X18" s="388"/>
      <c r="Y18" s="388"/>
      <c r="Z18" s="375"/>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c r="FV18" s="370"/>
      <c r="FW18" s="370"/>
      <c r="FX18" s="370"/>
      <c r="FY18" s="370"/>
      <c r="FZ18" s="370"/>
      <c r="GA18" s="370"/>
      <c r="GB18" s="370"/>
      <c r="GC18" s="370"/>
      <c r="GD18" s="370"/>
      <c r="GE18" s="370"/>
      <c r="GF18" s="370"/>
      <c r="GG18" s="370"/>
      <c r="GH18" s="370"/>
      <c r="GI18" s="370"/>
      <c r="GJ18" s="370"/>
      <c r="GK18" s="370"/>
      <c r="GL18" s="370"/>
      <c r="GM18" s="370"/>
      <c r="GN18" s="370"/>
      <c r="GO18" s="370"/>
      <c r="GP18" s="370"/>
      <c r="GQ18" s="370"/>
      <c r="GR18" s="370"/>
      <c r="GS18" s="370"/>
      <c r="GT18" s="370"/>
      <c r="GU18" s="370"/>
      <c r="GV18" s="370"/>
      <c r="GW18" s="370"/>
      <c r="GX18" s="370"/>
      <c r="GY18" s="370"/>
      <c r="GZ18" s="370"/>
      <c r="HA18" s="370"/>
      <c r="HB18" s="370"/>
      <c r="HC18" s="370"/>
      <c r="HD18" s="370"/>
      <c r="HE18" s="370"/>
      <c r="HF18" s="370"/>
      <c r="HG18" s="370"/>
      <c r="HH18" s="370"/>
      <c r="HI18" s="370"/>
      <c r="HJ18" s="370"/>
      <c r="HK18" s="370"/>
      <c r="HL18" s="370"/>
      <c r="HM18" s="370"/>
      <c r="HN18" s="370"/>
      <c r="HO18" s="370"/>
      <c r="HP18" s="370"/>
      <c r="HQ18" s="370"/>
      <c r="HR18" s="370"/>
      <c r="HS18" s="370"/>
      <c r="HT18" s="370"/>
      <c r="HU18" s="370"/>
      <c r="HV18" s="370"/>
      <c r="HW18" s="370"/>
      <c r="HX18" s="370"/>
      <c r="HY18" s="370"/>
      <c r="HZ18" s="370"/>
      <c r="IA18" s="370"/>
      <c r="IB18" s="370"/>
      <c r="IC18" s="370"/>
      <c r="ID18" s="370"/>
      <c r="IE18" s="370"/>
      <c r="IF18" s="370"/>
      <c r="IG18" s="370"/>
      <c r="IH18" s="370"/>
      <c r="II18" s="370"/>
      <c r="IJ18" s="370"/>
      <c r="IK18" s="370"/>
      <c r="IL18" s="370"/>
      <c r="IM18" s="370"/>
      <c r="IN18" s="370"/>
      <c r="IO18" s="370"/>
      <c r="IP18" s="370"/>
      <c r="IQ18" s="370"/>
      <c r="IR18" s="370"/>
      <c r="IS18" s="370"/>
    </row>
    <row r="19" spans="1:254" ht="13.5" thickBot="1" x14ac:dyDescent="0.25">
      <c r="A19" s="382">
        <v>2018</v>
      </c>
      <c r="B19" s="383" t="s">
        <v>285</v>
      </c>
      <c r="C19" s="383">
        <v>11316</v>
      </c>
      <c r="D19" s="383" t="s">
        <v>285</v>
      </c>
      <c r="E19" s="383">
        <v>11275</v>
      </c>
      <c r="F19" s="383" t="s">
        <v>285</v>
      </c>
      <c r="G19" s="383">
        <v>11273</v>
      </c>
      <c r="H19" s="383" t="s">
        <v>285</v>
      </c>
      <c r="I19" s="383">
        <v>11584</v>
      </c>
      <c r="J19" s="383" t="s">
        <v>285</v>
      </c>
      <c r="K19" s="383">
        <v>45447</v>
      </c>
      <c r="V19" s="374"/>
      <c r="W19" s="369"/>
      <c r="X19" s="369"/>
      <c r="Y19" s="369"/>
      <c r="Z19" s="375"/>
      <c r="AA19" s="370"/>
      <c r="AB19" s="370"/>
      <c r="IT19" s="329"/>
    </row>
    <row r="20" spans="1:254" x14ac:dyDescent="0.2">
      <c r="V20" s="374"/>
      <c r="W20" s="369"/>
      <c r="X20" s="369"/>
      <c r="Y20" s="369"/>
      <c r="Z20" s="375"/>
      <c r="AA20" s="370"/>
      <c r="AB20" s="370"/>
      <c r="IT20" s="329"/>
    </row>
    <row r="21" spans="1:254" ht="13.5" thickBot="1" x14ac:dyDescent="0.25">
      <c r="A21" s="382"/>
      <c r="B21" s="383"/>
      <c r="C21" s="383"/>
      <c r="D21" s="383"/>
      <c r="E21" s="383"/>
      <c r="F21" s="383"/>
      <c r="G21" s="383"/>
      <c r="H21" s="383"/>
      <c r="I21" s="383"/>
      <c r="J21" s="383"/>
      <c r="K21" s="383"/>
      <c r="V21" s="374"/>
      <c r="W21" s="369"/>
      <c r="X21" s="369"/>
      <c r="Y21" s="369"/>
      <c r="Z21" s="375"/>
      <c r="AA21" s="370"/>
      <c r="AB21" s="370"/>
      <c r="IT21" s="329"/>
    </row>
    <row r="22" spans="1:254" x14ac:dyDescent="0.2">
      <c r="A22" s="539" t="s">
        <v>390</v>
      </c>
      <c r="B22" s="539"/>
      <c r="C22" s="539"/>
      <c r="D22" s="539"/>
      <c r="E22" s="539"/>
      <c r="F22" s="539"/>
      <c r="G22" s="539"/>
      <c r="H22" s="539"/>
      <c r="I22" s="539"/>
      <c r="J22" s="539"/>
      <c r="K22" s="539"/>
      <c r="V22" s="369"/>
      <c r="W22" s="369"/>
      <c r="X22" s="369"/>
      <c r="Y22" s="369"/>
      <c r="Z22" s="370"/>
      <c r="AA22" s="370"/>
      <c r="AB22" s="370"/>
      <c r="IT22" s="329"/>
    </row>
    <row r="23" spans="1:254" x14ac:dyDescent="0.2">
      <c r="A23" s="385"/>
      <c r="B23" s="540" t="s">
        <v>378</v>
      </c>
      <c r="C23" s="540"/>
      <c r="D23" s="540" t="s">
        <v>379</v>
      </c>
      <c r="E23" s="540"/>
      <c r="F23" s="540" t="s">
        <v>380</v>
      </c>
      <c r="G23" s="540"/>
      <c r="H23" s="540" t="s">
        <v>381</v>
      </c>
      <c r="I23" s="540"/>
      <c r="J23" s="540" t="s">
        <v>382</v>
      </c>
      <c r="K23" s="540"/>
      <c r="V23" s="371"/>
      <c r="W23" s="371"/>
      <c r="X23" s="371"/>
      <c r="Y23" s="371"/>
      <c r="Z23" s="372"/>
      <c r="AA23" s="372"/>
      <c r="AB23" s="372"/>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373"/>
      <c r="FQ23" s="373"/>
      <c r="FR23" s="373"/>
      <c r="FS23" s="373"/>
      <c r="FT23" s="373"/>
      <c r="FU23" s="373"/>
      <c r="FV23" s="373"/>
      <c r="FW23" s="373"/>
      <c r="FX23" s="373"/>
      <c r="FY23" s="373"/>
      <c r="FZ23" s="373"/>
      <c r="GA23" s="373"/>
      <c r="GB23" s="373"/>
      <c r="GC23" s="373"/>
      <c r="GD23" s="373"/>
      <c r="GE23" s="373"/>
      <c r="GF23" s="373"/>
      <c r="GG23" s="373"/>
      <c r="GH23" s="373"/>
      <c r="GI23" s="373"/>
      <c r="GJ23" s="373"/>
      <c r="GK23" s="373"/>
      <c r="GL23" s="373"/>
      <c r="GM23" s="373"/>
      <c r="GN23" s="373"/>
      <c r="GO23" s="373"/>
      <c r="GP23" s="373"/>
      <c r="GQ23" s="373"/>
      <c r="GR23" s="373"/>
      <c r="GS23" s="373"/>
      <c r="GT23" s="373"/>
      <c r="GU23" s="373"/>
      <c r="GV23" s="373"/>
      <c r="GW23" s="373"/>
      <c r="GX23" s="373"/>
      <c r="GY23" s="373"/>
      <c r="GZ23" s="373"/>
      <c r="HA23" s="373"/>
      <c r="HB23" s="373"/>
      <c r="HC23" s="373"/>
      <c r="HD23" s="373"/>
      <c r="HE23" s="373"/>
      <c r="HF23" s="373"/>
      <c r="HG23" s="373"/>
      <c r="HH23" s="373"/>
      <c r="HI23" s="373"/>
      <c r="HJ23" s="373"/>
      <c r="HK23" s="373"/>
      <c r="HL23" s="373"/>
      <c r="HM23" s="373"/>
      <c r="HN23" s="373"/>
      <c r="HO23" s="373"/>
      <c r="HP23" s="373"/>
      <c r="HQ23" s="373"/>
      <c r="HR23" s="373"/>
      <c r="HS23" s="373"/>
      <c r="HT23" s="373"/>
      <c r="HU23" s="373"/>
      <c r="HV23" s="373"/>
      <c r="HW23" s="373"/>
      <c r="HX23" s="373"/>
      <c r="HY23" s="373"/>
      <c r="HZ23" s="373"/>
      <c r="IA23" s="373"/>
      <c r="IB23" s="373"/>
      <c r="IC23" s="373"/>
      <c r="ID23" s="373"/>
      <c r="IE23" s="373"/>
      <c r="IF23" s="373"/>
      <c r="IG23" s="373"/>
      <c r="IH23" s="373"/>
      <c r="II23" s="373"/>
      <c r="IJ23" s="373"/>
      <c r="IK23" s="373"/>
      <c r="IL23" s="373"/>
      <c r="IM23" s="373"/>
      <c r="IN23" s="373"/>
      <c r="IO23" s="373"/>
      <c r="IP23" s="373"/>
      <c r="IQ23" s="373"/>
      <c r="IR23" s="373"/>
      <c r="IS23" s="373"/>
      <c r="IT23" s="329"/>
    </row>
    <row r="24" spans="1:254" ht="13.5" thickBot="1" x14ac:dyDescent="0.25">
      <c r="A24" s="386"/>
      <c r="B24" s="384" t="s">
        <v>383</v>
      </c>
      <c r="C24" s="384" t="s">
        <v>384</v>
      </c>
      <c r="D24" s="384" t="s">
        <v>383</v>
      </c>
      <c r="E24" s="384" t="s">
        <v>384</v>
      </c>
      <c r="F24" s="384" t="s">
        <v>383</v>
      </c>
      <c r="G24" s="384" t="s">
        <v>384</v>
      </c>
      <c r="H24" s="384" t="s">
        <v>383</v>
      </c>
      <c r="I24" s="384" t="s">
        <v>384</v>
      </c>
      <c r="J24" s="384" t="s">
        <v>383</v>
      </c>
      <c r="K24" s="384" t="s">
        <v>384</v>
      </c>
      <c r="V24" s="371"/>
      <c r="W24" s="371"/>
      <c r="X24" s="371"/>
      <c r="Y24" s="371"/>
      <c r="Z24" s="372"/>
      <c r="AA24" s="372"/>
      <c r="AB24" s="372"/>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373"/>
      <c r="DI24" s="373"/>
      <c r="DJ24" s="373"/>
      <c r="DK24" s="373"/>
      <c r="DL24" s="373"/>
      <c r="DM24" s="373"/>
      <c r="DN24" s="373"/>
      <c r="DO24" s="373"/>
      <c r="DP24" s="373"/>
      <c r="DQ24" s="373"/>
      <c r="DR24" s="373"/>
      <c r="DS24" s="373"/>
      <c r="DT24" s="373"/>
      <c r="DU24" s="373"/>
      <c r="DV24" s="373"/>
      <c r="DW24" s="373"/>
      <c r="DX24" s="373"/>
      <c r="DY24" s="373"/>
      <c r="DZ24" s="373"/>
      <c r="EA24" s="373"/>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373"/>
      <c r="FK24" s="373"/>
      <c r="FL24" s="373"/>
      <c r="FM24" s="373"/>
      <c r="FN24" s="373"/>
      <c r="FO24" s="373"/>
      <c r="FP24" s="373"/>
      <c r="FQ24" s="373"/>
      <c r="FR24" s="373"/>
      <c r="FS24" s="373"/>
      <c r="FT24" s="373"/>
      <c r="FU24" s="373"/>
      <c r="FV24" s="373"/>
      <c r="FW24" s="373"/>
      <c r="FX24" s="373"/>
      <c r="FY24" s="373"/>
      <c r="FZ24" s="373"/>
      <c r="GA24" s="373"/>
      <c r="GB24" s="373"/>
      <c r="GC24" s="373"/>
      <c r="GD24" s="373"/>
      <c r="GE24" s="373"/>
      <c r="GF24" s="373"/>
      <c r="GG24" s="373"/>
      <c r="GH24" s="373"/>
      <c r="GI24" s="373"/>
      <c r="GJ24" s="373"/>
      <c r="GK24" s="373"/>
      <c r="GL24" s="373"/>
      <c r="GM24" s="373"/>
      <c r="GN24" s="373"/>
      <c r="GO24" s="373"/>
      <c r="GP24" s="373"/>
      <c r="GQ24" s="373"/>
      <c r="GR24" s="373"/>
      <c r="GS24" s="373"/>
      <c r="GT24" s="373"/>
      <c r="GU24" s="373"/>
      <c r="GV24" s="373"/>
      <c r="GW24" s="373"/>
      <c r="GX24" s="373"/>
      <c r="GY24" s="373"/>
      <c r="GZ24" s="373"/>
      <c r="HA24" s="373"/>
      <c r="HB24" s="373"/>
      <c r="HC24" s="373"/>
      <c r="HD24" s="373"/>
      <c r="HE24" s="373"/>
      <c r="HF24" s="373"/>
      <c r="HG24" s="373"/>
      <c r="HH24" s="373"/>
      <c r="HI24" s="373"/>
      <c r="HJ24" s="373"/>
      <c r="HK24" s="373"/>
      <c r="HL24" s="373"/>
      <c r="HM24" s="373"/>
      <c r="HN24" s="373"/>
      <c r="HO24" s="373"/>
      <c r="HP24" s="373"/>
      <c r="HQ24" s="373"/>
      <c r="HR24" s="373"/>
      <c r="HS24" s="373"/>
      <c r="HT24" s="373"/>
      <c r="HU24" s="373"/>
      <c r="HV24" s="373"/>
      <c r="HW24" s="373"/>
      <c r="HX24" s="373"/>
      <c r="HY24" s="373"/>
      <c r="HZ24" s="373"/>
      <c r="IA24" s="373"/>
      <c r="IB24" s="373"/>
      <c r="IC24" s="373"/>
      <c r="ID24" s="373"/>
      <c r="IE24" s="373"/>
      <c r="IF24" s="373"/>
      <c r="IG24" s="373"/>
      <c r="IH24" s="373"/>
      <c r="II24" s="373"/>
      <c r="IJ24" s="373"/>
      <c r="IK24" s="373"/>
      <c r="IL24" s="373"/>
      <c r="IM24" s="373"/>
      <c r="IN24" s="373"/>
      <c r="IO24" s="373"/>
      <c r="IP24" s="373"/>
      <c r="IQ24" s="373"/>
      <c r="IR24" s="373"/>
      <c r="IS24" s="373"/>
      <c r="IT24" s="329"/>
    </row>
    <row r="25" spans="1:254" x14ac:dyDescent="0.2">
      <c r="A25" s="379">
        <v>2008</v>
      </c>
      <c r="B25" s="380">
        <v>736844</v>
      </c>
      <c r="C25" s="387" t="s">
        <v>285</v>
      </c>
      <c r="D25" s="380">
        <v>788157</v>
      </c>
      <c r="E25" s="387" t="s">
        <v>285</v>
      </c>
      <c r="F25" s="380">
        <v>658489</v>
      </c>
      <c r="G25" s="387" t="s">
        <v>285</v>
      </c>
      <c r="H25" s="380">
        <v>746331</v>
      </c>
      <c r="I25" s="387" t="s">
        <v>285</v>
      </c>
      <c r="J25" s="380">
        <v>2929821</v>
      </c>
      <c r="K25" s="387" t="s">
        <v>285</v>
      </c>
      <c r="V25" s="374"/>
      <c r="W25" s="369"/>
      <c r="X25" s="369"/>
      <c r="Y25" s="369"/>
      <c r="Z25" s="370"/>
      <c r="AA25" s="370"/>
      <c r="AB25" s="370"/>
      <c r="IT25" s="329"/>
    </row>
    <row r="26" spans="1:254" x14ac:dyDescent="0.2">
      <c r="A26" s="379">
        <v>2009</v>
      </c>
      <c r="B26" s="380">
        <v>635817</v>
      </c>
      <c r="C26" s="387" t="s">
        <v>285</v>
      </c>
      <c r="D26" s="380">
        <v>659973</v>
      </c>
      <c r="E26" s="387" t="s">
        <v>285</v>
      </c>
      <c r="F26" s="380">
        <v>604744</v>
      </c>
      <c r="G26" s="387" t="s">
        <v>285</v>
      </c>
      <c r="H26" s="380">
        <v>741153</v>
      </c>
      <c r="I26" s="387" t="s">
        <v>285</v>
      </c>
      <c r="J26" s="380">
        <v>2641686</v>
      </c>
      <c r="K26" s="387" t="s">
        <v>285</v>
      </c>
      <c r="V26" s="374"/>
      <c r="W26" s="369"/>
      <c r="X26" s="369"/>
      <c r="Y26" s="369"/>
      <c r="Z26" s="370"/>
      <c r="AA26" s="370"/>
      <c r="AB26" s="370"/>
      <c r="IT26" s="329"/>
    </row>
    <row r="27" spans="1:254" x14ac:dyDescent="0.2">
      <c r="A27" s="379">
        <v>2010</v>
      </c>
      <c r="B27" s="380">
        <v>602477</v>
      </c>
      <c r="C27" s="387" t="s">
        <v>285</v>
      </c>
      <c r="D27" s="380">
        <v>773288</v>
      </c>
      <c r="E27" s="387" t="s">
        <v>285</v>
      </c>
      <c r="F27" s="380">
        <v>644690</v>
      </c>
      <c r="G27" s="387" t="s">
        <v>285</v>
      </c>
      <c r="H27" s="380">
        <v>717938</v>
      </c>
      <c r="I27" s="387" t="s">
        <v>285</v>
      </c>
      <c r="J27" s="380">
        <v>2738393</v>
      </c>
      <c r="K27" s="387" t="s">
        <v>285</v>
      </c>
      <c r="V27" s="374"/>
      <c r="W27" s="369"/>
      <c r="X27" s="369"/>
      <c r="Y27" s="369"/>
      <c r="Z27" s="370"/>
      <c r="AA27" s="370"/>
      <c r="AB27" s="370"/>
      <c r="IT27" s="329"/>
    </row>
    <row r="28" spans="1:254" x14ac:dyDescent="0.2">
      <c r="A28" s="379">
        <v>2011</v>
      </c>
      <c r="B28" s="381">
        <v>674639</v>
      </c>
      <c r="C28" s="387" t="s">
        <v>285</v>
      </c>
      <c r="D28" s="381">
        <v>712042</v>
      </c>
      <c r="E28" s="387" t="s">
        <v>285</v>
      </c>
      <c r="F28" s="381">
        <v>580981</v>
      </c>
      <c r="G28" s="387" t="s">
        <v>285</v>
      </c>
      <c r="H28" s="381">
        <v>701447</v>
      </c>
      <c r="I28" s="387" t="s">
        <v>285</v>
      </c>
      <c r="J28" s="380">
        <v>2669110</v>
      </c>
      <c r="K28" s="387" t="s">
        <v>285</v>
      </c>
      <c r="V28" s="374"/>
      <c r="W28" s="369"/>
      <c r="X28" s="369"/>
      <c r="Y28" s="369"/>
      <c r="Z28" s="370"/>
      <c r="AA28" s="370"/>
      <c r="AB28" s="370"/>
      <c r="IT28" s="329"/>
    </row>
    <row r="29" spans="1:254" x14ac:dyDescent="0.2">
      <c r="A29" s="379">
        <v>2012</v>
      </c>
      <c r="B29" s="381">
        <v>591969</v>
      </c>
      <c r="C29" s="387">
        <v>720695</v>
      </c>
      <c r="D29" s="381">
        <v>657548</v>
      </c>
      <c r="E29" s="387">
        <v>789878</v>
      </c>
      <c r="F29" s="381">
        <v>581631</v>
      </c>
      <c r="G29" s="387">
        <v>770021</v>
      </c>
      <c r="H29" s="381">
        <v>614004</v>
      </c>
      <c r="I29" s="387">
        <v>758452</v>
      </c>
      <c r="J29" s="380">
        <v>2445152</v>
      </c>
      <c r="K29" s="387">
        <v>3039045</v>
      </c>
      <c r="V29" s="374"/>
      <c r="W29" s="369"/>
      <c r="X29" s="369"/>
      <c r="Y29" s="369"/>
      <c r="Z29" s="370"/>
      <c r="AA29" s="370"/>
      <c r="AB29" s="370"/>
      <c r="IT29" s="329"/>
    </row>
    <row r="30" spans="1:254" x14ac:dyDescent="0.2">
      <c r="A30" s="379">
        <v>2013</v>
      </c>
      <c r="B30" s="381">
        <v>601332</v>
      </c>
      <c r="C30" s="387">
        <v>736734</v>
      </c>
      <c r="D30" s="381">
        <v>649569</v>
      </c>
      <c r="E30" s="387">
        <v>809163</v>
      </c>
      <c r="F30" s="381">
        <v>558923</v>
      </c>
      <c r="G30" s="387">
        <v>785943</v>
      </c>
      <c r="H30" s="381">
        <v>607887</v>
      </c>
      <c r="I30" s="387">
        <v>728186</v>
      </c>
      <c r="J30" s="380">
        <v>2417711</v>
      </c>
      <c r="K30" s="387">
        <v>3060026</v>
      </c>
      <c r="V30" s="374"/>
      <c r="W30" s="369"/>
      <c r="X30" s="369"/>
      <c r="Y30" s="369"/>
      <c r="Z30" s="370"/>
      <c r="AA30" s="370"/>
      <c r="AB30" s="370"/>
      <c r="IT30" s="329"/>
    </row>
    <row r="31" spans="1:254" x14ac:dyDescent="0.2">
      <c r="A31" s="379">
        <v>2014</v>
      </c>
      <c r="B31" s="381">
        <v>533082</v>
      </c>
      <c r="C31" s="387">
        <v>684386</v>
      </c>
      <c r="D31" s="381">
        <v>608272</v>
      </c>
      <c r="E31" s="387">
        <v>781062</v>
      </c>
      <c r="F31" s="381">
        <v>549602</v>
      </c>
      <c r="G31" s="387">
        <v>811835</v>
      </c>
      <c r="H31" s="381">
        <v>585095</v>
      </c>
      <c r="I31" s="387">
        <v>754149</v>
      </c>
      <c r="J31" s="380">
        <v>2276051</v>
      </c>
      <c r="K31" s="387">
        <v>3031433</v>
      </c>
      <c r="V31" s="374"/>
      <c r="W31" s="369"/>
      <c r="X31" s="369"/>
      <c r="Y31" s="369"/>
      <c r="Z31" s="370"/>
      <c r="AA31" s="370"/>
      <c r="AB31" s="370"/>
      <c r="IT31" s="329"/>
    </row>
    <row r="32" spans="1:254" x14ac:dyDescent="0.2">
      <c r="A32" s="379">
        <v>2015</v>
      </c>
      <c r="B32" s="381" t="s">
        <v>285</v>
      </c>
      <c r="C32" s="380">
        <v>674197</v>
      </c>
      <c r="D32" s="381" t="s">
        <v>285</v>
      </c>
      <c r="E32" s="380">
        <v>833280</v>
      </c>
      <c r="F32" s="381" t="s">
        <v>285</v>
      </c>
      <c r="G32" s="380">
        <v>746698</v>
      </c>
      <c r="H32" s="381" t="s">
        <v>285</v>
      </c>
      <c r="I32" s="380">
        <v>788976</v>
      </c>
      <c r="J32" s="380" t="s">
        <v>285</v>
      </c>
      <c r="K32" s="380">
        <v>3043152</v>
      </c>
      <c r="V32" s="374"/>
      <c r="W32" s="369"/>
      <c r="X32" s="369"/>
      <c r="Y32" s="369"/>
      <c r="Z32" s="370"/>
      <c r="AA32" s="370"/>
      <c r="AB32" s="370"/>
      <c r="IT32" s="329"/>
    </row>
    <row r="33" spans="1:254" x14ac:dyDescent="0.2">
      <c r="A33" s="379">
        <v>2016</v>
      </c>
      <c r="B33" s="380" t="s">
        <v>285</v>
      </c>
      <c r="C33" s="380">
        <v>718171</v>
      </c>
      <c r="D33" s="380" t="s">
        <v>285</v>
      </c>
      <c r="E33" s="380">
        <v>828836</v>
      </c>
      <c r="F33" s="380" t="s">
        <v>285</v>
      </c>
      <c r="G33" s="380">
        <v>749066</v>
      </c>
      <c r="H33" s="380" t="s">
        <v>285</v>
      </c>
      <c r="I33" s="380">
        <v>736151</v>
      </c>
      <c r="J33" s="380" t="s">
        <v>285</v>
      </c>
      <c r="K33" s="380">
        <v>3032225</v>
      </c>
      <c r="V33" s="374"/>
      <c r="W33" s="369"/>
      <c r="X33" s="369"/>
      <c r="Y33" s="369"/>
      <c r="Z33" s="370"/>
      <c r="AA33" s="370"/>
      <c r="AB33" s="370"/>
      <c r="IT33" s="329"/>
    </row>
    <row r="34" spans="1:254" s="389" customFormat="1" x14ac:dyDescent="0.2">
      <c r="A34" s="379">
        <v>2017</v>
      </c>
      <c r="B34" s="380" t="s">
        <v>285</v>
      </c>
      <c r="C34" s="380">
        <v>722973</v>
      </c>
      <c r="D34" s="380" t="s">
        <v>285</v>
      </c>
      <c r="E34" s="380">
        <v>856949</v>
      </c>
      <c r="F34" s="380" t="s">
        <v>285</v>
      </c>
      <c r="G34" s="380">
        <v>717188</v>
      </c>
      <c r="H34" s="380" t="s">
        <v>285</v>
      </c>
      <c r="I34" s="380">
        <v>773984</v>
      </c>
      <c r="J34" s="380" t="s">
        <v>285</v>
      </c>
      <c r="K34" s="380">
        <v>3071095</v>
      </c>
      <c r="L34" s="370"/>
      <c r="M34" s="370"/>
      <c r="N34" s="370"/>
      <c r="O34" s="370"/>
      <c r="P34" s="370"/>
      <c r="Q34" s="370"/>
      <c r="R34" s="370"/>
      <c r="S34" s="370"/>
      <c r="T34" s="370"/>
      <c r="U34" s="370"/>
      <c r="V34" s="380"/>
      <c r="W34" s="388"/>
      <c r="X34" s="388"/>
      <c r="Y34" s="388"/>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c r="IG34" s="370"/>
      <c r="IH34" s="370"/>
      <c r="II34" s="370"/>
      <c r="IJ34" s="370"/>
      <c r="IK34" s="370"/>
      <c r="IL34" s="370"/>
      <c r="IM34" s="370"/>
      <c r="IN34" s="370"/>
      <c r="IO34" s="370"/>
      <c r="IP34" s="370"/>
      <c r="IQ34" s="370"/>
      <c r="IR34" s="370"/>
      <c r="IS34" s="370"/>
    </row>
    <row r="35" spans="1:254" ht="13.5" thickBot="1" x14ac:dyDescent="0.25">
      <c r="A35" s="382">
        <v>2018</v>
      </c>
      <c r="B35" s="383" t="s">
        <v>285</v>
      </c>
      <c r="C35" s="383">
        <v>779422</v>
      </c>
      <c r="D35" s="383" t="s">
        <v>285</v>
      </c>
      <c r="E35" s="383">
        <v>835580</v>
      </c>
      <c r="F35" s="383" t="s">
        <v>285</v>
      </c>
      <c r="G35" s="383">
        <v>737334</v>
      </c>
      <c r="H35" s="383" t="s">
        <v>285</v>
      </c>
      <c r="I35" s="383">
        <v>787533</v>
      </c>
      <c r="J35" s="383" t="s">
        <v>285</v>
      </c>
      <c r="K35" s="383">
        <v>3139869</v>
      </c>
      <c r="V35" s="374"/>
      <c r="W35" s="369"/>
      <c r="X35" s="369"/>
      <c r="Y35" s="369"/>
      <c r="Z35" s="370"/>
      <c r="AA35" s="370"/>
      <c r="AB35" s="370"/>
      <c r="IT35" s="329"/>
    </row>
    <row r="36" spans="1:254" x14ac:dyDescent="0.2">
      <c r="A36" s="329"/>
      <c r="B36" s="329"/>
      <c r="C36" s="329"/>
      <c r="D36" s="329"/>
      <c r="E36" s="329"/>
      <c r="F36" s="329"/>
      <c r="G36" s="329"/>
      <c r="H36" s="329"/>
      <c r="I36" s="329"/>
      <c r="J36" s="329"/>
      <c r="K36" s="329"/>
      <c r="V36" s="374"/>
      <c r="W36" s="369"/>
      <c r="X36" s="369"/>
      <c r="Y36" s="369"/>
      <c r="Z36" s="370"/>
      <c r="AA36" s="370"/>
      <c r="AB36" s="370"/>
      <c r="IT36" s="329"/>
    </row>
    <row r="37" spans="1:254" ht="13.5" thickBot="1" x14ac:dyDescent="0.25">
      <c r="A37" s="382"/>
      <c r="B37" s="383"/>
      <c r="C37" s="383"/>
      <c r="D37" s="383"/>
      <c r="E37" s="383"/>
      <c r="F37" s="383"/>
      <c r="G37" s="383"/>
      <c r="H37" s="383"/>
      <c r="I37" s="383"/>
      <c r="J37" s="383"/>
      <c r="K37" s="383"/>
      <c r="V37" s="374"/>
      <c r="W37" s="369"/>
      <c r="X37" s="369"/>
      <c r="Y37" s="369"/>
      <c r="Z37" s="370"/>
      <c r="AA37" s="370"/>
      <c r="AB37" s="370"/>
      <c r="IT37" s="329"/>
    </row>
    <row r="38" spans="1:254" x14ac:dyDescent="0.2">
      <c r="A38" s="539" t="s">
        <v>392</v>
      </c>
      <c r="B38" s="539"/>
      <c r="C38" s="539"/>
      <c r="D38" s="539"/>
      <c r="E38" s="539"/>
      <c r="F38" s="539"/>
      <c r="G38" s="539"/>
      <c r="H38" s="539"/>
      <c r="I38" s="539"/>
      <c r="J38" s="539"/>
      <c r="K38" s="539"/>
      <c r="V38" s="369"/>
      <c r="W38" s="369"/>
      <c r="X38" s="369"/>
      <c r="Y38" s="369"/>
      <c r="Z38" s="370"/>
      <c r="AA38" s="370"/>
      <c r="AB38" s="370"/>
      <c r="IT38" s="329"/>
    </row>
    <row r="39" spans="1:254" x14ac:dyDescent="0.2">
      <c r="A39" s="385"/>
      <c r="B39" s="540" t="s">
        <v>378</v>
      </c>
      <c r="C39" s="540"/>
      <c r="D39" s="540" t="s">
        <v>379</v>
      </c>
      <c r="E39" s="540"/>
      <c r="F39" s="540" t="s">
        <v>380</v>
      </c>
      <c r="G39" s="540"/>
      <c r="H39" s="540" t="s">
        <v>381</v>
      </c>
      <c r="I39" s="540"/>
      <c r="J39" s="540" t="s">
        <v>382</v>
      </c>
      <c r="K39" s="540"/>
      <c r="V39" s="371"/>
      <c r="W39" s="371"/>
      <c r="X39" s="371"/>
      <c r="Y39" s="371"/>
      <c r="Z39" s="372"/>
      <c r="AA39" s="372"/>
      <c r="AB39" s="372"/>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c r="FY39" s="373"/>
      <c r="FZ39" s="373"/>
      <c r="GA39" s="373"/>
      <c r="GB39" s="373"/>
      <c r="GC39" s="373"/>
      <c r="GD39" s="373"/>
      <c r="GE39" s="373"/>
      <c r="GF39" s="373"/>
      <c r="GG39" s="373"/>
      <c r="GH39" s="373"/>
      <c r="GI39" s="373"/>
      <c r="GJ39" s="373"/>
      <c r="GK39" s="373"/>
      <c r="GL39" s="373"/>
      <c r="GM39" s="373"/>
      <c r="GN39" s="373"/>
      <c r="GO39" s="373"/>
      <c r="GP39" s="373"/>
      <c r="GQ39" s="373"/>
      <c r="GR39" s="373"/>
      <c r="GS39" s="373"/>
      <c r="GT39" s="373"/>
      <c r="GU39" s="373"/>
      <c r="GV39" s="373"/>
      <c r="GW39" s="373"/>
      <c r="GX39" s="373"/>
      <c r="GY39" s="373"/>
      <c r="GZ39" s="373"/>
      <c r="HA39" s="373"/>
      <c r="HB39" s="373"/>
      <c r="HC39" s="373"/>
      <c r="HD39" s="373"/>
      <c r="HE39" s="373"/>
      <c r="HF39" s="373"/>
      <c r="HG39" s="373"/>
      <c r="HH39" s="373"/>
      <c r="HI39" s="373"/>
      <c r="HJ39" s="373"/>
      <c r="HK39" s="373"/>
      <c r="HL39" s="373"/>
      <c r="HM39" s="373"/>
      <c r="HN39" s="373"/>
      <c r="HO39" s="373"/>
      <c r="HP39" s="373"/>
      <c r="HQ39" s="373"/>
      <c r="HR39" s="373"/>
      <c r="HS39" s="373"/>
      <c r="HT39" s="373"/>
      <c r="HU39" s="373"/>
      <c r="HV39" s="373"/>
      <c r="HW39" s="373"/>
      <c r="HX39" s="373"/>
      <c r="HY39" s="373"/>
      <c r="HZ39" s="373"/>
      <c r="IA39" s="373"/>
      <c r="IB39" s="373"/>
      <c r="IC39" s="373"/>
      <c r="ID39" s="373"/>
      <c r="IE39" s="373"/>
      <c r="IF39" s="373"/>
      <c r="IG39" s="373"/>
      <c r="IH39" s="373"/>
      <c r="II39" s="373"/>
      <c r="IJ39" s="373"/>
      <c r="IK39" s="373"/>
      <c r="IL39" s="373"/>
      <c r="IM39" s="373"/>
      <c r="IN39" s="373"/>
      <c r="IO39" s="373"/>
      <c r="IP39" s="373"/>
      <c r="IQ39" s="373"/>
      <c r="IR39" s="373"/>
      <c r="IS39" s="373"/>
      <c r="IT39" s="329"/>
    </row>
    <row r="40" spans="1:254" ht="13.5" thickBot="1" x14ac:dyDescent="0.25">
      <c r="A40" s="386"/>
      <c r="B40" s="384" t="s">
        <v>383</v>
      </c>
      <c r="C40" s="384" t="s">
        <v>384</v>
      </c>
      <c r="D40" s="384" t="s">
        <v>383</v>
      </c>
      <c r="E40" s="384" t="s">
        <v>384</v>
      </c>
      <c r="F40" s="384" t="s">
        <v>383</v>
      </c>
      <c r="G40" s="384" t="s">
        <v>384</v>
      </c>
      <c r="H40" s="384" t="s">
        <v>383</v>
      </c>
      <c r="I40" s="384" t="s">
        <v>384</v>
      </c>
      <c r="J40" s="384" t="s">
        <v>383</v>
      </c>
      <c r="K40" s="384" t="s">
        <v>384</v>
      </c>
      <c r="V40" s="371"/>
      <c r="W40" s="371"/>
      <c r="X40" s="371"/>
      <c r="Y40" s="371"/>
      <c r="Z40" s="372"/>
      <c r="AA40" s="372"/>
      <c r="AB40" s="372"/>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373"/>
      <c r="FK40" s="373"/>
      <c r="FL40" s="373"/>
      <c r="FM40" s="373"/>
      <c r="FN40" s="373"/>
      <c r="FO40" s="373"/>
      <c r="FP40" s="373"/>
      <c r="FQ40" s="373"/>
      <c r="FR40" s="373"/>
      <c r="FS40" s="373"/>
      <c r="FT40" s="373"/>
      <c r="FU40" s="373"/>
      <c r="FV40" s="373"/>
      <c r="FW40" s="373"/>
      <c r="FX40" s="373"/>
      <c r="FY40" s="373"/>
      <c r="FZ40" s="373"/>
      <c r="GA40" s="373"/>
      <c r="GB40" s="373"/>
      <c r="GC40" s="373"/>
      <c r="GD40" s="373"/>
      <c r="GE40" s="373"/>
      <c r="GF40" s="373"/>
      <c r="GG40" s="373"/>
      <c r="GH40" s="373"/>
      <c r="GI40" s="373"/>
      <c r="GJ40" s="373"/>
      <c r="GK40" s="373"/>
      <c r="GL40" s="373"/>
      <c r="GM40" s="373"/>
      <c r="GN40" s="373"/>
      <c r="GO40" s="373"/>
      <c r="GP40" s="373"/>
      <c r="GQ40" s="373"/>
      <c r="GR40" s="373"/>
      <c r="GS40" s="373"/>
      <c r="GT40" s="373"/>
      <c r="GU40" s="373"/>
      <c r="GV40" s="373"/>
      <c r="GW40" s="373"/>
      <c r="GX40" s="373"/>
      <c r="GY40" s="373"/>
      <c r="GZ40" s="373"/>
      <c r="HA40" s="373"/>
      <c r="HB40" s="373"/>
      <c r="HC40" s="373"/>
      <c r="HD40" s="373"/>
      <c r="HE40" s="373"/>
      <c r="HF40" s="373"/>
      <c r="HG40" s="373"/>
      <c r="HH40" s="373"/>
      <c r="HI40" s="373"/>
      <c r="HJ40" s="373"/>
      <c r="HK40" s="373"/>
      <c r="HL40" s="373"/>
      <c r="HM40" s="373"/>
      <c r="HN40" s="373"/>
      <c r="HO40" s="373"/>
      <c r="HP40" s="373"/>
      <c r="HQ40" s="373"/>
      <c r="HR40" s="373"/>
      <c r="HS40" s="373"/>
      <c r="HT40" s="373"/>
      <c r="HU40" s="373"/>
      <c r="HV40" s="373"/>
      <c r="HW40" s="373"/>
      <c r="HX40" s="373"/>
      <c r="HY40" s="373"/>
      <c r="HZ40" s="373"/>
      <c r="IA40" s="373"/>
      <c r="IB40" s="373"/>
      <c r="IC40" s="373"/>
      <c r="ID40" s="373"/>
      <c r="IE40" s="373"/>
      <c r="IF40" s="373"/>
      <c r="IG40" s="373"/>
      <c r="IH40" s="373"/>
      <c r="II40" s="373"/>
      <c r="IJ40" s="373"/>
      <c r="IK40" s="373"/>
      <c r="IL40" s="373"/>
      <c r="IM40" s="373"/>
      <c r="IN40" s="373"/>
      <c r="IO40" s="373"/>
      <c r="IP40" s="373"/>
      <c r="IQ40" s="373"/>
      <c r="IR40" s="373"/>
      <c r="IS40" s="373"/>
      <c r="IT40" s="329"/>
    </row>
    <row r="41" spans="1:254" x14ac:dyDescent="0.2">
      <c r="A41" s="379">
        <v>2008</v>
      </c>
      <c r="B41" s="380">
        <v>91905</v>
      </c>
      <c r="C41" s="387" t="s">
        <v>285</v>
      </c>
      <c r="D41" s="380">
        <v>102270</v>
      </c>
      <c r="E41" s="387" t="s">
        <v>285</v>
      </c>
      <c r="F41" s="380">
        <v>75682</v>
      </c>
      <c r="G41" s="387" t="s">
        <v>285</v>
      </c>
      <c r="H41" s="380">
        <v>97452</v>
      </c>
      <c r="I41" s="387" t="s">
        <v>285</v>
      </c>
      <c r="J41" s="380">
        <v>367309</v>
      </c>
      <c r="K41" s="387" t="s">
        <v>285</v>
      </c>
      <c r="L41" s="378"/>
      <c r="M41" s="378"/>
      <c r="N41" s="378"/>
      <c r="O41" s="378"/>
      <c r="P41" s="378"/>
      <c r="Q41" s="378"/>
      <c r="R41" s="378"/>
      <c r="S41" s="378"/>
      <c r="T41" s="378"/>
      <c r="U41" s="378"/>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c r="EB41" s="376"/>
      <c r="EC41" s="376"/>
      <c r="ED41" s="376"/>
      <c r="EE41" s="376"/>
      <c r="EF41" s="376"/>
      <c r="EG41" s="376"/>
      <c r="EH41" s="376"/>
      <c r="EI41" s="376"/>
      <c r="EJ41" s="376"/>
      <c r="EK41" s="376"/>
      <c r="EL41" s="376"/>
      <c r="EM41" s="376"/>
      <c r="EN41" s="376"/>
      <c r="EO41" s="376"/>
      <c r="EP41" s="376"/>
      <c r="EQ41" s="376"/>
      <c r="ER41" s="376"/>
      <c r="ES41" s="376"/>
      <c r="ET41" s="376"/>
      <c r="EU41" s="376"/>
      <c r="EV41" s="376"/>
      <c r="EW41" s="376"/>
      <c r="EX41" s="376"/>
      <c r="EY41" s="376"/>
      <c r="EZ41" s="376"/>
      <c r="FA41" s="376"/>
      <c r="FB41" s="376"/>
      <c r="FC41" s="376"/>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29"/>
    </row>
    <row r="42" spans="1:254" x14ac:dyDescent="0.2">
      <c r="A42" s="379">
        <v>2009</v>
      </c>
      <c r="B42" s="380">
        <v>78039</v>
      </c>
      <c r="C42" s="387" t="s">
        <v>285</v>
      </c>
      <c r="D42" s="380">
        <v>90181</v>
      </c>
      <c r="E42" s="387" t="s">
        <v>285</v>
      </c>
      <c r="F42" s="380">
        <v>73339</v>
      </c>
      <c r="G42" s="387" t="s">
        <v>285</v>
      </c>
      <c r="H42" s="380">
        <v>92233</v>
      </c>
      <c r="I42" s="387" t="s">
        <v>285</v>
      </c>
      <c r="J42" s="380">
        <v>333792</v>
      </c>
      <c r="K42" s="387" t="s">
        <v>285</v>
      </c>
      <c r="L42" s="378"/>
      <c r="M42" s="378"/>
      <c r="N42" s="378"/>
      <c r="O42" s="378"/>
      <c r="P42" s="378"/>
      <c r="Q42" s="378"/>
      <c r="R42" s="378"/>
      <c r="S42" s="378"/>
      <c r="T42" s="378"/>
      <c r="U42" s="378"/>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376"/>
      <c r="EJ42" s="376"/>
      <c r="EK42" s="376"/>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29"/>
    </row>
    <row r="43" spans="1:254" x14ac:dyDescent="0.2">
      <c r="A43" s="379">
        <v>2010</v>
      </c>
      <c r="B43" s="380">
        <v>69478</v>
      </c>
      <c r="C43" s="387" t="s">
        <v>285</v>
      </c>
      <c r="D43" s="380">
        <v>96669</v>
      </c>
      <c r="E43" s="387" t="s">
        <v>285</v>
      </c>
      <c r="F43" s="380">
        <v>75962</v>
      </c>
      <c r="G43" s="387" t="s">
        <v>285</v>
      </c>
      <c r="H43" s="380">
        <v>79966</v>
      </c>
      <c r="I43" s="387" t="s">
        <v>285</v>
      </c>
      <c r="J43" s="380">
        <v>322075</v>
      </c>
      <c r="K43" s="387" t="s">
        <v>285</v>
      </c>
      <c r="L43" s="378"/>
      <c r="M43" s="378"/>
      <c r="N43" s="378"/>
      <c r="O43" s="378"/>
      <c r="P43" s="378"/>
      <c r="Q43" s="378"/>
      <c r="R43" s="378"/>
      <c r="S43" s="378"/>
      <c r="T43" s="378"/>
      <c r="U43" s="378"/>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c r="EF43" s="376"/>
      <c r="EG43" s="376"/>
      <c r="EH43" s="376"/>
      <c r="EI43" s="376"/>
      <c r="EJ43" s="376"/>
      <c r="EK43" s="376"/>
      <c r="EL43" s="376"/>
      <c r="EM43" s="376"/>
      <c r="EN43" s="376"/>
      <c r="EO43" s="376"/>
      <c r="EP43" s="376"/>
      <c r="EQ43" s="376"/>
      <c r="ER43" s="376"/>
      <c r="ES43" s="376"/>
      <c r="ET43" s="376"/>
      <c r="EU43" s="376"/>
      <c r="EV43" s="376"/>
      <c r="EW43" s="376"/>
      <c r="EX43" s="376"/>
      <c r="EY43" s="376"/>
      <c r="EZ43" s="376"/>
      <c r="FA43" s="376"/>
      <c r="FB43" s="376"/>
      <c r="FC43" s="376"/>
      <c r="FD43" s="376"/>
      <c r="FE43" s="376"/>
      <c r="FF43" s="376"/>
      <c r="FG43" s="376"/>
      <c r="FH43" s="376"/>
      <c r="FI43" s="376"/>
      <c r="FJ43" s="376"/>
      <c r="FK43" s="376"/>
      <c r="FL43" s="376"/>
      <c r="FM43" s="376"/>
      <c r="FN43" s="376"/>
      <c r="FO43" s="376"/>
      <c r="FP43" s="376"/>
      <c r="FQ43" s="376"/>
      <c r="FR43" s="376"/>
      <c r="FS43" s="376"/>
      <c r="FT43" s="376"/>
      <c r="FU43" s="376"/>
      <c r="FV43" s="376"/>
      <c r="FW43" s="376"/>
      <c r="FX43" s="376"/>
      <c r="FY43" s="376"/>
      <c r="FZ43" s="376"/>
      <c r="GA43" s="376"/>
      <c r="GB43" s="376"/>
      <c r="GC43" s="376"/>
      <c r="GD43" s="376"/>
      <c r="GE43" s="376"/>
      <c r="GF43" s="376"/>
      <c r="GG43" s="376"/>
      <c r="GH43" s="376"/>
      <c r="GI43" s="376"/>
      <c r="GJ43" s="376"/>
      <c r="GK43" s="376"/>
      <c r="GL43" s="376"/>
      <c r="GM43" s="376"/>
      <c r="GN43" s="376"/>
      <c r="GO43" s="376"/>
      <c r="GP43" s="376"/>
      <c r="GQ43" s="376"/>
      <c r="GR43" s="376"/>
      <c r="GS43" s="376"/>
      <c r="GT43" s="376"/>
      <c r="GU43" s="376"/>
      <c r="GV43" s="376"/>
      <c r="GW43" s="376"/>
      <c r="GX43" s="376"/>
      <c r="GY43" s="376"/>
      <c r="GZ43" s="376"/>
      <c r="HA43" s="376"/>
      <c r="HB43" s="376"/>
      <c r="HC43" s="376"/>
      <c r="HD43" s="376"/>
      <c r="HE43" s="376"/>
      <c r="HF43" s="376"/>
      <c r="HG43" s="376"/>
      <c r="HH43" s="376"/>
      <c r="HI43" s="376"/>
      <c r="HJ43" s="376"/>
      <c r="HK43" s="376"/>
      <c r="HL43" s="376"/>
      <c r="HM43" s="376"/>
      <c r="HN43" s="376"/>
      <c r="HO43" s="376"/>
      <c r="HP43" s="376"/>
      <c r="HQ43" s="376"/>
      <c r="HR43" s="376"/>
      <c r="HS43" s="376"/>
      <c r="HT43" s="376"/>
      <c r="HU43" s="376"/>
      <c r="HV43" s="376"/>
      <c r="HW43" s="376"/>
      <c r="HX43" s="376"/>
      <c r="HY43" s="376"/>
      <c r="HZ43" s="376"/>
      <c r="IA43" s="376"/>
      <c r="IB43" s="376"/>
      <c r="IC43" s="376"/>
      <c r="ID43" s="376"/>
      <c r="IE43" s="376"/>
      <c r="IF43" s="376"/>
      <c r="IG43" s="376"/>
      <c r="IH43" s="376"/>
      <c r="II43" s="376"/>
      <c r="IJ43" s="376"/>
      <c r="IK43" s="376"/>
      <c r="IL43" s="376"/>
      <c r="IM43" s="376"/>
      <c r="IN43" s="376"/>
      <c r="IO43" s="376"/>
      <c r="IP43" s="376"/>
      <c r="IQ43" s="376"/>
      <c r="IR43" s="376"/>
      <c r="IS43" s="376"/>
      <c r="IT43" s="329"/>
    </row>
    <row r="44" spans="1:254" x14ac:dyDescent="0.2">
      <c r="A44" s="379">
        <v>2011</v>
      </c>
      <c r="B44" s="381">
        <v>80519</v>
      </c>
      <c r="C44" s="387" t="s">
        <v>285</v>
      </c>
      <c r="D44" s="381">
        <v>82058</v>
      </c>
      <c r="E44" s="387" t="s">
        <v>285</v>
      </c>
      <c r="F44" s="381">
        <v>83032</v>
      </c>
      <c r="G44" s="387" t="s">
        <v>285</v>
      </c>
      <c r="H44" s="381">
        <v>85372</v>
      </c>
      <c r="I44" s="387" t="s">
        <v>285</v>
      </c>
      <c r="J44" s="380">
        <v>330981</v>
      </c>
      <c r="K44" s="387" t="s">
        <v>285</v>
      </c>
      <c r="L44" s="378"/>
      <c r="M44" s="378"/>
      <c r="N44" s="378"/>
      <c r="O44" s="378"/>
      <c r="P44" s="378"/>
      <c r="Q44" s="378"/>
      <c r="R44" s="378"/>
      <c r="S44" s="378"/>
      <c r="T44" s="378"/>
      <c r="U44" s="378"/>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c r="EF44" s="376"/>
      <c r="EG44" s="376"/>
      <c r="EH44" s="376"/>
      <c r="EI44" s="376"/>
      <c r="EJ44" s="376"/>
      <c r="EK44" s="376"/>
      <c r="EL44" s="376"/>
      <c r="EM44" s="376"/>
      <c r="EN44" s="376"/>
      <c r="EO44" s="376"/>
      <c r="EP44" s="376"/>
      <c r="EQ44" s="376"/>
      <c r="ER44" s="376"/>
      <c r="ES44" s="376"/>
      <c r="ET44" s="376"/>
      <c r="EU44" s="376"/>
      <c r="EV44" s="376"/>
      <c r="EW44" s="376"/>
      <c r="EX44" s="376"/>
      <c r="EY44" s="376"/>
      <c r="EZ44" s="376"/>
      <c r="FA44" s="376"/>
      <c r="FB44" s="376"/>
      <c r="FC44" s="376"/>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29"/>
    </row>
    <row r="45" spans="1:254" x14ac:dyDescent="0.2">
      <c r="A45" s="379">
        <v>2012</v>
      </c>
      <c r="B45" s="381">
        <v>71498</v>
      </c>
      <c r="C45" s="387">
        <v>91772</v>
      </c>
      <c r="D45" s="381">
        <v>80158</v>
      </c>
      <c r="E45" s="387">
        <v>96862</v>
      </c>
      <c r="F45" s="381">
        <v>69764</v>
      </c>
      <c r="G45" s="387">
        <v>96132</v>
      </c>
      <c r="H45" s="381">
        <v>73505</v>
      </c>
      <c r="I45" s="387">
        <v>96529</v>
      </c>
      <c r="J45" s="380">
        <v>294925</v>
      </c>
      <c r="K45" s="387">
        <v>381295</v>
      </c>
      <c r="L45" s="378"/>
      <c r="M45" s="378"/>
      <c r="N45" s="378"/>
      <c r="O45" s="378"/>
      <c r="P45" s="378"/>
      <c r="Q45" s="378"/>
      <c r="R45" s="378"/>
      <c r="S45" s="378"/>
      <c r="T45" s="378"/>
      <c r="U45" s="378"/>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76"/>
      <c r="ED45" s="376"/>
      <c r="EE45" s="376"/>
      <c r="EF45" s="376"/>
      <c r="EG45" s="376"/>
      <c r="EH45" s="376"/>
      <c r="EI45" s="376"/>
      <c r="EJ45" s="376"/>
      <c r="EK45" s="376"/>
      <c r="EL45" s="376"/>
      <c r="EM45" s="376"/>
      <c r="EN45" s="376"/>
      <c r="EO45" s="376"/>
      <c r="EP45" s="376"/>
      <c r="EQ45" s="376"/>
      <c r="ER45" s="376"/>
      <c r="ES45" s="376"/>
      <c r="ET45" s="376"/>
      <c r="EU45" s="376"/>
      <c r="EV45" s="376"/>
      <c r="EW45" s="376"/>
      <c r="EX45" s="376"/>
      <c r="EY45" s="376"/>
      <c r="EZ45" s="376"/>
      <c r="FA45" s="376"/>
      <c r="FB45" s="376"/>
      <c r="FC45" s="376"/>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29"/>
    </row>
    <row r="46" spans="1:254" x14ac:dyDescent="0.2">
      <c r="A46" s="379">
        <v>2013</v>
      </c>
      <c r="B46" s="381">
        <v>68959</v>
      </c>
      <c r="C46" s="387">
        <v>86343</v>
      </c>
      <c r="D46" s="381">
        <v>70857</v>
      </c>
      <c r="E46" s="387">
        <v>90406</v>
      </c>
      <c r="F46" s="381">
        <v>68599</v>
      </c>
      <c r="G46" s="387">
        <v>102076</v>
      </c>
      <c r="H46" s="381">
        <v>72715</v>
      </c>
      <c r="I46" s="387">
        <v>90896</v>
      </c>
      <c r="J46" s="380">
        <v>281129</v>
      </c>
      <c r="K46" s="387">
        <v>369721</v>
      </c>
      <c r="L46" s="378"/>
      <c r="M46" s="378"/>
      <c r="N46" s="378"/>
      <c r="O46" s="378"/>
      <c r="P46" s="378"/>
      <c r="Q46" s="378"/>
      <c r="R46" s="378"/>
      <c r="S46" s="378"/>
      <c r="T46" s="378"/>
      <c r="U46" s="378"/>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c r="EF46" s="376"/>
      <c r="EG46" s="376"/>
      <c r="EH46" s="376"/>
      <c r="EI46" s="376"/>
      <c r="EJ46" s="376"/>
      <c r="EK46" s="376"/>
      <c r="EL46" s="376"/>
      <c r="EM46" s="376"/>
      <c r="EN46" s="376"/>
      <c r="EO46" s="376"/>
      <c r="EP46" s="376"/>
      <c r="EQ46" s="376"/>
      <c r="ER46" s="376"/>
      <c r="ES46" s="376"/>
      <c r="ET46" s="376"/>
      <c r="EU46" s="376"/>
      <c r="EV46" s="376"/>
      <c r="EW46" s="376"/>
      <c r="EX46" s="376"/>
      <c r="EY46" s="376"/>
      <c r="EZ46" s="376"/>
      <c r="FA46" s="376"/>
      <c r="FB46" s="376"/>
      <c r="FC46" s="376"/>
      <c r="FD46" s="376"/>
      <c r="FE46" s="376"/>
      <c r="FF46" s="376"/>
      <c r="FG46" s="376"/>
      <c r="FH46" s="376"/>
      <c r="FI46" s="376"/>
      <c r="FJ46" s="376"/>
      <c r="FK46" s="376"/>
      <c r="FL46" s="376"/>
      <c r="FM46" s="376"/>
      <c r="FN46" s="376"/>
      <c r="FO46" s="376"/>
      <c r="FP46" s="376"/>
      <c r="FQ46" s="376"/>
      <c r="FR46" s="376"/>
      <c r="FS46" s="376"/>
      <c r="FT46" s="376"/>
      <c r="FU46" s="376"/>
      <c r="FV46" s="376"/>
      <c r="FW46" s="376"/>
      <c r="FX46" s="376"/>
      <c r="FY46" s="376"/>
      <c r="FZ46" s="376"/>
      <c r="GA46" s="376"/>
      <c r="GB46" s="376"/>
      <c r="GC46" s="376"/>
      <c r="GD46" s="376"/>
      <c r="GE46" s="376"/>
      <c r="GF46" s="376"/>
      <c r="GG46" s="376"/>
      <c r="GH46" s="376"/>
      <c r="GI46" s="376"/>
      <c r="GJ46" s="376"/>
      <c r="GK46" s="376"/>
      <c r="GL46" s="376"/>
      <c r="GM46" s="376"/>
      <c r="GN46" s="376"/>
      <c r="GO46" s="376"/>
      <c r="GP46" s="376"/>
      <c r="GQ46" s="376"/>
      <c r="GR46" s="376"/>
      <c r="GS46" s="376"/>
      <c r="GT46" s="376"/>
      <c r="GU46" s="376"/>
      <c r="GV46" s="376"/>
      <c r="GW46" s="376"/>
      <c r="GX46" s="376"/>
      <c r="GY46" s="376"/>
      <c r="GZ46" s="376"/>
      <c r="HA46" s="376"/>
      <c r="HB46" s="376"/>
      <c r="HC46" s="376"/>
      <c r="HD46" s="376"/>
      <c r="HE46" s="376"/>
      <c r="HF46" s="376"/>
      <c r="HG46" s="376"/>
      <c r="HH46" s="376"/>
      <c r="HI46" s="376"/>
      <c r="HJ46" s="376"/>
      <c r="HK46" s="376"/>
      <c r="HL46" s="376"/>
      <c r="HM46" s="376"/>
      <c r="HN46" s="376"/>
      <c r="HO46" s="376"/>
      <c r="HP46" s="376"/>
      <c r="HQ46" s="376"/>
      <c r="HR46" s="376"/>
      <c r="HS46" s="376"/>
      <c r="HT46" s="376"/>
      <c r="HU46" s="376"/>
      <c r="HV46" s="376"/>
      <c r="HW46" s="376"/>
      <c r="HX46" s="376"/>
      <c r="HY46" s="376"/>
      <c r="HZ46" s="376"/>
      <c r="IA46" s="376"/>
      <c r="IB46" s="376"/>
      <c r="IC46" s="376"/>
      <c r="ID46" s="376"/>
      <c r="IE46" s="376"/>
      <c r="IF46" s="376"/>
      <c r="IG46" s="376"/>
      <c r="IH46" s="376"/>
      <c r="II46" s="376"/>
      <c r="IJ46" s="376"/>
      <c r="IK46" s="376"/>
      <c r="IL46" s="376"/>
      <c r="IM46" s="376"/>
      <c r="IN46" s="376"/>
      <c r="IO46" s="376"/>
      <c r="IP46" s="376"/>
      <c r="IQ46" s="376"/>
      <c r="IR46" s="376"/>
      <c r="IS46" s="376"/>
      <c r="IT46" s="329"/>
    </row>
    <row r="47" spans="1:254" x14ac:dyDescent="0.2">
      <c r="A47" s="379">
        <v>2014</v>
      </c>
      <c r="B47" s="381">
        <v>62306</v>
      </c>
      <c r="C47" s="387">
        <v>83026</v>
      </c>
      <c r="D47" s="381">
        <v>76310</v>
      </c>
      <c r="E47" s="387">
        <v>103111</v>
      </c>
      <c r="F47" s="381">
        <v>65499</v>
      </c>
      <c r="G47" s="387">
        <v>104314</v>
      </c>
      <c r="H47" s="381">
        <v>68197</v>
      </c>
      <c r="I47" s="387">
        <v>90749</v>
      </c>
      <c r="J47" s="380">
        <v>272311</v>
      </c>
      <c r="K47" s="387">
        <v>381200</v>
      </c>
      <c r="L47" s="378"/>
      <c r="M47" s="378"/>
      <c r="N47" s="378"/>
      <c r="O47" s="378"/>
      <c r="P47" s="378"/>
      <c r="Q47" s="378"/>
      <c r="R47" s="378"/>
      <c r="S47" s="378"/>
      <c r="T47" s="378"/>
      <c r="U47" s="378"/>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c r="EF47" s="376"/>
      <c r="EG47" s="376"/>
      <c r="EH47" s="376"/>
      <c r="EI47" s="376"/>
      <c r="EJ47" s="376"/>
      <c r="EK47" s="376"/>
      <c r="EL47" s="376"/>
      <c r="EM47" s="376"/>
      <c r="EN47" s="376"/>
      <c r="EO47" s="376"/>
      <c r="EP47" s="376"/>
      <c r="EQ47" s="376"/>
      <c r="ER47" s="376"/>
      <c r="ES47" s="376"/>
      <c r="ET47" s="376"/>
      <c r="EU47" s="376"/>
      <c r="EV47" s="376"/>
      <c r="EW47" s="376"/>
      <c r="EX47" s="376"/>
      <c r="EY47" s="376"/>
      <c r="EZ47" s="376"/>
      <c r="FA47" s="376"/>
      <c r="FB47" s="376"/>
      <c r="FC47" s="376"/>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row>
    <row r="48" spans="1:254" x14ac:dyDescent="0.2">
      <c r="A48" s="379">
        <v>2015</v>
      </c>
      <c r="B48" s="381" t="s">
        <v>285</v>
      </c>
      <c r="C48" s="380">
        <v>94049</v>
      </c>
      <c r="D48" s="381" t="s">
        <v>285</v>
      </c>
      <c r="E48" s="380">
        <v>108602</v>
      </c>
      <c r="F48" s="381" t="s">
        <v>285</v>
      </c>
      <c r="G48" s="380">
        <v>100979</v>
      </c>
      <c r="H48" s="381" t="s">
        <v>285</v>
      </c>
      <c r="I48" s="380">
        <v>119235</v>
      </c>
      <c r="J48" s="380" t="s">
        <v>285</v>
      </c>
      <c r="K48" s="380">
        <v>422865</v>
      </c>
      <c r="L48" s="378"/>
      <c r="M48" s="378"/>
      <c r="N48" s="378"/>
      <c r="O48" s="378"/>
      <c r="P48" s="378"/>
      <c r="Q48" s="378"/>
      <c r="R48" s="378"/>
      <c r="S48" s="378"/>
      <c r="T48" s="378"/>
      <c r="U48" s="378"/>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c r="EF48" s="376"/>
      <c r="EG48" s="376"/>
      <c r="EH48" s="376"/>
      <c r="EI48" s="376"/>
      <c r="EJ48" s="376"/>
      <c r="EK48" s="376"/>
      <c r="EL48" s="376"/>
      <c r="EM48" s="376"/>
      <c r="EN48" s="376"/>
      <c r="EO48" s="376"/>
      <c r="EP48" s="376"/>
      <c r="EQ48" s="376"/>
      <c r="ER48" s="376"/>
      <c r="ES48" s="376"/>
      <c r="ET48" s="376"/>
      <c r="EU48" s="376"/>
      <c r="EV48" s="376"/>
      <c r="EW48" s="376"/>
      <c r="EX48" s="376"/>
      <c r="EY48" s="376"/>
      <c r="EZ48" s="376"/>
      <c r="FA48" s="376"/>
      <c r="FB48" s="376"/>
      <c r="FC48" s="376"/>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row>
    <row r="49" spans="1:254" x14ac:dyDescent="0.2">
      <c r="A49" s="379">
        <v>2016</v>
      </c>
      <c r="B49" s="380" t="s">
        <v>285</v>
      </c>
      <c r="C49" s="380">
        <v>106749</v>
      </c>
      <c r="D49" s="380" t="s">
        <v>285</v>
      </c>
      <c r="E49" s="380">
        <v>123852</v>
      </c>
      <c r="F49" s="380" t="s">
        <v>285</v>
      </c>
      <c r="G49" s="380">
        <v>93135</v>
      </c>
      <c r="H49" s="380" t="s">
        <v>285</v>
      </c>
      <c r="I49" s="380">
        <v>109732</v>
      </c>
      <c r="J49" s="380" t="s">
        <v>285</v>
      </c>
      <c r="K49" s="380">
        <v>433468</v>
      </c>
      <c r="L49" s="378"/>
      <c r="M49" s="378"/>
      <c r="N49" s="378"/>
      <c r="O49" s="378"/>
      <c r="P49" s="378"/>
      <c r="Q49" s="378"/>
      <c r="R49" s="378"/>
      <c r="S49" s="378"/>
      <c r="T49" s="378"/>
      <c r="U49" s="378"/>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c r="EF49" s="376"/>
      <c r="EG49" s="376"/>
      <c r="EH49" s="376"/>
      <c r="EI49" s="376"/>
      <c r="EJ49" s="376"/>
      <c r="EK49" s="376"/>
      <c r="EL49" s="376"/>
      <c r="EM49" s="376"/>
      <c r="EN49" s="376"/>
      <c r="EO49" s="376"/>
      <c r="EP49" s="376"/>
      <c r="EQ49" s="376"/>
      <c r="ER49" s="376"/>
      <c r="ES49" s="376"/>
      <c r="ET49" s="376"/>
      <c r="EU49" s="376"/>
      <c r="EV49" s="376"/>
      <c r="EW49" s="376"/>
      <c r="EX49" s="376"/>
      <c r="EY49" s="376"/>
      <c r="EZ49" s="376"/>
      <c r="FA49" s="376"/>
      <c r="FB49" s="376"/>
      <c r="FC49" s="376"/>
      <c r="FD49" s="376"/>
      <c r="FE49" s="376"/>
      <c r="FF49" s="376"/>
      <c r="FG49" s="376"/>
      <c r="FH49" s="376"/>
      <c r="FI49" s="376"/>
      <c r="FJ49" s="376"/>
      <c r="FK49" s="376"/>
      <c r="FL49" s="376"/>
      <c r="FM49" s="376"/>
      <c r="FN49" s="376"/>
      <c r="FO49" s="376"/>
      <c r="FP49" s="376"/>
      <c r="FQ49" s="376"/>
      <c r="FR49" s="376"/>
      <c r="FS49" s="376"/>
      <c r="FT49" s="376"/>
      <c r="FU49" s="376"/>
      <c r="FV49" s="376"/>
      <c r="FW49" s="376"/>
      <c r="FX49" s="376"/>
      <c r="FY49" s="376"/>
      <c r="FZ49" s="376"/>
      <c r="GA49" s="376"/>
      <c r="GB49" s="376"/>
      <c r="GC49" s="376"/>
      <c r="GD49" s="376"/>
      <c r="GE49" s="376"/>
      <c r="GF49" s="376"/>
      <c r="GG49" s="376"/>
      <c r="GH49" s="376"/>
      <c r="GI49" s="376"/>
      <c r="GJ49" s="376"/>
      <c r="GK49" s="376"/>
      <c r="GL49" s="376"/>
      <c r="GM49" s="376"/>
      <c r="GN49" s="376"/>
      <c r="GO49" s="376"/>
      <c r="GP49" s="376"/>
      <c r="GQ49" s="376"/>
      <c r="GR49" s="376"/>
      <c r="GS49" s="376"/>
      <c r="GT49" s="376"/>
      <c r="GU49" s="376"/>
      <c r="GV49" s="376"/>
      <c r="GW49" s="376"/>
      <c r="GX49" s="376"/>
      <c r="GY49" s="376"/>
      <c r="GZ49" s="376"/>
      <c r="HA49" s="376"/>
      <c r="HB49" s="376"/>
      <c r="HC49" s="376"/>
      <c r="HD49" s="376"/>
      <c r="HE49" s="376"/>
      <c r="HF49" s="376"/>
      <c r="HG49" s="376"/>
      <c r="HH49" s="376"/>
      <c r="HI49" s="376"/>
      <c r="HJ49" s="376"/>
      <c r="HK49" s="376"/>
      <c r="HL49" s="376"/>
      <c r="HM49" s="376"/>
      <c r="HN49" s="376"/>
      <c r="HO49" s="376"/>
      <c r="HP49" s="376"/>
      <c r="HQ49" s="376"/>
      <c r="HR49" s="376"/>
      <c r="HS49" s="376"/>
      <c r="HT49" s="376"/>
      <c r="HU49" s="376"/>
      <c r="HV49" s="376"/>
      <c r="HW49" s="376"/>
      <c r="HX49" s="376"/>
      <c r="HY49" s="376"/>
      <c r="HZ49" s="376"/>
      <c r="IA49" s="376"/>
      <c r="IB49" s="376"/>
      <c r="IC49" s="376"/>
      <c r="ID49" s="376"/>
      <c r="IE49" s="376"/>
      <c r="IF49" s="376"/>
      <c r="IG49" s="376"/>
      <c r="IH49" s="376"/>
      <c r="II49" s="376"/>
      <c r="IJ49" s="376"/>
      <c r="IK49" s="376"/>
      <c r="IL49" s="376"/>
      <c r="IM49" s="376"/>
      <c r="IN49" s="376"/>
      <c r="IO49" s="376"/>
      <c r="IP49" s="376"/>
      <c r="IQ49" s="376"/>
      <c r="IR49" s="376"/>
      <c r="IS49" s="376"/>
      <c r="IT49" s="376"/>
    </row>
    <row r="50" spans="1:254" s="389" customFormat="1" x14ac:dyDescent="0.2">
      <c r="A50" s="379">
        <v>2017</v>
      </c>
      <c r="B50" s="380" t="s">
        <v>285</v>
      </c>
      <c r="C50" s="380">
        <v>107458</v>
      </c>
      <c r="D50" s="380" t="s">
        <v>285</v>
      </c>
      <c r="E50" s="380">
        <v>126133</v>
      </c>
      <c r="F50" s="380" t="s">
        <v>285</v>
      </c>
      <c r="G50" s="380">
        <v>103390</v>
      </c>
      <c r="H50" s="380" t="s">
        <v>285</v>
      </c>
      <c r="I50" s="380">
        <v>118471</v>
      </c>
      <c r="J50" s="380" t="s">
        <v>285</v>
      </c>
      <c r="K50" s="380">
        <v>455452</v>
      </c>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c r="EW50" s="378"/>
      <c r="EX50" s="378"/>
      <c r="EY50" s="378"/>
      <c r="EZ50" s="378"/>
      <c r="FA50" s="378"/>
      <c r="FB50" s="378"/>
      <c r="FC50" s="378"/>
      <c r="FD50" s="378"/>
      <c r="FE50" s="378"/>
      <c r="FF50" s="378"/>
      <c r="FG50" s="378"/>
      <c r="FH50" s="378"/>
      <c r="FI50" s="378"/>
      <c r="FJ50" s="378"/>
      <c r="FK50" s="378"/>
      <c r="FL50" s="378"/>
      <c r="FM50" s="378"/>
      <c r="FN50" s="378"/>
      <c r="FO50" s="378"/>
      <c r="FP50" s="378"/>
      <c r="FQ50" s="378"/>
      <c r="FR50" s="378"/>
      <c r="FS50" s="378"/>
      <c r="FT50" s="378"/>
      <c r="FU50" s="378"/>
      <c r="FV50" s="378"/>
      <c r="FW50" s="378"/>
      <c r="FX50" s="378"/>
      <c r="FY50" s="378"/>
      <c r="FZ50" s="378"/>
      <c r="GA50" s="378"/>
      <c r="GB50" s="378"/>
      <c r="GC50" s="378"/>
      <c r="GD50" s="378"/>
      <c r="GE50" s="378"/>
      <c r="GF50" s="378"/>
      <c r="GG50" s="378"/>
      <c r="GH50" s="378"/>
      <c r="GI50" s="378"/>
      <c r="GJ50" s="378"/>
      <c r="GK50" s="378"/>
      <c r="GL50" s="378"/>
      <c r="GM50" s="378"/>
      <c r="GN50" s="378"/>
      <c r="GO50" s="378"/>
      <c r="GP50" s="378"/>
      <c r="GQ50" s="378"/>
      <c r="GR50" s="378"/>
      <c r="GS50" s="378"/>
      <c r="GT50" s="378"/>
      <c r="GU50" s="378"/>
      <c r="GV50" s="378"/>
      <c r="GW50" s="378"/>
      <c r="GX50" s="378"/>
      <c r="GY50" s="378"/>
      <c r="GZ50" s="378"/>
      <c r="HA50" s="378"/>
      <c r="HB50" s="378"/>
      <c r="HC50" s="378"/>
      <c r="HD50" s="378"/>
      <c r="HE50" s="378"/>
      <c r="HF50" s="378"/>
      <c r="HG50" s="378"/>
      <c r="HH50" s="378"/>
      <c r="HI50" s="378"/>
      <c r="HJ50" s="378"/>
      <c r="HK50" s="378"/>
      <c r="HL50" s="378"/>
      <c r="HM50" s="378"/>
      <c r="HN50" s="378"/>
      <c r="HO50" s="378"/>
      <c r="HP50" s="378"/>
      <c r="HQ50" s="378"/>
      <c r="HR50" s="378"/>
      <c r="HS50" s="378"/>
      <c r="HT50" s="378"/>
      <c r="HU50" s="378"/>
      <c r="HV50" s="378"/>
      <c r="HW50" s="378"/>
      <c r="HX50" s="378"/>
      <c r="HY50" s="378"/>
      <c r="HZ50" s="378"/>
      <c r="IA50" s="378"/>
      <c r="IB50" s="378"/>
      <c r="IC50" s="378"/>
      <c r="ID50" s="378"/>
      <c r="IE50" s="378"/>
      <c r="IF50" s="378"/>
      <c r="IG50" s="378"/>
      <c r="IH50" s="378"/>
      <c r="II50" s="378"/>
      <c r="IJ50" s="378"/>
      <c r="IK50" s="378"/>
      <c r="IL50" s="378"/>
      <c r="IM50" s="378"/>
      <c r="IN50" s="378"/>
      <c r="IO50" s="378"/>
      <c r="IP50" s="378"/>
      <c r="IQ50" s="378"/>
      <c r="IR50" s="378"/>
      <c r="IS50" s="378"/>
      <c r="IT50" s="378"/>
    </row>
    <row r="51" spans="1:254" ht="13.5" thickBot="1" x14ac:dyDescent="0.25">
      <c r="A51" s="382">
        <v>2018</v>
      </c>
      <c r="B51" s="383" t="s">
        <v>285</v>
      </c>
      <c r="C51" s="383">
        <v>121383</v>
      </c>
      <c r="D51" s="383" t="s">
        <v>285</v>
      </c>
      <c r="E51" s="383">
        <v>123344</v>
      </c>
      <c r="F51" s="383" t="s">
        <v>285</v>
      </c>
      <c r="G51" s="383">
        <v>113818</v>
      </c>
      <c r="H51" s="383" t="s">
        <v>285</v>
      </c>
      <c r="I51" s="383">
        <v>122737</v>
      </c>
      <c r="J51" s="383" t="s">
        <v>285</v>
      </c>
      <c r="K51" s="383">
        <v>481282</v>
      </c>
      <c r="L51" s="378"/>
      <c r="M51" s="378"/>
      <c r="N51" s="378"/>
      <c r="O51" s="378"/>
      <c r="P51" s="378"/>
      <c r="Q51" s="378"/>
      <c r="R51" s="378"/>
      <c r="S51" s="378"/>
      <c r="T51" s="378"/>
      <c r="U51" s="378"/>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c r="EF51" s="376"/>
      <c r="EG51" s="376"/>
      <c r="EH51" s="376"/>
      <c r="EI51" s="376"/>
      <c r="EJ51" s="376"/>
      <c r="EK51" s="376"/>
      <c r="EL51" s="376"/>
      <c r="EM51" s="376"/>
      <c r="EN51" s="376"/>
      <c r="EO51" s="376"/>
      <c r="EP51" s="376"/>
      <c r="EQ51" s="376"/>
      <c r="ER51" s="376"/>
      <c r="ES51" s="376"/>
      <c r="ET51" s="376"/>
      <c r="EU51" s="376"/>
      <c r="EV51" s="376"/>
      <c r="EW51" s="376"/>
      <c r="EX51" s="376"/>
      <c r="EY51" s="376"/>
      <c r="EZ51" s="376"/>
      <c r="FA51" s="376"/>
      <c r="FB51" s="376"/>
      <c r="FC51" s="376"/>
      <c r="FD51" s="376"/>
      <c r="FE51" s="376"/>
      <c r="FF51" s="376"/>
      <c r="FG51" s="376"/>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row>
    <row r="52" spans="1:254" x14ac:dyDescent="0.2">
      <c r="L52" s="378"/>
      <c r="M52" s="378"/>
      <c r="N52" s="378"/>
      <c r="O52" s="378"/>
      <c r="P52" s="378"/>
      <c r="Q52" s="378"/>
      <c r="R52" s="378"/>
      <c r="S52" s="378"/>
      <c r="T52" s="378"/>
      <c r="U52" s="378"/>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c r="EF52" s="376"/>
      <c r="EG52" s="376"/>
      <c r="EH52" s="376"/>
      <c r="EI52" s="376"/>
      <c r="EJ52" s="376"/>
      <c r="EK52" s="376"/>
      <c r="EL52" s="376"/>
      <c r="EM52" s="376"/>
      <c r="EN52" s="376"/>
      <c r="EO52" s="376"/>
      <c r="EP52" s="376"/>
      <c r="EQ52" s="376"/>
      <c r="ER52" s="376"/>
      <c r="ES52" s="376"/>
      <c r="ET52" s="376"/>
      <c r="EU52" s="376"/>
      <c r="EV52" s="376"/>
      <c r="EW52" s="376"/>
      <c r="EX52" s="376"/>
      <c r="EY52" s="376"/>
      <c r="EZ52" s="376"/>
      <c r="FA52" s="376"/>
      <c r="FB52" s="376"/>
      <c r="FC52" s="376"/>
      <c r="FD52" s="376"/>
      <c r="FE52" s="376"/>
      <c r="FF52" s="376"/>
      <c r="FG52" s="376"/>
      <c r="FH52" s="376"/>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row>
    <row r="53" spans="1:254" ht="13.5" thickBot="1" x14ac:dyDescent="0.25">
      <c r="A53" s="382"/>
      <c r="B53" s="383"/>
      <c r="C53" s="383"/>
      <c r="D53" s="383"/>
      <c r="E53" s="383"/>
      <c r="F53" s="383"/>
      <c r="G53" s="383"/>
      <c r="H53" s="383"/>
      <c r="I53" s="383"/>
      <c r="J53" s="383"/>
      <c r="K53" s="383"/>
      <c r="L53" s="378"/>
      <c r="M53" s="378"/>
      <c r="N53" s="378"/>
      <c r="O53" s="378"/>
      <c r="P53" s="378"/>
      <c r="Q53" s="378"/>
      <c r="R53" s="378"/>
      <c r="S53" s="378"/>
      <c r="T53" s="378"/>
      <c r="U53" s="378"/>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c r="EF53" s="376"/>
      <c r="EG53" s="376"/>
      <c r="EH53" s="376"/>
      <c r="EI53" s="376"/>
      <c r="EJ53" s="376"/>
      <c r="EK53" s="376"/>
      <c r="EL53" s="376"/>
      <c r="EM53" s="376"/>
      <c r="EN53" s="376"/>
      <c r="EO53" s="376"/>
      <c r="EP53" s="376"/>
      <c r="EQ53" s="376"/>
      <c r="ER53" s="376"/>
      <c r="ES53" s="376"/>
      <c r="ET53" s="376"/>
      <c r="EU53" s="376"/>
      <c r="EV53" s="376"/>
      <c r="EW53" s="376"/>
      <c r="EX53" s="376"/>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row>
    <row r="54" spans="1:254" x14ac:dyDescent="0.2">
      <c r="A54" s="539" t="s">
        <v>391</v>
      </c>
      <c r="B54" s="539"/>
      <c r="C54" s="539"/>
      <c r="D54" s="539"/>
      <c r="E54" s="539"/>
      <c r="F54" s="539"/>
      <c r="G54" s="539"/>
      <c r="H54" s="539"/>
      <c r="I54" s="539"/>
      <c r="J54" s="539"/>
      <c r="K54" s="539"/>
      <c r="V54" s="369"/>
      <c r="W54" s="369"/>
      <c r="X54" s="369"/>
      <c r="Y54" s="369"/>
      <c r="Z54" s="370"/>
      <c r="AA54" s="370"/>
      <c r="AB54" s="370"/>
      <c r="IT54" s="329"/>
    </row>
    <row r="55" spans="1:254" x14ac:dyDescent="0.2">
      <c r="A55" s="385"/>
      <c r="B55" s="540" t="s">
        <v>378</v>
      </c>
      <c r="C55" s="540"/>
      <c r="D55" s="540" t="s">
        <v>379</v>
      </c>
      <c r="E55" s="540"/>
      <c r="F55" s="540" t="s">
        <v>380</v>
      </c>
      <c r="G55" s="540"/>
      <c r="H55" s="540" t="s">
        <v>381</v>
      </c>
      <c r="I55" s="540"/>
      <c r="J55" s="540" t="s">
        <v>382</v>
      </c>
      <c r="K55" s="540"/>
      <c r="V55" s="371"/>
      <c r="W55" s="371"/>
      <c r="X55" s="371"/>
      <c r="Y55" s="371"/>
      <c r="Z55" s="372"/>
      <c r="AA55" s="372"/>
      <c r="AB55" s="372"/>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c r="FO55" s="373"/>
      <c r="FP55" s="373"/>
      <c r="FQ55" s="373"/>
      <c r="FR55" s="373"/>
      <c r="FS55" s="373"/>
      <c r="FT55" s="373"/>
      <c r="FU55" s="373"/>
      <c r="FV55" s="373"/>
      <c r="FW55" s="373"/>
      <c r="FX55" s="373"/>
      <c r="FY55" s="373"/>
      <c r="FZ55" s="373"/>
      <c r="GA55" s="373"/>
      <c r="GB55" s="373"/>
      <c r="GC55" s="373"/>
      <c r="GD55" s="373"/>
      <c r="GE55" s="373"/>
      <c r="GF55" s="373"/>
      <c r="GG55" s="373"/>
      <c r="GH55" s="373"/>
      <c r="GI55" s="373"/>
      <c r="GJ55" s="373"/>
      <c r="GK55" s="373"/>
      <c r="GL55" s="373"/>
      <c r="GM55" s="373"/>
      <c r="GN55" s="373"/>
      <c r="GO55" s="373"/>
      <c r="GP55" s="373"/>
      <c r="GQ55" s="373"/>
      <c r="GR55" s="373"/>
      <c r="GS55" s="373"/>
      <c r="GT55" s="373"/>
      <c r="GU55" s="373"/>
      <c r="GV55" s="373"/>
      <c r="GW55" s="373"/>
      <c r="GX55" s="373"/>
      <c r="GY55" s="373"/>
      <c r="GZ55" s="373"/>
      <c r="HA55" s="373"/>
      <c r="HB55" s="373"/>
      <c r="HC55" s="373"/>
      <c r="HD55" s="373"/>
      <c r="HE55" s="373"/>
      <c r="HF55" s="373"/>
      <c r="HG55" s="373"/>
      <c r="HH55" s="373"/>
      <c r="HI55" s="373"/>
      <c r="HJ55" s="373"/>
      <c r="HK55" s="373"/>
      <c r="HL55" s="373"/>
      <c r="HM55" s="373"/>
      <c r="HN55" s="373"/>
      <c r="HO55" s="373"/>
      <c r="HP55" s="373"/>
      <c r="HQ55" s="373"/>
      <c r="HR55" s="373"/>
      <c r="HS55" s="373"/>
      <c r="HT55" s="373"/>
      <c r="HU55" s="373"/>
      <c r="HV55" s="373"/>
      <c r="HW55" s="373"/>
      <c r="HX55" s="373"/>
      <c r="HY55" s="373"/>
      <c r="HZ55" s="373"/>
      <c r="IA55" s="373"/>
      <c r="IB55" s="373"/>
      <c r="IC55" s="373"/>
      <c r="ID55" s="373"/>
      <c r="IE55" s="373"/>
      <c r="IF55" s="373"/>
      <c r="IG55" s="373"/>
      <c r="IH55" s="373"/>
      <c r="II55" s="373"/>
      <c r="IJ55" s="373"/>
      <c r="IK55" s="373"/>
      <c r="IL55" s="373"/>
      <c r="IM55" s="373"/>
      <c r="IN55" s="373"/>
      <c r="IO55" s="373"/>
      <c r="IP55" s="373"/>
      <c r="IQ55" s="373"/>
      <c r="IR55" s="373"/>
      <c r="IS55" s="373"/>
      <c r="IT55" s="329"/>
    </row>
    <row r="56" spans="1:254" ht="13.5" thickBot="1" x14ac:dyDescent="0.25">
      <c r="A56" s="386"/>
      <c r="B56" s="384" t="s">
        <v>383</v>
      </c>
      <c r="C56" s="384" t="s">
        <v>384</v>
      </c>
      <c r="D56" s="384" t="s">
        <v>383</v>
      </c>
      <c r="E56" s="384" t="s">
        <v>384</v>
      </c>
      <c r="F56" s="384" t="s">
        <v>383</v>
      </c>
      <c r="G56" s="384" t="s">
        <v>384</v>
      </c>
      <c r="H56" s="384" t="s">
        <v>383</v>
      </c>
      <c r="I56" s="384" t="s">
        <v>384</v>
      </c>
      <c r="J56" s="384" t="s">
        <v>383</v>
      </c>
      <c r="K56" s="384" t="s">
        <v>384</v>
      </c>
      <c r="V56" s="371"/>
      <c r="W56" s="371"/>
      <c r="X56" s="371"/>
      <c r="Y56" s="371"/>
      <c r="Z56" s="372"/>
      <c r="AA56" s="372"/>
      <c r="AB56" s="372"/>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c r="EN56" s="373"/>
      <c r="EO56" s="373"/>
      <c r="EP56" s="373"/>
      <c r="EQ56" s="373"/>
      <c r="ER56" s="373"/>
      <c r="ES56" s="373"/>
      <c r="ET56" s="373"/>
      <c r="EU56" s="373"/>
      <c r="EV56" s="373"/>
      <c r="EW56" s="373"/>
      <c r="EX56" s="373"/>
      <c r="EY56" s="373"/>
      <c r="EZ56" s="373"/>
      <c r="FA56" s="373"/>
      <c r="FB56" s="373"/>
      <c r="FC56" s="373"/>
      <c r="FD56" s="373"/>
      <c r="FE56" s="373"/>
      <c r="FF56" s="373"/>
      <c r="FG56" s="373"/>
      <c r="FH56" s="373"/>
      <c r="FI56" s="373"/>
      <c r="FJ56" s="373"/>
      <c r="FK56" s="373"/>
      <c r="FL56" s="373"/>
      <c r="FM56" s="373"/>
      <c r="FN56" s="373"/>
      <c r="FO56" s="373"/>
      <c r="FP56" s="373"/>
      <c r="FQ56" s="373"/>
      <c r="FR56" s="373"/>
      <c r="FS56" s="373"/>
      <c r="FT56" s="373"/>
      <c r="FU56" s="373"/>
      <c r="FV56" s="373"/>
      <c r="FW56" s="373"/>
      <c r="FX56" s="373"/>
      <c r="FY56" s="373"/>
      <c r="FZ56" s="373"/>
      <c r="GA56" s="373"/>
      <c r="GB56" s="373"/>
      <c r="GC56" s="373"/>
      <c r="GD56" s="373"/>
      <c r="GE56" s="373"/>
      <c r="GF56" s="373"/>
      <c r="GG56" s="373"/>
      <c r="GH56" s="373"/>
      <c r="GI56" s="373"/>
      <c r="GJ56" s="373"/>
      <c r="GK56" s="373"/>
      <c r="GL56" s="373"/>
      <c r="GM56" s="373"/>
      <c r="GN56" s="373"/>
      <c r="GO56" s="373"/>
      <c r="GP56" s="373"/>
      <c r="GQ56" s="373"/>
      <c r="GR56" s="373"/>
      <c r="GS56" s="373"/>
      <c r="GT56" s="373"/>
      <c r="GU56" s="373"/>
      <c r="GV56" s="373"/>
      <c r="GW56" s="373"/>
      <c r="GX56" s="373"/>
      <c r="GY56" s="373"/>
      <c r="GZ56" s="373"/>
      <c r="HA56" s="373"/>
      <c r="HB56" s="373"/>
      <c r="HC56" s="373"/>
      <c r="HD56" s="373"/>
      <c r="HE56" s="373"/>
      <c r="HF56" s="373"/>
      <c r="HG56" s="373"/>
      <c r="HH56" s="373"/>
      <c r="HI56" s="373"/>
      <c r="HJ56" s="373"/>
      <c r="HK56" s="373"/>
      <c r="HL56" s="373"/>
      <c r="HM56" s="373"/>
      <c r="HN56" s="373"/>
      <c r="HO56" s="373"/>
      <c r="HP56" s="373"/>
      <c r="HQ56" s="373"/>
      <c r="HR56" s="373"/>
      <c r="HS56" s="373"/>
      <c r="HT56" s="373"/>
      <c r="HU56" s="373"/>
      <c r="HV56" s="373"/>
      <c r="HW56" s="373"/>
      <c r="HX56" s="373"/>
      <c r="HY56" s="373"/>
      <c r="HZ56" s="373"/>
      <c r="IA56" s="373"/>
      <c r="IB56" s="373"/>
      <c r="IC56" s="373"/>
      <c r="ID56" s="373"/>
      <c r="IE56" s="373"/>
      <c r="IF56" s="373"/>
      <c r="IG56" s="373"/>
      <c r="IH56" s="373"/>
      <c r="II56" s="373"/>
      <c r="IJ56" s="373"/>
      <c r="IK56" s="373"/>
      <c r="IL56" s="373"/>
      <c r="IM56" s="373"/>
      <c r="IN56" s="373"/>
      <c r="IO56" s="373"/>
      <c r="IP56" s="373"/>
      <c r="IQ56" s="373"/>
      <c r="IR56" s="373"/>
      <c r="IS56" s="373"/>
      <c r="IT56" s="329"/>
    </row>
    <row r="57" spans="1:254" x14ac:dyDescent="0.2">
      <c r="A57" s="379">
        <v>2008</v>
      </c>
      <c r="B57" s="380">
        <v>10760</v>
      </c>
      <c r="C57" s="387" t="s">
        <v>285</v>
      </c>
      <c r="D57" s="380">
        <v>11300</v>
      </c>
      <c r="E57" s="387" t="s">
        <v>285</v>
      </c>
      <c r="F57" s="380">
        <v>9276</v>
      </c>
      <c r="G57" s="387" t="s">
        <v>285</v>
      </c>
      <c r="H57" s="380">
        <v>11031</v>
      </c>
      <c r="I57" s="387" t="s">
        <v>285</v>
      </c>
      <c r="J57" s="380">
        <v>42367</v>
      </c>
      <c r="K57" s="387" t="s">
        <v>285</v>
      </c>
    </row>
    <row r="58" spans="1:254" x14ac:dyDescent="0.2">
      <c r="A58" s="379">
        <v>2009</v>
      </c>
      <c r="B58" s="380">
        <v>8659</v>
      </c>
      <c r="C58" s="387" t="s">
        <v>285</v>
      </c>
      <c r="D58" s="380">
        <v>8665</v>
      </c>
      <c r="E58" s="387" t="s">
        <v>285</v>
      </c>
      <c r="F58" s="380">
        <v>7990</v>
      </c>
      <c r="G58" s="387" t="s">
        <v>285</v>
      </c>
      <c r="H58" s="380">
        <v>9727</v>
      </c>
      <c r="I58" s="387" t="s">
        <v>285</v>
      </c>
      <c r="J58" s="380">
        <v>35041</v>
      </c>
      <c r="K58" s="387" t="s">
        <v>285</v>
      </c>
    </row>
    <row r="59" spans="1:254" x14ac:dyDescent="0.2">
      <c r="A59" s="379">
        <v>2010</v>
      </c>
      <c r="B59" s="380">
        <v>7958</v>
      </c>
      <c r="C59" s="387" t="s">
        <v>285</v>
      </c>
      <c r="D59" s="380">
        <v>10328</v>
      </c>
      <c r="E59" s="387" t="s">
        <v>285</v>
      </c>
      <c r="F59" s="380">
        <v>8219</v>
      </c>
      <c r="G59" s="387" t="s">
        <v>285</v>
      </c>
      <c r="H59" s="380">
        <v>9768</v>
      </c>
      <c r="I59" s="387" t="s">
        <v>285</v>
      </c>
      <c r="J59" s="380">
        <v>36273</v>
      </c>
      <c r="K59" s="387" t="s">
        <v>285</v>
      </c>
    </row>
    <row r="60" spans="1:254" x14ac:dyDescent="0.2">
      <c r="A60" s="379">
        <v>2011</v>
      </c>
      <c r="B60" s="381">
        <v>9617</v>
      </c>
      <c r="C60" s="387" t="s">
        <v>285</v>
      </c>
      <c r="D60" s="381">
        <v>9820</v>
      </c>
      <c r="E60" s="387" t="s">
        <v>285</v>
      </c>
      <c r="F60" s="381">
        <v>8071</v>
      </c>
      <c r="G60" s="387" t="s">
        <v>285</v>
      </c>
      <c r="H60" s="381">
        <v>9439</v>
      </c>
      <c r="I60" s="387" t="s">
        <v>285</v>
      </c>
      <c r="J60" s="380">
        <v>36946</v>
      </c>
      <c r="K60" s="387" t="s">
        <v>285</v>
      </c>
    </row>
    <row r="61" spans="1:254" x14ac:dyDescent="0.2">
      <c r="A61" s="379">
        <v>2012</v>
      </c>
      <c r="B61" s="381">
        <v>8155</v>
      </c>
      <c r="C61" s="387">
        <v>9815</v>
      </c>
      <c r="D61" s="381">
        <v>8805</v>
      </c>
      <c r="E61" s="387">
        <v>10442</v>
      </c>
      <c r="F61" s="381">
        <v>7939</v>
      </c>
      <c r="G61" s="387">
        <v>10408</v>
      </c>
      <c r="H61" s="381">
        <v>8578</v>
      </c>
      <c r="I61" s="387">
        <v>10346</v>
      </c>
      <c r="J61" s="380">
        <v>33478</v>
      </c>
      <c r="K61" s="387">
        <v>41011</v>
      </c>
    </row>
    <row r="62" spans="1:254" x14ac:dyDescent="0.2">
      <c r="A62" s="379">
        <v>2013</v>
      </c>
      <c r="B62" s="381">
        <v>8404</v>
      </c>
      <c r="C62" s="387">
        <v>10231</v>
      </c>
      <c r="D62" s="381">
        <v>8649</v>
      </c>
      <c r="E62" s="387">
        <v>10661</v>
      </c>
      <c r="F62" s="381">
        <v>7893</v>
      </c>
      <c r="G62" s="387">
        <v>11102</v>
      </c>
      <c r="H62" s="381">
        <v>8576</v>
      </c>
      <c r="I62" s="387">
        <v>10097</v>
      </c>
      <c r="J62" s="380">
        <v>33521</v>
      </c>
      <c r="K62" s="387">
        <v>42090</v>
      </c>
    </row>
    <row r="63" spans="1:254" x14ac:dyDescent="0.2">
      <c r="A63" s="379">
        <v>2014</v>
      </c>
      <c r="B63" s="381">
        <v>7208</v>
      </c>
      <c r="C63" s="387">
        <v>9232</v>
      </c>
      <c r="D63" s="381">
        <v>8535</v>
      </c>
      <c r="E63" s="387">
        <v>10751</v>
      </c>
      <c r="F63" s="381">
        <v>8265</v>
      </c>
      <c r="G63" s="387">
        <v>12024</v>
      </c>
      <c r="H63" s="381">
        <v>7980</v>
      </c>
      <c r="I63" s="387">
        <v>9949</v>
      </c>
      <c r="J63" s="380">
        <v>31987</v>
      </c>
      <c r="K63" s="387">
        <v>41956</v>
      </c>
    </row>
    <row r="64" spans="1:254" x14ac:dyDescent="0.2">
      <c r="A64" s="379">
        <v>2015</v>
      </c>
      <c r="B64" s="381" t="s">
        <v>285</v>
      </c>
      <c r="C64" s="380">
        <v>9402</v>
      </c>
      <c r="D64" s="381" t="s">
        <v>285</v>
      </c>
      <c r="E64" s="380">
        <v>11291</v>
      </c>
      <c r="F64" s="381" t="s">
        <v>285</v>
      </c>
      <c r="G64" s="380">
        <v>10064</v>
      </c>
      <c r="H64" s="381" t="s">
        <v>285</v>
      </c>
      <c r="I64" s="380">
        <v>10741</v>
      </c>
      <c r="J64" s="380" t="s">
        <v>285</v>
      </c>
      <c r="K64" s="380">
        <v>41498</v>
      </c>
    </row>
    <row r="65" spans="1:254" x14ac:dyDescent="0.2">
      <c r="A65" s="379">
        <v>2016</v>
      </c>
      <c r="B65" s="380" t="s">
        <v>285</v>
      </c>
      <c r="C65" s="380">
        <v>10172</v>
      </c>
      <c r="D65" s="380" t="s">
        <v>285</v>
      </c>
      <c r="E65" s="380">
        <v>11676</v>
      </c>
      <c r="F65" s="380" t="s">
        <v>285</v>
      </c>
      <c r="G65" s="380">
        <v>10095</v>
      </c>
      <c r="H65" s="380" t="s">
        <v>285</v>
      </c>
      <c r="I65" s="380">
        <v>10743</v>
      </c>
      <c r="J65" s="380" t="s">
        <v>285</v>
      </c>
      <c r="K65" s="380">
        <v>42685</v>
      </c>
    </row>
    <row r="66" spans="1:254" s="389" customFormat="1" x14ac:dyDescent="0.2">
      <c r="A66" s="379">
        <v>2017</v>
      </c>
      <c r="B66" s="380" t="s">
        <v>285</v>
      </c>
      <c r="C66" s="380">
        <v>9989</v>
      </c>
      <c r="D66" s="380" t="s">
        <v>285</v>
      </c>
      <c r="E66" s="380">
        <v>12185</v>
      </c>
      <c r="F66" s="380" t="s">
        <v>285</v>
      </c>
      <c r="G66" s="380">
        <v>9249</v>
      </c>
      <c r="H66" s="380" t="s">
        <v>285</v>
      </c>
      <c r="I66" s="380">
        <v>10425</v>
      </c>
      <c r="J66" s="380" t="s">
        <v>285</v>
      </c>
      <c r="K66" s="380">
        <v>41848</v>
      </c>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0"/>
      <c r="DJ66" s="370"/>
      <c r="DK66" s="370"/>
      <c r="DL66" s="370"/>
      <c r="DM66" s="370"/>
      <c r="DN66" s="370"/>
      <c r="DO66" s="370"/>
      <c r="DP66" s="370"/>
      <c r="DQ66" s="370"/>
      <c r="DR66" s="370"/>
      <c r="DS66" s="370"/>
      <c r="DT66" s="370"/>
      <c r="DU66" s="370"/>
      <c r="DV66" s="370"/>
      <c r="DW66" s="370"/>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0"/>
      <c r="EY66" s="370"/>
      <c r="EZ66" s="370"/>
      <c r="FA66" s="370"/>
      <c r="FB66" s="370"/>
      <c r="FC66" s="370"/>
      <c r="FD66" s="370"/>
      <c r="FE66" s="370"/>
      <c r="FF66" s="370"/>
      <c r="FG66" s="370"/>
      <c r="FH66" s="370"/>
      <c r="FI66" s="370"/>
      <c r="FJ66" s="370"/>
      <c r="FK66" s="370"/>
      <c r="FL66" s="370"/>
      <c r="FM66" s="370"/>
      <c r="FN66" s="370"/>
      <c r="FO66" s="370"/>
      <c r="FP66" s="370"/>
      <c r="FQ66" s="370"/>
      <c r="FR66" s="370"/>
      <c r="FS66" s="370"/>
      <c r="FT66" s="370"/>
      <c r="FU66" s="370"/>
      <c r="FV66" s="370"/>
      <c r="FW66" s="370"/>
      <c r="FX66" s="370"/>
      <c r="FY66" s="370"/>
      <c r="FZ66" s="370"/>
      <c r="GA66" s="370"/>
      <c r="GB66" s="370"/>
      <c r="GC66" s="370"/>
      <c r="GD66" s="370"/>
      <c r="GE66" s="370"/>
      <c r="GF66" s="370"/>
      <c r="GG66" s="370"/>
      <c r="GH66" s="370"/>
      <c r="GI66" s="370"/>
      <c r="GJ66" s="370"/>
      <c r="GK66" s="370"/>
      <c r="GL66" s="370"/>
      <c r="GM66" s="370"/>
      <c r="GN66" s="370"/>
      <c r="GO66" s="370"/>
      <c r="GP66" s="370"/>
      <c r="GQ66" s="370"/>
      <c r="GR66" s="370"/>
      <c r="GS66" s="370"/>
      <c r="GT66" s="370"/>
      <c r="GU66" s="370"/>
      <c r="GV66" s="370"/>
      <c r="GW66" s="370"/>
      <c r="GX66" s="370"/>
      <c r="GY66" s="370"/>
      <c r="GZ66" s="370"/>
      <c r="HA66" s="370"/>
      <c r="HB66" s="370"/>
      <c r="HC66" s="370"/>
      <c r="HD66" s="370"/>
      <c r="HE66" s="370"/>
      <c r="HF66" s="370"/>
      <c r="HG66" s="370"/>
      <c r="HH66" s="370"/>
      <c r="HI66" s="370"/>
      <c r="HJ66" s="370"/>
      <c r="HK66" s="370"/>
      <c r="HL66" s="370"/>
      <c r="HM66" s="370"/>
      <c r="HN66" s="370"/>
      <c r="HO66" s="370"/>
      <c r="HP66" s="370"/>
      <c r="HQ66" s="370"/>
      <c r="HR66" s="370"/>
      <c r="HS66" s="370"/>
      <c r="HT66" s="370"/>
      <c r="HU66" s="370"/>
      <c r="HV66" s="370"/>
      <c r="HW66" s="370"/>
      <c r="HX66" s="370"/>
      <c r="HY66" s="370"/>
      <c r="HZ66" s="370"/>
      <c r="IA66" s="370"/>
      <c r="IB66" s="370"/>
      <c r="IC66" s="370"/>
      <c r="ID66" s="370"/>
      <c r="IE66" s="370"/>
      <c r="IF66" s="370"/>
      <c r="IG66" s="370"/>
      <c r="IH66" s="370"/>
      <c r="II66" s="370"/>
      <c r="IJ66" s="370"/>
      <c r="IK66" s="370"/>
      <c r="IL66" s="370"/>
      <c r="IM66" s="370"/>
      <c r="IN66" s="370"/>
      <c r="IO66" s="370"/>
      <c r="IP66" s="370"/>
      <c r="IQ66" s="370"/>
      <c r="IR66" s="370"/>
      <c r="IS66" s="370"/>
      <c r="IT66" s="370"/>
    </row>
    <row r="67" spans="1:254" ht="13.5" thickBot="1" x14ac:dyDescent="0.25">
      <c r="A67" s="382">
        <v>2018</v>
      </c>
      <c r="B67" s="383" t="s">
        <v>285</v>
      </c>
      <c r="C67" s="383">
        <v>10154</v>
      </c>
      <c r="D67" s="383" t="s">
        <v>285</v>
      </c>
      <c r="E67" s="383">
        <v>11613</v>
      </c>
      <c r="F67" s="383" t="s">
        <v>285</v>
      </c>
      <c r="G67" s="383">
        <v>10405</v>
      </c>
      <c r="H67" s="383" t="s">
        <v>285</v>
      </c>
      <c r="I67" s="383">
        <v>11302</v>
      </c>
      <c r="J67" s="383" t="s">
        <v>285</v>
      </c>
      <c r="K67" s="383">
        <v>43474</v>
      </c>
    </row>
    <row r="68" spans="1:254" x14ac:dyDescent="0.2">
      <c r="A68" s="329"/>
      <c r="B68" s="329"/>
      <c r="C68" s="329"/>
      <c r="D68" s="329"/>
      <c r="E68" s="329"/>
      <c r="F68" s="329"/>
      <c r="G68" s="329"/>
      <c r="H68" s="329"/>
      <c r="I68" s="329"/>
      <c r="J68" s="329"/>
      <c r="K68" s="329"/>
    </row>
    <row r="69" spans="1:254" ht="11.25" customHeight="1" x14ac:dyDescent="0.2">
      <c r="A69" s="541" t="s">
        <v>458</v>
      </c>
      <c r="B69" s="541"/>
      <c r="C69" s="541"/>
      <c r="D69" s="541"/>
      <c r="E69" s="541"/>
      <c r="F69" s="541"/>
      <c r="G69" s="541"/>
      <c r="H69" s="541"/>
      <c r="I69" s="541"/>
      <c r="J69" s="541"/>
      <c r="K69" s="541"/>
    </row>
    <row r="70" spans="1:254" ht="11.25" customHeight="1" x14ac:dyDescent="0.2">
      <c r="A70" s="541"/>
      <c r="B70" s="541"/>
      <c r="C70" s="541"/>
      <c r="D70" s="541"/>
      <c r="E70" s="541"/>
      <c r="F70" s="541"/>
      <c r="G70" s="541"/>
      <c r="H70" s="541"/>
      <c r="I70" s="541"/>
      <c r="J70" s="541"/>
      <c r="K70" s="541"/>
    </row>
    <row r="71" spans="1:254" ht="11.25" customHeight="1" x14ac:dyDescent="0.2">
      <c r="A71" s="541"/>
      <c r="B71" s="541"/>
      <c r="C71" s="541"/>
      <c r="D71" s="541"/>
      <c r="E71" s="541"/>
      <c r="F71" s="541"/>
      <c r="G71" s="541"/>
      <c r="H71" s="541"/>
      <c r="I71" s="541"/>
      <c r="J71" s="541"/>
      <c r="K71" s="541"/>
    </row>
    <row r="72" spans="1:254" x14ac:dyDescent="0.2">
      <c r="A72" s="376"/>
      <c r="B72" s="376"/>
      <c r="C72" s="376"/>
      <c r="D72" s="376"/>
      <c r="E72" s="376"/>
      <c r="F72" s="376"/>
      <c r="G72" s="376"/>
      <c r="H72" s="376"/>
      <c r="I72" s="376"/>
      <c r="J72" s="376"/>
      <c r="K72" s="376"/>
    </row>
    <row r="73" spans="1:254" x14ac:dyDescent="0.2">
      <c r="A73" s="376"/>
      <c r="B73" s="376"/>
      <c r="C73" s="376"/>
      <c r="D73" s="376"/>
      <c r="E73" s="376"/>
      <c r="F73" s="376"/>
      <c r="G73" s="376"/>
      <c r="H73" s="376"/>
      <c r="I73" s="376"/>
      <c r="J73" s="376"/>
      <c r="K73" s="376"/>
    </row>
    <row r="74" spans="1:254" x14ac:dyDescent="0.2">
      <c r="A74" s="376"/>
      <c r="B74" s="376"/>
      <c r="C74" s="376"/>
      <c r="D74" s="376"/>
      <c r="E74" s="376"/>
      <c r="F74" s="376"/>
      <c r="G74" s="376"/>
      <c r="H74" s="376"/>
      <c r="I74" s="376"/>
      <c r="J74" s="376"/>
      <c r="K74" s="376"/>
    </row>
    <row r="75" spans="1:254" x14ac:dyDescent="0.2">
      <c r="A75" s="376"/>
      <c r="B75" s="376"/>
      <c r="C75" s="376"/>
      <c r="D75" s="376"/>
      <c r="E75" s="376"/>
      <c r="F75" s="376"/>
      <c r="G75" s="376"/>
      <c r="H75" s="376"/>
      <c r="I75" s="376"/>
      <c r="J75" s="376"/>
      <c r="K75" s="376"/>
    </row>
    <row r="76" spans="1:254" x14ac:dyDescent="0.2">
      <c r="A76" s="376"/>
      <c r="B76" s="376"/>
      <c r="C76" s="376"/>
      <c r="D76" s="376"/>
      <c r="E76" s="376"/>
      <c r="F76" s="376"/>
      <c r="G76" s="376"/>
      <c r="H76" s="376"/>
      <c r="I76" s="376"/>
      <c r="J76" s="376"/>
      <c r="K76" s="376"/>
    </row>
    <row r="77" spans="1:254" x14ac:dyDescent="0.2">
      <c r="A77" s="376"/>
      <c r="B77" s="376"/>
      <c r="C77" s="376"/>
      <c r="D77" s="376"/>
      <c r="E77" s="376"/>
      <c r="F77" s="376"/>
      <c r="G77" s="376"/>
      <c r="H77" s="376"/>
      <c r="I77" s="376"/>
      <c r="J77" s="376"/>
      <c r="K77" s="376"/>
    </row>
    <row r="78" spans="1:254" x14ac:dyDescent="0.2">
      <c r="A78" s="376"/>
      <c r="B78" s="376"/>
      <c r="C78" s="376"/>
      <c r="D78" s="376"/>
      <c r="E78" s="376"/>
      <c r="F78" s="376"/>
      <c r="G78" s="376"/>
      <c r="H78" s="376"/>
      <c r="I78" s="376"/>
      <c r="J78" s="376"/>
      <c r="K78" s="376"/>
    </row>
    <row r="79" spans="1:254" x14ac:dyDescent="0.2">
      <c r="A79" s="376"/>
      <c r="B79" s="376"/>
      <c r="C79" s="376"/>
      <c r="D79" s="376"/>
      <c r="E79" s="376"/>
      <c r="F79" s="376"/>
      <c r="G79" s="376"/>
      <c r="H79" s="376"/>
      <c r="I79" s="376"/>
      <c r="J79" s="376"/>
      <c r="K79" s="376"/>
    </row>
    <row r="80" spans="1:254" x14ac:dyDescent="0.2">
      <c r="A80" s="376"/>
      <c r="B80" s="376"/>
      <c r="C80" s="376"/>
      <c r="D80" s="376"/>
      <c r="E80" s="376"/>
      <c r="F80" s="376"/>
      <c r="G80" s="376"/>
      <c r="H80" s="376"/>
      <c r="I80" s="376"/>
      <c r="J80" s="376"/>
      <c r="K80" s="376"/>
    </row>
    <row r="81" spans="1:11" x14ac:dyDescent="0.2">
      <c r="A81" s="376"/>
      <c r="B81" s="376"/>
      <c r="C81" s="376"/>
      <c r="D81" s="376"/>
      <c r="E81" s="376"/>
      <c r="F81" s="376"/>
      <c r="G81" s="376"/>
      <c r="H81" s="376"/>
      <c r="I81" s="376"/>
      <c r="J81" s="376"/>
      <c r="K81" s="376"/>
    </row>
    <row r="82" spans="1:11" x14ac:dyDescent="0.2">
      <c r="A82" s="376"/>
      <c r="B82" s="376"/>
      <c r="C82" s="376"/>
      <c r="D82" s="376"/>
      <c r="E82" s="376"/>
      <c r="F82" s="376"/>
      <c r="G82" s="376"/>
      <c r="H82" s="376"/>
      <c r="I82" s="376"/>
      <c r="J82" s="376"/>
      <c r="K82" s="376"/>
    </row>
    <row r="83" spans="1:11" x14ac:dyDescent="0.2">
      <c r="A83" s="376"/>
      <c r="B83" s="376"/>
      <c r="C83" s="376"/>
      <c r="D83" s="376"/>
      <c r="E83" s="376"/>
      <c r="F83" s="376"/>
      <c r="G83" s="376"/>
      <c r="H83" s="376"/>
      <c r="I83" s="376"/>
      <c r="J83" s="376"/>
      <c r="K83" s="376"/>
    </row>
    <row r="84" spans="1:11" x14ac:dyDescent="0.2">
      <c r="A84" s="376"/>
      <c r="B84" s="376"/>
      <c r="C84" s="376"/>
      <c r="D84" s="376"/>
      <c r="E84" s="376"/>
      <c r="F84" s="376"/>
      <c r="G84" s="376"/>
      <c r="H84" s="376"/>
      <c r="I84" s="376"/>
      <c r="J84" s="376"/>
      <c r="K84" s="376"/>
    </row>
    <row r="85" spans="1:11" x14ac:dyDescent="0.2">
      <c r="A85" s="376"/>
      <c r="B85" s="376"/>
      <c r="C85" s="376"/>
      <c r="D85" s="376"/>
      <c r="E85" s="376"/>
      <c r="F85" s="376"/>
      <c r="G85" s="376"/>
      <c r="H85" s="376"/>
      <c r="I85" s="376"/>
      <c r="J85" s="376"/>
      <c r="K85" s="376"/>
    </row>
  </sheetData>
  <mergeCells count="27">
    <mergeCell ref="A69:K71"/>
    <mergeCell ref="J7:K7"/>
    <mergeCell ref="A22:K22"/>
    <mergeCell ref="A54:K54"/>
    <mergeCell ref="A2:K2"/>
    <mergeCell ref="A4:K4"/>
    <mergeCell ref="B55:C55"/>
    <mergeCell ref="D55:E55"/>
    <mergeCell ref="F55:G55"/>
    <mergeCell ref="H55:I55"/>
    <mergeCell ref="J55:K55"/>
    <mergeCell ref="J23:K23"/>
    <mergeCell ref="B39:C39"/>
    <mergeCell ref="D39:E39"/>
    <mergeCell ref="J39:K39"/>
    <mergeCell ref="F7:G7"/>
    <mergeCell ref="A6:K6"/>
    <mergeCell ref="A38:K38"/>
    <mergeCell ref="B7:C7"/>
    <mergeCell ref="D7:E7"/>
    <mergeCell ref="F39:G39"/>
    <mergeCell ref="H39:I39"/>
    <mergeCell ref="H23:I23"/>
    <mergeCell ref="H7:I7"/>
    <mergeCell ref="B23:C23"/>
    <mergeCell ref="D23:E23"/>
    <mergeCell ref="F23:G23"/>
  </mergeCells>
  <pageMargins left="0.70866141732283472" right="0.70866141732283472" top="0.59055118110236227" bottom="0.59055118110236227" header="0.31496062992125984" footer="0.31496062992125984"/>
  <pageSetup paperSize="9" scale="83" orientation="portrait" r:id="rId1"/>
  <headerFooter>
    <oddFooter>&amp;L&amp;G</oddFooter>
  </headerFooter>
  <colBreaks count="2" manualBreakCount="2">
    <brk id="11" max="60" man="1"/>
    <brk id="21" max="37" man="1"/>
  </colBreaks>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0">
    <pageSetUpPr fitToPage="1"/>
  </sheetPr>
  <dimension ref="A2:IU86"/>
  <sheetViews>
    <sheetView zoomScaleNormal="100" workbookViewId="0"/>
  </sheetViews>
  <sheetFormatPr defaultColWidth="9.140625" defaultRowHeight="12.75" x14ac:dyDescent="0.2"/>
  <cols>
    <col min="1" max="1" width="4.28515625" style="366" customWidth="1"/>
    <col min="2" max="9" width="7.5703125" style="366" customWidth="1"/>
    <col min="10" max="10" width="7.7109375" style="366" customWidth="1"/>
    <col min="11" max="11" width="8.7109375" style="366" customWidth="1"/>
    <col min="12" max="22" width="7.7109375" style="366" customWidth="1"/>
    <col min="23" max="26" width="9.140625" style="366"/>
    <col min="27" max="27" width="6.5703125" style="366" bestFit="1" customWidth="1"/>
    <col min="28" max="28" width="5.5703125" style="366" bestFit="1" customWidth="1"/>
    <col min="29" max="29" width="9" style="366" bestFit="1" customWidth="1"/>
    <col min="30" max="32" width="9.42578125" style="366" bestFit="1" customWidth="1"/>
    <col min="33" max="33" width="9.42578125" style="366" customWidth="1"/>
    <col min="34" max="34" width="9" style="366" customWidth="1"/>
    <col min="35" max="254" width="9.140625" style="366"/>
    <col min="255" max="16384" width="9.140625" style="329"/>
  </cols>
  <sheetData>
    <row r="2" spans="1:254" ht="26.25" customHeight="1" x14ac:dyDescent="0.2">
      <c r="A2" s="542" t="s">
        <v>459</v>
      </c>
      <c r="B2" s="542"/>
      <c r="C2" s="542"/>
      <c r="D2" s="542"/>
      <c r="E2" s="542"/>
      <c r="F2" s="542"/>
      <c r="G2" s="542"/>
      <c r="H2" s="542"/>
      <c r="I2" s="542"/>
      <c r="J2" s="542"/>
      <c r="K2" s="542"/>
      <c r="N2" s="542"/>
      <c r="O2" s="542"/>
      <c r="P2" s="542"/>
      <c r="Q2" s="542"/>
      <c r="R2" s="542"/>
      <c r="S2" s="542"/>
      <c r="T2" s="542"/>
      <c r="U2" s="542"/>
      <c r="V2" s="542"/>
      <c r="W2" s="542"/>
      <c r="X2" s="542"/>
    </row>
    <row r="3" spans="1:254" x14ac:dyDescent="0.2">
      <c r="A3" s="420" t="s">
        <v>543</v>
      </c>
      <c r="B3" s="418"/>
      <c r="C3" s="418"/>
      <c r="D3" s="418"/>
      <c r="E3" s="418"/>
      <c r="F3" s="418"/>
      <c r="G3" s="418"/>
      <c r="H3" s="418"/>
      <c r="I3" s="418"/>
      <c r="J3" s="418"/>
      <c r="K3" s="418"/>
      <c r="N3" s="542"/>
      <c r="O3" s="542"/>
      <c r="P3" s="542"/>
      <c r="Q3" s="542"/>
      <c r="R3" s="542"/>
      <c r="S3" s="542"/>
      <c r="T3" s="542"/>
      <c r="U3" s="542"/>
      <c r="V3" s="542"/>
      <c r="W3" s="542"/>
      <c r="X3" s="542"/>
    </row>
    <row r="4" spans="1:254" ht="26.25" customHeight="1" x14ac:dyDescent="0.2">
      <c r="A4" s="543" t="s">
        <v>441</v>
      </c>
      <c r="B4" s="543"/>
      <c r="C4" s="543"/>
      <c r="D4" s="543"/>
      <c r="E4" s="543"/>
      <c r="F4" s="543"/>
      <c r="G4" s="543"/>
      <c r="H4" s="543"/>
      <c r="I4" s="543"/>
      <c r="J4" s="543"/>
      <c r="K4" s="543"/>
      <c r="O4" s="418"/>
      <c r="P4" s="418"/>
      <c r="Q4" s="418"/>
      <c r="R4" s="418"/>
      <c r="S4" s="418"/>
      <c r="T4" s="418"/>
      <c r="U4" s="418"/>
      <c r="V4" s="418"/>
      <c r="W4" s="418"/>
      <c r="X4" s="418"/>
      <c r="Y4" s="418"/>
    </row>
    <row r="5" spans="1:254" ht="15" customHeight="1" thickBot="1" x14ac:dyDescent="0.25">
      <c r="A5" s="421" t="s">
        <v>544</v>
      </c>
      <c r="B5" s="419"/>
      <c r="C5" s="419"/>
      <c r="D5" s="419"/>
      <c r="E5" s="419"/>
      <c r="F5" s="419"/>
      <c r="G5" s="419"/>
      <c r="H5" s="419"/>
      <c r="I5" s="419"/>
      <c r="J5" s="419"/>
      <c r="K5" s="419"/>
      <c r="O5" s="418"/>
      <c r="P5" s="418"/>
      <c r="Q5" s="418"/>
      <c r="R5" s="418"/>
      <c r="S5" s="418"/>
      <c r="T5" s="418"/>
      <c r="U5" s="418"/>
      <c r="V5" s="418"/>
      <c r="W5" s="418"/>
      <c r="X5" s="418"/>
      <c r="Y5" s="418"/>
    </row>
    <row r="6" spans="1:254" x14ac:dyDescent="0.2">
      <c r="A6" s="539" t="s">
        <v>387</v>
      </c>
      <c r="B6" s="539"/>
      <c r="C6" s="539"/>
      <c r="D6" s="539"/>
      <c r="E6" s="539"/>
      <c r="F6" s="539"/>
      <c r="G6" s="539"/>
      <c r="H6" s="539"/>
      <c r="I6" s="539"/>
      <c r="J6" s="539"/>
      <c r="K6" s="539"/>
      <c r="L6" s="370"/>
      <c r="M6" s="370"/>
      <c r="N6" s="370"/>
      <c r="O6" s="370"/>
      <c r="P6" s="370"/>
      <c r="Q6" s="370"/>
      <c r="R6" s="370"/>
      <c r="S6" s="370"/>
      <c r="T6" s="370"/>
      <c r="U6" s="370"/>
      <c r="V6" s="370"/>
      <c r="W6" s="369"/>
      <c r="X6" s="369"/>
      <c r="Y6" s="369"/>
      <c r="Z6" s="369"/>
      <c r="AA6" s="370"/>
      <c r="AB6" s="370"/>
      <c r="AC6" s="370"/>
    </row>
    <row r="7" spans="1:254" x14ac:dyDescent="0.2">
      <c r="A7" s="385"/>
      <c r="B7" s="540" t="s">
        <v>378</v>
      </c>
      <c r="C7" s="540"/>
      <c r="D7" s="540" t="s">
        <v>379</v>
      </c>
      <c r="E7" s="540"/>
      <c r="F7" s="540" t="s">
        <v>380</v>
      </c>
      <c r="G7" s="540"/>
      <c r="H7" s="540" t="s">
        <v>381</v>
      </c>
      <c r="I7" s="540"/>
      <c r="J7" s="540" t="s">
        <v>382</v>
      </c>
      <c r="K7" s="540"/>
      <c r="L7" s="370"/>
      <c r="M7" s="370"/>
      <c r="N7" s="370"/>
      <c r="O7" s="370"/>
      <c r="P7" s="370"/>
      <c r="Q7" s="370"/>
      <c r="R7" s="370"/>
      <c r="S7" s="370"/>
      <c r="T7" s="370"/>
      <c r="U7" s="370"/>
      <c r="V7" s="370"/>
      <c r="W7" s="371"/>
      <c r="X7" s="371"/>
      <c r="Y7" s="371"/>
      <c r="Z7" s="371"/>
      <c r="AA7" s="372"/>
      <c r="AB7" s="372"/>
      <c r="AC7" s="372"/>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c r="EU7" s="373"/>
      <c r="EV7" s="373"/>
      <c r="EW7" s="373"/>
      <c r="EX7" s="373"/>
      <c r="EY7" s="373"/>
      <c r="EZ7" s="373"/>
      <c r="FA7" s="373"/>
      <c r="FB7" s="373"/>
      <c r="FC7" s="373"/>
      <c r="FD7" s="373"/>
      <c r="FE7" s="373"/>
      <c r="FF7" s="373"/>
      <c r="FG7" s="373"/>
      <c r="FH7" s="373"/>
      <c r="FI7" s="373"/>
      <c r="FJ7" s="373"/>
      <c r="FK7" s="373"/>
      <c r="FL7" s="373"/>
      <c r="FM7" s="373"/>
      <c r="FN7" s="373"/>
      <c r="FO7" s="373"/>
      <c r="FP7" s="373"/>
      <c r="FQ7" s="373"/>
      <c r="FR7" s="373"/>
      <c r="FS7" s="373"/>
      <c r="FT7" s="373"/>
      <c r="FU7" s="373"/>
      <c r="FV7" s="373"/>
      <c r="FW7" s="373"/>
      <c r="FX7" s="373"/>
      <c r="FY7" s="373"/>
      <c r="FZ7" s="373"/>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3"/>
      <c r="HB7" s="373"/>
      <c r="HC7" s="373"/>
      <c r="HD7" s="373"/>
      <c r="HE7" s="373"/>
      <c r="HF7" s="373"/>
      <c r="HG7" s="373"/>
      <c r="HH7" s="373"/>
      <c r="HI7" s="373"/>
      <c r="HJ7" s="373"/>
      <c r="HK7" s="373"/>
      <c r="HL7" s="373"/>
      <c r="HM7" s="373"/>
      <c r="HN7" s="373"/>
      <c r="HO7" s="373"/>
      <c r="HP7" s="373"/>
      <c r="HQ7" s="373"/>
      <c r="HR7" s="373"/>
      <c r="HS7" s="373"/>
      <c r="HT7" s="373"/>
      <c r="HU7" s="373"/>
      <c r="HV7" s="373"/>
      <c r="HW7" s="373"/>
      <c r="HX7" s="373"/>
      <c r="HY7" s="373"/>
      <c r="HZ7" s="373"/>
      <c r="IA7" s="373"/>
      <c r="IB7" s="373"/>
      <c r="IC7" s="373"/>
      <c r="ID7" s="373"/>
      <c r="IE7" s="373"/>
      <c r="IF7" s="373"/>
      <c r="IG7" s="373"/>
      <c r="IH7" s="373"/>
      <c r="II7" s="373"/>
      <c r="IJ7" s="373"/>
      <c r="IK7" s="373"/>
      <c r="IL7" s="373"/>
      <c r="IM7" s="373"/>
      <c r="IN7" s="373"/>
      <c r="IO7" s="373"/>
      <c r="IP7" s="373"/>
      <c r="IQ7" s="373"/>
      <c r="IR7" s="373"/>
      <c r="IS7" s="373"/>
      <c r="IT7" s="373"/>
    </row>
    <row r="8" spans="1:254" ht="13.5" thickBot="1" x14ac:dyDescent="0.25">
      <c r="A8" s="386"/>
      <c r="B8" s="384" t="s">
        <v>383</v>
      </c>
      <c r="C8" s="384" t="s">
        <v>384</v>
      </c>
      <c r="D8" s="384" t="s">
        <v>383</v>
      </c>
      <c r="E8" s="384" t="s">
        <v>384</v>
      </c>
      <c r="F8" s="384" t="s">
        <v>383</v>
      </c>
      <c r="G8" s="384" t="s">
        <v>384</v>
      </c>
      <c r="H8" s="384" t="s">
        <v>383</v>
      </c>
      <c r="I8" s="384" t="s">
        <v>384</v>
      </c>
      <c r="J8" s="384" t="s">
        <v>383</v>
      </c>
      <c r="K8" s="384" t="s">
        <v>384</v>
      </c>
      <c r="L8" s="370"/>
      <c r="M8" s="370"/>
      <c r="N8" s="370"/>
      <c r="O8" s="370"/>
      <c r="P8" s="370"/>
      <c r="Q8" s="370"/>
      <c r="R8" s="370"/>
      <c r="S8" s="370"/>
      <c r="T8" s="370"/>
      <c r="U8" s="370"/>
      <c r="V8" s="370"/>
      <c r="W8" s="371"/>
      <c r="X8" s="371"/>
      <c r="Y8" s="371"/>
      <c r="Z8" s="371"/>
      <c r="AA8" s="372"/>
      <c r="AB8" s="372"/>
      <c r="AC8" s="372"/>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3"/>
      <c r="FP8" s="373"/>
      <c r="FQ8" s="373"/>
      <c r="FR8" s="373"/>
      <c r="FS8" s="373"/>
      <c r="FT8" s="373"/>
      <c r="FU8" s="373"/>
      <c r="FV8" s="373"/>
      <c r="FW8" s="373"/>
      <c r="FX8" s="373"/>
      <c r="FY8" s="373"/>
      <c r="FZ8" s="373"/>
      <c r="GA8" s="373"/>
      <c r="GB8" s="373"/>
      <c r="GC8" s="373"/>
      <c r="GD8" s="373"/>
      <c r="GE8" s="373"/>
      <c r="GF8" s="373"/>
      <c r="GG8" s="373"/>
      <c r="GH8" s="373"/>
      <c r="GI8" s="373"/>
      <c r="GJ8" s="373"/>
      <c r="GK8" s="373"/>
      <c r="GL8" s="373"/>
      <c r="GM8" s="373"/>
      <c r="GN8" s="373"/>
      <c r="GO8" s="373"/>
      <c r="GP8" s="373"/>
      <c r="GQ8" s="373"/>
      <c r="GR8" s="373"/>
      <c r="GS8" s="373"/>
      <c r="GT8" s="373"/>
      <c r="GU8" s="373"/>
      <c r="GV8" s="373"/>
      <c r="GW8" s="373"/>
      <c r="GX8" s="373"/>
      <c r="GY8" s="373"/>
      <c r="GZ8" s="373"/>
      <c r="HA8" s="373"/>
      <c r="HB8" s="373"/>
      <c r="HC8" s="373"/>
      <c r="HD8" s="373"/>
      <c r="HE8" s="373"/>
      <c r="HF8" s="373"/>
      <c r="HG8" s="373"/>
      <c r="HH8" s="373"/>
      <c r="HI8" s="373"/>
      <c r="HJ8" s="373"/>
      <c r="HK8" s="373"/>
      <c r="HL8" s="373"/>
      <c r="HM8" s="373"/>
      <c r="HN8" s="373"/>
      <c r="HO8" s="373"/>
      <c r="HP8" s="373"/>
      <c r="HQ8" s="373"/>
      <c r="HR8" s="373"/>
      <c r="HS8" s="373"/>
      <c r="HT8" s="373"/>
      <c r="HU8" s="373"/>
      <c r="HV8" s="373"/>
      <c r="HW8" s="373"/>
      <c r="HX8" s="373"/>
      <c r="HY8" s="373"/>
      <c r="HZ8" s="373"/>
      <c r="IA8" s="373"/>
      <c r="IB8" s="373"/>
      <c r="IC8" s="373"/>
      <c r="ID8" s="373"/>
      <c r="IE8" s="373"/>
      <c r="IF8" s="373"/>
      <c r="IG8" s="373"/>
      <c r="IH8" s="373"/>
      <c r="II8" s="373"/>
      <c r="IJ8" s="373"/>
      <c r="IK8" s="373"/>
      <c r="IL8" s="373"/>
      <c r="IM8" s="373"/>
      <c r="IN8" s="373"/>
      <c r="IO8" s="373"/>
      <c r="IP8" s="373"/>
      <c r="IQ8" s="373"/>
      <c r="IR8" s="373"/>
      <c r="IS8" s="373"/>
      <c r="IT8" s="373"/>
    </row>
    <row r="9" spans="1:254" x14ac:dyDescent="0.2">
      <c r="A9" s="379">
        <v>2008</v>
      </c>
      <c r="B9" s="380">
        <v>9372</v>
      </c>
      <c r="C9" s="387" t="s">
        <v>285</v>
      </c>
      <c r="D9" s="380">
        <v>10121</v>
      </c>
      <c r="E9" s="387" t="s">
        <v>285</v>
      </c>
      <c r="F9" s="380">
        <v>8238</v>
      </c>
      <c r="G9" s="387" t="s">
        <v>285</v>
      </c>
      <c r="H9" s="380">
        <v>9609</v>
      </c>
      <c r="I9" s="387" t="s">
        <v>285</v>
      </c>
      <c r="J9" s="380">
        <v>37340</v>
      </c>
      <c r="K9" s="387" t="s">
        <v>285</v>
      </c>
      <c r="L9" s="370"/>
      <c r="M9" s="370"/>
      <c r="N9" s="370"/>
      <c r="O9" s="370"/>
      <c r="P9" s="370"/>
      <c r="Q9" s="370"/>
      <c r="R9" s="370"/>
      <c r="S9" s="370"/>
      <c r="T9" s="370"/>
      <c r="U9" s="370"/>
      <c r="V9" s="370"/>
      <c r="W9" s="374"/>
      <c r="X9" s="369"/>
      <c r="Y9" s="369"/>
      <c r="Z9" s="369"/>
      <c r="AA9" s="375"/>
      <c r="AB9" s="370"/>
      <c r="AC9" s="370"/>
    </row>
    <row r="10" spans="1:254" x14ac:dyDescent="0.2">
      <c r="A10" s="379">
        <v>2009</v>
      </c>
      <c r="B10" s="380">
        <v>8087</v>
      </c>
      <c r="C10" s="387" t="s">
        <v>285</v>
      </c>
      <c r="D10" s="380">
        <v>10334</v>
      </c>
      <c r="E10" s="387" t="s">
        <v>285</v>
      </c>
      <c r="F10" s="380">
        <v>8203</v>
      </c>
      <c r="G10" s="387" t="s">
        <v>285</v>
      </c>
      <c r="H10" s="380">
        <v>10605</v>
      </c>
      <c r="I10" s="387" t="s">
        <v>285</v>
      </c>
      <c r="J10" s="380">
        <v>37229</v>
      </c>
      <c r="K10" s="387" t="s">
        <v>285</v>
      </c>
      <c r="L10" s="370"/>
      <c r="M10" s="370"/>
      <c r="N10" s="370"/>
      <c r="O10" s="370"/>
      <c r="P10" s="370"/>
      <c r="Q10" s="370"/>
      <c r="R10" s="370"/>
      <c r="S10" s="370"/>
      <c r="T10" s="370"/>
      <c r="U10" s="370"/>
      <c r="V10" s="370"/>
      <c r="W10" s="374"/>
      <c r="X10" s="369"/>
      <c r="Y10" s="369"/>
      <c r="Z10" s="369"/>
      <c r="AA10" s="375"/>
      <c r="AB10" s="370"/>
      <c r="AC10" s="370"/>
    </row>
    <row r="11" spans="1:254" x14ac:dyDescent="0.2">
      <c r="A11" s="379">
        <v>2010</v>
      </c>
      <c r="B11" s="380">
        <v>7869</v>
      </c>
      <c r="C11" s="387" t="s">
        <v>285</v>
      </c>
      <c r="D11" s="380">
        <v>10228</v>
      </c>
      <c r="E11" s="387" t="s">
        <v>285</v>
      </c>
      <c r="F11" s="380">
        <v>7883</v>
      </c>
      <c r="G11" s="387" t="s">
        <v>285</v>
      </c>
      <c r="H11" s="380">
        <v>8783</v>
      </c>
      <c r="I11" s="387" t="s">
        <v>285</v>
      </c>
      <c r="J11" s="380">
        <v>34763</v>
      </c>
      <c r="K11" s="387" t="s">
        <v>285</v>
      </c>
      <c r="L11" s="370"/>
      <c r="M11" s="370"/>
      <c r="N11" s="370"/>
      <c r="O11" s="370"/>
      <c r="P11" s="370"/>
      <c r="Q11" s="370"/>
      <c r="R11" s="370"/>
      <c r="S11" s="370"/>
      <c r="T11" s="370"/>
      <c r="U11" s="370"/>
      <c r="V11" s="370"/>
      <c r="W11" s="374"/>
      <c r="X11" s="369"/>
      <c r="Y11" s="369"/>
      <c r="Z11" s="369"/>
      <c r="AA11" s="375"/>
      <c r="AB11" s="370"/>
      <c r="AC11" s="370"/>
    </row>
    <row r="12" spans="1:254" x14ac:dyDescent="0.2">
      <c r="A12" s="379">
        <v>2011</v>
      </c>
      <c r="B12" s="381">
        <v>8655</v>
      </c>
      <c r="C12" s="387" t="s">
        <v>285</v>
      </c>
      <c r="D12" s="381">
        <v>9230</v>
      </c>
      <c r="E12" s="387" t="s">
        <v>285</v>
      </c>
      <c r="F12" s="381">
        <v>7868</v>
      </c>
      <c r="G12" s="387" t="s">
        <v>285</v>
      </c>
      <c r="H12" s="381">
        <v>8925</v>
      </c>
      <c r="I12" s="387" t="s">
        <v>285</v>
      </c>
      <c r="J12" s="380">
        <v>34678</v>
      </c>
      <c r="K12" s="387" t="s">
        <v>285</v>
      </c>
      <c r="L12" s="370"/>
      <c r="M12" s="370"/>
      <c r="N12" s="370"/>
      <c r="O12" s="370"/>
      <c r="P12" s="370"/>
      <c r="Q12" s="370"/>
      <c r="R12" s="370"/>
      <c r="S12" s="370"/>
      <c r="T12" s="370"/>
      <c r="U12" s="370"/>
      <c r="V12" s="370"/>
      <c r="W12" s="374"/>
      <c r="X12" s="369"/>
      <c r="Y12" s="369"/>
      <c r="Z12" s="369"/>
      <c r="AA12" s="375"/>
      <c r="AB12" s="370"/>
      <c r="AC12" s="370"/>
    </row>
    <row r="13" spans="1:254" x14ac:dyDescent="0.2">
      <c r="A13" s="379">
        <v>2012</v>
      </c>
      <c r="B13" s="381">
        <v>7362</v>
      </c>
      <c r="C13" s="387">
        <v>9470</v>
      </c>
      <c r="D13" s="381">
        <v>8124</v>
      </c>
      <c r="E13" s="387">
        <v>9931</v>
      </c>
      <c r="F13" s="381">
        <v>6904</v>
      </c>
      <c r="G13" s="387">
        <v>9588</v>
      </c>
      <c r="H13" s="381">
        <v>7076</v>
      </c>
      <c r="I13" s="387">
        <v>9394</v>
      </c>
      <c r="J13" s="380">
        <v>29466</v>
      </c>
      <c r="K13" s="387">
        <v>38384</v>
      </c>
      <c r="L13" s="370"/>
      <c r="M13" s="370"/>
      <c r="N13" s="370"/>
      <c r="O13" s="370"/>
      <c r="P13" s="370"/>
      <c r="Q13" s="370"/>
      <c r="R13" s="370"/>
      <c r="S13" s="370"/>
      <c r="T13" s="370"/>
      <c r="U13" s="370"/>
      <c r="V13" s="370"/>
      <c r="W13" s="374"/>
      <c r="X13" s="369"/>
      <c r="Y13" s="369"/>
      <c r="Z13" s="369"/>
      <c r="AA13" s="375"/>
      <c r="AB13" s="370"/>
      <c r="AC13" s="370"/>
    </row>
    <row r="14" spans="1:254" x14ac:dyDescent="0.2">
      <c r="A14" s="379">
        <v>2013</v>
      </c>
      <c r="B14" s="381">
        <v>6444</v>
      </c>
      <c r="C14" s="387">
        <v>8093</v>
      </c>
      <c r="D14" s="381">
        <v>7407</v>
      </c>
      <c r="E14" s="387">
        <v>9535</v>
      </c>
      <c r="F14" s="381">
        <v>6605</v>
      </c>
      <c r="G14" s="387">
        <v>9816</v>
      </c>
      <c r="H14" s="381">
        <v>7007</v>
      </c>
      <c r="I14" s="387">
        <v>8874</v>
      </c>
      <c r="J14" s="380">
        <v>27464</v>
      </c>
      <c r="K14" s="387">
        <v>36318</v>
      </c>
      <c r="L14" s="370"/>
      <c r="M14" s="370"/>
      <c r="N14" s="370"/>
      <c r="O14" s="370"/>
      <c r="P14" s="370"/>
      <c r="Q14" s="370"/>
      <c r="R14" s="370"/>
      <c r="S14" s="370"/>
      <c r="T14" s="370"/>
      <c r="U14" s="370"/>
      <c r="V14" s="370"/>
      <c r="W14" s="374"/>
      <c r="X14" s="369"/>
      <c r="Y14" s="369"/>
      <c r="Z14" s="369"/>
      <c r="AA14" s="375"/>
      <c r="AB14" s="370"/>
      <c r="AC14" s="370"/>
    </row>
    <row r="15" spans="1:254" x14ac:dyDescent="0.2">
      <c r="A15" s="379">
        <v>2014</v>
      </c>
      <c r="B15" s="381">
        <v>6101</v>
      </c>
      <c r="C15" s="387">
        <v>8152</v>
      </c>
      <c r="D15" s="381">
        <v>7260</v>
      </c>
      <c r="E15" s="387">
        <v>9966</v>
      </c>
      <c r="F15" s="381">
        <v>6110</v>
      </c>
      <c r="G15" s="387">
        <v>9815</v>
      </c>
      <c r="H15" s="381">
        <v>6966</v>
      </c>
      <c r="I15" s="387">
        <v>9536</v>
      </c>
      <c r="J15" s="380">
        <v>26437</v>
      </c>
      <c r="K15" s="387">
        <v>37470</v>
      </c>
      <c r="L15" s="370"/>
      <c r="M15" s="370"/>
      <c r="N15" s="370"/>
      <c r="O15" s="370"/>
      <c r="P15" s="370"/>
      <c r="Q15" s="370"/>
      <c r="R15" s="370"/>
      <c r="S15" s="370"/>
      <c r="T15" s="370"/>
      <c r="U15" s="370"/>
      <c r="V15" s="370"/>
      <c r="W15" s="374"/>
      <c r="X15" s="369"/>
      <c r="Y15" s="369"/>
      <c r="Z15" s="369"/>
      <c r="AA15" s="375"/>
      <c r="AB15" s="370"/>
      <c r="AC15" s="370"/>
    </row>
    <row r="16" spans="1:254" x14ac:dyDescent="0.2">
      <c r="A16" s="379">
        <v>2015</v>
      </c>
      <c r="B16" s="381" t="s">
        <v>285</v>
      </c>
      <c r="C16" s="380">
        <v>8384</v>
      </c>
      <c r="D16" s="381" t="s">
        <v>285</v>
      </c>
      <c r="E16" s="380">
        <v>9996</v>
      </c>
      <c r="F16" s="381" t="s">
        <v>285</v>
      </c>
      <c r="G16" s="380">
        <v>9381</v>
      </c>
      <c r="H16" s="381" t="s">
        <v>285</v>
      </c>
      <c r="I16" s="380">
        <v>10739</v>
      </c>
      <c r="J16" s="380" t="s">
        <v>285</v>
      </c>
      <c r="K16" s="380">
        <v>38501</v>
      </c>
      <c r="L16" s="370"/>
      <c r="M16" s="370"/>
      <c r="N16" s="370"/>
      <c r="O16" s="370"/>
      <c r="P16" s="370"/>
      <c r="Q16" s="370"/>
      <c r="R16" s="370"/>
      <c r="S16" s="370"/>
      <c r="T16" s="370"/>
      <c r="U16" s="370"/>
      <c r="V16" s="370"/>
      <c r="W16" s="374"/>
      <c r="X16" s="369"/>
      <c r="Y16" s="369"/>
      <c r="Z16" s="369"/>
      <c r="AA16" s="375"/>
      <c r="AB16" s="370"/>
      <c r="AC16" s="370"/>
    </row>
    <row r="17" spans="1:254" x14ac:dyDescent="0.2">
      <c r="A17" s="379">
        <v>2016</v>
      </c>
      <c r="B17" s="380" t="s">
        <v>285</v>
      </c>
      <c r="C17" s="380">
        <v>9477</v>
      </c>
      <c r="D17" s="380" t="s">
        <v>285</v>
      </c>
      <c r="E17" s="380">
        <v>11249</v>
      </c>
      <c r="F17" s="380" t="s">
        <v>285</v>
      </c>
      <c r="G17" s="380">
        <v>8319</v>
      </c>
      <c r="H17" s="380" t="s">
        <v>285</v>
      </c>
      <c r="I17" s="380">
        <v>10095</v>
      </c>
      <c r="J17" s="380" t="s">
        <v>285</v>
      </c>
      <c r="K17" s="380">
        <v>39141</v>
      </c>
      <c r="L17" s="370"/>
      <c r="M17" s="370"/>
      <c r="N17" s="370"/>
      <c r="O17" s="370"/>
      <c r="P17" s="370"/>
      <c r="Q17" s="370"/>
      <c r="R17" s="370"/>
      <c r="S17" s="370"/>
      <c r="T17" s="370"/>
      <c r="U17" s="370"/>
      <c r="V17" s="370"/>
      <c r="W17" s="374"/>
      <c r="X17" s="369"/>
      <c r="Y17" s="369"/>
      <c r="Z17" s="369"/>
      <c r="AA17" s="375"/>
      <c r="AB17" s="370"/>
      <c r="AC17" s="370"/>
    </row>
    <row r="18" spans="1:254" s="389" customFormat="1" x14ac:dyDescent="0.2">
      <c r="A18" s="379">
        <v>2017</v>
      </c>
      <c r="B18" s="380" t="s">
        <v>285</v>
      </c>
      <c r="C18" s="380">
        <v>9705</v>
      </c>
      <c r="D18" s="380" t="s">
        <v>285</v>
      </c>
      <c r="E18" s="380">
        <v>10968</v>
      </c>
      <c r="F18" s="380" t="s">
        <v>285</v>
      </c>
      <c r="G18" s="380">
        <v>9680</v>
      </c>
      <c r="H18" s="380" t="s">
        <v>285</v>
      </c>
      <c r="I18" s="380">
        <v>10777</v>
      </c>
      <c r="J18" s="380" t="s">
        <v>285</v>
      </c>
      <c r="K18" s="380">
        <v>41129</v>
      </c>
      <c r="L18" s="370"/>
      <c r="M18" s="370"/>
      <c r="N18" s="370"/>
      <c r="O18" s="370"/>
      <c r="P18" s="370"/>
      <c r="Q18" s="370"/>
      <c r="R18" s="370"/>
      <c r="S18" s="370"/>
      <c r="T18" s="370"/>
      <c r="U18" s="370"/>
      <c r="V18" s="370"/>
      <c r="W18" s="380"/>
      <c r="X18" s="388"/>
      <c r="Y18" s="388"/>
      <c r="Z18" s="388"/>
      <c r="AA18" s="375"/>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c r="FV18" s="370"/>
      <c r="FW18" s="370"/>
      <c r="FX18" s="370"/>
      <c r="FY18" s="370"/>
      <c r="FZ18" s="370"/>
      <c r="GA18" s="370"/>
      <c r="GB18" s="370"/>
      <c r="GC18" s="370"/>
      <c r="GD18" s="370"/>
      <c r="GE18" s="370"/>
      <c r="GF18" s="370"/>
      <c r="GG18" s="370"/>
      <c r="GH18" s="370"/>
      <c r="GI18" s="370"/>
      <c r="GJ18" s="370"/>
      <c r="GK18" s="370"/>
      <c r="GL18" s="370"/>
      <c r="GM18" s="370"/>
      <c r="GN18" s="370"/>
      <c r="GO18" s="370"/>
      <c r="GP18" s="370"/>
      <c r="GQ18" s="370"/>
      <c r="GR18" s="370"/>
      <c r="GS18" s="370"/>
      <c r="GT18" s="370"/>
      <c r="GU18" s="370"/>
      <c r="GV18" s="370"/>
      <c r="GW18" s="370"/>
      <c r="GX18" s="370"/>
      <c r="GY18" s="370"/>
      <c r="GZ18" s="370"/>
      <c r="HA18" s="370"/>
      <c r="HB18" s="370"/>
      <c r="HC18" s="370"/>
      <c r="HD18" s="370"/>
      <c r="HE18" s="370"/>
      <c r="HF18" s="370"/>
      <c r="HG18" s="370"/>
      <c r="HH18" s="370"/>
      <c r="HI18" s="370"/>
      <c r="HJ18" s="370"/>
      <c r="HK18" s="370"/>
      <c r="HL18" s="370"/>
      <c r="HM18" s="370"/>
      <c r="HN18" s="370"/>
      <c r="HO18" s="370"/>
      <c r="HP18" s="370"/>
      <c r="HQ18" s="370"/>
      <c r="HR18" s="370"/>
      <c r="HS18" s="370"/>
      <c r="HT18" s="370"/>
      <c r="HU18" s="370"/>
      <c r="HV18" s="370"/>
      <c r="HW18" s="370"/>
      <c r="HX18" s="370"/>
      <c r="HY18" s="370"/>
      <c r="HZ18" s="370"/>
      <c r="IA18" s="370"/>
      <c r="IB18" s="370"/>
      <c r="IC18" s="370"/>
      <c r="ID18" s="370"/>
      <c r="IE18" s="370"/>
      <c r="IF18" s="370"/>
      <c r="IG18" s="370"/>
      <c r="IH18" s="370"/>
      <c r="II18" s="370"/>
      <c r="IJ18" s="370"/>
      <c r="IK18" s="370"/>
      <c r="IL18" s="370"/>
      <c r="IM18" s="370"/>
      <c r="IN18" s="370"/>
      <c r="IO18" s="370"/>
      <c r="IP18" s="370"/>
      <c r="IQ18" s="370"/>
      <c r="IR18" s="370"/>
      <c r="IS18" s="370"/>
      <c r="IT18" s="370"/>
    </row>
    <row r="19" spans="1:254" ht="13.5" thickBot="1" x14ac:dyDescent="0.25">
      <c r="A19" s="382">
        <v>2018</v>
      </c>
      <c r="B19" s="383" t="s">
        <v>285</v>
      </c>
      <c r="C19" s="383">
        <v>11215</v>
      </c>
      <c r="D19" s="383" t="s">
        <v>285</v>
      </c>
      <c r="E19" s="383">
        <v>11178</v>
      </c>
      <c r="F19" s="383" t="s">
        <v>285</v>
      </c>
      <c r="G19" s="383">
        <v>11174</v>
      </c>
      <c r="H19" s="383" t="s">
        <v>285</v>
      </c>
      <c r="I19" s="383">
        <v>11437</v>
      </c>
      <c r="J19" s="383" t="s">
        <v>285</v>
      </c>
      <c r="K19" s="383">
        <v>45004</v>
      </c>
      <c r="L19" s="370"/>
      <c r="M19" s="370"/>
      <c r="N19" s="370"/>
      <c r="O19" s="370"/>
      <c r="P19" s="370"/>
      <c r="Q19" s="370"/>
      <c r="R19" s="370"/>
      <c r="S19" s="370"/>
      <c r="T19" s="370"/>
      <c r="U19" s="370"/>
      <c r="V19" s="370"/>
      <c r="W19" s="374"/>
      <c r="X19" s="369"/>
      <c r="Y19" s="369"/>
      <c r="Z19" s="369"/>
      <c r="AA19" s="375"/>
      <c r="AB19" s="370"/>
      <c r="AC19" s="370"/>
    </row>
    <row r="20" spans="1:254" x14ac:dyDescent="0.2">
      <c r="L20" s="370"/>
      <c r="M20" s="370"/>
      <c r="N20" s="370"/>
      <c r="O20" s="370"/>
      <c r="P20" s="370"/>
      <c r="Q20" s="370"/>
      <c r="R20" s="370"/>
      <c r="S20" s="370"/>
      <c r="T20" s="370"/>
      <c r="U20" s="370"/>
      <c r="V20" s="370"/>
      <c r="W20" s="374"/>
      <c r="X20" s="369"/>
      <c r="Y20" s="369"/>
      <c r="Z20" s="369"/>
      <c r="AA20" s="375"/>
      <c r="AB20" s="370"/>
      <c r="AC20" s="370"/>
    </row>
    <row r="21" spans="1:254" ht="13.5" thickBot="1" x14ac:dyDescent="0.25">
      <c r="A21" s="382"/>
      <c r="B21" s="383"/>
      <c r="C21" s="383"/>
      <c r="D21" s="383"/>
      <c r="E21" s="383"/>
      <c r="F21" s="383"/>
      <c r="G21" s="383"/>
      <c r="H21" s="383"/>
      <c r="I21" s="383"/>
      <c r="J21" s="383"/>
      <c r="K21" s="383"/>
      <c r="L21" s="370"/>
      <c r="M21" s="370"/>
      <c r="N21" s="370"/>
      <c r="O21" s="370"/>
      <c r="P21" s="370"/>
      <c r="Q21" s="370"/>
      <c r="R21" s="370"/>
      <c r="S21" s="370"/>
      <c r="T21" s="370"/>
      <c r="U21" s="370"/>
      <c r="V21" s="370"/>
      <c r="W21" s="374"/>
      <c r="X21" s="369"/>
      <c r="Y21" s="369"/>
      <c r="Z21" s="369"/>
      <c r="AA21" s="375"/>
      <c r="AB21" s="370"/>
      <c r="AC21" s="370"/>
    </row>
    <row r="22" spans="1:254" x14ac:dyDescent="0.2">
      <c r="A22" s="539" t="s">
        <v>388</v>
      </c>
      <c r="B22" s="539"/>
      <c r="C22" s="539"/>
      <c r="D22" s="539"/>
      <c r="E22" s="539"/>
      <c r="F22" s="539"/>
      <c r="G22" s="539"/>
      <c r="H22" s="539"/>
      <c r="I22" s="539"/>
      <c r="J22" s="539"/>
      <c r="K22" s="539"/>
      <c r="L22" s="370"/>
      <c r="M22" s="370"/>
      <c r="N22" s="370"/>
      <c r="O22" s="370"/>
      <c r="P22" s="370"/>
      <c r="Q22" s="370"/>
      <c r="R22" s="370"/>
      <c r="S22" s="370"/>
      <c r="T22" s="370"/>
      <c r="U22" s="370"/>
      <c r="V22" s="370"/>
      <c r="W22" s="369"/>
      <c r="X22" s="369"/>
      <c r="Y22" s="369"/>
      <c r="Z22" s="369"/>
      <c r="AA22" s="370"/>
      <c r="AB22" s="370"/>
      <c r="AC22" s="370"/>
    </row>
    <row r="23" spans="1:254" x14ac:dyDescent="0.2">
      <c r="A23" s="385"/>
      <c r="B23" s="540" t="s">
        <v>378</v>
      </c>
      <c r="C23" s="540"/>
      <c r="D23" s="540" t="s">
        <v>379</v>
      </c>
      <c r="E23" s="540"/>
      <c r="F23" s="540" t="s">
        <v>380</v>
      </c>
      <c r="G23" s="540"/>
      <c r="H23" s="540" t="s">
        <v>381</v>
      </c>
      <c r="I23" s="540"/>
      <c r="J23" s="540" t="s">
        <v>382</v>
      </c>
      <c r="K23" s="540"/>
      <c r="L23" s="370"/>
      <c r="M23" s="370"/>
      <c r="N23" s="370"/>
      <c r="O23" s="370"/>
      <c r="P23" s="370"/>
      <c r="Q23" s="370"/>
      <c r="R23" s="370"/>
      <c r="S23" s="370"/>
      <c r="T23" s="370"/>
      <c r="U23" s="370"/>
      <c r="V23" s="370"/>
      <c r="W23" s="371"/>
      <c r="X23" s="371"/>
      <c r="Y23" s="371"/>
      <c r="Z23" s="371"/>
      <c r="AA23" s="372"/>
      <c r="AB23" s="372"/>
      <c r="AC23" s="372"/>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373"/>
      <c r="FQ23" s="373"/>
      <c r="FR23" s="373"/>
      <c r="FS23" s="373"/>
      <c r="FT23" s="373"/>
      <c r="FU23" s="373"/>
      <c r="FV23" s="373"/>
      <c r="FW23" s="373"/>
      <c r="FX23" s="373"/>
      <c r="FY23" s="373"/>
      <c r="FZ23" s="373"/>
      <c r="GA23" s="373"/>
      <c r="GB23" s="373"/>
      <c r="GC23" s="373"/>
      <c r="GD23" s="373"/>
      <c r="GE23" s="373"/>
      <c r="GF23" s="373"/>
      <c r="GG23" s="373"/>
      <c r="GH23" s="373"/>
      <c r="GI23" s="373"/>
      <c r="GJ23" s="373"/>
      <c r="GK23" s="373"/>
      <c r="GL23" s="373"/>
      <c r="GM23" s="373"/>
      <c r="GN23" s="373"/>
      <c r="GO23" s="373"/>
      <c r="GP23" s="373"/>
      <c r="GQ23" s="373"/>
      <c r="GR23" s="373"/>
      <c r="GS23" s="373"/>
      <c r="GT23" s="373"/>
      <c r="GU23" s="373"/>
      <c r="GV23" s="373"/>
      <c r="GW23" s="373"/>
      <c r="GX23" s="373"/>
      <c r="GY23" s="373"/>
      <c r="GZ23" s="373"/>
      <c r="HA23" s="373"/>
      <c r="HB23" s="373"/>
      <c r="HC23" s="373"/>
      <c r="HD23" s="373"/>
      <c r="HE23" s="373"/>
      <c r="HF23" s="373"/>
      <c r="HG23" s="373"/>
      <c r="HH23" s="373"/>
      <c r="HI23" s="373"/>
      <c r="HJ23" s="373"/>
      <c r="HK23" s="373"/>
      <c r="HL23" s="373"/>
      <c r="HM23" s="373"/>
      <c r="HN23" s="373"/>
      <c r="HO23" s="373"/>
      <c r="HP23" s="373"/>
      <c r="HQ23" s="373"/>
      <c r="HR23" s="373"/>
      <c r="HS23" s="373"/>
      <c r="HT23" s="373"/>
      <c r="HU23" s="373"/>
      <c r="HV23" s="373"/>
      <c r="HW23" s="373"/>
      <c r="HX23" s="373"/>
      <c r="HY23" s="373"/>
      <c r="HZ23" s="373"/>
      <c r="IA23" s="373"/>
      <c r="IB23" s="373"/>
      <c r="IC23" s="373"/>
      <c r="ID23" s="373"/>
      <c r="IE23" s="373"/>
      <c r="IF23" s="373"/>
      <c r="IG23" s="373"/>
      <c r="IH23" s="373"/>
      <c r="II23" s="373"/>
      <c r="IJ23" s="373"/>
      <c r="IK23" s="373"/>
      <c r="IL23" s="373"/>
      <c r="IM23" s="373"/>
      <c r="IN23" s="373"/>
      <c r="IO23" s="373"/>
      <c r="IP23" s="373"/>
      <c r="IQ23" s="373"/>
      <c r="IR23" s="373"/>
      <c r="IS23" s="373"/>
      <c r="IT23" s="373"/>
    </row>
    <row r="24" spans="1:254" ht="13.5" thickBot="1" x14ac:dyDescent="0.25">
      <c r="A24" s="386"/>
      <c r="B24" s="384" t="s">
        <v>383</v>
      </c>
      <c r="C24" s="384" t="s">
        <v>384</v>
      </c>
      <c r="D24" s="384" t="s">
        <v>383</v>
      </c>
      <c r="E24" s="384" t="s">
        <v>384</v>
      </c>
      <c r="F24" s="384" t="s">
        <v>383</v>
      </c>
      <c r="G24" s="384" t="s">
        <v>384</v>
      </c>
      <c r="H24" s="384" t="s">
        <v>383</v>
      </c>
      <c r="I24" s="384" t="s">
        <v>384</v>
      </c>
      <c r="J24" s="384" t="s">
        <v>383</v>
      </c>
      <c r="K24" s="384" t="s">
        <v>384</v>
      </c>
      <c r="L24" s="370"/>
      <c r="M24" s="370"/>
      <c r="N24" s="370"/>
      <c r="O24" s="370"/>
      <c r="P24" s="370"/>
      <c r="Q24" s="370"/>
      <c r="R24" s="370"/>
      <c r="S24" s="370"/>
      <c r="T24" s="370"/>
      <c r="U24" s="370"/>
      <c r="V24" s="370"/>
      <c r="W24" s="371"/>
      <c r="X24" s="371"/>
      <c r="Y24" s="371"/>
      <c r="Z24" s="371"/>
      <c r="AA24" s="372"/>
      <c r="AB24" s="372"/>
      <c r="AC24" s="372"/>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373"/>
      <c r="DI24" s="373"/>
      <c r="DJ24" s="373"/>
      <c r="DK24" s="373"/>
      <c r="DL24" s="373"/>
      <c r="DM24" s="373"/>
      <c r="DN24" s="373"/>
      <c r="DO24" s="373"/>
      <c r="DP24" s="373"/>
      <c r="DQ24" s="373"/>
      <c r="DR24" s="373"/>
      <c r="DS24" s="373"/>
      <c r="DT24" s="373"/>
      <c r="DU24" s="373"/>
      <c r="DV24" s="373"/>
      <c r="DW24" s="373"/>
      <c r="DX24" s="373"/>
      <c r="DY24" s="373"/>
      <c r="DZ24" s="373"/>
      <c r="EA24" s="373"/>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373"/>
      <c r="FK24" s="373"/>
      <c r="FL24" s="373"/>
      <c r="FM24" s="373"/>
      <c r="FN24" s="373"/>
      <c r="FO24" s="373"/>
      <c r="FP24" s="373"/>
      <c r="FQ24" s="373"/>
      <c r="FR24" s="373"/>
      <c r="FS24" s="373"/>
      <c r="FT24" s="373"/>
      <c r="FU24" s="373"/>
      <c r="FV24" s="373"/>
      <c r="FW24" s="373"/>
      <c r="FX24" s="373"/>
      <c r="FY24" s="373"/>
      <c r="FZ24" s="373"/>
      <c r="GA24" s="373"/>
      <c r="GB24" s="373"/>
      <c r="GC24" s="373"/>
      <c r="GD24" s="373"/>
      <c r="GE24" s="373"/>
      <c r="GF24" s="373"/>
      <c r="GG24" s="373"/>
      <c r="GH24" s="373"/>
      <c r="GI24" s="373"/>
      <c r="GJ24" s="373"/>
      <c r="GK24" s="373"/>
      <c r="GL24" s="373"/>
      <c r="GM24" s="373"/>
      <c r="GN24" s="373"/>
      <c r="GO24" s="373"/>
      <c r="GP24" s="373"/>
      <c r="GQ24" s="373"/>
      <c r="GR24" s="373"/>
      <c r="GS24" s="373"/>
      <c r="GT24" s="373"/>
      <c r="GU24" s="373"/>
      <c r="GV24" s="373"/>
      <c r="GW24" s="373"/>
      <c r="GX24" s="373"/>
      <c r="GY24" s="373"/>
      <c r="GZ24" s="373"/>
      <c r="HA24" s="373"/>
      <c r="HB24" s="373"/>
      <c r="HC24" s="373"/>
      <c r="HD24" s="373"/>
      <c r="HE24" s="373"/>
      <c r="HF24" s="373"/>
      <c r="HG24" s="373"/>
      <c r="HH24" s="373"/>
      <c r="HI24" s="373"/>
      <c r="HJ24" s="373"/>
      <c r="HK24" s="373"/>
      <c r="HL24" s="373"/>
      <c r="HM24" s="373"/>
      <c r="HN24" s="373"/>
      <c r="HO24" s="373"/>
      <c r="HP24" s="373"/>
      <c r="HQ24" s="373"/>
      <c r="HR24" s="373"/>
      <c r="HS24" s="373"/>
      <c r="HT24" s="373"/>
      <c r="HU24" s="373"/>
      <c r="HV24" s="373"/>
      <c r="HW24" s="373"/>
      <c r="HX24" s="373"/>
      <c r="HY24" s="373"/>
      <c r="HZ24" s="373"/>
      <c r="IA24" s="373"/>
      <c r="IB24" s="373"/>
      <c r="IC24" s="373"/>
      <c r="ID24" s="373"/>
      <c r="IE24" s="373"/>
      <c r="IF24" s="373"/>
      <c r="IG24" s="373"/>
      <c r="IH24" s="373"/>
      <c r="II24" s="373"/>
      <c r="IJ24" s="373"/>
      <c r="IK24" s="373"/>
      <c r="IL24" s="373"/>
      <c r="IM24" s="373"/>
      <c r="IN24" s="373"/>
      <c r="IO24" s="373"/>
      <c r="IP24" s="373"/>
      <c r="IQ24" s="373"/>
      <c r="IR24" s="373"/>
      <c r="IS24" s="373"/>
      <c r="IT24" s="373"/>
    </row>
    <row r="25" spans="1:254" x14ac:dyDescent="0.2">
      <c r="A25" s="379">
        <v>2008</v>
      </c>
      <c r="B25" s="380">
        <v>649778</v>
      </c>
      <c r="C25" s="387" t="s">
        <v>285</v>
      </c>
      <c r="D25" s="380">
        <v>698621</v>
      </c>
      <c r="E25" s="387" t="s">
        <v>285</v>
      </c>
      <c r="F25" s="380">
        <v>581431</v>
      </c>
      <c r="G25" s="387" t="s">
        <v>285</v>
      </c>
      <c r="H25" s="380">
        <v>674786</v>
      </c>
      <c r="I25" s="387" t="s">
        <v>285</v>
      </c>
      <c r="J25" s="380">
        <v>2604616</v>
      </c>
      <c r="K25" s="387" t="s">
        <v>285</v>
      </c>
      <c r="L25" s="370"/>
      <c r="M25" s="370"/>
      <c r="N25" s="370"/>
      <c r="O25" s="370"/>
      <c r="P25" s="370"/>
      <c r="Q25" s="370"/>
      <c r="R25" s="370"/>
      <c r="S25" s="370"/>
      <c r="T25" s="370"/>
      <c r="U25" s="370"/>
      <c r="V25" s="370"/>
      <c r="W25" s="374"/>
      <c r="X25" s="369"/>
      <c r="Y25" s="369"/>
      <c r="Z25" s="369"/>
      <c r="AA25" s="370"/>
      <c r="AB25" s="370"/>
      <c r="AC25" s="370"/>
    </row>
    <row r="26" spans="1:254" x14ac:dyDescent="0.2">
      <c r="A26" s="379">
        <v>2009</v>
      </c>
      <c r="B26" s="380">
        <v>584483</v>
      </c>
      <c r="C26" s="387" t="s">
        <v>285</v>
      </c>
      <c r="D26" s="380">
        <v>604170</v>
      </c>
      <c r="E26" s="387" t="s">
        <v>285</v>
      </c>
      <c r="F26" s="380">
        <v>563641</v>
      </c>
      <c r="G26" s="387" t="s">
        <v>285</v>
      </c>
      <c r="H26" s="380">
        <v>673308</v>
      </c>
      <c r="I26" s="387" t="s">
        <v>285</v>
      </c>
      <c r="J26" s="380">
        <v>2425602</v>
      </c>
      <c r="K26" s="387" t="s">
        <v>285</v>
      </c>
      <c r="L26" s="370"/>
      <c r="M26" s="370"/>
      <c r="N26" s="370"/>
      <c r="O26" s="370"/>
      <c r="P26" s="370"/>
      <c r="Q26" s="370"/>
      <c r="R26" s="370"/>
      <c r="S26" s="370"/>
      <c r="T26" s="370"/>
      <c r="U26" s="370"/>
      <c r="V26" s="370"/>
      <c r="W26" s="374"/>
      <c r="X26" s="369"/>
      <c r="Y26" s="369"/>
      <c r="Z26" s="369"/>
      <c r="AA26" s="370"/>
      <c r="AB26" s="370"/>
      <c r="AC26" s="370"/>
    </row>
    <row r="27" spans="1:254" x14ac:dyDescent="0.2">
      <c r="A27" s="379">
        <v>2010</v>
      </c>
      <c r="B27" s="380">
        <v>541364</v>
      </c>
      <c r="C27" s="387" t="s">
        <v>285</v>
      </c>
      <c r="D27" s="380">
        <v>705181</v>
      </c>
      <c r="E27" s="387" t="s">
        <v>285</v>
      </c>
      <c r="F27" s="380">
        <v>587112</v>
      </c>
      <c r="G27" s="387" t="s">
        <v>285</v>
      </c>
      <c r="H27" s="380">
        <v>652170</v>
      </c>
      <c r="I27" s="387" t="s">
        <v>285</v>
      </c>
      <c r="J27" s="380">
        <v>2485827</v>
      </c>
      <c r="K27" s="387" t="s">
        <v>285</v>
      </c>
      <c r="L27" s="370"/>
      <c r="M27" s="370"/>
      <c r="N27" s="370"/>
      <c r="O27" s="370"/>
      <c r="P27" s="370"/>
      <c r="Q27" s="370"/>
      <c r="R27" s="370"/>
      <c r="S27" s="370"/>
      <c r="T27" s="370"/>
      <c r="U27" s="370"/>
      <c r="V27" s="370"/>
      <c r="W27" s="374"/>
      <c r="X27" s="369"/>
      <c r="Y27" s="369"/>
      <c r="Z27" s="369"/>
      <c r="AA27" s="370"/>
      <c r="AB27" s="370"/>
      <c r="AC27" s="370"/>
    </row>
    <row r="28" spans="1:254" x14ac:dyDescent="0.2">
      <c r="A28" s="379">
        <v>2011</v>
      </c>
      <c r="B28" s="381">
        <v>605780</v>
      </c>
      <c r="C28" s="387" t="s">
        <v>285</v>
      </c>
      <c r="D28" s="381">
        <v>648864</v>
      </c>
      <c r="E28" s="387" t="s">
        <v>285</v>
      </c>
      <c r="F28" s="381">
        <v>525920</v>
      </c>
      <c r="G28" s="387" t="s">
        <v>285</v>
      </c>
      <c r="H28" s="381">
        <v>638183</v>
      </c>
      <c r="I28" s="387" t="s">
        <v>285</v>
      </c>
      <c r="J28" s="380">
        <v>2418747</v>
      </c>
      <c r="K28" s="387" t="s">
        <v>285</v>
      </c>
      <c r="L28" s="370"/>
      <c r="M28" s="370"/>
      <c r="N28" s="370"/>
      <c r="O28" s="370"/>
      <c r="P28" s="370"/>
      <c r="Q28" s="370"/>
      <c r="R28" s="370"/>
      <c r="S28" s="370"/>
      <c r="T28" s="370"/>
      <c r="U28" s="370"/>
      <c r="V28" s="370"/>
      <c r="W28" s="374"/>
      <c r="X28" s="369"/>
      <c r="Y28" s="369"/>
      <c r="Z28" s="369"/>
      <c r="AA28" s="370"/>
      <c r="AB28" s="370"/>
      <c r="AC28" s="370"/>
    </row>
    <row r="29" spans="1:254" x14ac:dyDescent="0.2">
      <c r="A29" s="379">
        <v>2012</v>
      </c>
      <c r="B29" s="381">
        <v>530520</v>
      </c>
      <c r="C29" s="387">
        <v>651559</v>
      </c>
      <c r="D29" s="381">
        <v>601217</v>
      </c>
      <c r="E29" s="387">
        <v>722683</v>
      </c>
      <c r="F29" s="381">
        <v>538283</v>
      </c>
      <c r="G29" s="387">
        <v>713242</v>
      </c>
      <c r="H29" s="381">
        <v>571347</v>
      </c>
      <c r="I29" s="387">
        <v>706709</v>
      </c>
      <c r="J29" s="380">
        <v>2241367</v>
      </c>
      <c r="K29" s="387">
        <v>2794193</v>
      </c>
      <c r="L29" s="370"/>
      <c r="M29" s="370"/>
      <c r="N29" s="370"/>
      <c r="O29" s="370"/>
      <c r="P29" s="370"/>
      <c r="Q29" s="370"/>
      <c r="R29" s="370"/>
      <c r="S29" s="370"/>
      <c r="T29" s="370"/>
      <c r="U29" s="370"/>
      <c r="V29" s="370"/>
      <c r="W29" s="374"/>
      <c r="X29" s="369"/>
      <c r="Y29" s="369"/>
      <c r="Z29" s="369"/>
      <c r="AA29" s="370"/>
      <c r="AB29" s="370"/>
      <c r="AC29" s="370"/>
    </row>
    <row r="30" spans="1:254" x14ac:dyDescent="0.2">
      <c r="A30" s="379">
        <v>2013</v>
      </c>
      <c r="B30" s="381">
        <v>550962</v>
      </c>
      <c r="C30" s="387">
        <v>676072</v>
      </c>
      <c r="D30" s="381">
        <v>597673</v>
      </c>
      <c r="E30" s="387">
        <v>746678</v>
      </c>
      <c r="F30" s="381">
        <v>519021</v>
      </c>
      <c r="G30" s="387">
        <v>732404</v>
      </c>
      <c r="H30" s="381">
        <v>564176</v>
      </c>
      <c r="I30" s="387">
        <v>675175</v>
      </c>
      <c r="J30" s="380">
        <v>2231833</v>
      </c>
      <c r="K30" s="387">
        <v>2830329</v>
      </c>
      <c r="L30" s="370"/>
      <c r="M30" s="370"/>
      <c r="N30" s="370"/>
      <c r="O30" s="370"/>
      <c r="P30" s="370"/>
      <c r="Q30" s="370"/>
      <c r="R30" s="370"/>
      <c r="S30" s="370"/>
      <c r="T30" s="370"/>
      <c r="U30" s="370"/>
      <c r="V30" s="370"/>
      <c r="W30" s="374"/>
      <c r="X30" s="369"/>
      <c r="Y30" s="369"/>
      <c r="Z30" s="369"/>
      <c r="AA30" s="370"/>
      <c r="AB30" s="370"/>
      <c r="AC30" s="370"/>
    </row>
    <row r="31" spans="1:254" x14ac:dyDescent="0.2">
      <c r="A31" s="379">
        <v>2014</v>
      </c>
      <c r="B31" s="381">
        <v>492577</v>
      </c>
      <c r="C31" s="387">
        <v>634262</v>
      </c>
      <c r="D31" s="381">
        <v>561562</v>
      </c>
      <c r="E31" s="387">
        <v>724041</v>
      </c>
      <c r="F31" s="381">
        <v>508836</v>
      </c>
      <c r="G31" s="387">
        <v>753186</v>
      </c>
      <c r="H31" s="381">
        <v>547257</v>
      </c>
      <c r="I31" s="387">
        <v>707009</v>
      </c>
      <c r="J31" s="380">
        <v>2110233</v>
      </c>
      <c r="K31" s="387">
        <v>2818499</v>
      </c>
      <c r="L31" s="370"/>
      <c r="M31" s="370"/>
      <c r="N31" s="370"/>
      <c r="O31" s="370"/>
      <c r="P31" s="370"/>
      <c r="Q31" s="370"/>
      <c r="R31" s="370"/>
      <c r="S31" s="370"/>
      <c r="T31" s="370"/>
      <c r="U31" s="370"/>
      <c r="V31" s="370"/>
      <c r="W31" s="374"/>
      <c r="X31" s="369"/>
      <c r="Y31" s="369"/>
      <c r="Z31" s="369"/>
      <c r="AA31" s="370"/>
      <c r="AB31" s="370"/>
      <c r="AC31" s="370"/>
    </row>
    <row r="32" spans="1:254" x14ac:dyDescent="0.2">
      <c r="A32" s="379">
        <v>2015</v>
      </c>
      <c r="B32" s="381" t="s">
        <v>285</v>
      </c>
      <c r="C32" s="380">
        <v>606106</v>
      </c>
      <c r="D32" s="381" t="s">
        <v>285</v>
      </c>
      <c r="E32" s="380">
        <v>768652</v>
      </c>
      <c r="F32" s="381" t="s">
        <v>285</v>
      </c>
      <c r="G32" s="380">
        <v>685238</v>
      </c>
      <c r="H32" s="381" t="s">
        <v>285</v>
      </c>
      <c r="I32" s="380">
        <v>739740</v>
      </c>
      <c r="J32" s="380" t="s">
        <v>285</v>
      </c>
      <c r="K32" s="380">
        <v>2799737</v>
      </c>
      <c r="L32" s="370"/>
      <c r="M32" s="370"/>
      <c r="N32" s="370"/>
      <c r="O32" s="370"/>
      <c r="P32" s="370"/>
      <c r="Q32" s="370"/>
      <c r="R32" s="370"/>
      <c r="S32" s="370"/>
      <c r="T32" s="370"/>
      <c r="U32" s="370"/>
      <c r="V32" s="370"/>
      <c r="W32" s="374"/>
      <c r="X32" s="369"/>
      <c r="Y32" s="369"/>
      <c r="Z32" s="369"/>
      <c r="AA32" s="370"/>
      <c r="AB32" s="370"/>
      <c r="AC32" s="370"/>
    </row>
    <row r="33" spans="1:255" x14ac:dyDescent="0.2">
      <c r="A33" s="379">
        <v>2016</v>
      </c>
      <c r="B33" s="380" t="s">
        <v>285</v>
      </c>
      <c r="C33" s="380">
        <v>658740</v>
      </c>
      <c r="D33" s="380" t="s">
        <v>285</v>
      </c>
      <c r="E33" s="380">
        <v>767538</v>
      </c>
      <c r="F33" s="380" t="s">
        <v>285</v>
      </c>
      <c r="G33" s="380">
        <v>684471</v>
      </c>
      <c r="H33" s="380" t="s">
        <v>285</v>
      </c>
      <c r="I33" s="380">
        <v>698932</v>
      </c>
      <c r="J33" s="380" t="s">
        <v>285</v>
      </c>
      <c r="K33" s="380">
        <v>2809680</v>
      </c>
      <c r="L33" s="370"/>
      <c r="M33" s="370"/>
      <c r="N33" s="370"/>
      <c r="O33" s="370"/>
      <c r="P33" s="370"/>
      <c r="Q33" s="370"/>
      <c r="R33" s="370"/>
      <c r="S33" s="370"/>
      <c r="T33" s="370"/>
      <c r="U33" s="370"/>
      <c r="V33" s="370"/>
      <c r="W33" s="374"/>
      <c r="X33" s="369"/>
      <c r="Y33" s="369"/>
      <c r="Z33" s="369"/>
      <c r="AA33" s="370"/>
      <c r="AB33" s="370"/>
      <c r="AC33" s="370"/>
    </row>
    <row r="34" spans="1:255" s="389" customFormat="1" x14ac:dyDescent="0.2">
      <c r="A34" s="379">
        <v>2017</v>
      </c>
      <c r="B34" s="380" t="s">
        <v>285</v>
      </c>
      <c r="C34" s="380">
        <v>663242</v>
      </c>
      <c r="D34" s="380" t="s">
        <v>285</v>
      </c>
      <c r="E34" s="380">
        <v>806405</v>
      </c>
      <c r="F34" s="380" t="s">
        <v>285</v>
      </c>
      <c r="G34" s="380">
        <v>665191</v>
      </c>
      <c r="H34" s="380" t="s">
        <v>285</v>
      </c>
      <c r="I34" s="380">
        <v>707142</v>
      </c>
      <c r="J34" s="380" t="s">
        <v>285</v>
      </c>
      <c r="K34" s="380">
        <v>2841980</v>
      </c>
      <c r="L34" s="370"/>
      <c r="M34" s="370"/>
      <c r="N34" s="370"/>
      <c r="O34" s="370"/>
      <c r="P34" s="370"/>
      <c r="Q34" s="370"/>
      <c r="R34" s="370"/>
      <c r="S34" s="370"/>
      <c r="T34" s="370"/>
      <c r="U34" s="370"/>
      <c r="V34" s="370"/>
      <c r="W34" s="380"/>
      <c r="X34" s="388"/>
      <c r="Y34" s="388"/>
      <c r="Z34" s="388"/>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c r="IG34" s="370"/>
      <c r="IH34" s="370"/>
      <c r="II34" s="370"/>
      <c r="IJ34" s="370"/>
      <c r="IK34" s="370"/>
      <c r="IL34" s="370"/>
      <c r="IM34" s="370"/>
      <c r="IN34" s="370"/>
      <c r="IO34" s="370"/>
      <c r="IP34" s="370"/>
      <c r="IQ34" s="370"/>
      <c r="IR34" s="370"/>
      <c r="IS34" s="370"/>
      <c r="IT34" s="370"/>
    </row>
    <row r="35" spans="1:255" ht="13.5" thickBot="1" x14ac:dyDescent="0.25">
      <c r="A35" s="382">
        <v>2018</v>
      </c>
      <c r="B35" s="383" t="s">
        <v>285</v>
      </c>
      <c r="C35" s="383">
        <v>733736</v>
      </c>
      <c r="D35" s="383" t="s">
        <v>285</v>
      </c>
      <c r="E35" s="383">
        <v>789370</v>
      </c>
      <c r="F35" s="383" t="s">
        <v>285</v>
      </c>
      <c r="G35" s="383">
        <v>691689</v>
      </c>
      <c r="H35" s="383" t="s">
        <v>285</v>
      </c>
      <c r="I35" s="383">
        <v>743114</v>
      </c>
      <c r="J35" s="383" t="s">
        <v>285</v>
      </c>
      <c r="K35" s="383">
        <v>2957908</v>
      </c>
      <c r="L35" s="370"/>
      <c r="M35" s="370"/>
      <c r="N35" s="370"/>
      <c r="O35" s="370"/>
      <c r="P35" s="370"/>
      <c r="Q35" s="370"/>
      <c r="R35" s="370"/>
      <c r="S35" s="370"/>
      <c r="T35" s="370"/>
      <c r="U35" s="370"/>
      <c r="V35" s="370"/>
      <c r="W35" s="374"/>
      <c r="X35" s="369"/>
      <c r="Y35" s="369"/>
      <c r="Z35" s="369"/>
      <c r="AA35" s="370"/>
      <c r="AB35" s="370"/>
      <c r="AC35" s="370"/>
    </row>
    <row r="36" spans="1:255" x14ac:dyDescent="0.2">
      <c r="A36" s="329"/>
      <c r="B36" s="329"/>
      <c r="C36" s="329"/>
      <c r="D36" s="329"/>
      <c r="E36" s="329"/>
      <c r="F36" s="329"/>
      <c r="G36" s="329"/>
      <c r="H36" s="329"/>
      <c r="I36" s="329"/>
      <c r="J36" s="329"/>
      <c r="K36" s="329"/>
      <c r="L36" s="370"/>
      <c r="M36" s="370"/>
      <c r="N36" s="370"/>
      <c r="O36" s="370"/>
      <c r="P36" s="370"/>
      <c r="Q36" s="370"/>
      <c r="R36" s="370"/>
      <c r="S36" s="370"/>
      <c r="T36" s="370"/>
      <c r="U36" s="370"/>
      <c r="V36" s="370"/>
      <c r="W36" s="374"/>
      <c r="X36" s="369"/>
      <c r="Y36" s="369"/>
      <c r="Z36" s="369"/>
      <c r="AA36" s="370"/>
      <c r="AB36" s="370"/>
      <c r="AC36" s="370"/>
    </row>
    <row r="37" spans="1:255" ht="13.5" thickBot="1" x14ac:dyDescent="0.25">
      <c r="A37" s="382"/>
      <c r="B37" s="383"/>
      <c r="C37" s="383"/>
      <c r="D37" s="383"/>
      <c r="E37" s="383"/>
      <c r="F37" s="383"/>
      <c r="G37" s="383"/>
      <c r="H37" s="383"/>
      <c r="I37" s="383"/>
      <c r="J37" s="383"/>
      <c r="K37" s="383"/>
      <c r="L37" s="370"/>
      <c r="M37" s="370"/>
      <c r="N37" s="370"/>
      <c r="O37" s="370"/>
      <c r="P37" s="370"/>
      <c r="Q37" s="370"/>
      <c r="R37" s="370"/>
      <c r="S37" s="370"/>
      <c r="T37" s="370"/>
      <c r="U37" s="370"/>
      <c r="V37" s="370"/>
      <c r="W37" s="374"/>
      <c r="X37" s="369"/>
      <c r="Y37" s="369"/>
      <c r="Z37" s="369"/>
      <c r="AA37" s="370"/>
      <c r="AB37" s="370"/>
      <c r="AC37" s="370"/>
    </row>
    <row r="38" spans="1:255" x14ac:dyDescent="0.2">
      <c r="A38" s="539" t="s">
        <v>393</v>
      </c>
      <c r="B38" s="539"/>
      <c r="C38" s="539"/>
      <c r="D38" s="539"/>
      <c r="E38" s="539"/>
      <c r="F38" s="539"/>
      <c r="G38" s="539"/>
      <c r="H38" s="539"/>
      <c r="I38" s="539"/>
      <c r="J38" s="539"/>
      <c r="K38" s="539"/>
      <c r="L38" s="370"/>
      <c r="M38" s="370"/>
      <c r="N38" s="370"/>
      <c r="O38" s="370"/>
      <c r="P38" s="370"/>
      <c r="Q38" s="370"/>
      <c r="R38" s="370"/>
      <c r="S38" s="370"/>
      <c r="T38" s="370"/>
      <c r="U38" s="370"/>
      <c r="V38" s="370"/>
      <c r="W38" s="369"/>
      <c r="X38" s="369"/>
      <c r="Y38" s="369"/>
      <c r="Z38" s="369"/>
      <c r="AA38" s="370"/>
      <c r="AB38" s="370"/>
      <c r="AC38" s="370"/>
    </row>
    <row r="39" spans="1:255" x14ac:dyDescent="0.2">
      <c r="A39" s="385"/>
      <c r="B39" s="540" t="s">
        <v>378</v>
      </c>
      <c r="C39" s="540"/>
      <c r="D39" s="540" t="s">
        <v>379</v>
      </c>
      <c r="E39" s="540"/>
      <c r="F39" s="540" t="s">
        <v>380</v>
      </c>
      <c r="G39" s="540"/>
      <c r="H39" s="540" t="s">
        <v>381</v>
      </c>
      <c r="I39" s="540"/>
      <c r="J39" s="540" t="s">
        <v>382</v>
      </c>
      <c r="K39" s="540"/>
      <c r="L39" s="370"/>
      <c r="M39" s="370"/>
      <c r="N39" s="370"/>
      <c r="O39" s="370"/>
      <c r="P39" s="370"/>
      <c r="Q39" s="370"/>
      <c r="R39" s="370"/>
      <c r="S39" s="370"/>
      <c r="T39" s="370"/>
      <c r="U39" s="370"/>
      <c r="V39" s="370"/>
      <c r="W39" s="371"/>
      <c r="X39" s="371"/>
      <c r="Y39" s="371"/>
      <c r="Z39" s="371"/>
      <c r="AA39" s="372"/>
      <c r="AB39" s="372"/>
      <c r="AC39" s="372"/>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c r="FY39" s="373"/>
      <c r="FZ39" s="373"/>
      <c r="GA39" s="373"/>
      <c r="GB39" s="373"/>
      <c r="GC39" s="373"/>
      <c r="GD39" s="373"/>
      <c r="GE39" s="373"/>
      <c r="GF39" s="373"/>
      <c r="GG39" s="373"/>
      <c r="GH39" s="373"/>
      <c r="GI39" s="373"/>
      <c r="GJ39" s="373"/>
      <c r="GK39" s="373"/>
      <c r="GL39" s="373"/>
      <c r="GM39" s="373"/>
      <c r="GN39" s="373"/>
      <c r="GO39" s="373"/>
      <c r="GP39" s="373"/>
      <c r="GQ39" s="373"/>
      <c r="GR39" s="373"/>
      <c r="GS39" s="373"/>
      <c r="GT39" s="373"/>
      <c r="GU39" s="373"/>
      <c r="GV39" s="373"/>
      <c r="GW39" s="373"/>
      <c r="GX39" s="373"/>
      <c r="GY39" s="373"/>
      <c r="GZ39" s="373"/>
      <c r="HA39" s="373"/>
      <c r="HB39" s="373"/>
      <c r="HC39" s="373"/>
      <c r="HD39" s="373"/>
      <c r="HE39" s="373"/>
      <c r="HF39" s="373"/>
      <c r="HG39" s="373"/>
      <c r="HH39" s="373"/>
      <c r="HI39" s="373"/>
      <c r="HJ39" s="373"/>
      <c r="HK39" s="373"/>
      <c r="HL39" s="373"/>
      <c r="HM39" s="373"/>
      <c r="HN39" s="373"/>
      <c r="HO39" s="373"/>
      <c r="HP39" s="373"/>
      <c r="HQ39" s="373"/>
      <c r="HR39" s="373"/>
      <c r="HS39" s="373"/>
      <c r="HT39" s="373"/>
      <c r="HU39" s="373"/>
      <c r="HV39" s="373"/>
      <c r="HW39" s="373"/>
      <c r="HX39" s="373"/>
      <c r="HY39" s="373"/>
      <c r="HZ39" s="373"/>
      <c r="IA39" s="373"/>
      <c r="IB39" s="373"/>
      <c r="IC39" s="373"/>
      <c r="ID39" s="373"/>
      <c r="IE39" s="373"/>
      <c r="IF39" s="373"/>
      <c r="IG39" s="373"/>
      <c r="IH39" s="373"/>
      <c r="II39" s="373"/>
      <c r="IJ39" s="373"/>
      <c r="IK39" s="373"/>
      <c r="IL39" s="373"/>
      <c r="IM39" s="373"/>
      <c r="IN39" s="373"/>
      <c r="IO39" s="373"/>
      <c r="IP39" s="373"/>
      <c r="IQ39" s="373"/>
      <c r="IR39" s="373"/>
      <c r="IS39" s="373"/>
      <c r="IT39" s="373"/>
    </row>
    <row r="40" spans="1:255" ht="13.5" thickBot="1" x14ac:dyDescent="0.25">
      <c r="A40" s="386"/>
      <c r="B40" s="384" t="s">
        <v>383</v>
      </c>
      <c r="C40" s="384" t="s">
        <v>384</v>
      </c>
      <c r="D40" s="384" t="s">
        <v>383</v>
      </c>
      <c r="E40" s="384" t="s">
        <v>384</v>
      </c>
      <c r="F40" s="384" t="s">
        <v>383</v>
      </c>
      <c r="G40" s="384" t="s">
        <v>384</v>
      </c>
      <c r="H40" s="384" t="s">
        <v>383</v>
      </c>
      <c r="I40" s="384" t="s">
        <v>384</v>
      </c>
      <c r="J40" s="384" t="s">
        <v>383</v>
      </c>
      <c r="K40" s="384" t="s">
        <v>384</v>
      </c>
      <c r="L40" s="370"/>
      <c r="M40" s="370"/>
      <c r="N40" s="370"/>
      <c r="O40" s="370"/>
      <c r="P40" s="370"/>
      <c r="Q40" s="370"/>
      <c r="R40" s="370"/>
      <c r="S40" s="370"/>
      <c r="T40" s="370"/>
      <c r="U40" s="370"/>
      <c r="V40" s="370"/>
      <c r="W40" s="371"/>
      <c r="X40" s="371"/>
      <c r="Y40" s="371"/>
      <c r="Z40" s="371"/>
      <c r="AA40" s="372"/>
      <c r="AB40" s="372"/>
      <c r="AC40" s="372"/>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373"/>
      <c r="FK40" s="373"/>
      <c r="FL40" s="373"/>
      <c r="FM40" s="373"/>
      <c r="FN40" s="373"/>
      <c r="FO40" s="373"/>
      <c r="FP40" s="373"/>
      <c r="FQ40" s="373"/>
      <c r="FR40" s="373"/>
      <c r="FS40" s="373"/>
      <c r="FT40" s="373"/>
      <c r="FU40" s="373"/>
      <c r="FV40" s="373"/>
      <c r="FW40" s="373"/>
      <c r="FX40" s="373"/>
      <c r="FY40" s="373"/>
      <c r="FZ40" s="373"/>
      <c r="GA40" s="373"/>
      <c r="GB40" s="373"/>
      <c r="GC40" s="373"/>
      <c r="GD40" s="373"/>
      <c r="GE40" s="373"/>
      <c r="GF40" s="373"/>
      <c r="GG40" s="373"/>
      <c r="GH40" s="373"/>
      <c r="GI40" s="373"/>
      <c r="GJ40" s="373"/>
      <c r="GK40" s="373"/>
      <c r="GL40" s="373"/>
      <c r="GM40" s="373"/>
      <c r="GN40" s="373"/>
      <c r="GO40" s="373"/>
      <c r="GP40" s="373"/>
      <c r="GQ40" s="373"/>
      <c r="GR40" s="373"/>
      <c r="GS40" s="373"/>
      <c r="GT40" s="373"/>
      <c r="GU40" s="373"/>
      <c r="GV40" s="373"/>
      <c r="GW40" s="373"/>
      <c r="GX40" s="373"/>
      <c r="GY40" s="373"/>
      <c r="GZ40" s="373"/>
      <c r="HA40" s="373"/>
      <c r="HB40" s="373"/>
      <c r="HC40" s="373"/>
      <c r="HD40" s="373"/>
      <c r="HE40" s="373"/>
      <c r="HF40" s="373"/>
      <c r="HG40" s="373"/>
      <c r="HH40" s="373"/>
      <c r="HI40" s="373"/>
      <c r="HJ40" s="373"/>
      <c r="HK40" s="373"/>
      <c r="HL40" s="373"/>
      <c r="HM40" s="373"/>
      <c r="HN40" s="373"/>
      <c r="HO40" s="373"/>
      <c r="HP40" s="373"/>
      <c r="HQ40" s="373"/>
      <c r="HR40" s="373"/>
      <c r="HS40" s="373"/>
      <c r="HT40" s="373"/>
      <c r="HU40" s="373"/>
      <c r="HV40" s="373"/>
      <c r="HW40" s="373"/>
      <c r="HX40" s="373"/>
      <c r="HY40" s="373"/>
      <c r="HZ40" s="373"/>
      <c r="IA40" s="373"/>
      <c r="IB40" s="373"/>
      <c r="IC40" s="373"/>
      <c r="ID40" s="373"/>
      <c r="IE40" s="373"/>
      <c r="IF40" s="373"/>
      <c r="IG40" s="373"/>
      <c r="IH40" s="373"/>
      <c r="II40" s="373"/>
      <c r="IJ40" s="373"/>
      <c r="IK40" s="373"/>
      <c r="IL40" s="373"/>
      <c r="IM40" s="373"/>
      <c r="IN40" s="373"/>
      <c r="IO40" s="373"/>
      <c r="IP40" s="373"/>
      <c r="IQ40" s="373"/>
      <c r="IR40" s="373"/>
      <c r="IS40" s="373"/>
      <c r="IT40" s="373"/>
    </row>
    <row r="41" spans="1:255" x14ac:dyDescent="0.2">
      <c r="A41" s="379">
        <v>2008</v>
      </c>
      <c r="B41" s="380">
        <v>90328</v>
      </c>
      <c r="C41" s="387" t="s">
        <v>285</v>
      </c>
      <c r="D41" s="380">
        <v>100328</v>
      </c>
      <c r="E41" s="387" t="s">
        <v>285</v>
      </c>
      <c r="F41" s="380">
        <v>74162</v>
      </c>
      <c r="G41" s="387" t="s">
        <v>285</v>
      </c>
      <c r="H41" s="380">
        <v>95777</v>
      </c>
      <c r="I41" s="387" t="s">
        <v>285</v>
      </c>
      <c r="J41" s="380">
        <v>360595</v>
      </c>
      <c r="K41" s="387" t="s">
        <v>285</v>
      </c>
      <c r="L41" s="378"/>
      <c r="M41" s="378"/>
      <c r="N41" s="378"/>
      <c r="O41" s="378"/>
      <c r="P41" s="378"/>
      <c r="Q41" s="378"/>
      <c r="R41" s="378"/>
      <c r="S41" s="378"/>
      <c r="T41" s="378"/>
      <c r="U41" s="378"/>
      <c r="V41" s="378"/>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c r="EB41" s="376"/>
      <c r="EC41" s="376"/>
      <c r="ED41" s="376"/>
      <c r="EE41" s="376"/>
      <c r="EF41" s="376"/>
      <c r="EG41" s="376"/>
      <c r="EH41" s="376"/>
      <c r="EI41" s="376"/>
      <c r="EJ41" s="376"/>
      <c r="EK41" s="376"/>
      <c r="EL41" s="376"/>
      <c r="EM41" s="376"/>
      <c r="EN41" s="376"/>
      <c r="EO41" s="376"/>
      <c r="EP41" s="376"/>
      <c r="EQ41" s="376"/>
      <c r="ER41" s="376"/>
      <c r="ES41" s="376"/>
      <c r="ET41" s="376"/>
      <c r="EU41" s="376"/>
      <c r="EV41" s="376"/>
      <c r="EW41" s="376"/>
      <c r="EX41" s="376"/>
      <c r="EY41" s="376"/>
      <c r="EZ41" s="376"/>
      <c r="FA41" s="376"/>
      <c r="FB41" s="376"/>
      <c r="FC41" s="376"/>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row>
    <row r="42" spans="1:255" x14ac:dyDescent="0.2">
      <c r="A42" s="379">
        <v>2009</v>
      </c>
      <c r="B42" s="380">
        <v>77069</v>
      </c>
      <c r="C42" s="387" t="s">
        <v>285</v>
      </c>
      <c r="D42" s="380">
        <v>88815</v>
      </c>
      <c r="E42" s="387" t="s">
        <v>285</v>
      </c>
      <c r="F42" s="380">
        <v>72092</v>
      </c>
      <c r="G42" s="387" t="s">
        <v>285</v>
      </c>
      <c r="H42" s="380">
        <v>90821</v>
      </c>
      <c r="I42" s="387" t="s">
        <v>285</v>
      </c>
      <c r="J42" s="380">
        <v>328796</v>
      </c>
      <c r="K42" s="387" t="s">
        <v>285</v>
      </c>
      <c r="L42" s="378"/>
      <c r="M42" s="378"/>
      <c r="N42" s="378"/>
      <c r="O42" s="378"/>
      <c r="P42" s="378"/>
      <c r="Q42" s="378"/>
      <c r="R42" s="378"/>
      <c r="S42" s="378"/>
      <c r="T42" s="378"/>
      <c r="U42" s="378"/>
      <c r="V42" s="378"/>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376"/>
      <c r="EJ42" s="376"/>
      <c r="EK42" s="376"/>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row>
    <row r="43" spans="1:255" x14ac:dyDescent="0.2">
      <c r="A43" s="379">
        <v>2010</v>
      </c>
      <c r="B43" s="380">
        <v>67856</v>
      </c>
      <c r="C43" s="387" t="s">
        <v>285</v>
      </c>
      <c r="D43" s="380">
        <v>94612</v>
      </c>
      <c r="E43" s="387" t="s">
        <v>285</v>
      </c>
      <c r="F43" s="380">
        <v>74873</v>
      </c>
      <c r="G43" s="387" t="s">
        <v>285</v>
      </c>
      <c r="H43" s="380">
        <v>78260</v>
      </c>
      <c r="I43" s="387" t="s">
        <v>285</v>
      </c>
      <c r="J43" s="380">
        <v>315601</v>
      </c>
      <c r="K43" s="387" t="s">
        <v>285</v>
      </c>
      <c r="L43" s="378"/>
      <c r="M43" s="378"/>
      <c r="N43" s="378"/>
      <c r="O43" s="378"/>
      <c r="P43" s="378"/>
      <c r="Q43" s="378"/>
      <c r="R43" s="378"/>
      <c r="S43" s="378"/>
      <c r="T43" s="378"/>
      <c r="U43" s="378"/>
      <c r="V43" s="378"/>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c r="EF43" s="376"/>
      <c r="EG43" s="376"/>
      <c r="EH43" s="376"/>
      <c r="EI43" s="376"/>
      <c r="EJ43" s="376"/>
      <c r="EK43" s="376"/>
      <c r="EL43" s="376"/>
      <c r="EM43" s="376"/>
      <c r="EN43" s="376"/>
      <c r="EO43" s="376"/>
      <c r="EP43" s="376"/>
      <c r="EQ43" s="376"/>
      <c r="ER43" s="376"/>
      <c r="ES43" s="376"/>
      <c r="ET43" s="376"/>
      <c r="EU43" s="376"/>
      <c r="EV43" s="376"/>
      <c r="EW43" s="376"/>
      <c r="EX43" s="376"/>
      <c r="EY43" s="376"/>
      <c r="EZ43" s="376"/>
      <c r="FA43" s="376"/>
      <c r="FB43" s="376"/>
      <c r="FC43" s="376"/>
      <c r="FD43" s="376"/>
      <c r="FE43" s="376"/>
      <c r="FF43" s="376"/>
      <c r="FG43" s="376"/>
      <c r="FH43" s="376"/>
      <c r="FI43" s="376"/>
      <c r="FJ43" s="376"/>
      <c r="FK43" s="376"/>
      <c r="FL43" s="376"/>
      <c r="FM43" s="376"/>
      <c r="FN43" s="376"/>
      <c r="FO43" s="376"/>
      <c r="FP43" s="376"/>
      <c r="FQ43" s="376"/>
      <c r="FR43" s="376"/>
      <c r="FS43" s="376"/>
      <c r="FT43" s="376"/>
      <c r="FU43" s="376"/>
      <c r="FV43" s="376"/>
      <c r="FW43" s="376"/>
      <c r="FX43" s="376"/>
      <c r="FY43" s="376"/>
      <c r="FZ43" s="376"/>
      <c r="GA43" s="376"/>
      <c r="GB43" s="376"/>
      <c r="GC43" s="376"/>
      <c r="GD43" s="376"/>
      <c r="GE43" s="376"/>
      <c r="GF43" s="376"/>
      <c r="GG43" s="376"/>
      <c r="GH43" s="376"/>
      <c r="GI43" s="376"/>
      <c r="GJ43" s="376"/>
      <c r="GK43" s="376"/>
      <c r="GL43" s="376"/>
      <c r="GM43" s="376"/>
      <c r="GN43" s="376"/>
      <c r="GO43" s="376"/>
      <c r="GP43" s="376"/>
      <c r="GQ43" s="376"/>
      <c r="GR43" s="376"/>
      <c r="GS43" s="376"/>
      <c r="GT43" s="376"/>
      <c r="GU43" s="376"/>
      <c r="GV43" s="376"/>
      <c r="GW43" s="376"/>
      <c r="GX43" s="376"/>
      <c r="GY43" s="376"/>
      <c r="GZ43" s="376"/>
      <c r="HA43" s="376"/>
      <c r="HB43" s="376"/>
      <c r="HC43" s="376"/>
      <c r="HD43" s="376"/>
      <c r="HE43" s="376"/>
      <c r="HF43" s="376"/>
      <c r="HG43" s="376"/>
      <c r="HH43" s="376"/>
      <c r="HI43" s="376"/>
      <c r="HJ43" s="376"/>
      <c r="HK43" s="376"/>
      <c r="HL43" s="376"/>
      <c r="HM43" s="376"/>
      <c r="HN43" s="376"/>
      <c r="HO43" s="376"/>
      <c r="HP43" s="376"/>
      <c r="HQ43" s="376"/>
      <c r="HR43" s="376"/>
      <c r="HS43" s="376"/>
      <c r="HT43" s="376"/>
      <c r="HU43" s="376"/>
      <c r="HV43" s="376"/>
      <c r="HW43" s="376"/>
      <c r="HX43" s="376"/>
      <c r="HY43" s="376"/>
      <c r="HZ43" s="376"/>
      <c r="IA43" s="376"/>
      <c r="IB43" s="376"/>
      <c r="IC43" s="376"/>
      <c r="ID43" s="376"/>
      <c r="IE43" s="376"/>
      <c r="IF43" s="376"/>
      <c r="IG43" s="376"/>
      <c r="IH43" s="376"/>
      <c r="II43" s="376"/>
      <c r="IJ43" s="376"/>
      <c r="IK43" s="376"/>
      <c r="IL43" s="376"/>
      <c r="IM43" s="376"/>
      <c r="IN43" s="376"/>
      <c r="IO43" s="376"/>
      <c r="IP43" s="376"/>
      <c r="IQ43" s="376"/>
      <c r="IR43" s="376"/>
      <c r="IS43" s="376"/>
      <c r="IT43" s="376"/>
    </row>
    <row r="44" spans="1:255" x14ac:dyDescent="0.2">
      <c r="A44" s="379">
        <v>2011</v>
      </c>
      <c r="B44" s="381">
        <v>78650</v>
      </c>
      <c r="C44" s="387" t="s">
        <v>285</v>
      </c>
      <c r="D44" s="381">
        <v>80409</v>
      </c>
      <c r="E44" s="387" t="s">
        <v>285</v>
      </c>
      <c r="F44" s="381">
        <v>82113</v>
      </c>
      <c r="G44" s="387" t="s">
        <v>285</v>
      </c>
      <c r="H44" s="381">
        <v>83875</v>
      </c>
      <c r="I44" s="387" t="s">
        <v>285</v>
      </c>
      <c r="J44" s="380">
        <v>325047</v>
      </c>
      <c r="K44" s="387" t="s">
        <v>285</v>
      </c>
      <c r="L44" s="378"/>
      <c r="M44" s="378"/>
      <c r="N44" s="378"/>
      <c r="O44" s="378"/>
      <c r="P44" s="378"/>
      <c r="Q44" s="378"/>
      <c r="R44" s="378"/>
      <c r="S44" s="378"/>
      <c r="T44" s="378"/>
      <c r="U44" s="378"/>
      <c r="V44" s="378"/>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c r="EF44" s="376"/>
      <c r="EG44" s="376"/>
      <c r="EH44" s="376"/>
      <c r="EI44" s="376"/>
      <c r="EJ44" s="376"/>
      <c r="EK44" s="376"/>
      <c r="EL44" s="376"/>
      <c r="EM44" s="376"/>
      <c r="EN44" s="376"/>
      <c r="EO44" s="376"/>
      <c r="EP44" s="376"/>
      <c r="EQ44" s="376"/>
      <c r="ER44" s="376"/>
      <c r="ES44" s="376"/>
      <c r="ET44" s="376"/>
      <c r="EU44" s="376"/>
      <c r="EV44" s="376"/>
      <c r="EW44" s="376"/>
      <c r="EX44" s="376"/>
      <c r="EY44" s="376"/>
      <c r="EZ44" s="376"/>
      <c r="FA44" s="376"/>
      <c r="FB44" s="376"/>
      <c r="FC44" s="376"/>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row>
    <row r="45" spans="1:255" x14ac:dyDescent="0.2">
      <c r="A45" s="379">
        <v>2012</v>
      </c>
      <c r="B45" s="381">
        <v>69749</v>
      </c>
      <c r="C45" s="387">
        <v>89794</v>
      </c>
      <c r="D45" s="381">
        <v>78888</v>
      </c>
      <c r="E45" s="387">
        <v>95309</v>
      </c>
      <c r="F45" s="381">
        <v>68617</v>
      </c>
      <c r="G45" s="387">
        <v>94617</v>
      </c>
      <c r="H45" s="381">
        <v>72487</v>
      </c>
      <c r="I45" s="387">
        <v>95272</v>
      </c>
      <c r="J45" s="380">
        <v>289741</v>
      </c>
      <c r="K45" s="387">
        <v>374992</v>
      </c>
      <c r="L45" s="378"/>
      <c r="M45" s="378"/>
      <c r="N45" s="378"/>
      <c r="O45" s="378"/>
      <c r="P45" s="378"/>
      <c r="Q45" s="378"/>
      <c r="R45" s="378"/>
      <c r="S45" s="378"/>
      <c r="T45" s="378"/>
      <c r="U45" s="378"/>
      <c r="V45" s="378"/>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76"/>
      <c r="ED45" s="376"/>
      <c r="EE45" s="376"/>
      <c r="EF45" s="376"/>
      <c r="EG45" s="376"/>
      <c r="EH45" s="376"/>
      <c r="EI45" s="376"/>
      <c r="EJ45" s="376"/>
      <c r="EK45" s="376"/>
      <c r="EL45" s="376"/>
      <c r="EM45" s="376"/>
      <c r="EN45" s="376"/>
      <c r="EO45" s="376"/>
      <c r="EP45" s="376"/>
      <c r="EQ45" s="376"/>
      <c r="ER45" s="376"/>
      <c r="ES45" s="376"/>
      <c r="ET45" s="376"/>
      <c r="EU45" s="376"/>
      <c r="EV45" s="376"/>
      <c r="EW45" s="376"/>
      <c r="EX45" s="376"/>
      <c r="EY45" s="376"/>
      <c r="EZ45" s="376"/>
      <c r="FA45" s="376"/>
      <c r="FB45" s="376"/>
      <c r="FC45" s="376"/>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row>
    <row r="46" spans="1:255" x14ac:dyDescent="0.2">
      <c r="A46" s="379">
        <v>2013</v>
      </c>
      <c r="B46" s="381">
        <v>67595</v>
      </c>
      <c r="C46" s="387">
        <v>84677</v>
      </c>
      <c r="D46" s="381">
        <v>69396</v>
      </c>
      <c r="E46" s="387">
        <v>88632</v>
      </c>
      <c r="F46" s="381">
        <v>67596</v>
      </c>
      <c r="G46" s="387">
        <v>100724</v>
      </c>
      <c r="H46" s="381">
        <v>71662</v>
      </c>
      <c r="I46" s="387">
        <v>89604</v>
      </c>
      <c r="J46" s="380">
        <v>276249</v>
      </c>
      <c r="K46" s="387">
        <v>363637</v>
      </c>
      <c r="L46" s="378"/>
      <c r="M46" s="378"/>
      <c r="N46" s="378"/>
      <c r="O46" s="378"/>
      <c r="P46" s="378"/>
      <c r="Q46" s="378"/>
      <c r="R46" s="378"/>
      <c r="S46" s="378"/>
      <c r="T46" s="378"/>
      <c r="U46" s="378"/>
      <c r="V46" s="378"/>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c r="EF46" s="376"/>
      <c r="EG46" s="376"/>
      <c r="EH46" s="376"/>
      <c r="EI46" s="376"/>
      <c r="EJ46" s="376"/>
      <c r="EK46" s="376"/>
      <c r="EL46" s="376"/>
      <c r="EM46" s="376"/>
      <c r="EN46" s="376"/>
      <c r="EO46" s="376"/>
      <c r="EP46" s="376"/>
      <c r="EQ46" s="376"/>
      <c r="ER46" s="376"/>
      <c r="ES46" s="376"/>
      <c r="ET46" s="376"/>
      <c r="EU46" s="376"/>
      <c r="EV46" s="376"/>
      <c r="EW46" s="376"/>
      <c r="EX46" s="376"/>
      <c r="EY46" s="376"/>
      <c r="EZ46" s="376"/>
      <c r="FA46" s="376"/>
      <c r="FB46" s="376"/>
      <c r="FC46" s="376"/>
      <c r="FD46" s="376"/>
      <c r="FE46" s="376"/>
      <c r="FF46" s="376"/>
      <c r="FG46" s="376"/>
      <c r="FH46" s="376"/>
      <c r="FI46" s="376"/>
      <c r="FJ46" s="376"/>
      <c r="FK46" s="376"/>
      <c r="FL46" s="376"/>
      <c r="FM46" s="376"/>
      <c r="FN46" s="376"/>
      <c r="FO46" s="376"/>
      <c r="FP46" s="376"/>
      <c r="FQ46" s="376"/>
      <c r="FR46" s="376"/>
      <c r="FS46" s="376"/>
      <c r="FT46" s="376"/>
      <c r="FU46" s="376"/>
      <c r="FV46" s="376"/>
      <c r="FW46" s="376"/>
      <c r="FX46" s="376"/>
      <c r="FY46" s="376"/>
      <c r="FZ46" s="376"/>
      <c r="GA46" s="376"/>
      <c r="GB46" s="376"/>
      <c r="GC46" s="376"/>
      <c r="GD46" s="376"/>
      <c r="GE46" s="376"/>
      <c r="GF46" s="376"/>
      <c r="GG46" s="376"/>
      <c r="GH46" s="376"/>
      <c r="GI46" s="376"/>
      <c r="GJ46" s="376"/>
      <c r="GK46" s="376"/>
      <c r="GL46" s="376"/>
      <c r="GM46" s="376"/>
      <c r="GN46" s="376"/>
      <c r="GO46" s="376"/>
      <c r="GP46" s="376"/>
      <c r="GQ46" s="376"/>
      <c r="GR46" s="376"/>
      <c r="GS46" s="376"/>
      <c r="GT46" s="376"/>
      <c r="GU46" s="376"/>
      <c r="GV46" s="376"/>
      <c r="GW46" s="376"/>
      <c r="GX46" s="376"/>
      <c r="GY46" s="376"/>
      <c r="GZ46" s="376"/>
      <c r="HA46" s="376"/>
      <c r="HB46" s="376"/>
      <c r="HC46" s="376"/>
      <c r="HD46" s="376"/>
      <c r="HE46" s="376"/>
      <c r="HF46" s="376"/>
      <c r="HG46" s="376"/>
      <c r="HH46" s="376"/>
      <c r="HI46" s="376"/>
      <c r="HJ46" s="376"/>
      <c r="HK46" s="376"/>
      <c r="HL46" s="376"/>
      <c r="HM46" s="376"/>
      <c r="HN46" s="376"/>
      <c r="HO46" s="376"/>
      <c r="HP46" s="376"/>
      <c r="HQ46" s="376"/>
      <c r="HR46" s="376"/>
      <c r="HS46" s="376"/>
      <c r="HT46" s="376"/>
      <c r="HU46" s="376"/>
      <c r="HV46" s="376"/>
      <c r="HW46" s="376"/>
      <c r="HX46" s="376"/>
      <c r="HY46" s="376"/>
      <c r="HZ46" s="376"/>
      <c r="IA46" s="376"/>
      <c r="IB46" s="376"/>
      <c r="IC46" s="376"/>
      <c r="ID46" s="376"/>
      <c r="IE46" s="376"/>
      <c r="IF46" s="376"/>
      <c r="IG46" s="376"/>
      <c r="IH46" s="376"/>
      <c r="II46" s="376"/>
      <c r="IJ46" s="376"/>
      <c r="IK46" s="376"/>
      <c r="IL46" s="376"/>
      <c r="IM46" s="376"/>
      <c r="IN46" s="376"/>
      <c r="IO46" s="376"/>
      <c r="IP46" s="376"/>
      <c r="IQ46" s="376"/>
      <c r="IR46" s="376"/>
      <c r="IS46" s="376"/>
      <c r="IT46" s="376"/>
    </row>
    <row r="47" spans="1:255" x14ac:dyDescent="0.2">
      <c r="A47" s="379">
        <v>2014</v>
      </c>
      <c r="B47" s="381">
        <v>61154</v>
      </c>
      <c r="C47" s="387">
        <v>81592</v>
      </c>
      <c r="D47" s="381">
        <v>75094</v>
      </c>
      <c r="E47" s="387">
        <v>101602</v>
      </c>
      <c r="F47" s="381">
        <v>64366</v>
      </c>
      <c r="G47" s="387">
        <v>102602</v>
      </c>
      <c r="H47" s="381">
        <v>67166</v>
      </c>
      <c r="I47" s="387">
        <v>89397</v>
      </c>
      <c r="J47" s="380">
        <v>267780</v>
      </c>
      <c r="K47" s="387">
        <v>375192</v>
      </c>
      <c r="L47" s="378"/>
      <c r="M47" s="378"/>
      <c r="N47" s="378"/>
      <c r="O47" s="378"/>
      <c r="P47" s="378"/>
      <c r="Q47" s="378"/>
      <c r="R47" s="378"/>
      <c r="S47" s="378"/>
      <c r="T47" s="378"/>
      <c r="U47" s="378"/>
      <c r="V47" s="378"/>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c r="EF47" s="376"/>
      <c r="EG47" s="376"/>
      <c r="EH47" s="376"/>
      <c r="EI47" s="376"/>
      <c r="EJ47" s="376"/>
      <c r="EK47" s="376"/>
      <c r="EL47" s="376"/>
      <c r="EM47" s="376"/>
      <c r="EN47" s="376"/>
      <c r="EO47" s="376"/>
      <c r="EP47" s="376"/>
      <c r="EQ47" s="376"/>
      <c r="ER47" s="376"/>
      <c r="ES47" s="376"/>
      <c r="ET47" s="376"/>
      <c r="EU47" s="376"/>
      <c r="EV47" s="376"/>
      <c r="EW47" s="376"/>
      <c r="EX47" s="376"/>
      <c r="EY47" s="376"/>
      <c r="EZ47" s="376"/>
      <c r="FA47" s="376"/>
      <c r="FB47" s="376"/>
      <c r="FC47" s="376"/>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row>
    <row r="48" spans="1:255" x14ac:dyDescent="0.2">
      <c r="A48" s="379">
        <v>2015</v>
      </c>
      <c r="B48" s="381" t="s">
        <v>285</v>
      </c>
      <c r="C48" s="380">
        <v>92002</v>
      </c>
      <c r="D48" s="381" t="s">
        <v>285</v>
      </c>
      <c r="E48" s="380">
        <v>106860</v>
      </c>
      <c r="F48" s="381" t="s">
        <v>285</v>
      </c>
      <c r="G48" s="380">
        <v>99724</v>
      </c>
      <c r="H48" s="381" t="s">
        <v>285</v>
      </c>
      <c r="I48" s="380">
        <v>118047</v>
      </c>
      <c r="J48" s="380" t="s">
        <v>285</v>
      </c>
      <c r="K48" s="380">
        <v>416633</v>
      </c>
      <c r="L48" s="378"/>
      <c r="M48" s="378"/>
      <c r="N48" s="378"/>
      <c r="O48" s="378"/>
      <c r="P48" s="378"/>
      <c r="Q48" s="378"/>
      <c r="R48" s="378"/>
      <c r="S48" s="378"/>
      <c r="T48" s="378"/>
      <c r="U48" s="378"/>
      <c r="V48" s="378"/>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c r="EF48" s="376"/>
      <c r="EG48" s="376"/>
      <c r="EH48" s="376"/>
      <c r="EI48" s="376"/>
      <c r="EJ48" s="376"/>
      <c r="EK48" s="376"/>
      <c r="EL48" s="376"/>
      <c r="EM48" s="376"/>
      <c r="EN48" s="376"/>
      <c r="EO48" s="376"/>
      <c r="EP48" s="376"/>
      <c r="EQ48" s="376"/>
      <c r="ER48" s="376"/>
      <c r="ES48" s="376"/>
      <c r="ET48" s="376"/>
      <c r="EU48" s="376"/>
      <c r="EV48" s="376"/>
      <c r="EW48" s="376"/>
      <c r="EX48" s="376"/>
      <c r="EY48" s="376"/>
      <c r="EZ48" s="376"/>
      <c r="FA48" s="376"/>
      <c r="FB48" s="376"/>
      <c r="FC48" s="376"/>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row>
    <row r="49" spans="1:255" x14ac:dyDescent="0.2">
      <c r="A49" s="379">
        <v>2016</v>
      </c>
      <c r="B49" s="380" t="s">
        <v>285</v>
      </c>
      <c r="C49" s="380">
        <v>105135</v>
      </c>
      <c r="D49" s="380" t="s">
        <v>285</v>
      </c>
      <c r="E49" s="380">
        <v>121988</v>
      </c>
      <c r="F49" s="380" t="s">
        <v>285</v>
      </c>
      <c r="G49" s="380">
        <v>91151</v>
      </c>
      <c r="H49" s="380" t="s">
        <v>285</v>
      </c>
      <c r="I49" s="380">
        <v>108621</v>
      </c>
      <c r="J49" s="380" t="s">
        <v>285</v>
      </c>
      <c r="K49" s="380">
        <v>426895</v>
      </c>
      <c r="L49" s="378"/>
      <c r="M49" s="378"/>
      <c r="N49" s="378"/>
      <c r="O49" s="378"/>
      <c r="P49" s="378"/>
      <c r="Q49" s="378"/>
      <c r="R49" s="378"/>
      <c r="S49" s="378"/>
      <c r="T49" s="378"/>
      <c r="U49" s="378"/>
      <c r="V49" s="378"/>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c r="EF49" s="376"/>
      <c r="EG49" s="376"/>
      <c r="EH49" s="376"/>
      <c r="EI49" s="376"/>
      <c r="EJ49" s="376"/>
      <c r="EK49" s="376"/>
      <c r="EL49" s="376"/>
      <c r="EM49" s="376"/>
      <c r="EN49" s="376"/>
      <c r="EO49" s="376"/>
      <c r="EP49" s="376"/>
      <c r="EQ49" s="376"/>
      <c r="ER49" s="376"/>
      <c r="ES49" s="376"/>
      <c r="ET49" s="376"/>
      <c r="EU49" s="376"/>
      <c r="EV49" s="376"/>
      <c r="EW49" s="376"/>
      <c r="EX49" s="376"/>
      <c r="EY49" s="376"/>
      <c r="EZ49" s="376"/>
      <c r="FA49" s="376"/>
      <c r="FB49" s="376"/>
      <c r="FC49" s="376"/>
      <c r="FD49" s="376"/>
      <c r="FE49" s="376"/>
      <c r="FF49" s="376"/>
      <c r="FG49" s="376"/>
      <c r="FH49" s="376"/>
      <c r="FI49" s="376"/>
      <c r="FJ49" s="376"/>
      <c r="FK49" s="376"/>
      <c r="FL49" s="376"/>
      <c r="FM49" s="376"/>
      <c r="FN49" s="376"/>
      <c r="FO49" s="376"/>
      <c r="FP49" s="376"/>
      <c r="FQ49" s="376"/>
      <c r="FR49" s="376"/>
      <c r="FS49" s="376"/>
      <c r="FT49" s="376"/>
      <c r="FU49" s="376"/>
      <c r="FV49" s="376"/>
      <c r="FW49" s="376"/>
      <c r="FX49" s="376"/>
      <c r="FY49" s="376"/>
      <c r="FZ49" s="376"/>
      <c r="GA49" s="376"/>
      <c r="GB49" s="376"/>
      <c r="GC49" s="376"/>
      <c r="GD49" s="376"/>
      <c r="GE49" s="376"/>
      <c r="GF49" s="376"/>
      <c r="GG49" s="376"/>
      <c r="GH49" s="376"/>
      <c r="GI49" s="376"/>
      <c r="GJ49" s="376"/>
      <c r="GK49" s="376"/>
      <c r="GL49" s="376"/>
      <c r="GM49" s="376"/>
      <c r="GN49" s="376"/>
      <c r="GO49" s="376"/>
      <c r="GP49" s="376"/>
      <c r="GQ49" s="376"/>
      <c r="GR49" s="376"/>
      <c r="GS49" s="376"/>
      <c r="GT49" s="376"/>
      <c r="GU49" s="376"/>
      <c r="GV49" s="376"/>
      <c r="GW49" s="376"/>
      <c r="GX49" s="376"/>
      <c r="GY49" s="376"/>
      <c r="GZ49" s="376"/>
      <c r="HA49" s="376"/>
      <c r="HB49" s="376"/>
      <c r="HC49" s="376"/>
      <c r="HD49" s="376"/>
      <c r="HE49" s="376"/>
      <c r="HF49" s="376"/>
      <c r="HG49" s="376"/>
      <c r="HH49" s="376"/>
      <c r="HI49" s="376"/>
      <c r="HJ49" s="376"/>
      <c r="HK49" s="376"/>
      <c r="HL49" s="376"/>
      <c r="HM49" s="376"/>
      <c r="HN49" s="376"/>
      <c r="HO49" s="376"/>
      <c r="HP49" s="376"/>
      <c r="HQ49" s="376"/>
      <c r="HR49" s="376"/>
      <c r="HS49" s="376"/>
      <c r="HT49" s="376"/>
      <c r="HU49" s="376"/>
      <c r="HV49" s="376"/>
      <c r="HW49" s="376"/>
      <c r="HX49" s="376"/>
      <c r="HY49" s="376"/>
      <c r="HZ49" s="376"/>
      <c r="IA49" s="376"/>
      <c r="IB49" s="376"/>
      <c r="IC49" s="376"/>
      <c r="ID49" s="376"/>
      <c r="IE49" s="376"/>
      <c r="IF49" s="376"/>
      <c r="IG49" s="376"/>
      <c r="IH49" s="376"/>
      <c r="II49" s="376"/>
      <c r="IJ49" s="376"/>
      <c r="IK49" s="376"/>
      <c r="IL49" s="376"/>
      <c r="IM49" s="376"/>
      <c r="IN49" s="376"/>
      <c r="IO49" s="376"/>
      <c r="IP49" s="376"/>
      <c r="IQ49" s="376"/>
      <c r="IR49" s="376"/>
      <c r="IS49" s="376"/>
      <c r="IT49" s="376"/>
      <c r="IU49" s="376"/>
    </row>
    <row r="50" spans="1:255" s="389" customFormat="1" x14ac:dyDescent="0.2">
      <c r="A50" s="379">
        <v>2017</v>
      </c>
      <c r="B50" s="380" t="s">
        <v>285</v>
      </c>
      <c r="C50" s="380">
        <v>105989</v>
      </c>
      <c r="D50" s="380" t="s">
        <v>285</v>
      </c>
      <c r="E50" s="380">
        <v>124571</v>
      </c>
      <c r="F50" s="380" t="s">
        <v>285</v>
      </c>
      <c r="G50" s="380">
        <v>102018</v>
      </c>
      <c r="H50" s="380" t="s">
        <v>285</v>
      </c>
      <c r="I50" s="380">
        <v>116812</v>
      </c>
      <c r="J50" s="380" t="s">
        <v>285</v>
      </c>
      <c r="K50" s="380">
        <v>449390</v>
      </c>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c r="EW50" s="378"/>
      <c r="EX50" s="378"/>
      <c r="EY50" s="378"/>
      <c r="EZ50" s="378"/>
      <c r="FA50" s="378"/>
      <c r="FB50" s="378"/>
      <c r="FC50" s="378"/>
      <c r="FD50" s="378"/>
      <c r="FE50" s="378"/>
      <c r="FF50" s="378"/>
      <c r="FG50" s="378"/>
      <c r="FH50" s="378"/>
      <c r="FI50" s="378"/>
      <c r="FJ50" s="378"/>
      <c r="FK50" s="378"/>
      <c r="FL50" s="378"/>
      <c r="FM50" s="378"/>
      <c r="FN50" s="378"/>
      <c r="FO50" s="378"/>
      <c r="FP50" s="378"/>
      <c r="FQ50" s="378"/>
      <c r="FR50" s="378"/>
      <c r="FS50" s="378"/>
      <c r="FT50" s="378"/>
      <c r="FU50" s="378"/>
      <c r="FV50" s="378"/>
      <c r="FW50" s="378"/>
      <c r="FX50" s="378"/>
      <c r="FY50" s="378"/>
      <c r="FZ50" s="378"/>
      <c r="GA50" s="378"/>
      <c r="GB50" s="378"/>
      <c r="GC50" s="378"/>
      <c r="GD50" s="378"/>
      <c r="GE50" s="378"/>
      <c r="GF50" s="378"/>
      <c r="GG50" s="378"/>
      <c r="GH50" s="378"/>
      <c r="GI50" s="378"/>
      <c r="GJ50" s="378"/>
      <c r="GK50" s="378"/>
      <c r="GL50" s="378"/>
      <c r="GM50" s="378"/>
      <c r="GN50" s="378"/>
      <c r="GO50" s="378"/>
      <c r="GP50" s="378"/>
      <c r="GQ50" s="378"/>
      <c r="GR50" s="378"/>
      <c r="GS50" s="378"/>
      <c r="GT50" s="378"/>
      <c r="GU50" s="378"/>
      <c r="GV50" s="378"/>
      <c r="GW50" s="378"/>
      <c r="GX50" s="378"/>
      <c r="GY50" s="378"/>
      <c r="GZ50" s="378"/>
      <c r="HA50" s="378"/>
      <c r="HB50" s="378"/>
      <c r="HC50" s="378"/>
      <c r="HD50" s="378"/>
      <c r="HE50" s="378"/>
      <c r="HF50" s="378"/>
      <c r="HG50" s="378"/>
      <c r="HH50" s="378"/>
      <c r="HI50" s="378"/>
      <c r="HJ50" s="378"/>
      <c r="HK50" s="378"/>
      <c r="HL50" s="378"/>
      <c r="HM50" s="378"/>
      <c r="HN50" s="378"/>
      <c r="HO50" s="378"/>
      <c r="HP50" s="378"/>
      <c r="HQ50" s="378"/>
      <c r="HR50" s="378"/>
      <c r="HS50" s="378"/>
      <c r="HT50" s="378"/>
      <c r="HU50" s="378"/>
      <c r="HV50" s="378"/>
      <c r="HW50" s="378"/>
      <c r="HX50" s="378"/>
      <c r="HY50" s="378"/>
      <c r="HZ50" s="378"/>
      <c r="IA50" s="378"/>
      <c r="IB50" s="378"/>
      <c r="IC50" s="378"/>
      <c r="ID50" s="378"/>
      <c r="IE50" s="378"/>
      <c r="IF50" s="378"/>
      <c r="IG50" s="378"/>
      <c r="IH50" s="378"/>
      <c r="II50" s="378"/>
      <c r="IJ50" s="378"/>
      <c r="IK50" s="378"/>
      <c r="IL50" s="378"/>
      <c r="IM50" s="378"/>
      <c r="IN50" s="378"/>
      <c r="IO50" s="378"/>
      <c r="IP50" s="378"/>
      <c r="IQ50" s="378"/>
      <c r="IR50" s="378"/>
      <c r="IS50" s="378"/>
      <c r="IT50" s="378"/>
      <c r="IU50" s="378"/>
    </row>
    <row r="51" spans="1:255" ht="13.5" thickBot="1" x14ac:dyDescent="0.25">
      <c r="A51" s="382">
        <v>2018</v>
      </c>
      <c r="B51" s="383" t="s">
        <v>285</v>
      </c>
      <c r="C51" s="383">
        <v>120157</v>
      </c>
      <c r="D51" s="383" t="s">
        <v>285</v>
      </c>
      <c r="E51" s="383">
        <v>122241</v>
      </c>
      <c r="F51" s="383" t="s">
        <v>285</v>
      </c>
      <c r="G51" s="383">
        <v>112090</v>
      </c>
      <c r="H51" s="383" t="s">
        <v>285</v>
      </c>
      <c r="I51" s="383">
        <v>120719</v>
      </c>
      <c r="J51" s="383" t="s">
        <v>285</v>
      </c>
      <c r="K51" s="383">
        <v>475207</v>
      </c>
      <c r="L51" s="378"/>
      <c r="M51" s="378"/>
      <c r="N51" s="378"/>
      <c r="O51" s="378"/>
      <c r="P51" s="378"/>
      <c r="Q51" s="378"/>
      <c r="R51" s="378"/>
      <c r="S51" s="378"/>
      <c r="T51" s="378"/>
      <c r="U51" s="378"/>
      <c r="V51" s="378"/>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c r="EF51" s="376"/>
      <c r="EG51" s="376"/>
      <c r="EH51" s="376"/>
      <c r="EI51" s="376"/>
      <c r="EJ51" s="376"/>
      <c r="EK51" s="376"/>
      <c r="EL51" s="376"/>
      <c r="EM51" s="376"/>
      <c r="EN51" s="376"/>
      <c r="EO51" s="376"/>
      <c r="EP51" s="376"/>
      <c r="EQ51" s="376"/>
      <c r="ER51" s="376"/>
      <c r="ES51" s="376"/>
      <c r="ET51" s="376"/>
      <c r="EU51" s="376"/>
      <c r="EV51" s="376"/>
      <c r="EW51" s="376"/>
      <c r="EX51" s="376"/>
      <c r="EY51" s="376"/>
      <c r="EZ51" s="376"/>
      <c r="FA51" s="376"/>
      <c r="FB51" s="376"/>
      <c r="FC51" s="376"/>
      <c r="FD51" s="376"/>
      <c r="FE51" s="376"/>
      <c r="FF51" s="376"/>
      <c r="FG51" s="376"/>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row>
    <row r="52" spans="1:255" x14ac:dyDescent="0.2">
      <c r="L52" s="378"/>
      <c r="M52" s="378"/>
      <c r="N52" s="378"/>
      <c r="O52" s="378"/>
      <c r="P52" s="378"/>
      <c r="Q52" s="378"/>
      <c r="R52" s="378"/>
      <c r="S52" s="378"/>
      <c r="T52" s="378"/>
      <c r="U52" s="378"/>
      <c r="V52" s="378"/>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c r="EF52" s="376"/>
      <c r="EG52" s="376"/>
      <c r="EH52" s="376"/>
      <c r="EI52" s="376"/>
      <c r="EJ52" s="376"/>
      <c r="EK52" s="376"/>
      <c r="EL52" s="376"/>
      <c r="EM52" s="376"/>
      <c r="EN52" s="376"/>
      <c r="EO52" s="376"/>
      <c r="EP52" s="376"/>
      <c r="EQ52" s="376"/>
      <c r="ER52" s="376"/>
      <c r="ES52" s="376"/>
      <c r="ET52" s="376"/>
      <c r="EU52" s="376"/>
      <c r="EV52" s="376"/>
      <c r="EW52" s="376"/>
      <c r="EX52" s="376"/>
      <c r="EY52" s="376"/>
      <c r="EZ52" s="376"/>
      <c r="FA52" s="376"/>
      <c r="FB52" s="376"/>
      <c r="FC52" s="376"/>
      <c r="FD52" s="376"/>
      <c r="FE52" s="376"/>
      <c r="FF52" s="376"/>
      <c r="FG52" s="376"/>
      <c r="FH52" s="376"/>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row>
    <row r="53" spans="1:255" ht="13.5" thickBot="1" x14ac:dyDescent="0.25">
      <c r="A53" s="382"/>
      <c r="B53" s="383"/>
      <c r="C53" s="383"/>
      <c r="D53" s="383"/>
      <c r="E53" s="383"/>
      <c r="F53" s="383"/>
      <c r="G53" s="383"/>
      <c r="H53" s="383"/>
      <c r="I53" s="383"/>
      <c r="J53" s="383"/>
      <c r="K53" s="383"/>
      <c r="L53" s="378"/>
      <c r="M53" s="378"/>
      <c r="N53" s="378"/>
      <c r="O53" s="378"/>
      <c r="P53" s="378"/>
      <c r="Q53" s="378"/>
      <c r="R53" s="378"/>
      <c r="S53" s="378"/>
      <c r="T53" s="378"/>
      <c r="U53" s="378"/>
      <c r="V53" s="378"/>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c r="EF53" s="376"/>
      <c r="EG53" s="376"/>
      <c r="EH53" s="376"/>
      <c r="EI53" s="376"/>
      <c r="EJ53" s="376"/>
      <c r="EK53" s="376"/>
      <c r="EL53" s="376"/>
      <c r="EM53" s="376"/>
      <c r="EN53" s="376"/>
      <c r="EO53" s="376"/>
      <c r="EP53" s="376"/>
      <c r="EQ53" s="376"/>
      <c r="ER53" s="376"/>
      <c r="ES53" s="376"/>
      <c r="ET53" s="376"/>
      <c r="EU53" s="376"/>
      <c r="EV53" s="376"/>
      <c r="EW53" s="376"/>
      <c r="EX53" s="376"/>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row>
    <row r="54" spans="1:255" x14ac:dyDescent="0.2">
      <c r="A54" s="539" t="s">
        <v>394</v>
      </c>
      <c r="B54" s="539"/>
      <c r="C54" s="539"/>
      <c r="D54" s="539"/>
      <c r="E54" s="539"/>
      <c r="F54" s="539"/>
      <c r="G54" s="539"/>
      <c r="H54" s="539"/>
      <c r="I54" s="539"/>
      <c r="J54" s="539"/>
      <c r="K54" s="539"/>
      <c r="L54" s="370"/>
      <c r="M54" s="370"/>
      <c r="N54" s="370"/>
      <c r="O54" s="370"/>
      <c r="P54" s="370"/>
      <c r="Q54" s="370"/>
      <c r="R54" s="370"/>
      <c r="S54" s="370"/>
      <c r="T54" s="370"/>
      <c r="U54" s="370"/>
      <c r="V54" s="370"/>
      <c r="W54" s="369"/>
      <c r="X54" s="369"/>
      <c r="Y54" s="369"/>
      <c r="Z54" s="369"/>
      <c r="AA54" s="370"/>
      <c r="AB54" s="370"/>
      <c r="AC54" s="370"/>
    </row>
    <row r="55" spans="1:255" x14ac:dyDescent="0.2">
      <c r="A55" s="385"/>
      <c r="B55" s="540" t="s">
        <v>378</v>
      </c>
      <c r="C55" s="540"/>
      <c r="D55" s="540" t="s">
        <v>379</v>
      </c>
      <c r="E55" s="540"/>
      <c r="F55" s="540" t="s">
        <v>380</v>
      </c>
      <c r="G55" s="540"/>
      <c r="H55" s="540" t="s">
        <v>381</v>
      </c>
      <c r="I55" s="540"/>
      <c r="J55" s="540" t="s">
        <v>382</v>
      </c>
      <c r="K55" s="540"/>
      <c r="L55" s="370"/>
      <c r="M55" s="370"/>
      <c r="N55" s="370"/>
      <c r="O55" s="370"/>
      <c r="P55" s="370"/>
      <c r="Q55" s="370"/>
      <c r="R55" s="370"/>
      <c r="S55" s="370"/>
      <c r="T55" s="370"/>
      <c r="U55" s="370"/>
      <c r="V55" s="370"/>
      <c r="W55" s="371"/>
      <c r="X55" s="371"/>
      <c r="Y55" s="371"/>
      <c r="Z55" s="371"/>
      <c r="AA55" s="372"/>
      <c r="AB55" s="372"/>
      <c r="AC55" s="372"/>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c r="FO55" s="373"/>
      <c r="FP55" s="373"/>
      <c r="FQ55" s="373"/>
      <c r="FR55" s="373"/>
      <c r="FS55" s="373"/>
      <c r="FT55" s="373"/>
      <c r="FU55" s="373"/>
      <c r="FV55" s="373"/>
      <c r="FW55" s="373"/>
      <c r="FX55" s="373"/>
      <c r="FY55" s="373"/>
      <c r="FZ55" s="373"/>
      <c r="GA55" s="373"/>
      <c r="GB55" s="373"/>
      <c r="GC55" s="373"/>
      <c r="GD55" s="373"/>
      <c r="GE55" s="373"/>
      <c r="GF55" s="373"/>
      <c r="GG55" s="373"/>
      <c r="GH55" s="373"/>
      <c r="GI55" s="373"/>
      <c r="GJ55" s="373"/>
      <c r="GK55" s="373"/>
      <c r="GL55" s="373"/>
      <c r="GM55" s="373"/>
      <c r="GN55" s="373"/>
      <c r="GO55" s="373"/>
      <c r="GP55" s="373"/>
      <c r="GQ55" s="373"/>
      <c r="GR55" s="373"/>
      <c r="GS55" s="373"/>
      <c r="GT55" s="373"/>
      <c r="GU55" s="373"/>
      <c r="GV55" s="373"/>
      <c r="GW55" s="373"/>
      <c r="GX55" s="373"/>
      <c r="GY55" s="373"/>
      <c r="GZ55" s="373"/>
      <c r="HA55" s="373"/>
      <c r="HB55" s="373"/>
      <c r="HC55" s="373"/>
      <c r="HD55" s="373"/>
      <c r="HE55" s="373"/>
      <c r="HF55" s="373"/>
      <c r="HG55" s="373"/>
      <c r="HH55" s="373"/>
      <c r="HI55" s="373"/>
      <c r="HJ55" s="373"/>
      <c r="HK55" s="373"/>
      <c r="HL55" s="373"/>
      <c r="HM55" s="373"/>
      <c r="HN55" s="373"/>
      <c r="HO55" s="373"/>
      <c r="HP55" s="373"/>
      <c r="HQ55" s="373"/>
      <c r="HR55" s="373"/>
      <c r="HS55" s="373"/>
      <c r="HT55" s="373"/>
      <c r="HU55" s="373"/>
      <c r="HV55" s="373"/>
      <c r="HW55" s="373"/>
      <c r="HX55" s="373"/>
      <c r="HY55" s="373"/>
      <c r="HZ55" s="373"/>
      <c r="IA55" s="373"/>
      <c r="IB55" s="373"/>
      <c r="IC55" s="373"/>
      <c r="ID55" s="373"/>
      <c r="IE55" s="373"/>
      <c r="IF55" s="373"/>
      <c r="IG55" s="373"/>
      <c r="IH55" s="373"/>
      <c r="II55" s="373"/>
      <c r="IJ55" s="373"/>
      <c r="IK55" s="373"/>
      <c r="IL55" s="373"/>
      <c r="IM55" s="373"/>
      <c r="IN55" s="373"/>
      <c r="IO55" s="373"/>
      <c r="IP55" s="373"/>
      <c r="IQ55" s="373"/>
      <c r="IR55" s="373"/>
      <c r="IS55" s="373"/>
      <c r="IT55" s="373"/>
    </row>
    <row r="56" spans="1:255" ht="13.5" thickBot="1" x14ac:dyDescent="0.25">
      <c r="A56" s="386"/>
      <c r="B56" s="384" t="s">
        <v>383</v>
      </c>
      <c r="C56" s="384" t="s">
        <v>384</v>
      </c>
      <c r="D56" s="384" t="s">
        <v>383</v>
      </c>
      <c r="E56" s="384" t="s">
        <v>384</v>
      </c>
      <c r="F56" s="384" t="s">
        <v>383</v>
      </c>
      <c r="G56" s="384" t="s">
        <v>384</v>
      </c>
      <c r="H56" s="384" t="s">
        <v>383</v>
      </c>
      <c r="I56" s="384" t="s">
        <v>384</v>
      </c>
      <c r="J56" s="384" t="s">
        <v>383</v>
      </c>
      <c r="K56" s="384" t="s">
        <v>384</v>
      </c>
      <c r="L56" s="370"/>
      <c r="M56" s="370"/>
      <c r="N56" s="370"/>
      <c r="O56" s="370"/>
      <c r="P56" s="370"/>
      <c r="Q56" s="370"/>
      <c r="R56" s="370"/>
      <c r="S56" s="370"/>
      <c r="T56" s="370"/>
      <c r="U56" s="370"/>
      <c r="V56" s="370"/>
      <c r="W56" s="371"/>
      <c r="X56" s="371"/>
      <c r="Y56" s="371"/>
      <c r="Z56" s="371"/>
      <c r="AA56" s="372"/>
      <c r="AB56" s="372"/>
      <c r="AC56" s="372"/>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c r="EN56" s="373"/>
      <c r="EO56" s="373"/>
      <c r="EP56" s="373"/>
      <c r="EQ56" s="373"/>
      <c r="ER56" s="373"/>
      <c r="ES56" s="373"/>
      <c r="ET56" s="373"/>
      <c r="EU56" s="373"/>
      <c r="EV56" s="373"/>
      <c r="EW56" s="373"/>
      <c r="EX56" s="373"/>
      <c r="EY56" s="373"/>
      <c r="EZ56" s="373"/>
      <c r="FA56" s="373"/>
      <c r="FB56" s="373"/>
      <c r="FC56" s="373"/>
      <c r="FD56" s="373"/>
      <c r="FE56" s="373"/>
      <c r="FF56" s="373"/>
      <c r="FG56" s="373"/>
      <c r="FH56" s="373"/>
      <c r="FI56" s="373"/>
      <c r="FJ56" s="373"/>
      <c r="FK56" s="373"/>
      <c r="FL56" s="373"/>
      <c r="FM56" s="373"/>
      <c r="FN56" s="373"/>
      <c r="FO56" s="373"/>
      <c r="FP56" s="373"/>
      <c r="FQ56" s="373"/>
      <c r="FR56" s="373"/>
      <c r="FS56" s="373"/>
      <c r="FT56" s="373"/>
      <c r="FU56" s="373"/>
      <c r="FV56" s="373"/>
      <c r="FW56" s="373"/>
      <c r="FX56" s="373"/>
      <c r="FY56" s="373"/>
      <c r="FZ56" s="373"/>
      <c r="GA56" s="373"/>
      <c r="GB56" s="373"/>
      <c r="GC56" s="373"/>
      <c r="GD56" s="373"/>
      <c r="GE56" s="373"/>
      <c r="GF56" s="373"/>
      <c r="GG56" s="373"/>
      <c r="GH56" s="373"/>
      <c r="GI56" s="373"/>
      <c r="GJ56" s="373"/>
      <c r="GK56" s="373"/>
      <c r="GL56" s="373"/>
      <c r="GM56" s="373"/>
      <c r="GN56" s="373"/>
      <c r="GO56" s="373"/>
      <c r="GP56" s="373"/>
      <c r="GQ56" s="373"/>
      <c r="GR56" s="373"/>
      <c r="GS56" s="373"/>
      <c r="GT56" s="373"/>
      <c r="GU56" s="373"/>
      <c r="GV56" s="373"/>
      <c r="GW56" s="373"/>
      <c r="GX56" s="373"/>
      <c r="GY56" s="373"/>
      <c r="GZ56" s="373"/>
      <c r="HA56" s="373"/>
      <c r="HB56" s="373"/>
      <c r="HC56" s="373"/>
      <c r="HD56" s="373"/>
      <c r="HE56" s="373"/>
      <c r="HF56" s="373"/>
      <c r="HG56" s="373"/>
      <c r="HH56" s="373"/>
      <c r="HI56" s="373"/>
      <c r="HJ56" s="373"/>
      <c r="HK56" s="373"/>
      <c r="HL56" s="373"/>
      <c r="HM56" s="373"/>
      <c r="HN56" s="373"/>
      <c r="HO56" s="373"/>
      <c r="HP56" s="373"/>
      <c r="HQ56" s="373"/>
      <c r="HR56" s="373"/>
      <c r="HS56" s="373"/>
      <c r="HT56" s="373"/>
      <c r="HU56" s="373"/>
      <c r="HV56" s="373"/>
      <c r="HW56" s="373"/>
      <c r="HX56" s="373"/>
      <c r="HY56" s="373"/>
      <c r="HZ56" s="373"/>
      <c r="IA56" s="373"/>
      <c r="IB56" s="373"/>
      <c r="IC56" s="373"/>
      <c r="ID56" s="373"/>
      <c r="IE56" s="373"/>
      <c r="IF56" s="373"/>
      <c r="IG56" s="373"/>
      <c r="IH56" s="373"/>
      <c r="II56" s="373"/>
      <c r="IJ56" s="373"/>
      <c r="IK56" s="373"/>
      <c r="IL56" s="373"/>
      <c r="IM56" s="373"/>
      <c r="IN56" s="373"/>
      <c r="IO56" s="373"/>
      <c r="IP56" s="373"/>
      <c r="IQ56" s="373"/>
      <c r="IR56" s="373"/>
      <c r="IS56" s="373"/>
      <c r="IT56" s="373"/>
    </row>
    <row r="57" spans="1:255" x14ac:dyDescent="0.2">
      <c r="A57" s="379">
        <v>2008</v>
      </c>
      <c r="B57" s="380">
        <v>9678</v>
      </c>
      <c r="C57" s="387" t="s">
        <v>285</v>
      </c>
      <c r="D57" s="380">
        <v>10013</v>
      </c>
      <c r="E57" s="387" t="s">
        <v>285</v>
      </c>
      <c r="F57" s="380">
        <v>8225</v>
      </c>
      <c r="G57" s="387" t="s">
        <v>285</v>
      </c>
      <c r="H57" s="380">
        <v>10018</v>
      </c>
      <c r="I57" s="387" t="s">
        <v>285</v>
      </c>
      <c r="J57" s="380">
        <v>37934</v>
      </c>
      <c r="K57" s="387" t="s">
        <v>285</v>
      </c>
      <c r="L57" s="370"/>
      <c r="M57" s="370"/>
      <c r="N57" s="370"/>
      <c r="O57" s="370"/>
      <c r="P57" s="370"/>
      <c r="Q57" s="370"/>
      <c r="R57" s="370"/>
      <c r="S57" s="370"/>
      <c r="T57" s="370"/>
      <c r="U57" s="370"/>
      <c r="V57" s="370"/>
      <c r="IU57" s="366"/>
    </row>
    <row r="58" spans="1:255" x14ac:dyDescent="0.2">
      <c r="A58" s="379">
        <v>2009</v>
      </c>
      <c r="B58" s="380">
        <v>8023</v>
      </c>
      <c r="C58" s="387" t="s">
        <v>285</v>
      </c>
      <c r="D58" s="380">
        <v>7858</v>
      </c>
      <c r="E58" s="387" t="s">
        <v>285</v>
      </c>
      <c r="F58" s="380">
        <v>7404</v>
      </c>
      <c r="G58" s="387" t="s">
        <v>285</v>
      </c>
      <c r="H58" s="380">
        <v>8832</v>
      </c>
      <c r="I58" s="387" t="s">
        <v>285</v>
      </c>
      <c r="J58" s="380">
        <v>32118</v>
      </c>
      <c r="K58" s="387" t="s">
        <v>285</v>
      </c>
      <c r="L58" s="370"/>
      <c r="M58" s="370"/>
      <c r="N58" s="370"/>
      <c r="O58" s="370"/>
      <c r="P58" s="370"/>
      <c r="Q58" s="370"/>
      <c r="R58" s="370"/>
      <c r="S58" s="370"/>
      <c r="T58" s="370"/>
      <c r="U58" s="370"/>
      <c r="V58" s="370"/>
      <c r="IU58" s="366"/>
    </row>
    <row r="59" spans="1:255" x14ac:dyDescent="0.2">
      <c r="A59" s="379">
        <v>2010</v>
      </c>
      <c r="B59" s="380">
        <v>7154</v>
      </c>
      <c r="C59" s="387" t="s">
        <v>285</v>
      </c>
      <c r="D59" s="380">
        <v>9257</v>
      </c>
      <c r="E59" s="387" t="s">
        <v>285</v>
      </c>
      <c r="F59" s="380">
        <v>7476</v>
      </c>
      <c r="G59" s="387" t="s">
        <v>285</v>
      </c>
      <c r="H59" s="380">
        <v>8851</v>
      </c>
      <c r="I59" s="387" t="s">
        <v>285</v>
      </c>
      <c r="J59" s="380">
        <v>32738</v>
      </c>
      <c r="K59" s="387" t="s">
        <v>285</v>
      </c>
      <c r="L59" s="370"/>
      <c r="M59" s="370"/>
      <c r="N59" s="370"/>
      <c r="O59" s="370"/>
      <c r="P59" s="370"/>
      <c r="Q59" s="370"/>
      <c r="R59" s="370"/>
      <c r="S59" s="370"/>
      <c r="T59" s="370"/>
      <c r="U59" s="370"/>
      <c r="V59" s="370"/>
      <c r="IU59" s="366"/>
    </row>
    <row r="60" spans="1:255" x14ac:dyDescent="0.2">
      <c r="A60" s="379">
        <v>2011</v>
      </c>
      <c r="B60" s="381">
        <v>8621</v>
      </c>
      <c r="C60" s="387" t="s">
        <v>285</v>
      </c>
      <c r="D60" s="381">
        <v>8875</v>
      </c>
      <c r="E60" s="387" t="s">
        <v>285</v>
      </c>
      <c r="F60" s="381">
        <v>7403</v>
      </c>
      <c r="G60" s="387" t="s">
        <v>285</v>
      </c>
      <c r="H60" s="381">
        <v>8518</v>
      </c>
      <c r="I60" s="387" t="s">
        <v>285</v>
      </c>
      <c r="J60" s="380">
        <v>33417</v>
      </c>
      <c r="K60" s="387" t="s">
        <v>285</v>
      </c>
      <c r="L60" s="370"/>
      <c r="M60" s="370"/>
      <c r="N60" s="370"/>
      <c r="O60" s="370"/>
      <c r="P60" s="370"/>
      <c r="Q60" s="370"/>
      <c r="R60" s="370"/>
      <c r="S60" s="370"/>
      <c r="T60" s="370"/>
      <c r="U60" s="370"/>
      <c r="V60" s="370"/>
      <c r="IU60" s="366"/>
    </row>
    <row r="61" spans="1:255" x14ac:dyDescent="0.2">
      <c r="A61" s="379">
        <v>2012</v>
      </c>
      <c r="B61" s="381">
        <v>7148</v>
      </c>
      <c r="C61" s="387">
        <v>8689</v>
      </c>
      <c r="D61" s="381">
        <v>7985</v>
      </c>
      <c r="E61" s="387">
        <v>9462</v>
      </c>
      <c r="F61" s="381">
        <v>7318</v>
      </c>
      <c r="G61" s="387">
        <v>9591</v>
      </c>
      <c r="H61" s="381">
        <v>7915</v>
      </c>
      <c r="I61" s="387">
        <v>9563</v>
      </c>
      <c r="J61" s="380">
        <v>30367</v>
      </c>
      <c r="K61" s="387">
        <v>37305</v>
      </c>
      <c r="L61" s="370"/>
      <c r="M61" s="370"/>
      <c r="N61" s="370"/>
      <c r="O61" s="370"/>
      <c r="P61" s="370"/>
      <c r="Q61" s="370"/>
      <c r="R61" s="370"/>
      <c r="S61" s="370"/>
      <c r="T61" s="370"/>
      <c r="U61" s="370"/>
      <c r="V61" s="370"/>
      <c r="IU61" s="366"/>
    </row>
    <row r="62" spans="1:255" x14ac:dyDescent="0.2">
      <c r="A62" s="379">
        <v>2013</v>
      </c>
      <c r="B62" s="381">
        <v>7650</v>
      </c>
      <c r="C62" s="387">
        <v>9321</v>
      </c>
      <c r="D62" s="381">
        <v>7855</v>
      </c>
      <c r="E62" s="387">
        <v>9712</v>
      </c>
      <c r="F62" s="381">
        <v>7255</v>
      </c>
      <c r="G62" s="387">
        <v>10258</v>
      </c>
      <c r="H62" s="381">
        <v>7948</v>
      </c>
      <c r="I62" s="387">
        <v>9338</v>
      </c>
      <c r="J62" s="380">
        <v>30708</v>
      </c>
      <c r="K62" s="387">
        <v>38629</v>
      </c>
      <c r="L62" s="370"/>
      <c r="M62" s="370"/>
      <c r="N62" s="370"/>
      <c r="O62" s="370"/>
      <c r="P62" s="370"/>
      <c r="Q62" s="370"/>
      <c r="R62" s="370"/>
      <c r="S62" s="370"/>
      <c r="T62" s="370"/>
      <c r="U62" s="370"/>
      <c r="V62" s="370"/>
      <c r="IU62" s="366"/>
    </row>
    <row r="63" spans="1:255" x14ac:dyDescent="0.2">
      <c r="A63" s="379">
        <v>2014</v>
      </c>
      <c r="B63" s="381">
        <v>6644</v>
      </c>
      <c r="C63" s="387">
        <v>8539</v>
      </c>
      <c r="D63" s="381">
        <v>7848</v>
      </c>
      <c r="E63" s="387">
        <v>9910</v>
      </c>
      <c r="F63" s="381">
        <v>7626</v>
      </c>
      <c r="G63" s="387">
        <v>11097</v>
      </c>
      <c r="H63" s="381">
        <v>7430</v>
      </c>
      <c r="I63" s="387">
        <v>9261</v>
      </c>
      <c r="J63" s="380">
        <v>29548</v>
      </c>
      <c r="K63" s="387">
        <v>38808</v>
      </c>
      <c r="L63" s="370"/>
      <c r="M63" s="370"/>
      <c r="N63" s="370"/>
      <c r="O63" s="370"/>
      <c r="P63" s="370"/>
      <c r="Q63" s="370"/>
      <c r="R63" s="370"/>
      <c r="S63" s="370"/>
      <c r="T63" s="370"/>
      <c r="U63" s="370"/>
      <c r="V63" s="370"/>
      <c r="IU63" s="366"/>
    </row>
    <row r="64" spans="1:255" x14ac:dyDescent="0.2">
      <c r="A64" s="379">
        <v>2015</v>
      </c>
      <c r="B64" s="381" t="s">
        <v>285</v>
      </c>
      <c r="C64" s="380">
        <v>8563</v>
      </c>
      <c r="D64" s="381" t="s">
        <v>285</v>
      </c>
      <c r="E64" s="380">
        <v>10288</v>
      </c>
      <c r="F64" s="381" t="s">
        <v>285</v>
      </c>
      <c r="G64" s="380">
        <v>9179</v>
      </c>
      <c r="H64" s="381" t="s">
        <v>285</v>
      </c>
      <c r="I64" s="380">
        <v>10073</v>
      </c>
      <c r="J64" s="380" t="s">
        <v>285</v>
      </c>
      <c r="K64" s="380">
        <v>38102</v>
      </c>
      <c r="L64" s="370"/>
      <c r="M64" s="370"/>
      <c r="N64" s="370"/>
      <c r="O64" s="370"/>
      <c r="P64" s="370"/>
      <c r="Q64" s="370"/>
      <c r="R64" s="370"/>
      <c r="S64" s="370"/>
      <c r="T64" s="370"/>
      <c r="U64" s="370"/>
      <c r="V64" s="370"/>
      <c r="IU64" s="366"/>
    </row>
    <row r="65" spans="1:255" x14ac:dyDescent="0.2">
      <c r="A65" s="379">
        <v>2016</v>
      </c>
      <c r="B65" s="380" t="s">
        <v>285</v>
      </c>
      <c r="C65" s="380">
        <v>9196</v>
      </c>
      <c r="D65" s="380" t="s">
        <v>285</v>
      </c>
      <c r="E65" s="380">
        <v>10830</v>
      </c>
      <c r="F65" s="380" t="s">
        <v>285</v>
      </c>
      <c r="G65" s="380">
        <v>9104</v>
      </c>
      <c r="H65" s="380" t="s">
        <v>285</v>
      </c>
      <c r="I65" s="380">
        <v>10143</v>
      </c>
      <c r="J65" s="380" t="s">
        <v>285</v>
      </c>
      <c r="K65" s="380">
        <v>39273</v>
      </c>
      <c r="L65" s="370"/>
      <c r="M65" s="370"/>
      <c r="N65" s="370"/>
      <c r="O65" s="370"/>
      <c r="P65" s="370"/>
      <c r="Q65" s="370"/>
      <c r="R65" s="370"/>
      <c r="S65" s="370"/>
      <c r="T65" s="370"/>
      <c r="U65" s="370"/>
      <c r="V65" s="370"/>
      <c r="IU65" s="366"/>
    </row>
    <row r="66" spans="1:255" s="389" customFormat="1" x14ac:dyDescent="0.2">
      <c r="A66" s="379">
        <v>2017</v>
      </c>
      <c r="B66" s="380" t="s">
        <v>285</v>
      </c>
      <c r="C66" s="380">
        <v>9198</v>
      </c>
      <c r="D66" s="380" t="s">
        <v>285</v>
      </c>
      <c r="E66" s="380">
        <v>11357</v>
      </c>
      <c r="F66" s="380" t="s">
        <v>285</v>
      </c>
      <c r="G66" s="380">
        <v>8539</v>
      </c>
      <c r="H66" s="380" t="s">
        <v>285</v>
      </c>
      <c r="I66" s="380">
        <v>9460</v>
      </c>
      <c r="J66" s="380" t="s">
        <v>285</v>
      </c>
      <c r="K66" s="380">
        <v>38553</v>
      </c>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0"/>
      <c r="DJ66" s="370"/>
      <c r="DK66" s="370"/>
      <c r="DL66" s="370"/>
      <c r="DM66" s="370"/>
      <c r="DN66" s="370"/>
      <c r="DO66" s="370"/>
      <c r="DP66" s="370"/>
      <c r="DQ66" s="370"/>
      <c r="DR66" s="370"/>
      <c r="DS66" s="370"/>
      <c r="DT66" s="370"/>
      <c r="DU66" s="370"/>
      <c r="DV66" s="370"/>
      <c r="DW66" s="370"/>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0"/>
      <c r="EY66" s="370"/>
      <c r="EZ66" s="370"/>
      <c r="FA66" s="370"/>
      <c r="FB66" s="370"/>
      <c r="FC66" s="370"/>
      <c r="FD66" s="370"/>
      <c r="FE66" s="370"/>
      <c r="FF66" s="370"/>
      <c r="FG66" s="370"/>
      <c r="FH66" s="370"/>
      <c r="FI66" s="370"/>
      <c r="FJ66" s="370"/>
      <c r="FK66" s="370"/>
      <c r="FL66" s="370"/>
      <c r="FM66" s="370"/>
      <c r="FN66" s="370"/>
      <c r="FO66" s="370"/>
      <c r="FP66" s="370"/>
      <c r="FQ66" s="370"/>
      <c r="FR66" s="370"/>
      <c r="FS66" s="370"/>
      <c r="FT66" s="370"/>
      <c r="FU66" s="370"/>
      <c r="FV66" s="370"/>
      <c r="FW66" s="370"/>
      <c r="FX66" s="370"/>
      <c r="FY66" s="370"/>
      <c r="FZ66" s="370"/>
      <c r="GA66" s="370"/>
      <c r="GB66" s="370"/>
      <c r="GC66" s="370"/>
      <c r="GD66" s="370"/>
      <c r="GE66" s="370"/>
      <c r="GF66" s="370"/>
      <c r="GG66" s="370"/>
      <c r="GH66" s="370"/>
      <c r="GI66" s="370"/>
      <c r="GJ66" s="370"/>
      <c r="GK66" s="370"/>
      <c r="GL66" s="370"/>
      <c r="GM66" s="370"/>
      <c r="GN66" s="370"/>
      <c r="GO66" s="370"/>
      <c r="GP66" s="370"/>
      <c r="GQ66" s="370"/>
      <c r="GR66" s="370"/>
      <c r="GS66" s="370"/>
      <c r="GT66" s="370"/>
      <c r="GU66" s="370"/>
      <c r="GV66" s="370"/>
      <c r="GW66" s="370"/>
      <c r="GX66" s="370"/>
      <c r="GY66" s="370"/>
      <c r="GZ66" s="370"/>
      <c r="HA66" s="370"/>
      <c r="HB66" s="370"/>
      <c r="HC66" s="370"/>
      <c r="HD66" s="370"/>
      <c r="HE66" s="370"/>
      <c r="HF66" s="370"/>
      <c r="HG66" s="370"/>
      <c r="HH66" s="370"/>
      <c r="HI66" s="370"/>
      <c r="HJ66" s="370"/>
      <c r="HK66" s="370"/>
      <c r="HL66" s="370"/>
      <c r="HM66" s="370"/>
      <c r="HN66" s="370"/>
      <c r="HO66" s="370"/>
      <c r="HP66" s="370"/>
      <c r="HQ66" s="370"/>
      <c r="HR66" s="370"/>
      <c r="HS66" s="370"/>
      <c r="HT66" s="370"/>
      <c r="HU66" s="370"/>
      <c r="HV66" s="370"/>
      <c r="HW66" s="370"/>
      <c r="HX66" s="370"/>
      <c r="HY66" s="370"/>
      <c r="HZ66" s="370"/>
      <c r="IA66" s="370"/>
      <c r="IB66" s="370"/>
      <c r="IC66" s="370"/>
      <c r="ID66" s="370"/>
      <c r="IE66" s="370"/>
      <c r="IF66" s="370"/>
      <c r="IG66" s="370"/>
      <c r="IH66" s="370"/>
      <c r="II66" s="370"/>
      <c r="IJ66" s="370"/>
      <c r="IK66" s="370"/>
      <c r="IL66" s="370"/>
      <c r="IM66" s="370"/>
      <c r="IN66" s="370"/>
      <c r="IO66" s="370"/>
      <c r="IP66" s="370"/>
      <c r="IQ66" s="370"/>
      <c r="IR66" s="370"/>
      <c r="IS66" s="370"/>
      <c r="IT66" s="370"/>
      <c r="IU66" s="370"/>
    </row>
    <row r="67" spans="1:255" s="389" customFormat="1" ht="13.5" thickBot="1" x14ac:dyDescent="0.25">
      <c r="A67" s="379">
        <v>2018</v>
      </c>
      <c r="B67" s="449" t="s">
        <v>285</v>
      </c>
      <c r="C67" s="380">
        <v>9419</v>
      </c>
      <c r="D67" s="380" t="s">
        <v>285</v>
      </c>
      <c r="E67" s="380">
        <v>11048</v>
      </c>
      <c r="F67" s="380" t="s">
        <v>285</v>
      </c>
      <c r="G67" s="380">
        <v>9543</v>
      </c>
      <c r="H67" s="380" t="s">
        <v>285</v>
      </c>
      <c r="I67" s="380">
        <v>10649</v>
      </c>
      <c r="J67" s="380" t="s">
        <v>285</v>
      </c>
      <c r="K67" s="380">
        <v>40658</v>
      </c>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70"/>
      <c r="BU67" s="370"/>
      <c r="BV67" s="370"/>
      <c r="BW67" s="370"/>
      <c r="BX67" s="370"/>
      <c r="BY67" s="370"/>
      <c r="BZ67" s="370"/>
      <c r="CA67" s="370"/>
      <c r="CB67" s="370"/>
      <c r="CC67" s="370"/>
      <c r="CD67" s="370"/>
      <c r="CE67" s="370"/>
      <c r="CF67" s="370"/>
      <c r="CG67" s="370"/>
      <c r="CH67" s="370"/>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0"/>
      <c r="DJ67" s="370"/>
      <c r="DK67" s="370"/>
      <c r="DL67" s="370"/>
      <c r="DM67" s="370"/>
      <c r="DN67" s="370"/>
      <c r="DO67" s="370"/>
      <c r="DP67" s="370"/>
      <c r="DQ67" s="370"/>
      <c r="DR67" s="370"/>
      <c r="DS67" s="370"/>
      <c r="DT67" s="370"/>
      <c r="DU67" s="370"/>
      <c r="DV67" s="370"/>
      <c r="DW67" s="370"/>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0"/>
      <c r="EY67" s="370"/>
      <c r="EZ67" s="370"/>
      <c r="FA67" s="370"/>
      <c r="FB67" s="370"/>
      <c r="FC67" s="370"/>
      <c r="FD67" s="370"/>
      <c r="FE67" s="370"/>
      <c r="FF67" s="370"/>
      <c r="FG67" s="370"/>
      <c r="FH67" s="370"/>
      <c r="FI67" s="370"/>
      <c r="FJ67" s="370"/>
      <c r="FK67" s="370"/>
      <c r="FL67" s="370"/>
      <c r="FM67" s="370"/>
      <c r="FN67" s="370"/>
      <c r="FO67" s="370"/>
      <c r="FP67" s="370"/>
      <c r="FQ67" s="370"/>
      <c r="FR67" s="370"/>
      <c r="FS67" s="370"/>
      <c r="FT67" s="370"/>
      <c r="FU67" s="370"/>
      <c r="FV67" s="370"/>
      <c r="FW67" s="370"/>
      <c r="FX67" s="370"/>
      <c r="FY67" s="370"/>
      <c r="FZ67" s="370"/>
      <c r="GA67" s="370"/>
      <c r="GB67" s="370"/>
      <c r="GC67" s="370"/>
      <c r="GD67" s="370"/>
      <c r="GE67" s="370"/>
      <c r="GF67" s="370"/>
      <c r="GG67" s="370"/>
      <c r="GH67" s="370"/>
      <c r="GI67" s="370"/>
      <c r="GJ67" s="370"/>
      <c r="GK67" s="370"/>
      <c r="GL67" s="370"/>
      <c r="GM67" s="370"/>
      <c r="GN67" s="370"/>
      <c r="GO67" s="370"/>
      <c r="GP67" s="370"/>
      <c r="GQ67" s="370"/>
      <c r="GR67" s="370"/>
      <c r="GS67" s="370"/>
      <c r="GT67" s="370"/>
      <c r="GU67" s="370"/>
      <c r="GV67" s="370"/>
      <c r="GW67" s="370"/>
      <c r="GX67" s="370"/>
      <c r="GY67" s="370"/>
      <c r="GZ67" s="370"/>
      <c r="HA67" s="370"/>
      <c r="HB67" s="370"/>
      <c r="HC67" s="370"/>
      <c r="HD67" s="370"/>
      <c r="HE67" s="370"/>
      <c r="HF67" s="370"/>
      <c r="HG67" s="370"/>
      <c r="HH67" s="370"/>
      <c r="HI67" s="370"/>
      <c r="HJ67" s="370"/>
      <c r="HK67" s="370"/>
      <c r="HL67" s="370"/>
      <c r="HM67" s="370"/>
      <c r="HN67" s="370"/>
      <c r="HO67" s="370"/>
      <c r="HP67" s="370"/>
      <c r="HQ67" s="370"/>
      <c r="HR67" s="370"/>
      <c r="HS67" s="370"/>
      <c r="HT67" s="370"/>
      <c r="HU67" s="370"/>
      <c r="HV67" s="370"/>
      <c r="HW67" s="370"/>
      <c r="HX67" s="370"/>
      <c r="HY67" s="370"/>
      <c r="HZ67" s="370"/>
      <c r="IA67" s="370"/>
      <c r="IB67" s="370"/>
      <c r="IC67" s="370"/>
      <c r="ID67" s="370"/>
      <c r="IE67" s="370"/>
      <c r="IF67" s="370"/>
      <c r="IG67" s="370"/>
      <c r="IH67" s="370"/>
      <c r="II67" s="370"/>
      <c r="IJ67" s="370"/>
      <c r="IK67" s="370"/>
      <c r="IL67" s="370"/>
      <c r="IM67" s="370"/>
      <c r="IN67" s="370"/>
      <c r="IO67" s="370"/>
      <c r="IP67" s="370"/>
      <c r="IQ67" s="370"/>
      <c r="IR67" s="370"/>
      <c r="IS67" s="370"/>
      <c r="IT67" s="370"/>
      <c r="IU67" s="370"/>
    </row>
    <row r="68" spans="1:255" s="389" customFormat="1" ht="12" customHeight="1" x14ac:dyDescent="0.2">
      <c r="A68" s="544" t="s">
        <v>458</v>
      </c>
      <c r="B68" s="544"/>
      <c r="C68" s="544"/>
      <c r="D68" s="544"/>
      <c r="E68" s="544"/>
      <c r="F68" s="544"/>
      <c r="G68" s="544"/>
      <c r="H68" s="544"/>
      <c r="I68" s="544"/>
      <c r="J68" s="544"/>
      <c r="K68" s="544"/>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0"/>
      <c r="CD68" s="370"/>
      <c r="CE68" s="370"/>
      <c r="CF68" s="370"/>
      <c r="CG68" s="370"/>
      <c r="CH68" s="370"/>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0"/>
      <c r="DJ68" s="370"/>
      <c r="DK68" s="370"/>
      <c r="DL68" s="370"/>
      <c r="DM68" s="370"/>
      <c r="DN68" s="370"/>
      <c r="DO68" s="370"/>
      <c r="DP68" s="370"/>
      <c r="DQ68" s="370"/>
      <c r="DR68" s="370"/>
      <c r="DS68" s="370"/>
      <c r="DT68" s="370"/>
      <c r="DU68" s="370"/>
      <c r="DV68" s="370"/>
      <c r="DW68" s="370"/>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0"/>
      <c r="EY68" s="370"/>
      <c r="EZ68" s="370"/>
      <c r="FA68" s="370"/>
      <c r="FB68" s="370"/>
      <c r="FC68" s="370"/>
      <c r="FD68" s="370"/>
      <c r="FE68" s="370"/>
      <c r="FF68" s="370"/>
      <c r="FG68" s="370"/>
      <c r="FH68" s="370"/>
      <c r="FI68" s="370"/>
      <c r="FJ68" s="370"/>
      <c r="FK68" s="370"/>
      <c r="FL68" s="370"/>
      <c r="FM68" s="370"/>
      <c r="FN68" s="370"/>
      <c r="FO68" s="370"/>
      <c r="FP68" s="370"/>
      <c r="FQ68" s="370"/>
      <c r="FR68" s="370"/>
      <c r="FS68" s="370"/>
      <c r="FT68" s="370"/>
      <c r="FU68" s="370"/>
      <c r="FV68" s="370"/>
      <c r="FW68" s="370"/>
      <c r="FX68" s="370"/>
      <c r="FY68" s="370"/>
      <c r="FZ68" s="370"/>
      <c r="GA68" s="370"/>
      <c r="GB68" s="370"/>
      <c r="GC68" s="370"/>
      <c r="GD68" s="370"/>
      <c r="GE68" s="370"/>
      <c r="GF68" s="370"/>
      <c r="GG68" s="370"/>
      <c r="GH68" s="370"/>
      <c r="GI68" s="370"/>
      <c r="GJ68" s="370"/>
      <c r="GK68" s="370"/>
      <c r="GL68" s="370"/>
      <c r="GM68" s="370"/>
      <c r="GN68" s="370"/>
      <c r="GO68" s="370"/>
      <c r="GP68" s="370"/>
      <c r="GQ68" s="370"/>
      <c r="GR68" s="370"/>
      <c r="GS68" s="370"/>
      <c r="GT68" s="370"/>
      <c r="GU68" s="370"/>
      <c r="GV68" s="370"/>
      <c r="GW68" s="370"/>
      <c r="GX68" s="370"/>
      <c r="GY68" s="370"/>
      <c r="GZ68" s="370"/>
      <c r="HA68" s="370"/>
      <c r="HB68" s="370"/>
      <c r="HC68" s="370"/>
      <c r="HD68" s="370"/>
      <c r="HE68" s="370"/>
      <c r="HF68" s="370"/>
      <c r="HG68" s="370"/>
      <c r="HH68" s="370"/>
      <c r="HI68" s="370"/>
      <c r="HJ68" s="370"/>
      <c r="HK68" s="370"/>
      <c r="HL68" s="370"/>
      <c r="HM68" s="370"/>
      <c r="HN68" s="370"/>
      <c r="HO68" s="370"/>
      <c r="HP68" s="370"/>
      <c r="HQ68" s="370"/>
      <c r="HR68" s="370"/>
      <c r="HS68" s="370"/>
      <c r="HT68" s="370"/>
      <c r="HU68" s="370"/>
      <c r="HV68" s="370"/>
      <c r="HW68" s="370"/>
      <c r="HX68" s="370"/>
      <c r="HY68" s="370"/>
      <c r="HZ68" s="370"/>
      <c r="IA68" s="370"/>
      <c r="IB68" s="370"/>
      <c r="IC68" s="370"/>
      <c r="ID68" s="370"/>
      <c r="IE68" s="370"/>
      <c r="IF68" s="370"/>
      <c r="IG68" s="370"/>
      <c r="IH68" s="370"/>
      <c r="II68" s="370"/>
      <c r="IJ68" s="370"/>
      <c r="IK68" s="370"/>
      <c r="IL68" s="370"/>
      <c r="IM68" s="370"/>
      <c r="IN68" s="370"/>
      <c r="IO68" s="370"/>
      <c r="IP68" s="370"/>
      <c r="IQ68" s="370"/>
      <c r="IR68" s="370"/>
      <c r="IS68" s="370"/>
      <c r="IT68" s="370"/>
    </row>
    <row r="69" spans="1:255" s="389" customFormat="1" ht="12" customHeight="1" x14ac:dyDescent="0.2">
      <c r="A69" s="541"/>
      <c r="B69" s="541"/>
      <c r="C69" s="541"/>
      <c r="D69" s="541"/>
      <c r="E69" s="541"/>
      <c r="F69" s="541"/>
      <c r="G69" s="541"/>
      <c r="H69" s="541"/>
      <c r="I69" s="541"/>
      <c r="J69" s="541"/>
      <c r="K69" s="541"/>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c r="BW69" s="370"/>
      <c r="BX69" s="370"/>
      <c r="BY69" s="370"/>
      <c r="BZ69" s="370"/>
      <c r="CA69" s="370"/>
      <c r="CB69" s="370"/>
      <c r="CC69" s="370"/>
      <c r="CD69" s="370"/>
      <c r="CE69" s="370"/>
      <c r="CF69" s="370"/>
      <c r="CG69" s="370"/>
      <c r="CH69" s="370"/>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0"/>
      <c r="DJ69" s="370"/>
      <c r="DK69" s="370"/>
      <c r="DL69" s="370"/>
      <c r="DM69" s="370"/>
      <c r="DN69" s="370"/>
      <c r="DO69" s="370"/>
      <c r="DP69" s="370"/>
      <c r="DQ69" s="370"/>
      <c r="DR69" s="370"/>
      <c r="DS69" s="370"/>
      <c r="DT69" s="370"/>
      <c r="DU69" s="370"/>
      <c r="DV69" s="370"/>
      <c r="DW69" s="370"/>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0"/>
      <c r="EY69" s="370"/>
      <c r="EZ69" s="370"/>
      <c r="FA69" s="370"/>
      <c r="FB69" s="370"/>
      <c r="FC69" s="370"/>
      <c r="FD69" s="370"/>
      <c r="FE69" s="370"/>
      <c r="FF69" s="370"/>
      <c r="FG69" s="370"/>
      <c r="FH69" s="370"/>
      <c r="FI69" s="370"/>
      <c r="FJ69" s="370"/>
      <c r="FK69" s="370"/>
      <c r="FL69" s="370"/>
      <c r="FM69" s="370"/>
      <c r="FN69" s="370"/>
      <c r="FO69" s="370"/>
      <c r="FP69" s="370"/>
      <c r="FQ69" s="370"/>
      <c r="FR69" s="370"/>
      <c r="FS69" s="370"/>
      <c r="FT69" s="370"/>
      <c r="FU69" s="370"/>
      <c r="FV69" s="370"/>
      <c r="FW69" s="370"/>
      <c r="FX69" s="370"/>
      <c r="FY69" s="370"/>
      <c r="FZ69" s="370"/>
      <c r="GA69" s="370"/>
      <c r="GB69" s="370"/>
      <c r="GC69" s="370"/>
      <c r="GD69" s="370"/>
      <c r="GE69" s="370"/>
      <c r="GF69" s="370"/>
      <c r="GG69" s="370"/>
      <c r="GH69" s="370"/>
      <c r="GI69" s="370"/>
      <c r="GJ69" s="370"/>
      <c r="GK69" s="370"/>
      <c r="GL69" s="370"/>
      <c r="GM69" s="370"/>
      <c r="GN69" s="370"/>
      <c r="GO69" s="370"/>
      <c r="GP69" s="370"/>
      <c r="GQ69" s="370"/>
      <c r="GR69" s="370"/>
      <c r="GS69" s="370"/>
      <c r="GT69" s="370"/>
      <c r="GU69" s="370"/>
      <c r="GV69" s="370"/>
      <c r="GW69" s="370"/>
      <c r="GX69" s="370"/>
      <c r="GY69" s="370"/>
      <c r="GZ69" s="370"/>
      <c r="HA69" s="370"/>
      <c r="HB69" s="370"/>
      <c r="HC69" s="370"/>
      <c r="HD69" s="370"/>
      <c r="HE69" s="370"/>
      <c r="HF69" s="370"/>
      <c r="HG69" s="370"/>
      <c r="HH69" s="370"/>
      <c r="HI69" s="370"/>
      <c r="HJ69" s="370"/>
      <c r="HK69" s="370"/>
      <c r="HL69" s="370"/>
      <c r="HM69" s="370"/>
      <c r="HN69" s="370"/>
      <c r="HO69" s="370"/>
      <c r="HP69" s="370"/>
      <c r="HQ69" s="370"/>
      <c r="HR69" s="370"/>
      <c r="HS69" s="370"/>
      <c r="HT69" s="370"/>
      <c r="HU69" s="370"/>
      <c r="HV69" s="370"/>
      <c r="HW69" s="370"/>
      <c r="HX69" s="370"/>
      <c r="HY69" s="370"/>
      <c r="HZ69" s="370"/>
      <c r="IA69" s="370"/>
      <c r="IB69" s="370"/>
      <c r="IC69" s="370"/>
      <c r="ID69" s="370"/>
      <c r="IE69" s="370"/>
      <c r="IF69" s="370"/>
      <c r="IG69" s="370"/>
      <c r="IH69" s="370"/>
      <c r="II69" s="370"/>
      <c r="IJ69" s="370"/>
      <c r="IK69" s="370"/>
      <c r="IL69" s="370"/>
      <c r="IM69" s="370"/>
      <c r="IN69" s="370"/>
      <c r="IO69" s="370"/>
      <c r="IP69" s="370"/>
      <c r="IQ69" s="370"/>
      <c r="IR69" s="370"/>
      <c r="IS69" s="370"/>
      <c r="IT69" s="370"/>
    </row>
    <row r="70" spans="1:255" ht="12" customHeight="1" x14ac:dyDescent="0.2">
      <c r="A70" s="541"/>
      <c r="B70" s="541"/>
      <c r="C70" s="541"/>
      <c r="D70" s="541"/>
      <c r="E70" s="541"/>
      <c r="F70" s="541"/>
      <c r="G70" s="541"/>
      <c r="H70" s="541"/>
      <c r="I70" s="541"/>
      <c r="J70" s="541"/>
      <c r="K70" s="541"/>
    </row>
    <row r="71" spans="1:255" ht="12" customHeight="1" x14ac:dyDescent="0.2">
      <c r="A71" s="541"/>
      <c r="B71" s="541"/>
      <c r="C71" s="541"/>
      <c r="D71" s="541"/>
      <c r="E71" s="541"/>
      <c r="F71" s="541"/>
      <c r="G71" s="541"/>
      <c r="H71" s="541"/>
      <c r="I71" s="541"/>
      <c r="J71" s="541"/>
      <c r="K71" s="541"/>
    </row>
    <row r="72" spans="1:255" x14ac:dyDescent="0.2">
      <c r="A72" s="376"/>
      <c r="B72" s="376"/>
      <c r="C72" s="376"/>
      <c r="D72" s="376"/>
      <c r="E72" s="376"/>
      <c r="F72" s="376"/>
      <c r="G72" s="376"/>
      <c r="H72" s="376"/>
      <c r="I72" s="376"/>
      <c r="J72" s="376"/>
      <c r="K72" s="376"/>
    </row>
    <row r="73" spans="1:255" x14ac:dyDescent="0.2">
      <c r="A73" s="376"/>
      <c r="B73" s="376"/>
      <c r="C73" s="376"/>
      <c r="D73" s="376"/>
      <c r="E73" s="376"/>
      <c r="F73" s="376"/>
      <c r="G73" s="376"/>
      <c r="H73" s="376"/>
      <c r="I73" s="376"/>
      <c r="J73" s="376"/>
      <c r="K73" s="376"/>
    </row>
    <row r="74" spans="1:255" x14ac:dyDescent="0.2">
      <c r="A74" s="376"/>
      <c r="B74" s="376"/>
      <c r="C74" s="376"/>
      <c r="D74" s="376"/>
      <c r="E74" s="376"/>
      <c r="F74" s="376"/>
      <c r="G74" s="376"/>
      <c r="H74" s="376"/>
      <c r="I74" s="376"/>
      <c r="J74" s="376"/>
      <c r="K74" s="376"/>
    </row>
    <row r="75" spans="1:255" x14ac:dyDescent="0.2">
      <c r="A75" s="376"/>
      <c r="B75" s="376"/>
      <c r="C75" s="376"/>
      <c r="D75" s="376"/>
      <c r="E75" s="376"/>
      <c r="F75" s="376"/>
      <c r="G75" s="376"/>
      <c r="H75" s="376"/>
      <c r="I75" s="376"/>
      <c r="J75" s="376"/>
      <c r="K75" s="376"/>
    </row>
    <row r="76" spans="1:255" x14ac:dyDescent="0.2">
      <c r="A76" s="376"/>
      <c r="B76" s="376"/>
      <c r="C76" s="376"/>
      <c r="D76" s="376"/>
      <c r="E76" s="376"/>
      <c r="F76" s="376"/>
      <c r="G76" s="376"/>
      <c r="H76" s="376"/>
      <c r="I76" s="376"/>
      <c r="J76" s="376"/>
      <c r="K76" s="376"/>
    </row>
    <row r="77" spans="1:255" x14ac:dyDescent="0.2">
      <c r="A77" s="376"/>
      <c r="B77" s="376"/>
      <c r="C77" s="376"/>
      <c r="D77" s="376"/>
      <c r="E77" s="376"/>
      <c r="F77" s="376"/>
      <c r="G77" s="376"/>
      <c r="H77" s="376"/>
      <c r="I77" s="376"/>
      <c r="J77" s="376"/>
      <c r="K77" s="376"/>
    </row>
    <row r="78" spans="1:255" x14ac:dyDescent="0.2">
      <c r="A78" s="376"/>
      <c r="B78" s="376"/>
      <c r="C78" s="376"/>
      <c r="D78" s="376"/>
      <c r="E78" s="376"/>
      <c r="F78" s="376"/>
      <c r="G78" s="376"/>
      <c r="H78" s="376"/>
      <c r="I78" s="376"/>
      <c r="J78" s="376"/>
      <c r="K78" s="376"/>
    </row>
    <row r="79" spans="1:255" x14ac:dyDescent="0.2">
      <c r="A79" s="376"/>
      <c r="B79" s="376"/>
      <c r="C79" s="376"/>
      <c r="D79" s="376"/>
      <c r="E79" s="376"/>
      <c r="F79" s="376"/>
      <c r="G79" s="376"/>
      <c r="H79" s="376"/>
      <c r="I79" s="376"/>
      <c r="J79" s="376"/>
      <c r="K79" s="376"/>
    </row>
    <row r="80" spans="1:255" x14ac:dyDescent="0.2">
      <c r="A80" s="376"/>
      <c r="B80" s="376"/>
      <c r="C80" s="376"/>
      <c r="D80" s="376"/>
      <c r="E80" s="376"/>
      <c r="F80" s="376"/>
      <c r="G80" s="376"/>
      <c r="H80" s="376"/>
      <c r="I80" s="376"/>
      <c r="J80" s="376"/>
      <c r="K80" s="376"/>
    </row>
    <row r="81" spans="1:11" x14ac:dyDescent="0.2">
      <c r="A81" s="376"/>
      <c r="B81" s="376"/>
      <c r="C81" s="376"/>
      <c r="D81" s="376"/>
      <c r="E81" s="376"/>
      <c r="F81" s="376"/>
      <c r="G81" s="376"/>
      <c r="H81" s="376"/>
      <c r="I81" s="376"/>
      <c r="J81" s="376"/>
      <c r="K81" s="376"/>
    </row>
    <row r="82" spans="1:11" x14ac:dyDescent="0.2">
      <c r="A82" s="376"/>
      <c r="B82" s="376"/>
      <c r="C82" s="376"/>
      <c r="D82" s="376"/>
      <c r="E82" s="376"/>
      <c r="F82" s="376"/>
      <c r="G82" s="376"/>
      <c r="H82" s="376"/>
      <c r="I82" s="376"/>
      <c r="J82" s="376"/>
      <c r="K82" s="376"/>
    </row>
    <row r="83" spans="1:11" x14ac:dyDescent="0.2">
      <c r="A83" s="376"/>
      <c r="B83" s="376"/>
      <c r="C83" s="376"/>
      <c r="D83" s="376"/>
      <c r="E83" s="376"/>
      <c r="F83" s="376"/>
      <c r="G83" s="376"/>
      <c r="H83" s="376"/>
      <c r="I83" s="376"/>
      <c r="J83" s="376"/>
      <c r="K83" s="376"/>
    </row>
    <row r="84" spans="1:11" x14ac:dyDescent="0.2">
      <c r="A84" s="376"/>
      <c r="B84" s="376"/>
      <c r="C84" s="376"/>
      <c r="D84" s="376"/>
      <c r="E84" s="376"/>
      <c r="F84" s="376"/>
      <c r="G84" s="376"/>
      <c r="H84" s="376"/>
      <c r="I84" s="376"/>
      <c r="J84" s="376"/>
      <c r="K84" s="376"/>
    </row>
    <row r="85" spans="1:11" x14ac:dyDescent="0.2">
      <c r="A85" s="376"/>
      <c r="B85" s="376"/>
      <c r="C85" s="376"/>
      <c r="D85" s="376"/>
      <c r="E85" s="376"/>
      <c r="F85" s="376"/>
      <c r="G85" s="376"/>
      <c r="H85" s="376"/>
      <c r="I85" s="376"/>
      <c r="J85" s="376"/>
      <c r="K85" s="376"/>
    </row>
    <row r="86" spans="1:11" x14ac:dyDescent="0.2">
      <c r="B86" s="376"/>
      <c r="C86" s="376"/>
      <c r="D86" s="376"/>
      <c r="E86" s="376"/>
      <c r="F86" s="376"/>
      <c r="G86" s="376"/>
      <c r="H86" s="376"/>
      <c r="I86" s="376"/>
      <c r="J86" s="376"/>
      <c r="K86" s="376"/>
    </row>
  </sheetData>
  <mergeCells count="28">
    <mergeCell ref="N2:X3"/>
    <mergeCell ref="A2:K2"/>
    <mergeCell ref="A4:K4"/>
    <mergeCell ref="A68:K71"/>
    <mergeCell ref="A6:K6"/>
    <mergeCell ref="A38:K38"/>
    <mergeCell ref="B7:C7"/>
    <mergeCell ref="D7:E7"/>
    <mergeCell ref="F7:G7"/>
    <mergeCell ref="H7:I7"/>
    <mergeCell ref="H55:I55"/>
    <mergeCell ref="J55:K55"/>
    <mergeCell ref="H39:I39"/>
    <mergeCell ref="J39:K39"/>
    <mergeCell ref="A54:K54"/>
    <mergeCell ref="B55:C55"/>
    <mergeCell ref="D55:E55"/>
    <mergeCell ref="F55:G55"/>
    <mergeCell ref="B23:C23"/>
    <mergeCell ref="D23:E23"/>
    <mergeCell ref="F23:G23"/>
    <mergeCell ref="H23:I23"/>
    <mergeCell ref="J7:K7"/>
    <mergeCell ref="B39:C39"/>
    <mergeCell ref="A22:K22"/>
    <mergeCell ref="J23:K23"/>
    <mergeCell ref="F39:G39"/>
    <mergeCell ref="D39:E39"/>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1">
    <pageSetUpPr fitToPage="1"/>
  </sheetPr>
  <dimension ref="A2:IG86"/>
  <sheetViews>
    <sheetView zoomScaleNormal="100" workbookViewId="0"/>
  </sheetViews>
  <sheetFormatPr defaultColWidth="9.140625" defaultRowHeight="12.75" x14ac:dyDescent="0.2"/>
  <cols>
    <col min="1" max="1" width="4.28515625" style="366" customWidth="1"/>
    <col min="2" max="9" width="7.5703125" style="366" customWidth="1"/>
    <col min="10" max="10" width="7.7109375" style="366" customWidth="1"/>
    <col min="11" max="11" width="9" style="366" customWidth="1"/>
    <col min="12" max="13" width="7.7109375" style="366" customWidth="1"/>
    <col min="14" max="14" width="5.5703125" style="366" bestFit="1" customWidth="1"/>
    <col min="15" max="15" width="9" style="366" bestFit="1" customWidth="1"/>
    <col min="16" max="18" width="9.42578125" style="366" bestFit="1" customWidth="1"/>
    <col min="19" max="19" width="9.42578125" style="366" customWidth="1"/>
    <col min="20" max="20" width="9" style="366" customWidth="1"/>
    <col min="21" max="240" width="9.140625" style="366"/>
    <col min="241" max="16384" width="9.140625" style="329"/>
  </cols>
  <sheetData>
    <row r="2" spans="1:240" ht="26.25" customHeight="1" x14ac:dyDescent="0.2">
      <c r="A2" s="542" t="s">
        <v>491</v>
      </c>
      <c r="B2" s="542"/>
      <c r="C2" s="542"/>
      <c r="D2" s="542"/>
      <c r="E2" s="542"/>
      <c r="F2" s="542"/>
      <c r="G2" s="542"/>
      <c r="H2" s="542"/>
      <c r="I2" s="542"/>
      <c r="J2" s="542"/>
      <c r="K2" s="542"/>
    </row>
    <row r="3" spans="1:240" x14ac:dyDescent="0.2">
      <c r="A3" s="420" t="s">
        <v>543</v>
      </c>
      <c r="B3" s="418"/>
      <c r="C3" s="418"/>
      <c r="D3" s="418"/>
      <c r="E3" s="418"/>
      <c r="F3" s="418"/>
      <c r="G3" s="418"/>
      <c r="H3" s="418"/>
      <c r="I3" s="418"/>
      <c r="J3" s="418"/>
      <c r="K3" s="418"/>
    </row>
    <row r="4" spans="1:240" ht="26.25" customHeight="1" x14ac:dyDescent="0.2">
      <c r="A4" s="543" t="s">
        <v>442</v>
      </c>
      <c r="B4" s="543"/>
      <c r="C4" s="543"/>
      <c r="D4" s="543"/>
      <c r="E4" s="543"/>
      <c r="F4" s="543"/>
      <c r="G4" s="543"/>
      <c r="H4" s="543"/>
      <c r="I4" s="543"/>
      <c r="J4" s="543"/>
      <c r="K4" s="543"/>
    </row>
    <row r="5" spans="1:240" ht="15" customHeight="1" thickBot="1" x14ac:dyDescent="0.25">
      <c r="A5" s="421" t="s">
        <v>544</v>
      </c>
      <c r="B5" s="419"/>
      <c r="C5" s="419"/>
      <c r="D5" s="419"/>
      <c r="E5" s="419"/>
      <c r="F5" s="419"/>
      <c r="G5" s="419"/>
      <c r="H5" s="419"/>
      <c r="I5" s="419"/>
      <c r="J5" s="419"/>
      <c r="K5" s="419"/>
    </row>
    <row r="6" spans="1:240" x14ac:dyDescent="0.2">
      <c r="A6" s="539" t="s">
        <v>395</v>
      </c>
      <c r="B6" s="539"/>
      <c r="C6" s="539"/>
      <c r="D6" s="539"/>
      <c r="E6" s="539"/>
      <c r="F6" s="539"/>
      <c r="G6" s="539"/>
      <c r="H6" s="539"/>
      <c r="I6" s="539"/>
      <c r="J6" s="539"/>
      <c r="K6" s="539"/>
      <c r="L6" s="370"/>
      <c r="M6" s="370"/>
      <c r="N6" s="370"/>
      <c r="O6" s="370"/>
    </row>
    <row r="7" spans="1:240" x14ac:dyDescent="0.2">
      <c r="A7" s="385"/>
      <c r="B7" s="540" t="s">
        <v>378</v>
      </c>
      <c r="C7" s="540"/>
      <c r="D7" s="540" t="s">
        <v>379</v>
      </c>
      <c r="E7" s="540"/>
      <c r="F7" s="540" t="s">
        <v>380</v>
      </c>
      <c r="G7" s="540"/>
      <c r="H7" s="540" t="s">
        <v>381</v>
      </c>
      <c r="I7" s="540"/>
      <c r="J7" s="540" t="s">
        <v>382</v>
      </c>
      <c r="K7" s="540"/>
      <c r="L7" s="370"/>
      <c r="M7" s="370"/>
      <c r="N7" s="372"/>
      <c r="O7" s="372"/>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c r="EU7" s="373"/>
      <c r="EV7" s="373"/>
      <c r="EW7" s="373"/>
      <c r="EX7" s="373"/>
      <c r="EY7" s="373"/>
      <c r="EZ7" s="373"/>
      <c r="FA7" s="373"/>
      <c r="FB7" s="373"/>
      <c r="FC7" s="373"/>
      <c r="FD7" s="373"/>
      <c r="FE7" s="373"/>
      <c r="FF7" s="373"/>
      <c r="FG7" s="373"/>
      <c r="FH7" s="373"/>
      <c r="FI7" s="373"/>
      <c r="FJ7" s="373"/>
      <c r="FK7" s="373"/>
      <c r="FL7" s="373"/>
      <c r="FM7" s="373"/>
      <c r="FN7" s="373"/>
      <c r="FO7" s="373"/>
      <c r="FP7" s="373"/>
      <c r="FQ7" s="373"/>
      <c r="FR7" s="373"/>
      <c r="FS7" s="373"/>
      <c r="FT7" s="373"/>
      <c r="FU7" s="373"/>
      <c r="FV7" s="373"/>
      <c r="FW7" s="373"/>
      <c r="FX7" s="373"/>
      <c r="FY7" s="373"/>
      <c r="FZ7" s="373"/>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3"/>
      <c r="HB7" s="373"/>
      <c r="HC7" s="373"/>
      <c r="HD7" s="373"/>
      <c r="HE7" s="373"/>
      <c r="HF7" s="373"/>
      <c r="HG7" s="373"/>
      <c r="HH7" s="373"/>
      <c r="HI7" s="373"/>
      <c r="HJ7" s="373"/>
      <c r="HK7" s="373"/>
      <c r="HL7" s="373"/>
      <c r="HM7" s="373"/>
      <c r="HN7" s="373"/>
      <c r="HO7" s="373"/>
      <c r="HP7" s="373"/>
      <c r="HQ7" s="373"/>
      <c r="HR7" s="373"/>
      <c r="HS7" s="373"/>
      <c r="HT7" s="373"/>
      <c r="HU7" s="373"/>
      <c r="HV7" s="373"/>
      <c r="HW7" s="373"/>
      <c r="HX7" s="373"/>
      <c r="HY7" s="373"/>
      <c r="HZ7" s="373"/>
      <c r="IA7" s="373"/>
      <c r="IB7" s="373"/>
      <c r="IC7" s="373"/>
      <c r="ID7" s="373"/>
      <c r="IE7" s="373"/>
      <c r="IF7" s="373"/>
    </row>
    <row r="8" spans="1:240" ht="13.5" thickBot="1" x14ac:dyDescent="0.25">
      <c r="A8" s="386"/>
      <c r="B8" s="384" t="s">
        <v>383</v>
      </c>
      <c r="C8" s="384" t="s">
        <v>384</v>
      </c>
      <c r="D8" s="384" t="s">
        <v>383</v>
      </c>
      <c r="E8" s="384" t="s">
        <v>384</v>
      </c>
      <c r="F8" s="384" t="s">
        <v>383</v>
      </c>
      <c r="G8" s="384" t="s">
        <v>384</v>
      </c>
      <c r="H8" s="384" t="s">
        <v>383</v>
      </c>
      <c r="I8" s="384" t="s">
        <v>384</v>
      </c>
      <c r="J8" s="384" t="s">
        <v>383</v>
      </c>
      <c r="K8" s="384" t="s">
        <v>384</v>
      </c>
      <c r="L8" s="370"/>
      <c r="M8" s="370"/>
      <c r="N8" s="372"/>
      <c r="O8" s="372"/>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3"/>
      <c r="FP8" s="373"/>
      <c r="FQ8" s="373"/>
      <c r="FR8" s="373"/>
      <c r="FS8" s="373"/>
      <c r="FT8" s="373"/>
      <c r="FU8" s="373"/>
      <c r="FV8" s="373"/>
      <c r="FW8" s="373"/>
      <c r="FX8" s="373"/>
      <c r="FY8" s="373"/>
      <c r="FZ8" s="373"/>
      <c r="GA8" s="373"/>
      <c r="GB8" s="373"/>
      <c r="GC8" s="373"/>
      <c r="GD8" s="373"/>
      <c r="GE8" s="373"/>
      <c r="GF8" s="373"/>
      <c r="GG8" s="373"/>
      <c r="GH8" s="373"/>
      <c r="GI8" s="373"/>
      <c r="GJ8" s="373"/>
      <c r="GK8" s="373"/>
      <c r="GL8" s="373"/>
      <c r="GM8" s="373"/>
      <c r="GN8" s="373"/>
      <c r="GO8" s="373"/>
      <c r="GP8" s="373"/>
      <c r="GQ8" s="373"/>
      <c r="GR8" s="373"/>
      <c r="GS8" s="373"/>
      <c r="GT8" s="373"/>
      <c r="GU8" s="373"/>
      <c r="GV8" s="373"/>
      <c r="GW8" s="373"/>
      <c r="GX8" s="373"/>
      <c r="GY8" s="373"/>
      <c r="GZ8" s="373"/>
      <c r="HA8" s="373"/>
      <c r="HB8" s="373"/>
      <c r="HC8" s="373"/>
      <c r="HD8" s="373"/>
      <c r="HE8" s="373"/>
      <c r="HF8" s="373"/>
      <c r="HG8" s="373"/>
      <c r="HH8" s="373"/>
      <c r="HI8" s="373"/>
      <c r="HJ8" s="373"/>
      <c r="HK8" s="373"/>
      <c r="HL8" s="373"/>
      <c r="HM8" s="373"/>
      <c r="HN8" s="373"/>
      <c r="HO8" s="373"/>
      <c r="HP8" s="373"/>
      <c r="HQ8" s="373"/>
      <c r="HR8" s="373"/>
      <c r="HS8" s="373"/>
      <c r="HT8" s="373"/>
      <c r="HU8" s="373"/>
      <c r="HV8" s="373"/>
      <c r="HW8" s="373"/>
      <c r="HX8" s="373"/>
      <c r="HY8" s="373"/>
      <c r="HZ8" s="373"/>
      <c r="IA8" s="373"/>
      <c r="IB8" s="373"/>
      <c r="IC8" s="373"/>
      <c r="ID8" s="373"/>
      <c r="IE8" s="373"/>
      <c r="IF8" s="373"/>
    </row>
    <row r="9" spans="1:240" x14ac:dyDescent="0.2">
      <c r="A9" s="379">
        <v>2008</v>
      </c>
      <c r="B9" s="380">
        <v>153</v>
      </c>
      <c r="C9" s="387" t="s">
        <v>285</v>
      </c>
      <c r="D9" s="380">
        <v>176</v>
      </c>
      <c r="E9" s="387" t="s">
        <v>285</v>
      </c>
      <c r="F9" s="380">
        <v>139</v>
      </c>
      <c r="G9" s="387" t="s">
        <v>285</v>
      </c>
      <c r="H9" s="380">
        <v>141</v>
      </c>
      <c r="I9" s="387" t="s">
        <v>285</v>
      </c>
      <c r="J9" s="380">
        <v>609</v>
      </c>
      <c r="K9" s="387" t="s">
        <v>285</v>
      </c>
      <c r="L9" s="370"/>
      <c r="M9" s="370"/>
      <c r="N9" s="370"/>
      <c r="O9" s="370"/>
    </row>
    <row r="10" spans="1:240" x14ac:dyDescent="0.2">
      <c r="A10" s="379">
        <v>2009</v>
      </c>
      <c r="B10" s="380">
        <v>103</v>
      </c>
      <c r="C10" s="387" t="s">
        <v>285</v>
      </c>
      <c r="D10" s="380">
        <v>116</v>
      </c>
      <c r="E10" s="387" t="s">
        <v>285</v>
      </c>
      <c r="F10" s="380">
        <v>108</v>
      </c>
      <c r="G10" s="387" t="s">
        <v>285</v>
      </c>
      <c r="H10" s="380">
        <v>129</v>
      </c>
      <c r="I10" s="387" t="s">
        <v>285</v>
      </c>
      <c r="J10" s="380">
        <v>456</v>
      </c>
      <c r="K10" s="387" t="s">
        <v>285</v>
      </c>
      <c r="L10" s="370"/>
      <c r="M10" s="370"/>
      <c r="N10" s="370"/>
      <c r="O10" s="370"/>
    </row>
    <row r="11" spans="1:240" x14ac:dyDescent="0.2">
      <c r="A11" s="379">
        <v>2010</v>
      </c>
      <c r="B11" s="380">
        <v>137</v>
      </c>
      <c r="C11" s="387" t="s">
        <v>285</v>
      </c>
      <c r="D11" s="380">
        <v>150</v>
      </c>
      <c r="E11" s="387" t="s">
        <v>285</v>
      </c>
      <c r="F11" s="380">
        <v>124</v>
      </c>
      <c r="G11" s="387" t="s">
        <v>285</v>
      </c>
      <c r="H11" s="380">
        <v>146</v>
      </c>
      <c r="I11" s="387" t="s">
        <v>285</v>
      </c>
      <c r="J11" s="380">
        <v>556</v>
      </c>
      <c r="K11" s="387" t="s">
        <v>285</v>
      </c>
      <c r="L11" s="370"/>
      <c r="M11" s="370"/>
      <c r="N11" s="370"/>
      <c r="O11" s="370"/>
    </row>
    <row r="12" spans="1:240" x14ac:dyDescent="0.2">
      <c r="A12" s="379">
        <v>2011</v>
      </c>
      <c r="B12" s="381">
        <v>152</v>
      </c>
      <c r="C12" s="387" t="s">
        <v>285</v>
      </c>
      <c r="D12" s="381">
        <v>123</v>
      </c>
      <c r="E12" s="387" t="s">
        <v>285</v>
      </c>
      <c r="F12" s="381">
        <v>91</v>
      </c>
      <c r="G12" s="387" t="s">
        <v>285</v>
      </c>
      <c r="H12" s="381">
        <v>121</v>
      </c>
      <c r="I12" s="387" t="s">
        <v>285</v>
      </c>
      <c r="J12" s="380">
        <v>486</v>
      </c>
      <c r="K12" s="387" t="s">
        <v>285</v>
      </c>
      <c r="L12" s="370"/>
      <c r="M12" s="370"/>
      <c r="N12" s="370"/>
      <c r="O12" s="370"/>
    </row>
    <row r="13" spans="1:240" x14ac:dyDescent="0.2">
      <c r="A13" s="379">
        <v>2012</v>
      </c>
      <c r="B13" s="381">
        <v>124</v>
      </c>
      <c r="C13" s="387">
        <v>142</v>
      </c>
      <c r="D13" s="381">
        <v>104</v>
      </c>
      <c r="E13" s="387">
        <v>126</v>
      </c>
      <c r="F13" s="381">
        <v>102</v>
      </c>
      <c r="G13" s="387">
        <v>133</v>
      </c>
      <c r="H13" s="381">
        <v>81</v>
      </c>
      <c r="I13" s="387">
        <v>101</v>
      </c>
      <c r="J13" s="380">
        <v>412</v>
      </c>
      <c r="K13" s="387">
        <v>502</v>
      </c>
      <c r="L13" s="370"/>
      <c r="M13" s="370"/>
      <c r="N13" s="370"/>
      <c r="O13" s="370"/>
    </row>
    <row r="14" spans="1:240" x14ac:dyDescent="0.2">
      <c r="A14" s="379">
        <v>2013</v>
      </c>
      <c r="B14" s="381">
        <v>107</v>
      </c>
      <c r="C14" s="387">
        <v>133</v>
      </c>
      <c r="D14" s="381">
        <v>117</v>
      </c>
      <c r="E14" s="387">
        <v>144</v>
      </c>
      <c r="F14" s="381">
        <v>76</v>
      </c>
      <c r="G14" s="387">
        <v>103</v>
      </c>
      <c r="H14" s="381">
        <v>86</v>
      </c>
      <c r="I14" s="387">
        <v>106</v>
      </c>
      <c r="J14" s="380">
        <v>386</v>
      </c>
      <c r="K14" s="387">
        <v>486</v>
      </c>
      <c r="L14" s="370"/>
      <c r="M14" s="370"/>
      <c r="N14" s="370"/>
      <c r="O14" s="370"/>
    </row>
    <row r="15" spans="1:240" x14ac:dyDescent="0.2">
      <c r="A15" s="379">
        <v>2014</v>
      </c>
      <c r="B15" s="381">
        <v>92</v>
      </c>
      <c r="C15" s="387">
        <v>115</v>
      </c>
      <c r="D15" s="381">
        <v>90</v>
      </c>
      <c r="E15" s="387">
        <v>111</v>
      </c>
      <c r="F15" s="381">
        <v>88</v>
      </c>
      <c r="G15" s="387">
        <v>131</v>
      </c>
      <c r="H15" s="381">
        <v>87</v>
      </c>
      <c r="I15" s="387">
        <v>114</v>
      </c>
      <c r="J15" s="380">
        <v>356</v>
      </c>
      <c r="K15" s="387">
        <v>471</v>
      </c>
      <c r="L15" s="370"/>
      <c r="M15" s="370"/>
      <c r="N15" s="370"/>
      <c r="O15" s="370"/>
    </row>
    <row r="16" spans="1:240" x14ac:dyDescent="0.2">
      <c r="A16" s="379">
        <v>2015</v>
      </c>
      <c r="B16" s="381" t="s">
        <v>285</v>
      </c>
      <c r="C16" s="380">
        <v>169</v>
      </c>
      <c r="D16" s="381" t="s">
        <v>285</v>
      </c>
      <c r="E16" s="380">
        <v>124</v>
      </c>
      <c r="F16" s="381" t="s">
        <v>285</v>
      </c>
      <c r="G16" s="380">
        <v>108</v>
      </c>
      <c r="H16" s="381" t="s">
        <v>285</v>
      </c>
      <c r="I16" s="380">
        <v>99</v>
      </c>
      <c r="J16" s="380" t="s">
        <v>285</v>
      </c>
      <c r="K16" s="380">
        <v>500</v>
      </c>
      <c r="L16" s="370"/>
      <c r="M16" s="370"/>
      <c r="N16" s="370"/>
      <c r="O16" s="370"/>
    </row>
    <row r="17" spans="1:240" x14ac:dyDescent="0.2">
      <c r="A17" s="379">
        <v>2016</v>
      </c>
      <c r="B17" s="380" t="s">
        <v>285</v>
      </c>
      <c r="C17" s="380">
        <v>115</v>
      </c>
      <c r="D17" s="380" t="s">
        <v>285</v>
      </c>
      <c r="E17" s="380">
        <v>136</v>
      </c>
      <c r="F17" s="380" t="s">
        <v>285</v>
      </c>
      <c r="G17" s="380">
        <v>146</v>
      </c>
      <c r="H17" s="380" t="s">
        <v>285</v>
      </c>
      <c r="I17" s="380">
        <v>82</v>
      </c>
      <c r="J17" s="380" t="s">
        <v>285</v>
      </c>
      <c r="K17" s="380">
        <v>479</v>
      </c>
      <c r="L17" s="370"/>
      <c r="M17" s="370"/>
      <c r="N17" s="370"/>
      <c r="O17" s="370"/>
    </row>
    <row r="18" spans="1:240" s="389" customFormat="1" x14ac:dyDescent="0.2">
      <c r="A18" s="379">
        <v>2017</v>
      </c>
      <c r="B18" s="380" t="s">
        <v>285</v>
      </c>
      <c r="C18" s="380">
        <v>125</v>
      </c>
      <c r="D18" s="380" t="s">
        <v>285</v>
      </c>
      <c r="E18" s="380">
        <v>108</v>
      </c>
      <c r="F18" s="380" t="s">
        <v>285</v>
      </c>
      <c r="G18" s="380">
        <v>125</v>
      </c>
      <c r="H18" s="380" t="s">
        <v>285</v>
      </c>
      <c r="I18" s="380">
        <v>133</v>
      </c>
      <c r="J18" s="380" t="s">
        <v>285</v>
      </c>
      <c r="K18" s="380">
        <v>491</v>
      </c>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c r="FV18" s="370"/>
      <c r="FW18" s="370"/>
      <c r="FX18" s="370"/>
      <c r="FY18" s="370"/>
      <c r="FZ18" s="370"/>
      <c r="GA18" s="370"/>
      <c r="GB18" s="370"/>
      <c r="GC18" s="370"/>
      <c r="GD18" s="370"/>
      <c r="GE18" s="370"/>
      <c r="GF18" s="370"/>
      <c r="GG18" s="370"/>
      <c r="GH18" s="370"/>
      <c r="GI18" s="370"/>
      <c r="GJ18" s="370"/>
      <c r="GK18" s="370"/>
      <c r="GL18" s="370"/>
      <c r="GM18" s="370"/>
      <c r="GN18" s="370"/>
      <c r="GO18" s="370"/>
      <c r="GP18" s="370"/>
      <c r="GQ18" s="370"/>
      <c r="GR18" s="370"/>
      <c r="GS18" s="370"/>
      <c r="GT18" s="370"/>
      <c r="GU18" s="370"/>
      <c r="GV18" s="370"/>
      <c r="GW18" s="370"/>
      <c r="GX18" s="370"/>
      <c r="GY18" s="370"/>
      <c r="GZ18" s="370"/>
      <c r="HA18" s="370"/>
      <c r="HB18" s="370"/>
      <c r="HC18" s="370"/>
      <c r="HD18" s="370"/>
      <c r="HE18" s="370"/>
      <c r="HF18" s="370"/>
      <c r="HG18" s="370"/>
      <c r="HH18" s="370"/>
      <c r="HI18" s="370"/>
      <c r="HJ18" s="370"/>
      <c r="HK18" s="370"/>
      <c r="HL18" s="370"/>
      <c r="HM18" s="370"/>
      <c r="HN18" s="370"/>
      <c r="HO18" s="370"/>
      <c r="HP18" s="370"/>
      <c r="HQ18" s="370"/>
      <c r="HR18" s="370"/>
      <c r="HS18" s="370"/>
      <c r="HT18" s="370"/>
      <c r="HU18" s="370"/>
      <c r="HV18" s="370"/>
      <c r="HW18" s="370"/>
      <c r="HX18" s="370"/>
      <c r="HY18" s="370"/>
      <c r="HZ18" s="370"/>
      <c r="IA18" s="370"/>
      <c r="IB18" s="370"/>
      <c r="IC18" s="370"/>
      <c r="ID18" s="370"/>
      <c r="IE18" s="370"/>
      <c r="IF18" s="370"/>
    </row>
    <row r="19" spans="1:240" ht="13.5" thickBot="1" x14ac:dyDescent="0.25">
      <c r="A19" s="382">
        <v>2018</v>
      </c>
      <c r="B19" s="383" t="s">
        <v>285</v>
      </c>
      <c r="C19" s="383">
        <v>101</v>
      </c>
      <c r="D19" s="383" t="s">
        <v>285</v>
      </c>
      <c r="E19" s="383">
        <v>97</v>
      </c>
      <c r="F19" s="383" t="s">
        <v>285</v>
      </c>
      <c r="G19" s="383">
        <v>98</v>
      </c>
      <c r="H19" s="383" t="s">
        <v>285</v>
      </c>
      <c r="I19" s="383">
        <v>147</v>
      </c>
      <c r="J19" s="383" t="s">
        <v>285</v>
      </c>
      <c r="K19" s="383">
        <v>444</v>
      </c>
      <c r="L19" s="370"/>
      <c r="M19" s="370"/>
      <c r="N19" s="370"/>
      <c r="O19" s="370"/>
    </row>
    <row r="20" spans="1:240" x14ac:dyDescent="0.2">
      <c r="L20" s="370"/>
      <c r="M20" s="370"/>
      <c r="N20" s="370"/>
      <c r="O20" s="370"/>
    </row>
    <row r="21" spans="1:240" ht="13.5" thickBot="1" x14ac:dyDescent="0.25">
      <c r="A21" s="382"/>
      <c r="B21" s="383"/>
      <c r="C21" s="383"/>
      <c r="D21" s="383"/>
      <c r="E21" s="383"/>
      <c r="F21" s="383"/>
      <c r="G21" s="383"/>
      <c r="H21" s="383"/>
      <c r="I21" s="383"/>
      <c r="J21" s="383"/>
      <c r="K21" s="383"/>
      <c r="L21" s="370"/>
      <c r="M21" s="370"/>
      <c r="N21" s="370"/>
      <c r="O21" s="370"/>
    </row>
    <row r="22" spans="1:240" x14ac:dyDescent="0.2">
      <c r="A22" s="539" t="s">
        <v>396</v>
      </c>
      <c r="B22" s="539"/>
      <c r="C22" s="539"/>
      <c r="D22" s="539"/>
      <c r="E22" s="539"/>
      <c r="F22" s="539"/>
      <c r="G22" s="539"/>
      <c r="H22" s="539"/>
      <c r="I22" s="539"/>
      <c r="J22" s="539"/>
      <c r="K22" s="539"/>
      <c r="L22" s="370"/>
      <c r="M22" s="370"/>
      <c r="N22" s="370"/>
      <c r="O22" s="370"/>
    </row>
    <row r="23" spans="1:240" x14ac:dyDescent="0.2">
      <c r="A23" s="385"/>
      <c r="B23" s="540" t="s">
        <v>378</v>
      </c>
      <c r="C23" s="540"/>
      <c r="D23" s="540" t="s">
        <v>379</v>
      </c>
      <c r="E23" s="540"/>
      <c r="F23" s="540" t="s">
        <v>380</v>
      </c>
      <c r="G23" s="540"/>
      <c r="H23" s="540" t="s">
        <v>381</v>
      </c>
      <c r="I23" s="540"/>
      <c r="J23" s="540" t="s">
        <v>382</v>
      </c>
      <c r="K23" s="540"/>
      <c r="L23" s="370"/>
      <c r="M23" s="370"/>
      <c r="N23" s="372"/>
      <c r="O23" s="372"/>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373"/>
      <c r="FQ23" s="373"/>
      <c r="FR23" s="373"/>
      <c r="FS23" s="373"/>
      <c r="FT23" s="373"/>
      <c r="FU23" s="373"/>
      <c r="FV23" s="373"/>
      <c r="FW23" s="373"/>
      <c r="FX23" s="373"/>
      <c r="FY23" s="373"/>
      <c r="FZ23" s="373"/>
      <c r="GA23" s="373"/>
      <c r="GB23" s="373"/>
      <c r="GC23" s="373"/>
      <c r="GD23" s="373"/>
      <c r="GE23" s="373"/>
      <c r="GF23" s="373"/>
      <c r="GG23" s="373"/>
      <c r="GH23" s="373"/>
      <c r="GI23" s="373"/>
      <c r="GJ23" s="373"/>
      <c r="GK23" s="373"/>
      <c r="GL23" s="373"/>
      <c r="GM23" s="373"/>
      <c r="GN23" s="373"/>
      <c r="GO23" s="373"/>
      <c r="GP23" s="373"/>
      <c r="GQ23" s="373"/>
      <c r="GR23" s="373"/>
      <c r="GS23" s="373"/>
      <c r="GT23" s="373"/>
      <c r="GU23" s="373"/>
      <c r="GV23" s="373"/>
      <c r="GW23" s="373"/>
      <c r="GX23" s="373"/>
      <c r="GY23" s="373"/>
      <c r="GZ23" s="373"/>
      <c r="HA23" s="373"/>
      <c r="HB23" s="373"/>
      <c r="HC23" s="373"/>
      <c r="HD23" s="373"/>
      <c r="HE23" s="373"/>
      <c r="HF23" s="373"/>
      <c r="HG23" s="373"/>
      <c r="HH23" s="373"/>
      <c r="HI23" s="373"/>
      <c r="HJ23" s="373"/>
      <c r="HK23" s="373"/>
      <c r="HL23" s="373"/>
      <c r="HM23" s="373"/>
      <c r="HN23" s="373"/>
      <c r="HO23" s="373"/>
      <c r="HP23" s="373"/>
      <c r="HQ23" s="373"/>
      <c r="HR23" s="373"/>
      <c r="HS23" s="373"/>
      <c r="HT23" s="373"/>
      <c r="HU23" s="373"/>
      <c r="HV23" s="373"/>
      <c r="HW23" s="373"/>
      <c r="HX23" s="373"/>
      <c r="HY23" s="373"/>
      <c r="HZ23" s="373"/>
      <c r="IA23" s="373"/>
      <c r="IB23" s="373"/>
      <c r="IC23" s="373"/>
      <c r="ID23" s="373"/>
      <c r="IE23" s="373"/>
      <c r="IF23" s="373"/>
    </row>
    <row r="24" spans="1:240" ht="13.5" thickBot="1" x14ac:dyDescent="0.25">
      <c r="A24" s="386"/>
      <c r="B24" s="384" t="s">
        <v>383</v>
      </c>
      <c r="C24" s="384" t="s">
        <v>384</v>
      </c>
      <c r="D24" s="384" t="s">
        <v>383</v>
      </c>
      <c r="E24" s="384" t="s">
        <v>384</v>
      </c>
      <c r="F24" s="384" t="s">
        <v>383</v>
      </c>
      <c r="G24" s="384" t="s">
        <v>384</v>
      </c>
      <c r="H24" s="384" t="s">
        <v>383</v>
      </c>
      <c r="I24" s="384" t="s">
        <v>384</v>
      </c>
      <c r="J24" s="384" t="s">
        <v>383</v>
      </c>
      <c r="K24" s="384" t="s">
        <v>384</v>
      </c>
      <c r="L24" s="370"/>
      <c r="M24" s="370"/>
      <c r="N24" s="372"/>
      <c r="O24" s="372"/>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373"/>
      <c r="DI24" s="373"/>
      <c r="DJ24" s="373"/>
      <c r="DK24" s="373"/>
      <c r="DL24" s="373"/>
      <c r="DM24" s="373"/>
      <c r="DN24" s="373"/>
      <c r="DO24" s="373"/>
      <c r="DP24" s="373"/>
      <c r="DQ24" s="373"/>
      <c r="DR24" s="373"/>
      <c r="DS24" s="373"/>
      <c r="DT24" s="373"/>
      <c r="DU24" s="373"/>
      <c r="DV24" s="373"/>
      <c r="DW24" s="373"/>
      <c r="DX24" s="373"/>
      <c r="DY24" s="373"/>
      <c r="DZ24" s="373"/>
      <c r="EA24" s="373"/>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373"/>
      <c r="FK24" s="373"/>
      <c r="FL24" s="373"/>
      <c r="FM24" s="373"/>
      <c r="FN24" s="373"/>
      <c r="FO24" s="373"/>
      <c r="FP24" s="373"/>
      <c r="FQ24" s="373"/>
      <c r="FR24" s="373"/>
      <c r="FS24" s="373"/>
      <c r="FT24" s="373"/>
      <c r="FU24" s="373"/>
      <c r="FV24" s="373"/>
      <c r="FW24" s="373"/>
      <c r="FX24" s="373"/>
      <c r="FY24" s="373"/>
      <c r="FZ24" s="373"/>
      <c r="GA24" s="373"/>
      <c r="GB24" s="373"/>
      <c r="GC24" s="373"/>
      <c r="GD24" s="373"/>
      <c r="GE24" s="373"/>
      <c r="GF24" s="373"/>
      <c r="GG24" s="373"/>
      <c r="GH24" s="373"/>
      <c r="GI24" s="373"/>
      <c r="GJ24" s="373"/>
      <c r="GK24" s="373"/>
      <c r="GL24" s="373"/>
      <c r="GM24" s="373"/>
      <c r="GN24" s="373"/>
      <c r="GO24" s="373"/>
      <c r="GP24" s="373"/>
      <c r="GQ24" s="373"/>
      <c r="GR24" s="373"/>
      <c r="GS24" s="373"/>
      <c r="GT24" s="373"/>
      <c r="GU24" s="373"/>
      <c r="GV24" s="373"/>
      <c r="GW24" s="373"/>
      <c r="GX24" s="373"/>
      <c r="GY24" s="373"/>
      <c r="GZ24" s="373"/>
      <c r="HA24" s="373"/>
      <c r="HB24" s="373"/>
      <c r="HC24" s="373"/>
      <c r="HD24" s="373"/>
      <c r="HE24" s="373"/>
      <c r="HF24" s="373"/>
      <c r="HG24" s="373"/>
      <c r="HH24" s="373"/>
      <c r="HI24" s="373"/>
      <c r="HJ24" s="373"/>
      <c r="HK24" s="373"/>
      <c r="HL24" s="373"/>
      <c r="HM24" s="373"/>
      <c r="HN24" s="373"/>
      <c r="HO24" s="373"/>
      <c r="HP24" s="373"/>
      <c r="HQ24" s="373"/>
      <c r="HR24" s="373"/>
      <c r="HS24" s="373"/>
      <c r="HT24" s="373"/>
      <c r="HU24" s="373"/>
      <c r="HV24" s="373"/>
      <c r="HW24" s="373"/>
      <c r="HX24" s="373"/>
      <c r="HY24" s="373"/>
      <c r="HZ24" s="373"/>
      <c r="IA24" s="373"/>
      <c r="IB24" s="373"/>
      <c r="IC24" s="373"/>
      <c r="ID24" s="373"/>
      <c r="IE24" s="373"/>
      <c r="IF24" s="373"/>
    </row>
    <row r="25" spans="1:240" x14ac:dyDescent="0.2">
      <c r="A25" s="379">
        <v>2008</v>
      </c>
      <c r="B25" s="380">
        <v>87066</v>
      </c>
      <c r="C25" s="387" t="s">
        <v>285</v>
      </c>
      <c r="D25" s="380">
        <v>89536</v>
      </c>
      <c r="E25" s="387" t="s">
        <v>285</v>
      </c>
      <c r="F25" s="380">
        <v>77058</v>
      </c>
      <c r="G25" s="387" t="s">
        <v>285</v>
      </c>
      <c r="H25" s="380">
        <v>71545</v>
      </c>
      <c r="I25" s="387" t="s">
        <v>285</v>
      </c>
      <c r="J25" s="380">
        <v>325205</v>
      </c>
      <c r="K25" s="387" t="s">
        <v>285</v>
      </c>
      <c r="L25" s="370"/>
      <c r="M25" s="370"/>
      <c r="N25" s="370"/>
      <c r="O25" s="370"/>
    </row>
    <row r="26" spans="1:240" x14ac:dyDescent="0.2">
      <c r="A26" s="379">
        <v>2009</v>
      </c>
      <c r="B26" s="380">
        <v>51334</v>
      </c>
      <c r="C26" s="387" t="s">
        <v>285</v>
      </c>
      <c r="D26" s="380">
        <v>55803</v>
      </c>
      <c r="E26" s="387" t="s">
        <v>285</v>
      </c>
      <c r="F26" s="380">
        <v>41103</v>
      </c>
      <c r="G26" s="387" t="s">
        <v>285</v>
      </c>
      <c r="H26" s="380">
        <v>67844</v>
      </c>
      <c r="I26" s="387" t="s">
        <v>285</v>
      </c>
      <c r="J26" s="380">
        <v>216085</v>
      </c>
      <c r="K26" s="387" t="s">
        <v>285</v>
      </c>
      <c r="L26" s="370"/>
      <c r="M26" s="370"/>
      <c r="N26" s="370"/>
      <c r="O26" s="370"/>
    </row>
    <row r="27" spans="1:240" x14ac:dyDescent="0.2">
      <c r="A27" s="379">
        <v>2010</v>
      </c>
      <c r="B27" s="380">
        <v>61113</v>
      </c>
      <c r="C27" s="387" t="s">
        <v>285</v>
      </c>
      <c r="D27" s="380">
        <v>68108</v>
      </c>
      <c r="E27" s="387" t="s">
        <v>285</v>
      </c>
      <c r="F27" s="380">
        <v>57577</v>
      </c>
      <c r="G27" s="387" t="s">
        <v>285</v>
      </c>
      <c r="H27" s="380">
        <v>65768</v>
      </c>
      <c r="I27" s="387" t="s">
        <v>285</v>
      </c>
      <c r="J27" s="380">
        <v>252566</v>
      </c>
      <c r="K27" s="387" t="s">
        <v>285</v>
      </c>
      <c r="L27" s="370"/>
      <c r="M27" s="370"/>
      <c r="N27" s="370"/>
      <c r="O27" s="370"/>
    </row>
    <row r="28" spans="1:240" x14ac:dyDescent="0.2">
      <c r="A28" s="379">
        <v>2011</v>
      </c>
      <c r="B28" s="381">
        <v>68859</v>
      </c>
      <c r="C28" s="387" t="s">
        <v>285</v>
      </c>
      <c r="D28" s="381">
        <v>63179</v>
      </c>
      <c r="E28" s="387" t="s">
        <v>285</v>
      </c>
      <c r="F28" s="381">
        <v>55062</v>
      </c>
      <c r="G28" s="387" t="s">
        <v>285</v>
      </c>
      <c r="H28" s="381">
        <v>63263</v>
      </c>
      <c r="I28" s="387" t="s">
        <v>285</v>
      </c>
      <c r="J28" s="380">
        <v>250363</v>
      </c>
      <c r="K28" s="387" t="s">
        <v>285</v>
      </c>
      <c r="L28" s="370"/>
      <c r="M28" s="370"/>
      <c r="N28" s="370"/>
      <c r="O28" s="370"/>
    </row>
    <row r="29" spans="1:240" x14ac:dyDescent="0.2">
      <c r="A29" s="379">
        <v>2012</v>
      </c>
      <c r="B29" s="381">
        <v>61449</v>
      </c>
      <c r="C29" s="387">
        <v>69136</v>
      </c>
      <c r="D29" s="381">
        <v>56331</v>
      </c>
      <c r="E29" s="387">
        <v>67195</v>
      </c>
      <c r="F29" s="381">
        <v>43348</v>
      </c>
      <c r="G29" s="387">
        <v>56779</v>
      </c>
      <c r="H29" s="381">
        <v>42657</v>
      </c>
      <c r="I29" s="387">
        <v>51742</v>
      </c>
      <c r="J29" s="380">
        <v>203785</v>
      </c>
      <c r="K29" s="387">
        <v>244853</v>
      </c>
      <c r="L29" s="370"/>
      <c r="M29" s="370"/>
      <c r="N29" s="370"/>
      <c r="O29" s="370"/>
    </row>
    <row r="30" spans="1:240" x14ac:dyDescent="0.2">
      <c r="A30" s="379">
        <v>2013</v>
      </c>
      <c r="B30" s="381">
        <v>50370</v>
      </c>
      <c r="C30" s="387">
        <v>60662</v>
      </c>
      <c r="D30" s="381">
        <v>51896</v>
      </c>
      <c r="E30" s="387">
        <v>62486</v>
      </c>
      <c r="F30" s="381">
        <v>39901</v>
      </c>
      <c r="G30" s="387">
        <v>53539</v>
      </c>
      <c r="H30" s="381">
        <v>43711</v>
      </c>
      <c r="I30" s="387">
        <v>53011</v>
      </c>
      <c r="J30" s="380">
        <v>185878</v>
      </c>
      <c r="K30" s="387">
        <v>229698</v>
      </c>
      <c r="L30" s="370"/>
      <c r="M30" s="370"/>
      <c r="N30" s="370"/>
      <c r="O30" s="370"/>
    </row>
    <row r="31" spans="1:240" x14ac:dyDescent="0.2">
      <c r="A31" s="379">
        <v>2014</v>
      </c>
      <c r="B31" s="381">
        <v>40504</v>
      </c>
      <c r="C31" s="387">
        <v>50124</v>
      </c>
      <c r="D31" s="381">
        <v>46710</v>
      </c>
      <c r="E31" s="387">
        <v>57022</v>
      </c>
      <c r="F31" s="381">
        <v>40766</v>
      </c>
      <c r="G31" s="387">
        <v>58649</v>
      </c>
      <c r="H31" s="381">
        <v>37838</v>
      </c>
      <c r="I31" s="387">
        <v>47140</v>
      </c>
      <c r="J31" s="380">
        <v>165818</v>
      </c>
      <c r="K31" s="387">
        <v>212934</v>
      </c>
      <c r="L31" s="370"/>
      <c r="M31" s="370"/>
      <c r="N31" s="370"/>
      <c r="O31" s="370"/>
    </row>
    <row r="32" spans="1:240" x14ac:dyDescent="0.2">
      <c r="A32" s="379">
        <v>2015</v>
      </c>
      <c r="B32" s="381" t="s">
        <v>285</v>
      </c>
      <c r="C32" s="380">
        <v>68091</v>
      </c>
      <c r="D32" s="381" t="s">
        <v>285</v>
      </c>
      <c r="E32" s="380">
        <v>64628</v>
      </c>
      <c r="F32" s="381" t="s">
        <v>285</v>
      </c>
      <c r="G32" s="380">
        <v>61460</v>
      </c>
      <c r="H32" s="381" t="s">
        <v>285</v>
      </c>
      <c r="I32" s="380">
        <v>49236</v>
      </c>
      <c r="J32" s="380" t="s">
        <v>285</v>
      </c>
      <c r="K32" s="380">
        <v>243415</v>
      </c>
      <c r="L32" s="370"/>
      <c r="M32" s="370"/>
      <c r="N32" s="370"/>
      <c r="O32" s="370"/>
    </row>
    <row r="33" spans="1:241" x14ac:dyDescent="0.2">
      <c r="A33" s="379">
        <v>2016</v>
      </c>
      <c r="B33" s="380" t="s">
        <v>285</v>
      </c>
      <c r="C33" s="380">
        <v>59431</v>
      </c>
      <c r="D33" s="380" t="s">
        <v>285</v>
      </c>
      <c r="E33" s="380">
        <v>61298</v>
      </c>
      <c r="F33" s="380" t="s">
        <v>285</v>
      </c>
      <c r="G33" s="380">
        <v>64595</v>
      </c>
      <c r="H33" s="380" t="s">
        <v>285</v>
      </c>
      <c r="I33" s="380">
        <v>37220</v>
      </c>
      <c r="J33" s="380" t="s">
        <v>285</v>
      </c>
      <c r="K33" s="380">
        <v>222545</v>
      </c>
      <c r="L33" s="370"/>
      <c r="M33" s="370"/>
      <c r="N33" s="370"/>
      <c r="O33" s="370"/>
    </row>
    <row r="34" spans="1:241" s="389" customFormat="1" x14ac:dyDescent="0.2">
      <c r="A34" s="379">
        <v>2017</v>
      </c>
      <c r="B34" s="380" t="s">
        <v>285</v>
      </c>
      <c r="C34" s="380">
        <v>59731</v>
      </c>
      <c r="D34" s="380" t="s">
        <v>285</v>
      </c>
      <c r="E34" s="380">
        <v>50544</v>
      </c>
      <c r="F34" s="380" t="s">
        <v>285</v>
      </c>
      <c r="G34" s="380">
        <v>51997</v>
      </c>
      <c r="H34" s="380" t="s">
        <v>285</v>
      </c>
      <c r="I34" s="380">
        <v>66842</v>
      </c>
      <c r="J34" s="380" t="s">
        <v>285</v>
      </c>
      <c r="K34" s="380">
        <v>229114</v>
      </c>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row>
    <row r="35" spans="1:241" ht="13.5" thickBot="1" x14ac:dyDescent="0.25">
      <c r="A35" s="382">
        <v>2018</v>
      </c>
      <c r="B35" s="383" t="s">
        <v>285</v>
      </c>
      <c r="C35" s="383">
        <v>45687</v>
      </c>
      <c r="D35" s="383" t="s">
        <v>285</v>
      </c>
      <c r="E35" s="383">
        <v>46210</v>
      </c>
      <c r="F35" s="383" t="s">
        <v>285</v>
      </c>
      <c r="G35" s="383">
        <v>45645</v>
      </c>
      <c r="H35" s="383" t="s">
        <v>285</v>
      </c>
      <c r="I35" s="383">
        <v>44419</v>
      </c>
      <c r="J35" s="383" t="s">
        <v>285</v>
      </c>
      <c r="K35" s="383">
        <v>181961</v>
      </c>
      <c r="L35" s="370"/>
      <c r="M35" s="370"/>
      <c r="N35" s="370"/>
      <c r="O35" s="370"/>
    </row>
    <row r="36" spans="1:241" x14ac:dyDescent="0.2">
      <c r="A36" s="329"/>
      <c r="B36" s="329"/>
      <c r="C36" s="329"/>
      <c r="D36" s="329"/>
      <c r="E36" s="329"/>
      <c r="F36" s="329"/>
      <c r="G36" s="329"/>
      <c r="H36" s="329"/>
      <c r="I36" s="329"/>
      <c r="J36" s="329"/>
      <c r="K36" s="329"/>
      <c r="L36" s="370"/>
      <c r="M36" s="370"/>
      <c r="N36" s="370"/>
      <c r="O36" s="370"/>
    </row>
    <row r="37" spans="1:241" ht="13.5" thickBot="1" x14ac:dyDescent="0.25">
      <c r="A37" s="382"/>
      <c r="B37" s="383"/>
      <c r="C37" s="383"/>
      <c r="D37" s="383"/>
      <c r="E37" s="383"/>
      <c r="F37" s="383"/>
      <c r="G37" s="383"/>
      <c r="H37" s="383"/>
      <c r="I37" s="383"/>
      <c r="J37" s="383"/>
      <c r="K37" s="383"/>
      <c r="L37" s="370"/>
      <c r="M37" s="370"/>
      <c r="N37" s="370"/>
      <c r="O37" s="370"/>
    </row>
    <row r="38" spans="1:241" x14ac:dyDescent="0.2">
      <c r="A38" s="539" t="s">
        <v>397</v>
      </c>
      <c r="B38" s="539"/>
      <c r="C38" s="539"/>
      <c r="D38" s="539"/>
      <c r="E38" s="539"/>
      <c r="F38" s="539"/>
      <c r="G38" s="539"/>
      <c r="H38" s="539"/>
      <c r="I38" s="539"/>
      <c r="J38" s="539"/>
      <c r="K38" s="539"/>
      <c r="L38" s="370"/>
      <c r="M38" s="370"/>
      <c r="N38" s="370"/>
      <c r="O38" s="370"/>
    </row>
    <row r="39" spans="1:241" x14ac:dyDescent="0.2">
      <c r="A39" s="385"/>
      <c r="B39" s="540" t="s">
        <v>378</v>
      </c>
      <c r="C39" s="540"/>
      <c r="D39" s="540" t="s">
        <v>379</v>
      </c>
      <c r="E39" s="540"/>
      <c r="F39" s="540" t="s">
        <v>380</v>
      </c>
      <c r="G39" s="540"/>
      <c r="H39" s="540" t="s">
        <v>381</v>
      </c>
      <c r="I39" s="540"/>
      <c r="J39" s="540" t="s">
        <v>382</v>
      </c>
      <c r="K39" s="540"/>
      <c r="L39" s="370"/>
      <c r="M39" s="370"/>
      <c r="N39" s="372"/>
      <c r="O39" s="372"/>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c r="FY39" s="373"/>
      <c r="FZ39" s="373"/>
      <c r="GA39" s="373"/>
      <c r="GB39" s="373"/>
      <c r="GC39" s="373"/>
      <c r="GD39" s="373"/>
      <c r="GE39" s="373"/>
      <c r="GF39" s="373"/>
      <c r="GG39" s="373"/>
      <c r="GH39" s="373"/>
      <c r="GI39" s="373"/>
      <c r="GJ39" s="373"/>
      <c r="GK39" s="373"/>
      <c r="GL39" s="373"/>
      <c r="GM39" s="373"/>
      <c r="GN39" s="373"/>
      <c r="GO39" s="373"/>
      <c r="GP39" s="373"/>
      <c r="GQ39" s="373"/>
      <c r="GR39" s="373"/>
      <c r="GS39" s="373"/>
      <c r="GT39" s="373"/>
      <c r="GU39" s="373"/>
      <c r="GV39" s="373"/>
      <c r="GW39" s="373"/>
      <c r="GX39" s="373"/>
      <c r="GY39" s="373"/>
      <c r="GZ39" s="373"/>
      <c r="HA39" s="373"/>
      <c r="HB39" s="373"/>
      <c r="HC39" s="373"/>
      <c r="HD39" s="373"/>
      <c r="HE39" s="373"/>
      <c r="HF39" s="373"/>
      <c r="HG39" s="373"/>
      <c r="HH39" s="373"/>
      <c r="HI39" s="373"/>
      <c r="HJ39" s="373"/>
      <c r="HK39" s="373"/>
      <c r="HL39" s="373"/>
      <c r="HM39" s="373"/>
      <c r="HN39" s="373"/>
      <c r="HO39" s="373"/>
      <c r="HP39" s="373"/>
      <c r="HQ39" s="373"/>
      <c r="HR39" s="373"/>
      <c r="HS39" s="373"/>
      <c r="HT39" s="373"/>
      <c r="HU39" s="373"/>
      <c r="HV39" s="373"/>
      <c r="HW39" s="373"/>
      <c r="HX39" s="373"/>
      <c r="HY39" s="373"/>
      <c r="HZ39" s="373"/>
      <c r="IA39" s="373"/>
      <c r="IB39" s="373"/>
      <c r="IC39" s="373"/>
      <c r="ID39" s="373"/>
      <c r="IE39" s="373"/>
      <c r="IF39" s="373"/>
    </row>
    <row r="40" spans="1:241" ht="13.5" thickBot="1" x14ac:dyDescent="0.25">
      <c r="A40" s="386"/>
      <c r="B40" s="384" t="s">
        <v>383</v>
      </c>
      <c r="C40" s="384" t="s">
        <v>384</v>
      </c>
      <c r="D40" s="384" t="s">
        <v>383</v>
      </c>
      <c r="E40" s="384" t="s">
        <v>384</v>
      </c>
      <c r="F40" s="384" t="s">
        <v>383</v>
      </c>
      <c r="G40" s="384" t="s">
        <v>384</v>
      </c>
      <c r="H40" s="384" t="s">
        <v>383</v>
      </c>
      <c r="I40" s="384" t="s">
        <v>384</v>
      </c>
      <c r="J40" s="384" t="s">
        <v>383</v>
      </c>
      <c r="K40" s="384" t="s">
        <v>384</v>
      </c>
      <c r="L40" s="370"/>
      <c r="M40" s="370"/>
      <c r="N40" s="372"/>
      <c r="O40" s="372"/>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373"/>
      <c r="FK40" s="373"/>
      <c r="FL40" s="373"/>
      <c r="FM40" s="373"/>
      <c r="FN40" s="373"/>
      <c r="FO40" s="373"/>
      <c r="FP40" s="373"/>
      <c r="FQ40" s="373"/>
      <c r="FR40" s="373"/>
      <c r="FS40" s="373"/>
      <c r="FT40" s="373"/>
      <c r="FU40" s="373"/>
      <c r="FV40" s="373"/>
      <c r="FW40" s="373"/>
      <c r="FX40" s="373"/>
      <c r="FY40" s="373"/>
      <c r="FZ40" s="373"/>
      <c r="GA40" s="373"/>
      <c r="GB40" s="373"/>
      <c r="GC40" s="373"/>
      <c r="GD40" s="373"/>
      <c r="GE40" s="373"/>
      <c r="GF40" s="373"/>
      <c r="GG40" s="373"/>
      <c r="GH40" s="373"/>
      <c r="GI40" s="373"/>
      <c r="GJ40" s="373"/>
      <c r="GK40" s="373"/>
      <c r="GL40" s="373"/>
      <c r="GM40" s="373"/>
      <c r="GN40" s="373"/>
      <c r="GO40" s="373"/>
      <c r="GP40" s="373"/>
      <c r="GQ40" s="373"/>
      <c r="GR40" s="373"/>
      <c r="GS40" s="373"/>
      <c r="GT40" s="373"/>
      <c r="GU40" s="373"/>
      <c r="GV40" s="373"/>
      <c r="GW40" s="373"/>
      <c r="GX40" s="373"/>
      <c r="GY40" s="373"/>
      <c r="GZ40" s="373"/>
      <c r="HA40" s="373"/>
      <c r="HB40" s="373"/>
      <c r="HC40" s="373"/>
      <c r="HD40" s="373"/>
      <c r="HE40" s="373"/>
      <c r="HF40" s="373"/>
      <c r="HG40" s="373"/>
      <c r="HH40" s="373"/>
      <c r="HI40" s="373"/>
      <c r="HJ40" s="373"/>
      <c r="HK40" s="373"/>
      <c r="HL40" s="373"/>
      <c r="HM40" s="373"/>
      <c r="HN40" s="373"/>
      <c r="HO40" s="373"/>
      <c r="HP40" s="373"/>
      <c r="HQ40" s="373"/>
      <c r="HR40" s="373"/>
      <c r="HS40" s="373"/>
      <c r="HT40" s="373"/>
      <c r="HU40" s="373"/>
      <c r="HV40" s="373"/>
      <c r="HW40" s="373"/>
      <c r="HX40" s="373"/>
      <c r="HY40" s="373"/>
      <c r="HZ40" s="373"/>
      <c r="IA40" s="373"/>
      <c r="IB40" s="373"/>
      <c r="IC40" s="373"/>
      <c r="ID40" s="373"/>
      <c r="IE40" s="373"/>
      <c r="IF40" s="373"/>
    </row>
    <row r="41" spans="1:241" x14ac:dyDescent="0.2">
      <c r="A41" s="379">
        <v>2008</v>
      </c>
      <c r="B41" s="380">
        <v>1577</v>
      </c>
      <c r="C41" s="387" t="s">
        <v>285</v>
      </c>
      <c r="D41" s="380">
        <v>1942</v>
      </c>
      <c r="E41" s="387" t="s">
        <v>285</v>
      </c>
      <c r="F41" s="380">
        <v>1520</v>
      </c>
      <c r="G41" s="387" t="s">
        <v>285</v>
      </c>
      <c r="H41" s="380">
        <v>1675</v>
      </c>
      <c r="I41" s="387" t="s">
        <v>285</v>
      </c>
      <c r="J41" s="380">
        <v>6714</v>
      </c>
      <c r="K41" s="387" t="s">
        <v>285</v>
      </c>
      <c r="L41" s="378"/>
      <c r="M41" s="378"/>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c r="EB41" s="376"/>
      <c r="EC41" s="376"/>
      <c r="ED41" s="376"/>
      <c r="EE41" s="376"/>
      <c r="EF41" s="376"/>
      <c r="EG41" s="376"/>
      <c r="EH41" s="376"/>
      <c r="EI41" s="376"/>
      <c r="EJ41" s="376"/>
      <c r="EK41" s="376"/>
      <c r="EL41" s="376"/>
      <c r="EM41" s="376"/>
      <c r="EN41" s="376"/>
      <c r="EO41" s="376"/>
      <c r="EP41" s="376"/>
      <c r="EQ41" s="376"/>
      <c r="ER41" s="376"/>
      <c r="ES41" s="376"/>
      <c r="ET41" s="376"/>
      <c r="EU41" s="376"/>
      <c r="EV41" s="376"/>
      <c r="EW41" s="376"/>
      <c r="EX41" s="376"/>
      <c r="EY41" s="376"/>
      <c r="EZ41" s="376"/>
      <c r="FA41" s="376"/>
      <c r="FB41" s="376"/>
      <c r="FC41" s="376"/>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row>
    <row r="42" spans="1:241" x14ac:dyDescent="0.2">
      <c r="A42" s="379">
        <v>2009</v>
      </c>
      <c r="B42" s="380">
        <v>970</v>
      </c>
      <c r="C42" s="387" t="s">
        <v>285</v>
      </c>
      <c r="D42" s="380">
        <v>1366</v>
      </c>
      <c r="E42" s="387" t="s">
        <v>285</v>
      </c>
      <c r="F42" s="380">
        <v>1247</v>
      </c>
      <c r="G42" s="387" t="s">
        <v>285</v>
      </c>
      <c r="H42" s="380">
        <v>1413</v>
      </c>
      <c r="I42" s="387" t="s">
        <v>285</v>
      </c>
      <c r="J42" s="380">
        <v>4996</v>
      </c>
      <c r="K42" s="387" t="s">
        <v>285</v>
      </c>
      <c r="L42" s="378"/>
      <c r="M42" s="378"/>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376"/>
      <c r="EJ42" s="376"/>
      <c r="EK42" s="376"/>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row>
    <row r="43" spans="1:241" x14ac:dyDescent="0.2">
      <c r="A43" s="379">
        <v>2010</v>
      </c>
      <c r="B43" s="380">
        <v>1622</v>
      </c>
      <c r="C43" s="387" t="s">
        <v>285</v>
      </c>
      <c r="D43" s="380">
        <v>2056</v>
      </c>
      <c r="E43" s="387" t="s">
        <v>285</v>
      </c>
      <c r="F43" s="380">
        <v>1089</v>
      </c>
      <c r="G43" s="387" t="s">
        <v>285</v>
      </c>
      <c r="H43" s="380">
        <v>1706</v>
      </c>
      <c r="I43" s="387" t="s">
        <v>285</v>
      </c>
      <c r="J43" s="380">
        <v>6474</v>
      </c>
      <c r="K43" s="387" t="s">
        <v>285</v>
      </c>
      <c r="L43" s="378"/>
      <c r="M43" s="378"/>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c r="EF43" s="376"/>
      <c r="EG43" s="376"/>
      <c r="EH43" s="376"/>
      <c r="EI43" s="376"/>
      <c r="EJ43" s="376"/>
      <c r="EK43" s="376"/>
      <c r="EL43" s="376"/>
      <c r="EM43" s="376"/>
      <c r="EN43" s="376"/>
      <c r="EO43" s="376"/>
      <c r="EP43" s="376"/>
      <c r="EQ43" s="376"/>
      <c r="ER43" s="376"/>
      <c r="ES43" s="376"/>
      <c r="ET43" s="376"/>
      <c r="EU43" s="376"/>
      <c r="EV43" s="376"/>
      <c r="EW43" s="376"/>
      <c r="EX43" s="376"/>
      <c r="EY43" s="376"/>
      <c r="EZ43" s="376"/>
      <c r="FA43" s="376"/>
      <c r="FB43" s="376"/>
      <c r="FC43" s="376"/>
      <c r="FD43" s="376"/>
      <c r="FE43" s="376"/>
      <c r="FF43" s="376"/>
      <c r="FG43" s="376"/>
      <c r="FH43" s="376"/>
      <c r="FI43" s="376"/>
      <c r="FJ43" s="376"/>
      <c r="FK43" s="376"/>
      <c r="FL43" s="376"/>
      <c r="FM43" s="376"/>
      <c r="FN43" s="376"/>
      <c r="FO43" s="376"/>
      <c r="FP43" s="376"/>
      <c r="FQ43" s="376"/>
      <c r="FR43" s="376"/>
      <c r="FS43" s="376"/>
      <c r="FT43" s="376"/>
      <c r="FU43" s="376"/>
      <c r="FV43" s="376"/>
      <c r="FW43" s="376"/>
      <c r="FX43" s="376"/>
      <c r="FY43" s="376"/>
      <c r="FZ43" s="376"/>
      <c r="GA43" s="376"/>
      <c r="GB43" s="376"/>
      <c r="GC43" s="376"/>
      <c r="GD43" s="376"/>
      <c r="GE43" s="376"/>
      <c r="GF43" s="376"/>
      <c r="GG43" s="376"/>
      <c r="GH43" s="376"/>
      <c r="GI43" s="376"/>
      <c r="GJ43" s="376"/>
      <c r="GK43" s="376"/>
      <c r="GL43" s="376"/>
      <c r="GM43" s="376"/>
      <c r="GN43" s="376"/>
      <c r="GO43" s="376"/>
      <c r="GP43" s="376"/>
      <c r="GQ43" s="376"/>
      <c r="GR43" s="376"/>
      <c r="GS43" s="376"/>
      <c r="GT43" s="376"/>
      <c r="GU43" s="376"/>
      <c r="GV43" s="376"/>
      <c r="GW43" s="376"/>
      <c r="GX43" s="376"/>
      <c r="GY43" s="376"/>
      <c r="GZ43" s="376"/>
      <c r="HA43" s="376"/>
      <c r="HB43" s="376"/>
      <c r="HC43" s="376"/>
      <c r="HD43" s="376"/>
      <c r="HE43" s="376"/>
      <c r="HF43" s="376"/>
      <c r="HG43" s="376"/>
      <c r="HH43" s="376"/>
      <c r="HI43" s="376"/>
      <c r="HJ43" s="376"/>
      <c r="HK43" s="376"/>
      <c r="HL43" s="376"/>
      <c r="HM43" s="376"/>
      <c r="HN43" s="376"/>
      <c r="HO43" s="376"/>
      <c r="HP43" s="376"/>
      <c r="HQ43" s="376"/>
      <c r="HR43" s="376"/>
      <c r="HS43" s="376"/>
      <c r="HT43" s="376"/>
      <c r="HU43" s="376"/>
      <c r="HV43" s="376"/>
      <c r="HW43" s="376"/>
      <c r="HX43" s="376"/>
      <c r="HY43" s="376"/>
      <c r="HZ43" s="376"/>
      <c r="IA43" s="376"/>
      <c r="IB43" s="376"/>
      <c r="IC43" s="376"/>
      <c r="ID43" s="376"/>
      <c r="IE43" s="376"/>
      <c r="IF43" s="376"/>
    </row>
    <row r="44" spans="1:241" x14ac:dyDescent="0.2">
      <c r="A44" s="379">
        <v>2011</v>
      </c>
      <c r="B44" s="381">
        <v>1870</v>
      </c>
      <c r="C44" s="387" t="s">
        <v>285</v>
      </c>
      <c r="D44" s="381">
        <v>1649</v>
      </c>
      <c r="E44" s="387" t="s">
        <v>285</v>
      </c>
      <c r="F44" s="381">
        <v>919</v>
      </c>
      <c r="G44" s="387" t="s">
        <v>285</v>
      </c>
      <c r="H44" s="381">
        <v>1497</v>
      </c>
      <c r="I44" s="387" t="s">
        <v>285</v>
      </c>
      <c r="J44" s="380">
        <v>5934</v>
      </c>
      <c r="K44" s="387" t="s">
        <v>285</v>
      </c>
      <c r="L44" s="378"/>
      <c r="M44" s="378"/>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c r="EF44" s="376"/>
      <c r="EG44" s="376"/>
      <c r="EH44" s="376"/>
      <c r="EI44" s="376"/>
      <c r="EJ44" s="376"/>
      <c r="EK44" s="376"/>
      <c r="EL44" s="376"/>
      <c r="EM44" s="376"/>
      <c r="EN44" s="376"/>
      <c r="EO44" s="376"/>
      <c r="EP44" s="376"/>
      <c r="EQ44" s="376"/>
      <c r="ER44" s="376"/>
      <c r="ES44" s="376"/>
      <c r="ET44" s="376"/>
      <c r="EU44" s="376"/>
      <c r="EV44" s="376"/>
      <c r="EW44" s="376"/>
      <c r="EX44" s="376"/>
      <c r="EY44" s="376"/>
      <c r="EZ44" s="376"/>
      <c r="FA44" s="376"/>
      <c r="FB44" s="376"/>
      <c r="FC44" s="376"/>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row>
    <row r="45" spans="1:241" x14ac:dyDescent="0.2">
      <c r="A45" s="379">
        <v>2012</v>
      </c>
      <c r="B45" s="381">
        <v>1749</v>
      </c>
      <c r="C45" s="387">
        <v>1978</v>
      </c>
      <c r="D45" s="381">
        <v>1270</v>
      </c>
      <c r="E45" s="387">
        <v>1552</v>
      </c>
      <c r="F45" s="381">
        <v>1147</v>
      </c>
      <c r="G45" s="387">
        <v>1515</v>
      </c>
      <c r="H45" s="381">
        <v>1018</v>
      </c>
      <c r="I45" s="387">
        <v>1257</v>
      </c>
      <c r="J45" s="380">
        <v>5184</v>
      </c>
      <c r="K45" s="387">
        <v>6303</v>
      </c>
      <c r="L45" s="378"/>
      <c r="M45" s="378"/>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76"/>
      <c r="ED45" s="376"/>
      <c r="EE45" s="376"/>
      <c r="EF45" s="376"/>
      <c r="EG45" s="376"/>
      <c r="EH45" s="376"/>
      <c r="EI45" s="376"/>
      <c r="EJ45" s="376"/>
      <c r="EK45" s="376"/>
      <c r="EL45" s="376"/>
      <c r="EM45" s="376"/>
      <c r="EN45" s="376"/>
      <c r="EO45" s="376"/>
      <c r="EP45" s="376"/>
      <c r="EQ45" s="376"/>
      <c r="ER45" s="376"/>
      <c r="ES45" s="376"/>
      <c r="ET45" s="376"/>
      <c r="EU45" s="376"/>
      <c r="EV45" s="376"/>
      <c r="EW45" s="376"/>
      <c r="EX45" s="376"/>
      <c r="EY45" s="376"/>
      <c r="EZ45" s="376"/>
      <c r="FA45" s="376"/>
      <c r="FB45" s="376"/>
      <c r="FC45" s="376"/>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row>
    <row r="46" spans="1:241" x14ac:dyDescent="0.2">
      <c r="A46" s="379">
        <v>2013</v>
      </c>
      <c r="B46" s="381">
        <v>1364</v>
      </c>
      <c r="C46" s="387">
        <v>1666</v>
      </c>
      <c r="D46" s="381">
        <v>1461</v>
      </c>
      <c r="E46" s="387">
        <v>1774</v>
      </c>
      <c r="F46" s="381">
        <v>1003</v>
      </c>
      <c r="G46" s="387">
        <v>1351</v>
      </c>
      <c r="H46" s="381">
        <v>1053</v>
      </c>
      <c r="I46" s="387">
        <v>1292</v>
      </c>
      <c r="J46" s="380">
        <v>4881</v>
      </c>
      <c r="K46" s="387">
        <v>6084</v>
      </c>
      <c r="L46" s="378"/>
      <c r="M46" s="378"/>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c r="EF46" s="376"/>
      <c r="EG46" s="376"/>
      <c r="EH46" s="376"/>
      <c r="EI46" s="376"/>
      <c r="EJ46" s="376"/>
      <c r="EK46" s="376"/>
      <c r="EL46" s="376"/>
      <c r="EM46" s="376"/>
      <c r="EN46" s="376"/>
      <c r="EO46" s="376"/>
      <c r="EP46" s="376"/>
      <c r="EQ46" s="376"/>
      <c r="ER46" s="376"/>
      <c r="ES46" s="376"/>
      <c r="ET46" s="376"/>
      <c r="EU46" s="376"/>
      <c r="EV46" s="376"/>
      <c r="EW46" s="376"/>
      <c r="EX46" s="376"/>
      <c r="EY46" s="376"/>
      <c r="EZ46" s="376"/>
      <c r="FA46" s="376"/>
      <c r="FB46" s="376"/>
      <c r="FC46" s="376"/>
      <c r="FD46" s="376"/>
      <c r="FE46" s="376"/>
      <c r="FF46" s="376"/>
      <c r="FG46" s="376"/>
      <c r="FH46" s="376"/>
      <c r="FI46" s="376"/>
      <c r="FJ46" s="376"/>
      <c r="FK46" s="376"/>
      <c r="FL46" s="376"/>
      <c r="FM46" s="376"/>
      <c r="FN46" s="376"/>
      <c r="FO46" s="376"/>
      <c r="FP46" s="376"/>
      <c r="FQ46" s="376"/>
      <c r="FR46" s="376"/>
      <c r="FS46" s="376"/>
      <c r="FT46" s="376"/>
      <c r="FU46" s="376"/>
      <c r="FV46" s="376"/>
      <c r="FW46" s="376"/>
      <c r="FX46" s="376"/>
      <c r="FY46" s="376"/>
      <c r="FZ46" s="376"/>
      <c r="GA46" s="376"/>
      <c r="GB46" s="376"/>
      <c r="GC46" s="376"/>
      <c r="GD46" s="376"/>
      <c r="GE46" s="376"/>
      <c r="GF46" s="376"/>
      <c r="GG46" s="376"/>
      <c r="GH46" s="376"/>
      <c r="GI46" s="376"/>
      <c r="GJ46" s="376"/>
      <c r="GK46" s="376"/>
      <c r="GL46" s="376"/>
      <c r="GM46" s="376"/>
      <c r="GN46" s="376"/>
      <c r="GO46" s="376"/>
      <c r="GP46" s="376"/>
      <c r="GQ46" s="376"/>
      <c r="GR46" s="376"/>
      <c r="GS46" s="376"/>
      <c r="GT46" s="376"/>
      <c r="GU46" s="376"/>
      <c r="GV46" s="376"/>
      <c r="GW46" s="376"/>
      <c r="GX46" s="376"/>
      <c r="GY46" s="376"/>
      <c r="GZ46" s="376"/>
      <c r="HA46" s="376"/>
      <c r="HB46" s="376"/>
      <c r="HC46" s="376"/>
      <c r="HD46" s="376"/>
      <c r="HE46" s="376"/>
      <c r="HF46" s="376"/>
      <c r="HG46" s="376"/>
      <c r="HH46" s="376"/>
      <c r="HI46" s="376"/>
      <c r="HJ46" s="376"/>
      <c r="HK46" s="376"/>
      <c r="HL46" s="376"/>
      <c r="HM46" s="376"/>
      <c r="HN46" s="376"/>
      <c r="HO46" s="376"/>
      <c r="HP46" s="376"/>
      <c r="HQ46" s="376"/>
      <c r="HR46" s="376"/>
      <c r="HS46" s="376"/>
      <c r="HT46" s="376"/>
      <c r="HU46" s="376"/>
      <c r="HV46" s="376"/>
      <c r="HW46" s="376"/>
      <c r="HX46" s="376"/>
      <c r="HY46" s="376"/>
      <c r="HZ46" s="376"/>
      <c r="IA46" s="376"/>
      <c r="IB46" s="376"/>
      <c r="IC46" s="376"/>
      <c r="ID46" s="376"/>
      <c r="IE46" s="376"/>
      <c r="IF46" s="376"/>
    </row>
    <row r="47" spans="1:241" x14ac:dyDescent="0.2">
      <c r="A47" s="379">
        <v>2014</v>
      </c>
      <c r="B47" s="381">
        <v>1152</v>
      </c>
      <c r="C47" s="387">
        <v>1435</v>
      </c>
      <c r="D47" s="381">
        <v>1216</v>
      </c>
      <c r="E47" s="387">
        <v>1509</v>
      </c>
      <c r="F47" s="381">
        <v>1132</v>
      </c>
      <c r="G47" s="387">
        <v>1712</v>
      </c>
      <c r="H47" s="381">
        <v>1031</v>
      </c>
      <c r="I47" s="387">
        <v>1352</v>
      </c>
      <c r="J47" s="380">
        <v>4531</v>
      </c>
      <c r="K47" s="387">
        <v>6007</v>
      </c>
      <c r="L47" s="378"/>
      <c r="M47" s="378"/>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c r="EF47" s="376"/>
      <c r="EG47" s="376"/>
      <c r="EH47" s="376"/>
      <c r="EI47" s="376"/>
      <c r="EJ47" s="376"/>
      <c r="EK47" s="376"/>
      <c r="EL47" s="376"/>
      <c r="EM47" s="376"/>
      <c r="EN47" s="376"/>
      <c r="EO47" s="376"/>
      <c r="EP47" s="376"/>
      <c r="EQ47" s="376"/>
      <c r="ER47" s="376"/>
      <c r="ES47" s="376"/>
      <c r="ET47" s="376"/>
      <c r="EU47" s="376"/>
      <c r="EV47" s="376"/>
      <c r="EW47" s="376"/>
      <c r="EX47" s="376"/>
      <c r="EY47" s="376"/>
      <c r="EZ47" s="376"/>
      <c r="FA47" s="376"/>
      <c r="FB47" s="376"/>
      <c r="FC47" s="376"/>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row>
    <row r="48" spans="1:241" x14ac:dyDescent="0.2">
      <c r="A48" s="379">
        <v>2015</v>
      </c>
      <c r="B48" s="381" t="s">
        <v>285</v>
      </c>
      <c r="C48" s="380">
        <v>2047</v>
      </c>
      <c r="D48" s="381" t="s">
        <v>285</v>
      </c>
      <c r="E48" s="380">
        <v>1742</v>
      </c>
      <c r="F48" s="381" t="s">
        <v>285</v>
      </c>
      <c r="G48" s="380">
        <v>1255</v>
      </c>
      <c r="H48" s="381" t="s">
        <v>285</v>
      </c>
      <c r="I48" s="380">
        <v>1187</v>
      </c>
      <c r="J48" s="380" t="s">
        <v>285</v>
      </c>
      <c r="K48" s="380">
        <v>6231</v>
      </c>
      <c r="L48" s="378"/>
      <c r="M48" s="378"/>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c r="EF48" s="376"/>
      <c r="EG48" s="376"/>
      <c r="EH48" s="376"/>
      <c r="EI48" s="376"/>
      <c r="EJ48" s="376"/>
      <c r="EK48" s="376"/>
      <c r="EL48" s="376"/>
      <c r="EM48" s="376"/>
      <c r="EN48" s="376"/>
      <c r="EO48" s="376"/>
      <c r="EP48" s="376"/>
      <c r="EQ48" s="376"/>
      <c r="ER48" s="376"/>
      <c r="ES48" s="376"/>
      <c r="ET48" s="376"/>
      <c r="EU48" s="376"/>
      <c r="EV48" s="376"/>
      <c r="EW48" s="376"/>
      <c r="EX48" s="376"/>
      <c r="EY48" s="376"/>
      <c r="EZ48" s="376"/>
      <c r="FA48" s="376"/>
      <c r="FB48" s="376"/>
      <c r="FC48" s="376"/>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row>
    <row r="49" spans="1:241" x14ac:dyDescent="0.2">
      <c r="A49" s="379">
        <v>2016</v>
      </c>
      <c r="B49" s="380" t="s">
        <v>285</v>
      </c>
      <c r="C49" s="380">
        <v>1614</v>
      </c>
      <c r="D49" s="380" t="s">
        <v>285</v>
      </c>
      <c r="E49" s="380">
        <v>1864</v>
      </c>
      <c r="F49" s="380" t="s">
        <v>285</v>
      </c>
      <c r="G49" s="380">
        <v>1984</v>
      </c>
      <c r="H49" s="380" t="s">
        <v>285</v>
      </c>
      <c r="I49" s="380">
        <v>1110</v>
      </c>
      <c r="J49" s="380" t="s">
        <v>285</v>
      </c>
      <c r="K49" s="380">
        <v>6573</v>
      </c>
      <c r="L49" s="378"/>
      <c r="M49" s="378"/>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c r="EF49" s="376"/>
      <c r="EG49" s="376"/>
      <c r="EH49" s="376"/>
      <c r="EI49" s="376"/>
      <c r="EJ49" s="376"/>
      <c r="EK49" s="376"/>
      <c r="EL49" s="376"/>
      <c r="EM49" s="376"/>
      <c r="EN49" s="376"/>
      <c r="EO49" s="376"/>
      <c r="EP49" s="376"/>
      <c r="EQ49" s="376"/>
      <c r="ER49" s="376"/>
      <c r="ES49" s="376"/>
      <c r="ET49" s="376"/>
      <c r="EU49" s="376"/>
      <c r="EV49" s="376"/>
      <c r="EW49" s="376"/>
      <c r="EX49" s="376"/>
      <c r="EY49" s="376"/>
      <c r="EZ49" s="376"/>
      <c r="FA49" s="376"/>
      <c r="FB49" s="376"/>
      <c r="FC49" s="376"/>
      <c r="FD49" s="376"/>
      <c r="FE49" s="376"/>
      <c r="FF49" s="376"/>
      <c r="FG49" s="376"/>
      <c r="FH49" s="376"/>
      <c r="FI49" s="376"/>
      <c r="FJ49" s="376"/>
      <c r="FK49" s="376"/>
      <c r="FL49" s="376"/>
      <c r="FM49" s="376"/>
      <c r="FN49" s="376"/>
      <c r="FO49" s="376"/>
      <c r="FP49" s="376"/>
      <c r="FQ49" s="376"/>
      <c r="FR49" s="376"/>
      <c r="FS49" s="376"/>
      <c r="FT49" s="376"/>
      <c r="FU49" s="376"/>
      <c r="FV49" s="376"/>
      <c r="FW49" s="376"/>
      <c r="FX49" s="376"/>
      <c r="FY49" s="376"/>
      <c r="FZ49" s="376"/>
      <c r="GA49" s="376"/>
      <c r="GB49" s="376"/>
      <c r="GC49" s="376"/>
      <c r="GD49" s="376"/>
      <c r="GE49" s="376"/>
      <c r="GF49" s="376"/>
      <c r="GG49" s="376"/>
      <c r="GH49" s="376"/>
      <c r="GI49" s="376"/>
      <c r="GJ49" s="376"/>
      <c r="GK49" s="376"/>
      <c r="GL49" s="376"/>
      <c r="GM49" s="376"/>
      <c r="GN49" s="376"/>
      <c r="GO49" s="376"/>
      <c r="GP49" s="376"/>
      <c r="GQ49" s="376"/>
      <c r="GR49" s="376"/>
      <c r="GS49" s="376"/>
      <c r="GT49" s="376"/>
      <c r="GU49" s="376"/>
      <c r="GV49" s="376"/>
      <c r="GW49" s="376"/>
      <c r="GX49" s="376"/>
      <c r="GY49" s="376"/>
      <c r="GZ49" s="376"/>
      <c r="HA49" s="376"/>
      <c r="HB49" s="376"/>
      <c r="HC49" s="376"/>
      <c r="HD49" s="376"/>
      <c r="HE49" s="376"/>
      <c r="HF49" s="376"/>
      <c r="HG49" s="376"/>
      <c r="HH49" s="376"/>
      <c r="HI49" s="376"/>
      <c r="HJ49" s="376"/>
      <c r="HK49" s="376"/>
      <c r="HL49" s="376"/>
      <c r="HM49" s="376"/>
      <c r="HN49" s="376"/>
      <c r="HO49" s="376"/>
      <c r="HP49" s="376"/>
      <c r="HQ49" s="376"/>
      <c r="HR49" s="376"/>
      <c r="HS49" s="376"/>
      <c r="HT49" s="376"/>
      <c r="HU49" s="376"/>
      <c r="HV49" s="376"/>
      <c r="HW49" s="376"/>
      <c r="HX49" s="376"/>
      <c r="HY49" s="376"/>
      <c r="HZ49" s="376"/>
      <c r="IA49" s="376"/>
      <c r="IB49" s="376"/>
      <c r="IC49" s="376"/>
      <c r="ID49" s="376"/>
      <c r="IE49" s="376"/>
      <c r="IF49" s="376"/>
      <c r="IG49" s="376"/>
    </row>
    <row r="50" spans="1:241" s="389" customFormat="1" x14ac:dyDescent="0.2">
      <c r="A50" s="379">
        <v>2017</v>
      </c>
      <c r="B50" s="380" t="s">
        <v>285</v>
      </c>
      <c r="C50" s="380">
        <v>1469</v>
      </c>
      <c r="D50" s="380" t="s">
        <v>285</v>
      </c>
      <c r="E50" s="380">
        <v>1563</v>
      </c>
      <c r="F50" s="380" t="s">
        <v>285</v>
      </c>
      <c r="G50" s="380">
        <v>1372</v>
      </c>
      <c r="H50" s="380" t="s">
        <v>285</v>
      </c>
      <c r="I50" s="380">
        <v>1659</v>
      </c>
      <c r="J50" s="380" t="s">
        <v>285</v>
      </c>
      <c r="K50" s="380">
        <v>6062</v>
      </c>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c r="EW50" s="378"/>
      <c r="EX50" s="378"/>
      <c r="EY50" s="378"/>
      <c r="EZ50" s="378"/>
      <c r="FA50" s="378"/>
      <c r="FB50" s="378"/>
      <c r="FC50" s="378"/>
      <c r="FD50" s="378"/>
      <c r="FE50" s="378"/>
      <c r="FF50" s="378"/>
      <c r="FG50" s="378"/>
      <c r="FH50" s="378"/>
      <c r="FI50" s="378"/>
      <c r="FJ50" s="378"/>
      <c r="FK50" s="378"/>
      <c r="FL50" s="378"/>
      <c r="FM50" s="378"/>
      <c r="FN50" s="378"/>
      <c r="FO50" s="378"/>
      <c r="FP50" s="378"/>
      <c r="FQ50" s="378"/>
      <c r="FR50" s="378"/>
      <c r="FS50" s="378"/>
      <c r="FT50" s="378"/>
      <c r="FU50" s="378"/>
      <c r="FV50" s="378"/>
      <c r="FW50" s="378"/>
      <c r="FX50" s="378"/>
      <c r="FY50" s="378"/>
      <c r="FZ50" s="378"/>
      <c r="GA50" s="378"/>
      <c r="GB50" s="378"/>
      <c r="GC50" s="378"/>
      <c r="GD50" s="378"/>
      <c r="GE50" s="378"/>
      <c r="GF50" s="378"/>
      <c r="GG50" s="378"/>
      <c r="GH50" s="378"/>
      <c r="GI50" s="378"/>
      <c r="GJ50" s="378"/>
      <c r="GK50" s="378"/>
      <c r="GL50" s="378"/>
      <c r="GM50" s="378"/>
      <c r="GN50" s="378"/>
      <c r="GO50" s="378"/>
      <c r="GP50" s="378"/>
      <c r="GQ50" s="378"/>
      <c r="GR50" s="378"/>
      <c r="GS50" s="378"/>
      <c r="GT50" s="378"/>
      <c r="GU50" s="378"/>
      <c r="GV50" s="378"/>
      <c r="GW50" s="378"/>
      <c r="GX50" s="378"/>
      <c r="GY50" s="378"/>
      <c r="GZ50" s="378"/>
      <c r="HA50" s="378"/>
      <c r="HB50" s="378"/>
      <c r="HC50" s="378"/>
      <c r="HD50" s="378"/>
      <c r="HE50" s="378"/>
      <c r="HF50" s="378"/>
      <c r="HG50" s="378"/>
      <c r="HH50" s="378"/>
      <c r="HI50" s="378"/>
      <c r="HJ50" s="378"/>
      <c r="HK50" s="378"/>
      <c r="HL50" s="378"/>
      <c r="HM50" s="378"/>
      <c r="HN50" s="378"/>
      <c r="HO50" s="378"/>
      <c r="HP50" s="378"/>
      <c r="HQ50" s="378"/>
      <c r="HR50" s="378"/>
      <c r="HS50" s="378"/>
      <c r="HT50" s="378"/>
      <c r="HU50" s="378"/>
      <c r="HV50" s="378"/>
      <c r="HW50" s="378"/>
      <c r="HX50" s="378"/>
      <c r="HY50" s="378"/>
      <c r="HZ50" s="378"/>
      <c r="IA50" s="378"/>
      <c r="IB50" s="378"/>
      <c r="IC50" s="378"/>
      <c r="ID50" s="378"/>
      <c r="IE50" s="378"/>
      <c r="IF50" s="378"/>
      <c r="IG50" s="378"/>
    </row>
    <row r="51" spans="1:241" ht="13.5" thickBot="1" x14ac:dyDescent="0.25">
      <c r="A51" s="382">
        <v>2018</v>
      </c>
      <c r="B51" s="383" t="s">
        <v>285</v>
      </c>
      <c r="C51" s="383">
        <v>1226</v>
      </c>
      <c r="D51" s="383" t="s">
        <v>285</v>
      </c>
      <c r="E51" s="383">
        <v>1103</v>
      </c>
      <c r="F51" s="383" t="s">
        <v>285</v>
      </c>
      <c r="G51" s="383">
        <v>1728</v>
      </c>
      <c r="H51" s="383" t="s">
        <v>285</v>
      </c>
      <c r="I51" s="383">
        <v>2019</v>
      </c>
      <c r="J51" s="383" t="s">
        <v>285</v>
      </c>
      <c r="K51" s="383">
        <v>6076</v>
      </c>
      <c r="L51" s="378"/>
      <c r="M51" s="378"/>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c r="EF51" s="376"/>
      <c r="EG51" s="376"/>
      <c r="EH51" s="376"/>
      <c r="EI51" s="376"/>
      <c r="EJ51" s="376"/>
      <c r="EK51" s="376"/>
      <c r="EL51" s="376"/>
      <c r="EM51" s="376"/>
      <c r="EN51" s="376"/>
      <c r="EO51" s="376"/>
      <c r="EP51" s="376"/>
      <c r="EQ51" s="376"/>
      <c r="ER51" s="376"/>
      <c r="ES51" s="376"/>
      <c r="ET51" s="376"/>
      <c r="EU51" s="376"/>
      <c r="EV51" s="376"/>
      <c r="EW51" s="376"/>
      <c r="EX51" s="376"/>
      <c r="EY51" s="376"/>
      <c r="EZ51" s="376"/>
      <c r="FA51" s="376"/>
      <c r="FB51" s="376"/>
      <c r="FC51" s="376"/>
      <c r="FD51" s="376"/>
      <c r="FE51" s="376"/>
      <c r="FF51" s="376"/>
      <c r="FG51" s="376"/>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row>
    <row r="52" spans="1:241" x14ac:dyDescent="0.2">
      <c r="L52" s="378"/>
      <c r="M52" s="378"/>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c r="EF52" s="376"/>
      <c r="EG52" s="376"/>
      <c r="EH52" s="376"/>
      <c r="EI52" s="376"/>
      <c r="EJ52" s="376"/>
      <c r="EK52" s="376"/>
      <c r="EL52" s="376"/>
      <c r="EM52" s="376"/>
      <c r="EN52" s="376"/>
      <c r="EO52" s="376"/>
      <c r="EP52" s="376"/>
      <c r="EQ52" s="376"/>
      <c r="ER52" s="376"/>
      <c r="ES52" s="376"/>
      <c r="ET52" s="376"/>
      <c r="EU52" s="376"/>
      <c r="EV52" s="376"/>
      <c r="EW52" s="376"/>
      <c r="EX52" s="376"/>
      <c r="EY52" s="376"/>
      <c r="EZ52" s="376"/>
      <c r="FA52" s="376"/>
      <c r="FB52" s="376"/>
      <c r="FC52" s="376"/>
      <c r="FD52" s="376"/>
      <c r="FE52" s="376"/>
      <c r="FF52" s="376"/>
      <c r="FG52" s="376"/>
      <c r="FH52" s="376"/>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row>
    <row r="53" spans="1:241" ht="13.5" thickBot="1" x14ac:dyDescent="0.25">
      <c r="A53" s="382"/>
      <c r="B53" s="383"/>
      <c r="C53" s="383"/>
      <c r="D53" s="383"/>
      <c r="E53" s="383"/>
      <c r="F53" s="383"/>
      <c r="G53" s="383"/>
      <c r="H53" s="383"/>
      <c r="I53" s="383"/>
      <c r="J53" s="383"/>
      <c r="K53" s="383"/>
      <c r="L53" s="378"/>
      <c r="M53" s="378"/>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c r="EF53" s="376"/>
      <c r="EG53" s="376"/>
      <c r="EH53" s="376"/>
      <c r="EI53" s="376"/>
      <c r="EJ53" s="376"/>
      <c r="EK53" s="376"/>
      <c r="EL53" s="376"/>
      <c r="EM53" s="376"/>
      <c r="EN53" s="376"/>
      <c r="EO53" s="376"/>
      <c r="EP53" s="376"/>
      <c r="EQ53" s="376"/>
      <c r="ER53" s="376"/>
      <c r="ES53" s="376"/>
      <c r="ET53" s="376"/>
      <c r="EU53" s="376"/>
      <c r="EV53" s="376"/>
      <c r="EW53" s="376"/>
      <c r="EX53" s="376"/>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row>
    <row r="54" spans="1:241" x14ac:dyDescent="0.2">
      <c r="A54" s="539" t="s">
        <v>398</v>
      </c>
      <c r="B54" s="539"/>
      <c r="C54" s="539"/>
      <c r="D54" s="539"/>
      <c r="E54" s="539"/>
      <c r="F54" s="539"/>
      <c r="G54" s="539"/>
      <c r="H54" s="539"/>
      <c r="I54" s="539"/>
      <c r="J54" s="539"/>
      <c r="K54" s="539"/>
      <c r="L54" s="370"/>
      <c r="M54" s="370"/>
      <c r="N54" s="370"/>
      <c r="O54" s="370"/>
    </row>
    <row r="55" spans="1:241" x14ac:dyDescent="0.2">
      <c r="A55" s="385"/>
      <c r="B55" s="540" t="s">
        <v>378</v>
      </c>
      <c r="C55" s="540"/>
      <c r="D55" s="540" t="s">
        <v>379</v>
      </c>
      <c r="E55" s="540"/>
      <c r="F55" s="540" t="s">
        <v>380</v>
      </c>
      <c r="G55" s="540"/>
      <c r="H55" s="540" t="s">
        <v>381</v>
      </c>
      <c r="I55" s="540"/>
      <c r="J55" s="540" t="s">
        <v>382</v>
      </c>
      <c r="K55" s="540"/>
      <c r="L55" s="370"/>
      <c r="M55" s="370"/>
      <c r="N55" s="372"/>
      <c r="O55" s="372"/>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c r="FO55" s="373"/>
      <c r="FP55" s="373"/>
      <c r="FQ55" s="373"/>
      <c r="FR55" s="373"/>
      <c r="FS55" s="373"/>
      <c r="FT55" s="373"/>
      <c r="FU55" s="373"/>
      <c r="FV55" s="373"/>
      <c r="FW55" s="373"/>
      <c r="FX55" s="373"/>
      <c r="FY55" s="373"/>
      <c r="FZ55" s="373"/>
      <c r="GA55" s="373"/>
      <c r="GB55" s="373"/>
      <c r="GC55" s="373"/>
      <c r="GD55" s="373"/>
      <c r="GE55" s="373"/>
      <c r="GF55" s="373"/>
      <c r="GG55" s="373"/>
      <c r="GH55" s="373"/>
      <c r="GI55" s="373"/>
      <c r="GJ55" s="373"/>
      <c r="GK55" s="373"/>
      <c r="GL55" s="373"/>
      <c r="GM55" s="373"/>
      <c r="GN55" s="373"/>
      <c r="GO55" s="373"/>
      <c r="GP55" s="373"/>
      <c r="GQ55" s="373"/>
      <c r="GR55" s="373"/>
      <c r="GS55" s="373"/>
      <c r="GT55" s="373"/>
      <c r="GU55" s="373"/>
      <c r="GV55" s="373"/>
      <c r="GW55" s="373"/>
      <c r="GX55" s="373"/>
      <c r="GY55" s="373"/>
      <c r="GZ55" s="373"/>
      <c r="HA55" s="373"/>
      <c r="HB55" s="373"/>
      <c r="HC55" s="373"/>
      <c r="HD55" s="373"/>
      <c r="HE55" s="373"/>
      <c r="HF55" s="373"/>
      <c r="HG55" s="373"/>
      <c r="HH55" s="373"/>
      <c r="HI55" s="373"/>
      <c r="HJ55" s="373"/>
      <c r="HK55" s="373"/>
      <c r="HL55" s="373"/>
      <c r="HM55" s="373"/>
      <c r="HN55" s="373"/>
      <c r="HO55" s="373"/>
      <c r="HP55" s="373"/>
      <c r="HQ55" s="373"/>
      <c r="HR55" s="373"/>
      <c r="HS55" s="373"/>
      <c r="HT55" s="373"/>
      <c r="HU55" s="373"/>
      <c r="HV55" s="373"/>
      <c r="HW55" s="373"/>
      <c r="HX55" s="373"/>
      <c r="HY55" s="373"/>
      <c r="HZ55" s="373"/>
      <c r="IA55" s="373"/>
      <c r="IB55" s="373"/>
      <c r="IC55" s="373"/>
      <c r="ID55" s="373"/>
      <c r="IE55" s="373"/>
      <c r="IF55" s="373"/>
    </row>
    <row r="56" spans="1:241" ht="13.5" thickBot="1" x14ac:dyDescent="0.25">
      <c r="A56" s="386"/>
      <c r="B56" s="384" t="s">
        <v>383</v>
      </c>
      <c r="C56" s="384" t="s">
        <v>384</v>
      </c>
      <c r="D56" s="384" t="s">
        <v>383</v>
      </c>
      <c r="E56" s="384" t="s">
        <v>384</v>
      </c>
      <c r="F56" s="384" t="s">
        <v>383</v>
      </c>
      <c r="G56" s="384" t="s">
        <v>384</v>
      </c>
      <c r="H56" s="384" t="s">
        <v>383</v>
      </c>
      <c r="I56" s="384" t="s">
        <v>384</v>
      </c>
      <c r="J56" s="384" t="s">
        <v>383</v>
      </c>
      <c r="K56" s="384" t="s">
        <v>384</v>
      </c>
      <c r="L56" s="370"/>
      <c r="M56" s="370"/>
      <c r="N56" s="372"/>
      <c r="O56" s="372"/>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c r="EN56" s="373"/>
      <c r="EO56" s="373"/>
      <c r="EP56" s="373"/>
      <c r="EQ56" s="373"/>
      <c r="ER56" s="373"/>
      <c r="ES56" s="373"/>
      <c r="ET56" s="373"/>
      <c r="EU56" s="373"/>
      <c r="EV56" s="373"/>
      <c r="EW56" s="373"/>
      <c r="EX56" s="373"/>
      <c r="EY56" s="373"/>
      <c r="EZ56" s="373"/>
      <c r="FA56" s="373"/>
      <c r="FB56" s="373"/>
      <c r="FC56" s="373"/>
      <c r="FD56" s="373"/>
      <c r="FE56" s="373"/>
      <c r="FF56" s="373"/>
      <c r="FG56" s="373"/>
      <c r="FH56" s="373"/>
      <c r="FI56" s="373"/>
      <c r="FJ56" s="373"/>
      <c r="FK56" s="373"/>
      <c r="FL56" s="373"/>
      <c r="FM56" s="373"/>
      <c r="FN56" s="373"/>
      <c r="FO56" s="373"/>
      <c r="FP56" s="373"/>
      <c r="FQ56" s="373"/>
      <c r="FR56" s="373"/>
      <c r="FS56" s="373"/>
      <c r="FT56" s="373"/>
      <c r="FU56" s="373"/>
      <c r="FV56" s="373"/>
      <c r="FW56" s="373"/>
      <c r="FX56" s="373"/>
      <c r="FY56" s="373"/>
      <c r="FZ56" s="373"/>
      <c r="GA56" s="373"/>
      <c r="GB56" s="373"/>
      <c r="GC56" s="373"/>
      <c r="GD56" s="373"/>
      <c r="GE56" s="373"/>
      <c r="GF56" s="373"/>
      <c r="GG56" s="373"/>
      <c r="GH56" s="373"/>
      <c r="GI56" s="373"/>
      <c r="GJ56" s="373"/>
      <c r="GK56" s="373"/>
      <c r="GL56" s="373"/>
      <c r="GM56" s="373"/>
      <c r="GN56" s="373"/>
      <c r="GO56" s="373"/>
      <c r="GP56" s="373"/>
      <c r="GQ56" s="373"/>
      <c r="GR56" s="373"/>
      <c r="GS56" s="373"/>
      <c r="GT56" s="373"/>
      <c r="GU56" s="373"/>
      <c r="GV56" s="373"/>
      <c r="GW56" s="373"/>
      <c r="GX56" s="373"/>
      <c r="GY56" s="373"/>
      <c r="GZ56" s="373"/>
      <c r="HA56" s="373"/>
      <c r="HB56" s="373"/>
      <c r="HC56" s="373"/>
      <c r="HD56" s="373"/>
      <c r="HE56" s="373"/>
      <c r="HF56" s="373"/>
      <c r="HG56" s="373"/>
      <c r="HH56" s="373"/>
      <c r="HI56" s="373"/>
      <c r="HJ56" s="373"/>
      <c r="HK56" s="373"/>
      <c r="HL56" s="373"/>
      <c r="HM56" s="373"/>
      <c r="HN56" s="373"/>
      <c r="HO56" s="373"/>
      <c r="HP56" s="373"/>
      <c r="HQ56" s="373"/>
      <c r="HR56" s="373"/>
      <c r="HS56" s="373"/>
      <c r="HT56" s="373"/>
      <c r="HU56" s="373"/>
      <c r="HV56" s="373"/>
      <c r="HW56" s="373"/>
      <c r="HX56" s="373"/>
      <c r="HY56" s="373"/>
      <c r="HZ56" s="373"/>
      <c r="IA56" s="373"/>
      <c r="IB56" s="373"/>
      <c r="IC56" s="373"/>
      <c r="ID56" s="373"/>
      <c r="IE56" s="373"/>
      <c r="IF56" s="373"/>
    </row>
    <row r="57" spans="1:241" x14ac:dyDescent="0.2">
      <c r="A57" s="379">
        <v>2008</v>
      </c>
      <c r="B57" s="380">
        <v>1082</v>
      </c>
      <c r="C57" s="387" t="s">
        <v>285</v>
      </c>
      <c r="D57" s="380">
        <v>1287</v>
      </c>
      <c r="E57" s="387" t="s">
        <v>285</v>
      </c>
      <c r="F57" s="380">
        <v>1051</v>
      </c>
      <c r="G57" s="387" t="s">
        <v>285</v>
      </c>
      <c r="H57" s="380">
        <v>1013</v>
      </c>
      <c r="I57" s="387" t="s">
        <v>285</v>
      </c>
      <c r="J57" s="380">
        <v>4433</v>
      </c>
      <c r="K57" s="387" t="s">
        <v>285</v>
      </c>
      <c r="L57" s="370"/>
      <c r="M57" s="370"/>
      <c r="IG57" s="366"/>
    </row>
    <row r="58" spans="1:241" x14ac:dyDescent="0.2">
      <c r="A58" s="379">
        <v>2009</v>
      </c>
      <c r="B58" s="380">
        <v>636</v>
      </c>
      <c r="C58" s="387" t="s">
        <v>285</v>
      </c>
      <c r="D58" s="380">
        <v>807</v>
      </c>
      <c r="E58" s="387" t="s">
        <v>285</v>
      </c>
      <c r="F58" s="380">
        <v>585</v>
      </c>
      <c r="G58" s="387" t="s">
        <v>285</v>
      </c>
      <c r="H58" s="380">
        <v>895</v>
      </c>
      <c r="I58" s="387" t="s">
        <v>285</v>
      </c>
      <c r="J58" s="380">
        <v>2923</v>
      </c>
      <c r="K58" s="387" t="s">
        <v>285</v>
      </c>
      <c r="L58" s="370"/>
      <c r="M58" s="370"/>
      <c r="IG58" s="366"/>
    </row>
    <row r="59" spans="1:241" x14ac:dyDescent="0.2">
      <c r="A59" s="379">
        <v>2010</v>
      </c>
      <c r="B59" s="380">
        <v>804</v>
      </c>
      <c r="C59" s="387" t="s">
        <v>285</v>
      </c>
      <c r="D59" s="380">
        <v>1071</v>
      </c>
      <c r="E59" s="387" t="s">
        <v>285</v>
      </c>
      <c r="F59" s="380">
        <v>743</v>
      </c>
      <c r="G59" s="387" t="s">
        <v>285</v>
      </c>
      <c r="H59" s="380">
        <v>918</v>
      </c>
      <c r="I59" s="387" t="s">
        <v>285</v>
      </c>
      <c r="J59" s="380">
        <v>3535</v>
      </c>
      <c r="K59" s="387" t="s">
        <v>285</v>
      </c>
      <c r="L59" s="370"/>
      <c r="M59" s="370"/>
      <c r="IG59" s="366"/>
    </row>
    <row r="60" spans="1:241" x14ac:dyDescent="0.2">
      <c r="A60" s="379">
        <v>2011</v>
      </c>
      <c r="B60" s="381">
        <v>996</v>
      </c>
      <c r="C60" s="387" t="s">
        <v>285</v>
      </c>
      <c r="D60" s="381">
        <v>945</v>
      </c>
      <c r="E60" s="387" t="s">
        <v>285</v>
      </c>
      <c r="F60" s="381">
        <v>668</v>
      </c>
      <c r="G60" s="387" t="s">
        <v>285</v>
      </c>
      <c r="H60" s="381">
        <v>921</v>
      </c>
      <c r="I60" s="387" t="s">
        <v>285</v>
      </c>
      <c r="J60" s="380">
        <v>3529</v>
      </c>
      <c r="K60" s="387" t="s">
        <v>285</v>
      </c>
      <c r="L60" s="370"/>
      <c r="M60" s="370"/>
      <c r="IG60" s="366"/>
    </row>
    <row r="61" spans="1:241" x14ac:dyDescent="0.2">
      <c r="A61" s="379">
        <v>2012</v>
      </c>
      <c r="B61" s="381">
        <v>1007</v>
      </c>
      <c r="C61" s="387">
        <v>1126</v>
      </c>
      <c r="D61" s="381">
        <v>820</v>
      </c>
      <c r="E61" s="387">
        <v>980</v>
      </c>
      <c r="F61" s="381">
        <v>621</v>
      </c>
      <c r="G61" s="387">
        <v>817</v>
      </c>
      <c r="H61" s="381">
        <v>662</v>
      </c>
      <c r="I61" s="387">
        <v>783</v>
      </c>
      <c r="J61" s="380">
        <v>3111</v>
      </c>
      <c r="K61" s="387">
        <v>3706</v>
      </c>
      <c r="L61" s="370"/>
      <c r="M61" s="370"/>
      <c r="IG61" s="366"/>
    </row>
    <row r="62" spans="1:241" x14ac:dyDescent="0.2">
      <c r="A62" s="379">
        <v>2013</v>
      </c>
      <c r="B62" s="381">
        <v>754</v>
      </c>
      <c r="C62" s="387">
        <v>910</v>
      </c>
      <c r="D62" s="381">
        <v>794</v>
      </c>
      <c r="E62" s="387">
        <v>949</v>
      </c>
      <c r="F62" s="381">
        <v>638</v>
      </c>
      <c r="G62" s="387">
        <v>844</v>
      </c>
      <c r="H62" s="381">
        <v>628</v>
      </c>
      <c r="I62" s="387">
        <v>759</v>
      </c>
      <c r="J62" s="380">
        <v>2814</v>
      </c>
      <c r="K62" s="387">
        <v>3461</v>
      </c>
      <c r="L62" s="370"/>
      <c r="M62" s="370"/>
      <c r="IG62" s="366"/>
    </row>
    <row r="63" spans="1:241" x14ac:dyDescent="0.2">
      <c r="A63" s="379">
        <v>2014</v>
      </c>
      <c r="B63" s="381">
        <v>564</v>
      </c>
      <c r="C63" s="387">
        <v>694</v>
      </c>
      <c r="D63" s="381">
        <v>686</v>
      </c>
      <c r="E63" s="387">
        <v>840</v>
      </c>
      <c r="F63" s="381">
        <v>639</v>
      </c>
      <c r="G63" s="387">
        <v>926</v>
      </c>
      <c r="H63" s="381">
        <v>550</v>
      </c>
      <c r="I63" s="387">
        <v>688</v>
      </c>
      <c r="J63" s="380">
        <v>2439</v>
      </c>
      <c r="K63" s="387">
        <v>3148</v>
      </c>
      <c r="L63" s="370"/>
      <c r="M63" s="370"/>
      <c r="IG63" s="366"/>
    </row>
    <row r="64" spans="1:241" x14ac:dyDescent="0.2">
      <c r="A64" s="379">
        <v>2015</v>
      </c>
      <c r="B64" s="381" t="s">
        <v>285</v>
      </c>
      <c r="C64" s="380">
        <v>839</v>
      </c>
      <c r="D64" s="381" t="s">
        <v>285</v>
      </c>
      <c r="E64" s="380">
        <v>1004</v>
      </c>
      <c r="F64" s="381" t="s">
        <v>285</v>
      </c>
      <c r="G64" s="380">
        <v>886</v>
      </c>
      <c r="H64" s="381" t="s">
        <v>285</v>
      </c>
      <c r="I64" s="380">
        <v>668</v>
      </c>
      <c r="J64" s="380" t="s">
        <v>285</v>
      </c>
      <c r="K64" s="380">
        <v>3396</v>
      </c>
      <c r="L64" s="370"/>
      <c r="M64" s="370"/>
      <c r="IG64" s="366"/>
    </row>
    <row r="65" spans="1:241" x14ac:dyDescent="0.2">
      <c r="A65" s="379">
        <v>2016</v>
      </c>
      <c r="B65" s="380" t="s">
        <v>285</v>
      </c>
      <c r="C65" s="380">
        <v>975</v>
      </c>
      <c r="D65" s="380" t="s">
        <v>285</v>
      </c>
      <c r="E65" s="380">
        <v>846</v>
      </c>
      <c r="F65" s="380" t="s">
        <v>285</v>
      </c>
      <c r="G65" s="380">
        <v>991</v>
      </c>
      <c r="H65" s="380" t="s">
        <v>285</v>
      </c>
      <c r="I65" s="380">
        <v>600</v>
      </c>
      <c r="J65" s="380" t="s">
        <v>285</v>
      </c>
      <c r="K65" s="380">
        <v>3413</v>
      </c>
      <c r="L65" s="370"/>
      <c r="M65" s="370"/>
      <c r="IG65" s="366"/>
    </row>
    <row r="66" spans="1:241" s="389" customFormat="1" x14ac:dyDescent="0.2">
      <c r="A66" s="379">
        <v>2017</v>
      </c>
      <c r="B66" s="380" t="s">
        <v>285</v>
      </c>
      <c r="C66" s="380">
        <v>791</v>
      </c>
      <c r="D66" s="380" t="s">
        <v>285</v>
      </c>
      <c r="E66" s="380">
        <v>828</v>
      </c>
      <c r="F66" s="380" t="s">
        <v>285</v>
      </c>
      <c r="G66" s="380">
        <v>710</v>
      </c>
      <c r="H66" s="380" t="s">
        <v>285</v>
      </c>
      <c r="I66" s="380">
        <v>965</v>
      </c>
      <c r="J66" s="380" t="s">
        <v>285</v>
      </c>
      <c r="K66" s="380">
        <v>3295</v>
      </c>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0"/>
      <c r="DJ66" s="370"/>
      <c r="DK66" s="370"/>
      <c r="DL66" s="370"/>
      <c r="DM66" s="370"/>
      <c r="DN66" s="370"/>
      <c r="DO66" s="370"/>
      <c r="DP66" s="370"/>
      <c r="DQ66" s="370"/>
      <c r="DR66" s="370"/>
      <c r="DS66" s="370"/>
      <c r="DT66" s="370"/>
      <c r="DU66" s="370"/>
      <c r="DV66" s="370"/>
      <c r="DW66" s="370"/>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0"/>
      <c r="EY66" s="370"/>
      <c r="EZ66" s="370"/>
      <c r="FA66" s="370"/>
      <c r="FB66" s="370"/>
      <c r="FC66" s="370"/>
      <c r="FD66" s="370"/>
      <c r="FE66" s="370"/>
      <c r="FF66" s="370"/>
      <c r="FG66" s="370"/>
      <c r="FH66" s="370"/>
      <c r="FI66" s="370"/>
      <c r="FJ66" s="370"/>
      <c r="FK66" s="370"/>
      <c r="FL66" s="370"/>
      <c r="FM66" s="370"/>
      <c r="FN66" s="370"/>
      <c r="FO66" s="370"/>
      <c r="FP66" s="370"/>
      <c r="FQ66" s="370"/>
      <c r="FR66" s="370"/>
      <c r="FS66" s="370"/>
      <c r="FT66" s="370"/>
      <c r="FU66" s="370"/>
      <c r="FV66" s="370"/>
      <c r="FW66" s="370"/>
      <c r="FX66" s="370"/>
      <c r="FY66" s="370"/>
      <c r="FZ66" s="370"/>
      <c r="GA66" s="370"/>
      <c r="GB66" s="370"/>
      <c r="GC66" s="370"/>
      <c r="GD66" s="370"/>
      <c r="GE66" s="370"/>
      <c r="GF66" s="370"/>
      <c r="GG66" s="370"/>
      <c r="GH66" s="370"/>
      <c r="GI66" s="370"/>
      <c r="GJ66" s="370"/>
      <c r="GK66" s="370"/>
      <c r="GL66" s="370"/>
      <c r="GM66" s="370"/>
      <c r="GN66" s="370"/>
      <c r="GO66" s="370"/>
      <c r="GP66" s="370"/>
      <c r="GQ66" s="370"/>
      <c r="GR66" s="370"/>
      <c r="GS66" s="370"/>
      <c r="GT66" s="370"/>
      <c r="GU66" s="370"/>
      <c r="GV66" s="370"/>
      <c r="GW66" s="370"/>
      <c r="GX66" s="370"/>
      <c r="GY66" s="370"/>
      <c r="GZ66" s="370"/>
      <c r="HA66" s="370"/>
      <c r="HB66" s="370"/>
      <c r="HC66" s="370"/>
      <c r="HD66" s="370"/>
      <c r="HE66" s="370"/>
      <c r="HF66" s="370"/>
      <c r="HG66" s="370"/>
      <c r="HH66" s="370"/>
      <c r="HI66" s="370"/>
      <c r="HJ66" s="370"/>
      <c r="HK66" s="370"/>
      <c r="HL66" s="370"/>
      <c r="HM66" s="370"/>
      <c r="HN66" s="370"/>
      <c r="HO66" s="370"/>
      <c r="HP66" s="370"/>
      <c r="HQ66" s="370"/>
      <c r="HR66" s="370"/>
      <c r="HS66" s="370"/>
      <c r="HT66" s="370"/>
      <c r="HU66" s="370"/>
      <c r="HV66" s="370"/>
      <c r="HW66" s="370"/>
      <c r="HX66" s="370"/>
      <c r="HY66" s="370"/>
      <c r="HZ66" s="370"/>
      <c r="IA66" s="370"/>
      <c r="IB66" s="370"/>
      <c r="IC66" s="370"/>
      <c r="ID66" s="370"/>
      <c r="IE66" s="370"/>
      <c r="IF66" s="370"/>
      <c r="IG66" s="370"/>
    </row>
    <row r="67" spans="1:241" ht="13.5" thickBot="1" x14ac:dyDescent="0.25">
      <c r="A67" s="382">
        <v>2018</v>
      </c>
      <c r="B67" s="450" t="s">
        <v>285</v>
      </c>
      <c r="C67" s="380">
        <v>735</v>
      </c>
      <c r="D67" s="380" t="s">
        <v>285</v>
      </c>
      <c r="E67" s="380">
        <v>565</v>
      </c>
      <c r="F67" s="380" t="s">
        <v>285</v>
      </c>
      <c r="G67" s="380">
        <v>862</v>
      </c>
      <c r="H67" s="380" t="s">
        <v>285</v>
      </c>
      <c r="I67" s="380">
        <v>653</v>
      </c>
      <c r="J67" s="380" t="s">
        <v>285</v>
      </c>
      <c r="K67" s="380">
        <v>2816</v>
      </c>
      <c r="L67" s="370"/>
      <c r="M67" s="370"/>
      <c r="IG67" s="366"/>
    </row>
    <row r="68" spans="1:241" ht="11.25" customHeight="1" x14ac:dyDescent="0.2">
      <c r="A68" s="544" t="s">
        <v>458</v>
      </c>
      <c r="B68" s="544"/>
      <c r="C68" s="544"/>
      <c r="D68" s="544"/>
      <c r="E68" s="544"/>
      <c r="F68" s="544"/>
      <c r="G68" s="544"/>
      <c r="H68" s="544"/>
      <c r="I68" s="544"/>
      <c r="J68" s="544"/>
      <c r="K68" s="544"/>
    </row>
    <row r="69" spans="1:241" ht="11.25" customHeight="1" x14ac:dyDescent="0.2">
      <c r="A69" s="541"/>
      <c r="B69" s="541"/>
      <c r="C69" s="541"/>
      <c r="D69" s="541"/>
      <c r="E69" s="541"/>
      <c r="F69" s="541"/>
      <c r="G69" s="541"/>
      <c r="H69" s="541"/>
      <c r="I69" s="541"/>
      <c r="J69" s="541"/>
      <c r="K69" s="541"/>
    </row>
    <row r="70" spans="1:241" ht="11.25" customHeight="1" x14ac:dyDescent="0.2">
      <c r="A70" s="545"/>
      <c r="B70" s="545"/>
      <c r="C70" s="545"/>
      <c r="D70" s="545"/>
      <c r="E70" s="545"/>
      <c r="F70" s="545"/>
      <c r="G70" s="545"/>
      <c r="H70" s="545"/>
      <c r="I70" s="545"/>
      <c r="J70" s="545"/>
      <c r="K70" s="545"/>
    </row>
    <row r="71" spans="1:241" ht="11.25" customHeight="1" x14ac:dyDescent="0.2">
      <c r="A71" s="545"/>
      <c r="B71" s="545"/>
      <c r="C71" s="545"/>
      <c r="D71" s="545"/>
      <c r="E71" s="545"/>
      <c r="F71" s="545"/>
      <c r="G71" s="545"/>
      <c r="H71" s="545"/>
      <c r="I71" s="545"/>
      <c r="J71" s="545"/>
      <c r="K71" s="545"/>
    </row>
    <row r="72" spans="1:241" x14ac:dyDescent="0.2">
      <c r="A72" s="376"/>
      <c r="B72" s="376"/>
      <c r="C72" s="376"/>
      <c r="D72" s="376"/>
      <c r="E72" s="376"/>
      <c r="F72" s="376"/>
      <c r="G72" s="376"/>
      <c r="H72" s="376"/>
      <c r="I72" s="376"/>
      <c r="J72" s="376"/>
      <c r="K72" s="376"/>
    </row>
    <row r="73" spans="1:241" x14ac:dyDescent="0.2">
      <c r="A73" s="376"/>
      <c r="B73" s="376"/>
      <c r="C73" s="376"/>
      <c r="D73" s="376"/>
      <c r="E73" s="376"/>
      <c r="F73" s="376"/>
      <c r="G73" s="376"/>
      <c r="H73" s="376"/>
      <c r="I73" s="376"/>
      <c r="J73" s="376"/>
      <c r="K73" s="376"/>
    </row>
    <row r="74" spans="1:241" x14ac:dyDescent="0.2">
      <c r="A74" s="376"/>
      <c r="B74" s="376"/>
      <c r="C74" s="376"/>
      <c r="D74" s="376"/>
      <c r="E74" s="376"/>
      <c r="F74" s="376"/>
      <c r="G74" s="376"/>
      <c r="H74" s="376"/>
      <c r="I74" s="376"/>
      <c r="J74" s="376"/>
      <c r="K74" s="376"/>
    </row>
    <row r="75" spans="1:241" x14ac:dyDescent="0.2">
      <c r="A75" s="376"/>
      <c r="B75" s="376"/>
      <c r="C75" s="376"/>
      <c r="D75" s="376"/>
      <c r="E75" s="376"/>
      <c r="F75" s="376"/>
      <c r="G75" s="376"/>
      <c r="H75" s="376"/>
      <c r="I75" s="376"/>
      <c r="J75" s="376"/>
      <c r="K75" s="376"/>
    </row>
    <row r="76" spans="1:241" x14ac:dyDescent="0.2">
      <c r="A76" s="376"/>
      <c r="B76" s="376"/>
      <c r="C76" s="376"/>
      <c r="D76" s="376"/>
      <c r="E76" s="376"/>
      <c r="F76" s="376"/>
      <c r="G76" s="376"/>
      <c r="H76" s="376"/>
      <c r="I76" s="376"/>
      <c r="J76" s="376"/>
      <c r="K76" s="376"/>
    </row>
    <row r="77" spans="1:241" x14ac:dyDescent="0.2">
      <c r="A77" s="376"/>
      <c r="B77" s="376"/>
      <c r="C77" s="376"/>
      <c r="D77" s="376"/>
      <c r="E77" s="376"/>
      <c r="F77" s="376"/>
      <c r="G77" s="376"/>
      <c r="H77" s="376"/>
      <c r="I77" s="376"/>
      <c r="J77" s="376"/>
      <c r="K77" s="376"/>
    </row>
    <row r="78" spans="1:241" x14ac:dyDescent="0.2">
      <c r="A78" s="376"/>
      <c r="B78" s="376"/>
      <c r="C78" s="376"/>
      <c r="D78" s="376"/>
      <c r="E78" s="376"/>
      <c r="F78" s="376"/>
      <c r="G78" s="376"/>
      <c r="H78" s="376"/>
      <c r="I78" s="376"/>
      <c r="J78" s="376"/>
      <c r="K78" s="376"/>
    </row>
    <row r="79" spans="1:241" x14ac:dyDescent="0.2">
      <c r="A79" s="376"/>
      <c r="B79" s="376"/>
      <c r="C79" s="376"/>
      <c r="D79" s="376"/>
      <c r="E79" s="376"/>
      <c r="F79" s="376"/>
      <c r="G79" s="376"/>
      <c r="H79" s="376"/>
      <c r="I79" s="376"/>
      <c r="J79" s="376"/>
      <c r="K79" s="376"/>
    </row>
    <row r="80" spans="1:241" x14ac:dyDescent="0.2">
      <c r="A80" s="376"/>
      <c r="B80" s="376"/>
      <c r="C80" s="376"/>
      <c r="D80" s="376"/>
      <c r="E80" s="376"/>
      <c r="F80" s="376"/>
      <c r="G80" s="376"/>
      <c r="H80" s="376"/>
      <c r="I80" s="376"/>
      <c r="J80" s="376"/>
      <c r="K80" s="376"/>
    </row>
    <row r="81" spans="1:11" x14ac:dyDescent="0.2">
      <c r="A81" s="376"/>
      <c r="B81" s="376"/>
      <c r="C81" s="376"/>
      <c r="D81" s="376"/>
      <c r="E81" s="376"/>
      <c r="F81" s="376"/>
      <c r="G81" s="376"/>
      <c r="H81" s="376"/>
      <c r="I81" s="376"/>
      <c r="J81" s="376"/>
      <c r="K81" s="376"/>
    </row>
    <row r="82" spans="1:11" x14ac:dyDescent="0.2">
      <c r="A82" s="376"/>
      <c r="B82" s="376"/>
      <c r="C82" s="376"/>
      <c r="D82" s="376"/>
      <c r="E82" s="376"/>
      <c r="F82" s="376"/>
      <c r="G82" s="376"/>
      <c r="H82" s="376"/>
      <c r="I82" s="376"/>
      <c r="J82" s="376"/>
      <c r="K82" s="376"/>
    </row>
    <row r="83" spans="1:11" x14ac:dyDescent="0.2">
      <c r="A83" s="376"/>
      <c r="B83" s="376"/>
      <c r="C83" s="376"/>
      <c r="D83" s="376"/>
      <c r="E83" s="376"/>
      <c r="F83" s="376"/>
      <c r="G83" s="376"/>
      <c r="H83" s="376"/>
      <c r="I83" s="376"/>
      <c r="J83" s="376"/>
      <c r="K83" s="376"/>
    </row>
    <row r="84" spans="1:11" x14ac:dyDescent="0.2">
      <c r="A84" s="376"/>
      <c r="B84" s="376"/>
      <c r="C84" s="376"/>
      <c r="D84" s="376"/>
      <c r="E84" s="376"/>
      <c r="F84" s="376"/>
      <c r="G84" s="376"/>
      <c r="H84" s="376"/>
      <c r="I84" s="376"/>
      <c r="J84" s="376"/>
      <c r="K84" s="376"/>
    </row>
    <row r="85" spans="1:11" x14ac:dyDescent="0.2">
      <c r="A85" s="376"/>
      <c r="B85" s="376"/>
      <c r="C85" s="376"/>
      <c r="D85" s="376"/>
      <c r="E85" s="376"/>
      <c r="F85" s="376"/>
      <c r="G85" s="376"/>
      <c r="H85" s="376"/>
      <c r="I85" s="376"/>
      <c r="J85" s="376"/>
      <c r="K85" s="376"/>
    </row>
    <row r="86" spans="1:11" x14ac:dyDescent="0.2">
      <c r="A86" s="376"/>
      <c r="B86" s="376"/>
      <c r="C86" s="376"/>
      <c r="D86" s="376"/>
      <c r="E86" s="376"/>
      <c r="F86" s="376"/>
      <c r="G86" s="376"/>
      <c r="H86" s="376"/>
      <c r="I86" s="376"/>
      <c r="J86" s="376"/>
      <c r="K86" s="376"/>
    </row>
  </sheetData>
  <mergeCells count="27">
    <mergeCell ref="A2:K2"/>
    <mergeCell ref="A4:K4"/>
    <mergeCell ref="A68:K71"/>
    <mergeCell ref="A6:K6"/>
    <mergeCell ref="A38:K38"/>
    <mergeCell ref="B7:C7"/>
    <mergeCell ref="D7:E7"/>
    <mergeCell ref="F7:G7"/>
    <mergeCell ref="H7:I7"/>
    <mergeCell ref="D39:E39"/>
    <mergeCell ref="H55:I55"/>
    <mergeCell ref="J55:K55"/>
    <mergeCell ref="H39:I39"/>
    <mergeCell ref="J39:K39"/>
    <mergeCell ref="A54:K54"/>
    <mergeCell ref="B55:C55"/>
    <mergeCell ref="D55:E55"/>
    <mergeCell ref="F55:G55"/>
    <mergeCell ref="B23:C23"/>
    <mergeCell ref="D23:E23"/>
    <mergeCell ref="F23:G23"/>
    <mergeCell ref="H23:I23"/>
    <mergeCell ref="J7:K7"/>
    <mergeCell ref="B39:C39"/>
    <mergeCell ref="A22:K22"/>
    <mergeCell ref="J23:K23"/>
    <mergeCell ref="F39:G39"/>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35</vt:i4>
      </vt:variant>
      <vt:variant>
        <vt:lpstr>Namngivna områden</vt:lpstr>
      </vt:variant>
      <vt:variant>
        <vt:i4>80</vt:i4>
      </vt:variant>
    </vt:vector>
  </HeadingPairs>
  <TitlesOfParts>
    <vt:vector size="115" baseType="lpstr">
      <vt:lpstr>Titel</vt:lpstr>
      <vt:lpstr>Tabellförteckning_List of table</vt:lpstr>
      <vt:lpstr>Definitioner_Definitions</vt:lpstr>
      <vt:lpstr>Varugrupper_Commodity_groups</vt:lpstr>
      <vt:lpstr>Tabell 1</vt:lpstr>
      <vt:lpstr>Tabell 2</vt:lpstr>
      <vt:lpstr>Tabell 3</vt:lpstr>
      <vt:lpstr>Tabell 4A</vt:lpstr>
      <vt:lpstr>Tabell 4B</vt:lpstr>
      <vt:lpstr>Tabell 4C</vt:lpstr>
      <vt:lpstr>Tabell 4D</vt:lpstr>
      <vt:lpstr>Tabell 5</vt:lpstr>
      <vt:lpstr>Tabell 6A</vt:lpstr>
      <vt:lpstr>Tabell 6B</vt:lpstr>
      <vt:lpstr>Tabell 6C</vt:lpstr>
      <vt:lpstr>Tabell 7A</vt:lpstr>
      <vt:lpstr>Tabell 7B</vt:lpstr>
      <vt:lpstr>Tabell 7C</vt:lpstr>
      <vt:lpstr>Tabell 7D</vt:lpstr>
      <vt:lpstr>Tabell 8</vt:lpstr>
      <vt:lpstr>Tabell 9</vt:lpstr>
      <vt:lpstr>Tabell 10</vt:lpstr>
      <vt:lpstr>Tabell 11</vt:lpstr>
      <vt:lpstr>Tabell 12</vt:lpstr>
      <vt:lpstr>Tabell 13</vt:lpstr>
      <vt:lpstr>Tabell 14A</vt:lpstr>
      <vt:lpstr>Tabell 14B</vt:lpstr>
      <vt:lpstr>Tabell 15A</vt:lpstr>
      <vt:lpstr>Tabell 15B</vt:lpstr>
      <vt:lpstr>Tabell 16</vt:lpstr>
      <vt:lpstr>Tabell 17</vt:lpstr>
      <vt:lpstr>Tabell 18</vt:lpstr>
      <vt:lpstr>Tabell 19</vt:lpstr>
      <vt:lpstr>Tabell 20</vt:lpstr>
      <vt:lpstr>Tabell 21</vt:lpstr>
      <vt:lpstr>Definitioner_Definitions!_Toc292704927</vt:lpstr>
      <vt:lpstr>Definitioner_Definitions!_Toc292704928</vt:lpstr>
      <vt:lpstr>Definitioner_Definitions!_Toc292704929</vt:lpstr>
      <vt:lpstr>'Tabell 10'!_Toc524335857</vt:lpstr>
      <vt:lpstr>'Tabell 2'!_Toc524335857</vt:lpstr>
      <vt:lpstr>'Tabell 3'!_Toc524335857</vt:lpstr>
      <vt:lpstr>'Tabell 8'!_Toc524335857</vt:lpstr>
      <vt:lpstr>'Tabell 4A'!_Toc524335861</vt:lpstr>
      <vt:lpstr>'Tabell 4B'!_Toc524335861</vt:lpstr>
      <vt:lpstr>'Tabell 4C'!_Toc524335861</vt:lpstr>
      <vt:lpstr>'Tabell 4D'!_Toc524335861</vt:lpstr>
      <vt:lpstr>'Tabell 5'!_Toc524335861</vt:lpstr>
      <vt:lpstr>'Tabell 6B'!_Toc524335865</vt:lpstr>
      <vt:lpstr>'Tabell 6C'!_Toc524335865</vt:lpstr>
      <vt:lpstr>'Tabell 13'!_Toc524335869</vt:lpstr>
      <vt:lpstr>'Tabell 7A'!_Toc524335869</vt:lpstr>
      <vt:lpstr>'Tabell 7B'!_Toc524335869</vt:lpstr>
      <vt:lpstr>'Tabell 7C'!_Toc524335869</vt:lpstr>
      <vt:lpstr>'Tabell 7D'!_Toc524335869</vt:lpstr>
      <vt:lpstr>'Tabell 13'!_xl14</vt:lpstr>
      <vt:lpstr>'Tabell 7A'!_xl14</vt:lpstr>
      <vt:lpstr>'Tabell 7B'!_xl14</vt:lpstr>
      <vt:lpstr>'Tabell 7C'!_xl14</vt:lpstr>
      <vt:lpstr>'Tabell 7D'!_xl14</vt:lpstr>
      <vt:lpstr>'Tabell 10'!_xl2</vt:lpstr>
      <vt:lpstr>'Tabell 2'!_xl2</vt:lpstr>
      <vt:lpstr>'Tabell 3'!_xl2</vt:lpstr>
      <vt:lpstr>'Tabell 8'!_xl2</vt:lpstr>
      <vt:lpstr>'Tabell 10'!_xl32</vt:lpstr>
      <vt:lpstr>'Tabell 2'!_xl32</vt:lpstr>
      <vt:lpstr>'Tabell 6B'!_xl37</vt:lpstr>
      <vt:lpstr>'Tabell 6C'!_xl37</vt:lpstr>
      <vt:lpstr>'Tabell 6B'!_xl38</vt:lpstr>
      <vt:lpstr>'Tabell 6C'!_xl38</vt:lpstr>
      <vt:lpstr>'Tabell 13'!_xl41</vt:lpstr>
      <vt:lpstr>'Tabell 7A'!_xl41</vt:lpstr>
      <vt:lpstr>'Tabell 7B'!_xl41</vt:lpstr>
      <vt:lpstr>'Tabell 7C'!_xl41</vt:lpstr>
      <vt:lpstr>'Tabell 7D'!_xl41</vt:lpstr>
      <vt:lpstr>'Tabell 4A'!_xl6</vt:lpstr>
      <vt:lpstr>'Tabell 4B'!_xl6</vt:lpstr>
      <vt:lpstr>'Tabell 4C'!_xl6</vt:lpstr>
      <vt:lpstr>'Tabell 4D'!_xl6</vt:lpstr>
      <vt:lpstr>'Tabell 5'!_xl6</vt:lpstr>
      <vt:lpstr>'Tabell 5'!_xl79</vt:lpstr>
      <vt:lpstr>'Tabell 4A'!_xl80</vt:lpstr>
      <vt:lpstr>'Tabell 4B'!_xl80</vt:lpstr>
      <vt:lpstr>'Tabell 4C'!_xl80</vt:lpstr>
      <vt:lpstr>'Tabell 4D'!_xl80</vt:lpstr>
      <vt:lpstr>'Tabell 5'!_xl80</vt:lpstr>
      <vt:lpstr>'Tabell 1'!Utskriftsområde</vt:lpstr>
      <vt:lpstr>'Tabell 10'!Utskriftsområde</vt:lpstr>
      <vt:lpstr>'Tabell 11'!Utskriftsområde</vt:lpstr>
      <vt:lpstr>'Tabell 12'!Utskriftsområde</vt:lpstr>
      <vt:lpstr>'Tabell 14A'!Utskriftsområde</vt:lpstr>
      <vt:lpstr>'Tabell 14B'!Utskriftsområde</vt:lpstr>
      <vt:lpstr>'Tabell 15A'!Utskriftsområde</vt:lpstr>
      <vt:lpstr>'Tabell 15B'!Utskriftsområde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3'!Utskriftsområde</vt:lpstr>
      <vt:lpstr>'Tabell 4A'!Utskriftsområde</vt:lpstr>
      <vt:lpstr>'Tabell 4B'!Utskriftsområde</vt:lpstr>
      <vt:lpstr>'Tabell 4C'!Utskriftsområde</vt:lpstr>
      <vt:lpstr>'Tabell 4D'!Utskriftsområde</vt:lpstr>
      <vt:lpstr>'Tabell 5'!Utskriftsområde</vt:lpstr>
      <vt:lpstr>'Tabell 6A'!Utskriftsområde</vt:lpstr>
      <vt:lpstr>'Tabell 6B'!Utskriftsområde</vt:lpstr>
      <vt:lpstr>'Tabell 6C'!Utskriftsområde</vt:lpstr>
      <vt:lpstr>'Tabell 7A'!Utskriftsområde</vt:lpstr>
      <vt:lpstr>'Tabell 7D'!Utskriftsområde</vt:lpstr>
      <vt:lpstr>'Tabell 8'!Utskriftsområde</vt:lpstr>
      <vt:lpstr>'Tabell 9'!Utskriftsområde</vt:lpstr>
      <vt:lpstr>'Tabellförteckning_List of table'!Utskriftsområde</vt:lpstr>
      <vt:lpstr>Titel!Utskriftsområde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Ingalill Kwist</dc:creator>
  <cp:lastModifiedBy>Johan Landin</cp:lastModifiedBy>
  <cp:lastPrinted>2018-05-08T08:56:23Z</cp:lastPrinted>
  <dcterms:created xsi:type="dcterms:W3CDTF">2006-09-18T06:53:00Z</dcterms:created>
  <dcterms:modified xsi:type="dcterms:W3CDTF">2019-05-10T06:40:05Z</dcterms:modified>
</cp:coreProperties>
</file>