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3_2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tabRatio="875" activeTab="0"/>
  </bookViews>
  <sheets>
    <sheet name="Körsträckor 2013" sheetId="1" r:id="rId1"/>
    <sheet name="Innehåll_Content" sheetId="2" r:id="rId2"/>
    <sheet name="Mer om statistiken" sheetId="3" r:id="rId3"/>
    <sheet name="PB Tab 10-11" sheetId="4" r:id="rId4"/>
    <sheet name="PB Tab 12-13" sheetId="5" r:id="rId5"/>
    <sheet name="PB Tab 14" sheetId="6" r:id="rId6"/>
    <sheet name="LB Tab 11" sheetId="7" r:id="rId7"/>
    <sheet name="LB Tab 12-13" sheetId="8" r:id="rId8"/>
    <sheet name="LB Tab 14-15" sheetId="9" r:id="rId9"/>
    <sheet name="BU Tab 6" sheetId="10" r:id="rId10"/>
    <sheet name="BU Tab 7-9" sheetId="11" r:id="rId11"/>
    <sheet name="MC Tab 5-7" sheetId="12" r:id="rId12"/>
    <sheet name="MC Tab 8" sheetId="13" r:id="rId13"/>
    <sheet name="MC Tab 5-7_2013" sheetId="14" r:id="rId14"/>
    <sheet name="MC Tab 8_2013" sheetId="15" r:id="rId15"/>
    <sheet name="RS Tab 7" sheetId="16" r:id="rId16"/>
  </sheets>
  <definedNames>
    <definedName name="_Toc72296252" localSheetId="3">'PB Tab 10-11'!#REF!</definedName>
    <definedName name="_Toc72296257" localSheetId="4">'PB Tab 12-13'!#REF!</definedName>
    <definedName name="_Toc72296257" localSheetId="5">'PB Tab 14'!#REF!</definedName>
    <definedName name="_Toc72296258" localSheetId="11">'MC Tab 5-7'!#REF!</definedName>
    <definedName name="_Toc72296259" localSheetId="9">'BU Tab 6'!$B$2</definedName>
    <definedName name="_Toc72296260" localSheetId="10">'BU Tab 7-9'!$A$3</definedName>
    <definedName name="_Toc72296263" localSheetId="6">'LB Tab 11'!$B$2</definedName>
    <definedName name="_Toc72296266" localSheetId="7">'LB Tab 12-13'!#REF!</definedName>
    <definedName name="_Toc72296266" localSheetId="8">'LB Tab 14-15'!#REF!</definedName>
    <definedName name="_xlnm.Print_Area" localSheetId="8">'LB Tab 14-15'!$A$1:$D$38</definedName>
  </definedNames>
  <calcPr fullCalcOnLoad="1"/>
</workbook>
</file>

<file path=xl/sharedStrings.xml><?xml version="1.0" encoding="utf-8"?>
<sst xmlns="http://schemas.openxmlformats.org/spreadsheetml/2006/main" count="565" uniqueCount="292">
  <si>
    <t>År</t>
  </si>
  <si>
    <t>Totalt</t>
  </si>
  <si>
    <t>år</t>
  </si>
  <si>
    <t>Kvinnor</t>
  </si>
  <si>
    <t>Män</t>
  </si>
  <si>
    <t>Fysiska personer</t>
  </si>
  <si>
    <t>Juridiska personer</t>
  </si>
  <si>
    <t>El</t>
  </si>
  <si>
    <t>Okänd</t>
  </si>
  <si>
    <t>-</t>
  </si>
  <si>
    <t>Bensin</t>
  </si>
  <si>
    <t>Diesel</t>
  </si>
  <si>
    <t>i kg</t>
  </si>
  <si>
    <t xml:space="preserve">Totalt </t>
  </si>
  <si>
    <t>Tabell PB10</t>
  </si>
  <si>
    <t>Tabell PB11</t>
  </si>
  <si>
    <t>Tjänstevikt</t>
  </si>
  <si>
    <t xml:space="preserve"> Totalt antal körda mil</t>
  </si>
  <si>
    <t>Antal personbilar</t>
  </si>
  <si>
    <t>Medelkörsträcka i mil</t>
  </si>
  <si>
    <t xml:space="preserve">1) Personbilar som varit i trafik någon gång under året. </t>
  </si>
  <si>
    <t>Tabell PB12</t>
  </si>
  <si>
    <t>Ägare</t>
  </si>
  <si>
    <t xml:space="preserve">     Kvinnor</t>
  </si>
  <si>
    <t xml:space="preserve">     Män</t>
  </si>
  <si>
    <t xml:space="preserve">     därav personliga företag</t>
  </si>
  <si>
    <t>Tabell PB13</t>
  </si>
  <si>
    <t>Årsmodell/</t>
  </si>
  <si>
    <t>Antal</t>
  </si>
  <si>
    <t>tillverkningsår</t>
  </si>
  <si>
    <t>Tabell PB14</t>
  </si>
  <si>
    <t>Drivmedel</t>
  </si>
  <si>
    <t>i mil</t>
  </si>
  <si>
    <t>Okänt</t>
  </si>
  <si>
    <t>3 501 -</t>
  </si>
  <si>
    <t>Flakbilar</t>
  </si>
  <si>
    <t>Skåpbilar</t>
  </si>
  <si>
    <t>Tankbilar</t>
  </si>
  <si>
    <t>Dragbilar</t>
  </si>
  <si>
    <t xml:space="preserve">      501 –   1 000</t>
  </si>
  <si>
    <t xml:space="preserve">  1 001 –    1 500</t>
  </si>
  <si>
    <t xml:space="preserve">  1 501 –    2 000</t>
  </si>
  <si>
    <t xml:space="preserve">  2 001 –    2 500</t>
  </si>
  <si>
    <t xml:space="preserve">  2 501 –    3 000</t>
  </si>
  <si>
    <t xml:space="preserve">  3 001 –    3 500</t>
  </si>
  <si>
    <t xml:space="preserve">  3 501 –    4 000</t>
  </si>
  <si>
    <t xml:space="preserve">  4 001 –    5 000</t>
  </si>
  <si>
    <t xml:space="preserve">  5 001 –    6 000</t>
  </si>
  <si>
    <t xml:space="preserve">  6 001 –    7 000</t>
  </si>
  <si>
    <t xml:space="preserve">  7 001 –    8 000</t>
  </si>
  <si>
    <t xml:space="preserve">  8 001 –    9 000</t>
  </si>
  <si>
    <t xml:space="preserve">  9 001 –  10 000</t>
  </si>
  <si>
    <t>10 001 – 11 000</t>
  </si>
  <si>
    <t>11 001 – 12 000</t>
  </si>
  <si>
    <t>12 001 – 13 000</t>
  </si>
  <si>
    <t>13 001 – 14 000</t>
  </si>
  <si>
    <t>14 001 – 15 000</t>
  </si>
  <si>
    <t>15 001 – 16 000</t>
  </si>
  <si>
    <t>16 001 – 17 000</t>
  </si>
  <si>
    <t xml:space="preserve">17 001 – </t>
  </si>
  <si>
    <t>Totalvikt i kg</t>
  </si>
  <si>
    <t xml:space="preserve">  1 601 –   2 000</t>
  </si>
  <si>
    <t xml:space="preserve">  2 001 –   2 500</t>
  </si>
  <si>
    <t xml:space="preserve">  2 501 –   3 000</t>
  </si>
  <si>
    <t xml:space="preserve">  3 001 –   3 500</t>
  </si>
  <si>
    <t xml:space="preserve">  3 501 –   6 000</t>
  </si>
  <si>
    <t xml:space="preserve">  6 001 – 10 000</t>
  </si>
  <si>
    <t>10 001 – 12 000</t>
  </si>
  <si>
    <t>12 001 – 16 000</t>
  </si>
  <si>
    <t>16 001 – 20 000</t>
  </si>
  <si>
    <t>20 001 – 22 000</t>
  </si>
  <si>
    <t>22 001 – 24 000</t>
  </si>
  <si>
    <t>24 001 – 26 000</t>
  </si>
  <si>
    <t>26 001 – 28 000</t>
  </si>
  <si>
    <t>28 001 – 30 000</t>
  </si>
  <si>
    <t xml:space="preserve">30 001 – </t>
  </si>
  <si>
    <t xml:space="preserve">Totalvikt i kg </t>
  </si>
  <si>
    <t>Övriga</t>
  </si>
  <si>
    <t xml:space="preserve">1) Lastbilar som varit i trafik någon gång under året. </t>
  </si>
  <si>
    <t>Tabell LB11</t>
  </si>
  <si>
    <t>Totalt antal körda mil</t>
  </si>
  <si>
    <t>Antal lastbilar</t>
  </si>
  <si>
    <t xml:space="preserve">         0 –   1 600</t>
  </si>
  <si>
    <t>Tabell LB12</t>
  </si>
  <si>
    <t>Maximilastvikt i kg</t>
  </si>
  <si>
    <t xml:space="preserve">            –        500</t>
  </si>
  <si>
    <t>Tabell LB13</t>
  </si>
  <si>
    <t>Kaross</t>
  </si>
  <si>
    <t xml:space="preserve">    därav med kyl / frys</t>
  </si>
  <si>
    <t>Bankebilar</t>
  </si>
  <si>
    <t xml:space="preserve">    därav brandfarlig vätska</t>
  </si>
  <si>
    <t>Utbytbara karosserier och containers</t>
  </si>
  <si>
    <t>Antal passagerare</t>
  </si>
  <si>
    <t>Tabell BU7</t>
  </si>
  <si>
    <t>Antal bussar</t>
  </si>
  <si>
    <t xml:space="preserve">tillverkningsår </t>
  </si>
  <si>
    <t xml:space="preserve">1) Bussar som varit i trafik någon gång under året. </t>
  </si>
  <si>
    <t>Tabell BU8</t>
  </si>
  <si>
    <t xml:space="preserve">Okänd </t>
  </si>
  <si>
    <t>Tabell BU9</t>
  </si>
  <si>
    <t>Cylindervolym</t>
  </si>
  <si>
    <t>Tabell MC5</t>
  </si>
  <si>
    <t xml:space="preserve"> Totalt</t>
  </si>
  <si>
    <t>tillverknings-</t>
  </si>
  <si>
    <t>Medelkör-</t>
  </si>
  <si>
    <t>sträcka i mil</t>
  </si>
  <si>
    <t>Tabell MC6</t>
  </si>
  <si>
    <t xml:space="preserve">              -    125</t>
  </si>
  <si>
    <t xml:space="preserve">    126   -    600</t>
  </si>
  <si>
    <t xml:space="preserve">    601   - 1 000</t>
  </si>
  <si>
    <t>personer</t>
  </si>
  <si>
    <t>Län</t>
  </si>
  <si>
    <t>Personbilar</t>
  </si>
  <si>
    <t>Bussar</t>
  </si>
  <si>
    <t>Motorcyklar</t>
  </si>
  <si>
    <t xml:space="preserve">Stockholm      </t>
  </si>
  <si>
    <t xml:space="preserve">Södermanland   </t>
  </si>
  <si>
    <t xml:space="preserve">Östergötland   </t>
  </si>
  <si>
    <t xml:space="preserve">Jönköping      </t>
  </si>
  <si>
    <t xml:space="preserve">Kronoberg      </t>
  </si>
  <si>
    <t xml:space="preserve">Gotland        </t>
  </si>
  <si>
    <t xml:space="preserve">Halland        </t>
  </si>
  <si>
    <t>Västra Götaland</t>
  </si>
  <si>
    <t xml:space="preserve">Värmland       </t>
  </si>
  <si>
    <t xml:space="preserve">Västmanland    </t>
  </si>
  <si>
    <t xml:space="preserve">Dalarna        </t>
  </si>
  <si>
    <t xml:space="preserve">Gävleborg      </t>
  </si>
  <si>
    <t xml:space="preserve">Västernorrland </t>
  </si>
  <si>
    <t xml:space="preserve">Jämtland       </t>
  </si>
  <si>
    <t xml:space="preserve">Blekinge         </t>
  </si>
  <si>
    <t xml:space="preserve">Uppsala          </t>
  </si>
  <si>
    <t xml:space="preserve">Kalmar           </t>
  </si>
  <si>
    <t xml:space="preserve">Skåne            </t>
  </si>
  <si>
    <t xml:space="preserve">Örebro           </t>
  </si>
  <si>
    <t>Västerbotten</t>
  </si>
  <si>
    <t>Norrbotten</t>
  </si>
  <si>
    <t>Tabell RS7</t>
  </si>
  <si>
    <t xml:space="preserve">          Lastbilar</t>
  </si>
  <si>
    <t xml:space="preserve">10 Kilometres driven and number of lorries by year of model/construction and permissible maximum weight </t>
  </si>
  <si>
    <t>Tabell MC7</t>
  </si>
  <si>
    <t>Anmärkning:</t>
  </si>
  <si>
    <t xml:space="preserve">Fysiska </t>
  </si>
  <si>
    <t>Fysiska</t>
  </si>
  <si>
    <t xml:space="preserve">Juridiska </t>
  </si>
  <si>
    <t xml:space="preserve">   därav leasade bilar</t>
  </si>
  <si>
    <t xml:space="preserve"> Totalt antal </t>
  </si>
  <si>
    <t>körda mil</t>
  </si>
  <si>
    <t xml:space="preserve">Medelkörsträcka </t>
  </si>
  <si>
    <t xml:space="preserve">1 001   - </t>
  </si>
  <si>
    <t xml:space="preserve">              taxi</t>
  </si>
  <si>
    <r>
      <t>Motorcyklar</t>
    </r>
    <r>
      <rPr>
        <vertAlign val="superscript"/>
        <sz val="8"/>
        <rFont val="Arial"/>
        <family val="2"/>
      </rPr>
      <t>1)</t>
    </r>
  </si>
  <si>
    <t>Bensin - bensindrivna fordon som endast har ett bränsle</t>
  </si>
  <si>
    <t>Diesel- dieseldrivna fordon som endast har ett bränsle</t>
  </si>
  <si>
    <t>1 001 - 1 100</t>
  </si>
  <si>
    <t>1 101 - 1 200</t>
  </si>
  <si>
    <t>1 201 - 1 300</t>
  </si>
  <si>
    <t>1 301 - 1 400</t>
  </si>
  <si>
    <t>1 401 - 1 500</t>
  </si>
  <si>
    <t>1 501 - 1 600</t>
  </si>
  <si>
    <t>1 601 - 1 700</t>
  </si>
  <si>
    <t>1 701 - 2 000</t>
  </si>
  <si>
    <t>2 001 - 2 500</t>
  </si>
  <si>
    <t>2 501 - 3 000</t>
  </si>
  <si>
    <t xml:space="preserve">3 001- </t>
  </si>
  <si>
    <t xml:space="preserve">   901 - 1 000</t>
  </si>
  <si>
    <t xml:space="preserve">          -    900</t>
  </si>
  <si>
    <t>Antal motorcyklar</t>
  </si>
  <si>
    <t>Tabell LB14</t>
  </si>
  <si>
    <t xml:space="preserve">     Totalvikt i kg</t>
  </si>
  <si>
    <t>Tabell MC8</t>
  </si>
  <si>
    <t xml:space="preserve"> Juridiska </t>
  </si>
  <si>
    <t xml:space="preserve"> Antal bussar</t>
  </si>
  <si>
    <t xml:space="preserve"> Medelkörsträcka i mil</t>
  </si>
  <si>
    <r>
      <rPr>
        <i/>
        <sz val="8"/>
        <rFont val="Arial"/>
        <family val="2"/>
      </rPr>
      <t>Anmärkning</t>
    </r>
    <r>
      <rPr>
        <sz val="8"/>
        <rFont val="Arial"/>
        <family val="2"/>
      </rPr>
      <t xml:space="preserve">: Från juli 2010 gäller nya karosserikoder vilket kan leda till underskattning av vissa karosserigrupper. </t>
    </r>
  </si>
  <si>
    <t>El- eldrivna fordon som endast har el som drivmedel</t>
  </si>
  <si>
    <t>Kontaktperson:</t>
  </si>
  <si>
    <t xml:space="preserve">Tabell PB10 </t>
  </si>
  <si>
    <t xml:space="preserve">Tabell PB11 </t>
  </si>
  <si>
    <t xml:space="preserve">Tabell PB12 </t>
  </si>
  <si>
    <t xml:space="preserve">Tabell PB13 </t>
  </si>
  <si>
    <t xml:space="preserve">Tabell PB14 </t>
  </si>
  <si>
    <t>Lastbilar</t>
  </si>
  <si>
    <t xml:space="preserve">Tabell LB13 </t>
  </si>
  <si>
    <t xml:space="preserve">Tabell LB14 </t>
  </si>
  <si>
    <t>Regional statistik</t>
  </si>
  <si>
    <t>121 -</t>
  </si>
  <si>
    <t>101 – 120</t>
  </si>
  <si>
    <t xml:space="preserve"> 91 – 100</t>
  </si>
  <si>
    <t xml:space="preserve"> 81 – 90</t>
  </si>
  <si>
    <t xml:space="preserve"> 71 – 80</t>
  </si>
  <si>
    <t xml:space="preserve"> 61 – 70</t>
  </si>
  <si>
    <t xml:space="preserve"> 51 – 60</t>
  </si>
  <si>
    <t xml:space="preserve"> 41 – 50</t>
  </si>
  <si>
    <t xml:space="preserve"> 21 – 40</t>
  </si>
  <si>
    <t xml:space="preserve">      – 20</t>
  </si>
  <si>
    <t>Genomsnittlig körsträcka i mil fördelat på ägarkategori, årsvis 2003-2012</t>
  </si>
  <si>
    <t>Tabell BU6</t>
  </si>
  <si>
    <t>1) Personbilar som varit i trafik någon gång under året.</t>
  </si>
  <si>
    <t>Innehåll/Content</t>
  </si>
  <si>
    <t>Anette Myhr</t>
  </si>
  <si>
    <t>tel: 010-414 42 17, e-post: anette.myhr@trafa.se</t>
  </si>
  <si>
    <t>SCB (producent)</t>
  </si>
  <si>
    <t>Tina Sehalic</t>
  </si>
  <si>
    <t>tel: 019-17 66 26, e-post: tina.sehalic@scb.se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</si>
  <si>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tjänstevikt och ägare år 2013</t>
    </r>
  </si>
  <si>
    <t>10 Kilometres driven and number of passenger cars, by kerb weight and owner year 2013</t>
  </si>
  <si>
    <r>
      <t>Körsträckor och antal personbilar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efter ägare år 2013</t>
    </r>
  </si>
  <si>
    <t>10 Kilometres driven and number of passenger cars by owner year 2013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</si>
  <si>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2013</t>
    </r>
  </si>
  <si>
    <t>10 Kilometres driven and number of passenger cars by year of model/construction and by owner, year 2013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</si>
  <si>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och ägare år 2013</t>
    </r>
  </si>
  <si>
    <t>10 Kilometres driven and number of passenger cars by fuel and owner year 2013</t>
  </si>
  <si>
    <t>Genomsnittlig körsträcka i mil fördelat på ägarkategori, årsvis 2004-2013</t>
  </si>
  <si>
    <t>Average kilometres driven in 10 km by owner, by year 2004-2013</t>
  </si>
  <si>
    <t>2011k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</si>
  <si>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totalvikt år 2013</t>
    </r>
  </si>
  <si>
    <t>year 2013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</si>
  <si>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totalvikt år 2013</t>
    </r>
  </si>
  <si>
    <t>10 Kilometres driven and number of lorries by permissible maximum weight year 2013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</si>
  <si>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maximilastvikt år 2013</t>
    </r>
  </si>
  <si>
    <t>10 Kilometres driven and number of lorries by load capacity year 2013</t>
  </si>
  <si>
    <t>Genomsnittlig körsträcka i mil fördelat på lätt och tung lastbil årsvis 2004-2013</t>
  </si>
  <si>
    <t>Average kilometers driven in 10 km by light and heavy lorry, by year 2004-2013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</si>
  <si>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karosseri år 2013</t>
    </r>
  </si>
  <si>
    <t>10 Kilometres driven and number of lorries by type of body year 2013</t>
  </si>
  <si>
    <t>10 Kilometres driven and number of buses by year of model/construction year 2013</t>
  </si>
  <si>
    <t>10 Kilometres driven and number of buses by number of passengers year 2013</t>
  </si>
  <si>
    <t>Average 10 kilometers driven by owner, by year 2004-2013</t>
  </si>
  <si>
    <t>Number of motorcycles and average 10 kilometres driven by year of model/construction and owner year 2012</t>
  </si>
  <si>
    <t>10 Kilometres driven and number of motorcycles by cylinder volume and owner year 2012</t>
  </si>
  <si>
    <t>10 Kilometres driven and number of motorcycles by owner year 2012</t>
  </si>
  <si>
    <t>Average 10 kilometers driven by motorcycles by owner year 2003-2012</t>
  </si>
  <si>
    <t>Genomsnittlig körsträcka i mil efter län och fordonsslag år 2013</t>
  </si>
  <si>
    <t>Average 10-km driven by different kind of vehicles, by county, regarding year 2013</t>
  </si>
  <si>
    <t>Tabell LB15</t>
  </si>
  <si>
    <r>
      <t xml:space="preserve">Publiceringsdatum: </t>
    </r>
    <r>
      <rPr>
        <sz val="10"/>
        <rFont val="Arial"/>
        <family val="0"/>
      </rPr>
      <t>20140326</t>
    </r>
  </si>
  <si>
    <t>Gas/gas flexifuel</t>
  </si>
  <si>
    <t>Elhybrider</t>
  </si>
  <si>
    <t>Laddhybrider</t>
  </si>
  <si>
    <t>Etanol/    etanolflexifuel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</si>
  <si>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år 2013</t>
    </r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</si>
  <si>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2012</t>
    </r>
  </si>
  <si>
    <t>Laddhybrid - fordon som är laddningsbara via eluttag, (utsläppsklass är laddhybrid)</t>
  </si>
  <si>
    <t>Elhybrid - de fordon som har el i kombination med annat</t>
  </si>
  <si>
    <t>Etanol/etanol flexifuel - de fordon som har etanol eller E85 som första eller andra bränsle</t>
  </si>
  <si>
    <t>Gas/ gas flexifuel - de fordon som har naturgas, biogas, vätgas eller metangas som första eller andra drivmedel</t>
  </si>
  <si>
    <t>Körsträckor och antal personbilar efter tjänstevikt och ägare år 2013</t>
  </si>
  <si>
    <t>Körsträckor och antal personbilar efter ägare år 2013</t>
  </si>
  <si>
    <t>Körsträckor och antal personbilar efter årsmodell/tillverkningsår och ägare år 2013</t>
  </si>
  <si>
    <t>Körsträckor och antal personbilar efter drivmedel och ägare år 2013</t>
  </si>
  <si>
    <t>Körsträckor och antal lastbilar efter årsmodell/tillverkningsår och totalvikt år 2013</t>
  </si>
  <si>
    <t>Körsträckor och antal lastbilar efter totalvikt år 2013</t>
  </si>
  <si>
    <t>Körsträckor och antal lastbilar efter maxlastvikt år 2013</t>
  </si>
  <si>
    <t>Körsträckor och antal lastbilar efter karosseri år 2013</t>
  </si>
  <si>
    <t>Körsträckor och antal bussar efter årsmodell/tillverkningsår år 2013</t>
  </si>
  <si>
    <t>Körsträckor och antal bussar efter antal passagerare år 2013</t>
  </si>
  <si>
    <t>1) Bussar som varit i trafik någon gång under året.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</si>
  <si>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antal passagerare år 2013</t>
    </r>
  </si>
  <si>
    <t>1) Lastbilar som varit i trafik någon gång under året.</t>
  </si>
  <si>
    <t>1) Uppgifterna för motorcyklar avser år 2012.</t>
  </si>
  <si>
    <t>1) Motorcyklar som varit i trafik någon gång under året.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</si>
  <si>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cylindervolym och ägare år 2012</t>
    </r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</si>
  <si>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ägare år 2012</t>
    </r>
  </si>
  <si>
    <t>Körsträckor och antal motorcyklar efter årsmodell/tillverkningsår och ägare år 2012</t>
  </si>
  <si>
    <t>Körsträckor och antal motorcyklar efter cylindervolym och ägare år 2012</t>
  </si>
  <si>
    <t>Körsträckor och antal motorcyklar efter ägare år 2012</t>
  </si>
  <si>
    <t>Genomsnittlig körsträcka i mil fördelat på ägare, årsvis 2004-2013</t>
  </si>
  <si>
    <t>Genomsnittlig körsträcka i mil fördelat på lätt och tung lastbil, årsvis 2004-2013</t>
  </si>
  <si>
    <t>Genomsnittlig körsträcka i mil fördelat ägare, årsvis 2004-2013</t>
  </si>
  <si>
    <t>Genomsnittlig körsträcka i mil fördelat på ägarkategori, årsvis 2003‑2012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</si>
  <si>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 år 2013</t>
    </r>
  </si>
  <si>
    <t>10 Kilometres driven and number of buses by fuel and permissible year 2013</t>
  </si>
  <si>
    <t>Körsträckor och antal bussar1) efter drivmedel  år 2013</t>
  </si>
  <si>
    <t xml:space="preserve">                                                          Statistik </t>
  </si>
  <si>
    <t>Körsträckor 2013</t>
  </si>
  <si>
    <t>Vehicle kilometers 2013</t>
  </si>
  <si>
    <t>Tabell MC5_2013</t>
  </si>
  <si>
    <t>Tabell MC6_2013</t>
  </si>
  <si>
    <t>Tabell MC7_2013</t>
  </si>
  <si>
    <t>Tabell MC8_2013</t>
  </si>
  <si>
    <t>Körsträckor och antal motorcyklar efter årsmodell/tillverkningsår och ägare år 2013</t>
  </si>
  <si>
    <t>Körsträckor och antal motorcyklar efter cylindervolym och ägare år 2013</t>
  </si>
  <si>
    <t>Körsträckor och antal motorcyklar efter ägare år 2013</t>
  </si>
  <si>
    <t>Genomsnittlig körsträcka i mil fördelat på ägarkategori, årsvis 2004‑2013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</si>
  <si>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2013</t>
    </r>
  </si>
  <si>
    <t>Number of motorcycles and average 10 kilometres driven by year of model/construction and owner year 2013</t>
  </si>
  <si>
    <t>-1995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</si>
  <si>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cylindervolym och ägare år 2013</t>
    </r>
  </si>
  <si>
    <t>10 Kilometres driven and number of motorcycles by cylinder volume and owner year 2013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</si>
  <si>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ägare år 2013</t>
    </r>
  </si>
  <si>
    <t>10 Kilometres driven and number of motorcycles by owner year 2013</t>
  </si>
  <si>
    <t>Average 10 kilometers driven by motorcycles by owner year 2004-2013</t>
  </si>
</sst>
</file>

<file path=xl/styles.xml><?xml version="1.0" encoding="utf-8"?>
<styleSheet xmlns="http://schemas.openxmlformats.org/spreadsheetml/2006/main">
  <numFmts count="5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00"/>
    <numFmt numFmtId="167" formatCode="0.0%"/>
    <numFmt numFmtId="168" formatCode="#,###,##0"/>
    <numFmt numFmtId="169" formatCode="0.000000"/>
    <numFmt numFmtId="170" formatCode="0.00000"/>
    <numFmt numFmtId="171" formatCode="0.0000"/>
    <numFmt numFmtId="172" formatCode="\+0.0;\-0.0"/>
    <numFmt numFmtId="173" formatCode="_-* #,##0.0\ _k_r_-;\-* #,##0.0\ _k_r_-;_-* &quot;-&quot;??\ _k_r_-;_-@_-"/>
    <numFmt numFmtId="174" formatCode="_-* #,##0\ _k_r_-;\-* #,##0\ _k_r_-;_-* &quot;-&quot;??\ _k_r_-;_-@_-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E+00"/>
    <numFmt numFmtId="181" formatCode="0E+00"/>
    <numFmt numFmtId="182" formatCode="0.00000000E+00"/>
    <numFmt numFmtId="183" formatCode="0.000000000E+00"/>
    <numFmt numFmtId="184" formatCode="0.0000000000E+00"/>
    <numFmt numFmtId="185" formatCode="0.00000000000E+00"/>
    <numFmt numFmtId="186" formatCode="0.000000000000E+00"/>
    <numFmt numFmtId="187" formatCode="0.00000000"/>
    <numFmt numFmtId="188" formatCode="0.000000000"/>
    <numFmt numFmtId="189" formatCode="0.0000000"/>
    <numFmt numFmtId="190" formatCode="&quot;Ja&quot;;&quot;Ja&quot;;&quot;Nej&quot;"/>
    <numFmt numFmtId="191" formatCode="&quot;Sant&quot;;&quot;Sant&quot;;&quot;Falskt&quot;"/>
    <numFmt numFmtId="192" formatCode="&quot;På&quot;;&quot;På&quot;;&quot;Av&quot;"/>
    <numFmt numFmtId="193" formatCode="[$€-2]\ #,##0.00_);[Red]\([$€-2]\ #,##0.00\)"/>
    <numFmt numFmtId="194" formatCode="#,##0.000"/>
    <numFmt numFmtId="195" formatCode="[$-41D]&quot;den &quot;d\ mmmm\ yyyy"/>
    <numFmt numFmtId="196" formatCode="0000"/>
    <numFmt numFmtId="197" formatCode="0.000%"/>
    <numFmt numFmtId="198" formatCode="#\ ##0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9"/>
      <color indexed="57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Helvetic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fgColor indexed="9"/>
      </patternFill>
    </fill>
    <fill>
      <patternFill patternType="solid">
        <fgColor rgb="FF52AF3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7"/>
      </top>
      <bottom style="thin">
        <color indexed="47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indexed="47"/>
      </top>
      <bottom style="thin"/>
    </border>
    <border>
      <left/>
      <right/>
      <top style="thin"/>
      <bottom style="thin">
        <color indexed="47"/>
      </bottom>
    </border>
    <border>
      <left/>
      <right/>
      <top style="thin"/>
      <bottom/>
    </border>
    <border>
      <left/>
      <right/>
      <top style="thin">
        <color indexed="47"/>
      </top>
      <bottom>
        <color indexed="63"/>
      </bottom>
    </border>
    <border>
      <left/>
      <right/>
      <top/>
      <bottom style="thin">
        <color indexed="47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8" fontId="4" fillId="33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1" fontId="3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3" fontId="14" fillId="0" borderId="1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1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59" fillId="0" borderId="0" xfId="46" applyFont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1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167" fontId="3" fillId="0" borderId="0" xfId="54" applyNumberFormat="1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167" fontId="3" fillId="0" borderId="0" xfId="54" applyNumberFormat="1" applyFont="1" applyFill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wrapText="1"/>
    </xf>
    <xf numFmtId="3" fontId="14" fillId="0" borderId="14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left"/>
    </xf>
    <xf numFmtId="3" fontId="14" fillId="0" borderId="17" xfId="0" applyNumberFormat="1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 vertical="top"/>
    </xf>
    <xf numFmtId="3" fontId="10" fillId="0" borderId="13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top"/>
    </xf>
    <xf numFmtId="3" fontId="10" fillId="0" borderId="13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left"/>
    </xf>
    <xf numFmtId="0" fontId="3" fillId="0" borderId="1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left"/>
    </xf>
    <xf numFmtId="3" fontId="8" fillId="0" borderId="1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10" fontId="3" fillId="0" borderId="0" xfId="54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 quotePrefix="1">
      <alignment horizontal="left"/>
    </xf>
    <xf numFmtId="1" fontId="3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3" fillId="0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3" fillId="0" borderId="15" xfId="0" applyFont="1" applyFill="1" applyBorder="1" applyAlignment="1">
      <alignment horizontal="right"/>
    </xf>
    <xf numFmtId="0" fontId="9" fillId="0" borderId="1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4" fillId="0" borderId="13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center"/>
    </xf>
    <xf numFmtId="3" fontId="3" fillId="0" borderId="14" xfId="53" applyNumberFormat="1" applyFont="1" applyFill="1" applyBorder="1">
      <alignment/>
      <protection/>
    </xf>
    <xf numFmtId="3" fontId="3" fillId="0" borderId="10" xfId="53" applyNumberFormat="1" applyFont="1" applyFill="1" applyBorder="1">
      <alignment/>
      <protection/>
    </xf>
    <xf numFmtId="3" fontId="3" fillId="0" borderId="10" xfId="53" applyNumberFormat="1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right" wrapText="1"/>
    </xf>
    <xf numFmtId="3" fontId="14" fillId="0" borderId="1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3" fontId="14" fillId="0" borderId="16" xfId="0" applyNumberFormat="1" applyFont="1" applyFill="1" applyBorder="1" applyAlignment="1">
      <alignment horizontal="left" wrapText="1"/>
    </xf>
    <xf numFmtId="3" fontId="14" fillId="0" borderId="16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3" fontId="14" fillId="0" borderId="1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15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/>
    </xf>
    <xf numFmtId="174" fontId="3" fillId="0" borderId="0" xfId="62" applyNumberFormat="1" applyFont="1" applyFill="1" applyAlignment="1">
      <alignment horizontal="left"/>
    </xf>
    <xf numFmtId="174" fontId="3" fillId="0" borderId="0" xfId="62" applyNumberFormat="1" applyFont="1" applyFill="1" applyAlignment="1">
      <alignment/>
    </xf>
    <xf numFmtId="1" fontId="1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right" wrapText="1"/>
    </xf>
    <xf numFmtId="3" fontId="14" fillId="0" borderId="16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Alignment="1">
      <alignment horizontal="center" wrapText="1"/>
    </xf>
    <xf numFmtId="3" fontId="14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3" fontId="14" fillId="0" borderId="0" xfId="0" applyNumberFormat="1" applyFont="1" applyFill="1" applyBorder="1" applyAlignment="1">
      <alignment horizontal="right" vertical="top"/>
    </xf>
    <xf numFmtId="165" fontId="14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9" fontId="3" fillId="0" borderId="0" xfId="54" applyFont="1" applyFill="1" applyAlignment="1">
      <alignment/>
    </xf>
    <xf numFmtId="0" fontId="14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vertical="center"/>
    </xf>
    <xf numFmtId="167" fontId="8" fillId="0" borderId="0" xfId="54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9" fillId="0" borderId="0" xfId="46" applyFont="1" applyFill="1" applyAlignment="1" applyProtection="1">
      <alignment/>
      <protection/>
    </xf>
    <xf numFmtId="0" fontId="16" fillId="34" borderId="0" xfId="0" applyFont="1" applyFill="1" applyAlignment="1">
      <alignment vertical="center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8" fillId="0" borderId="1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3" fillId="0" borderId="11" xfId="0" applyFont="1" applyFill="1" applyBorder="1" applyAlignment="1">
      <alignment horizontal="right" vertical="top" wrapText="1"/>
    </xf>
    <xf numFmtId="3" fontId="8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wrapText="1"/>
    </xf>
    <xf numFmtId="3" fontId="3" fillId="0" borderId="17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 vertical="top"/>
    </xf>
    <xf numFmtId="3" fontId="10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8" fillId="0" borderId="13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3" fontId="8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" fontId="3" fillId="0" borderId="0" xfId="0" applyNumberFormat="1" applyFont="1" applyFill="1" applyAlignment="1">
      <alignment horizontal="right"/>
    </xf>
    <xf numFmtId="3" fontId="3" fillId="0" borderId="17" xfId="0" applyNumberFormat="1" applyFont="1" applyFill="1" applyBorder="1" applyAlignment="1">
      <alignment horizontal="left"/>
    </xf>
    <xf numFmtId="174" fontId="0" fillId="0" borderId="0" xfId="65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14" fillId="0" borderId="1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3" fillId="0" borderId="15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4" fillId="0" borderId="13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 wrapText="1"/>
    </xf>
    <xf numFmtId="1" fontId="0" fillId="0" borderId="0" xfId="0" applyNumberFormat="1" applyFill="1" applyAlignment="1">
      <alignment/>
    </xf>
    <xf numFmtId="1" fontId="8" fillId="0" borderId="0" xfId="0" applyNumberFormat="1" applyFont="1" applyFill="1" applyBorder="1" applyAlignment="1">
      <alignment/>
    </xf>
    <xf numFmtId="0" fontId="59" fillId="0" borderId="0" xfId="46" applyFont="1" applyFill="1" applyAlignment="1" applyProtection="1">
      <alignment/>
      <protection/>
    </xf>
    <xf numFmtId="1" fontId="3" fillId="0" borderId="0" xfId="0" applyNumberFormat="1" applyFont="1" applyFill="1" applyBorder="1" applyAlignment="1">
      <alignment horizontal="right"/>
    </xf>
  </cellXfs>
  <cellStyles count="5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 3" xfId="52"/>
    <cellStyle name="Normal_Blad1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Total intermediaire" xfId="61"/>
    <cellStyle name="Comma" xfId="62"/>
    <cellStyle name="Comma [0]" xfId="63"/>
    <cellStyle name="Tusental 2" xfId="64"/>
    <cellStyle name="Tusental 2 2" xfId="65"/>
    <cellStyle name="Tusental 3" xfId="66"/>
    <cellStyle name="Utdata" xfId="67"/>
    <cellStyle name="Currency" xfId="68"/>
    <cellStyle name="Currency [0]" xfId="69"/>
    <cellStyle name="Varnings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1" name="Bildobjekt 3" descr="PC_SOS_logga_sv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800225"/>
          <a:ext cx="2114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2" name="Bildobjekt 3" descr="PC_SOS_logga_sv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800225"/>
          <a:ext cx="2114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161925</xdr:rowOff>
    </xdr:from>
    <xdr:to>
      <xdr:col>3</xdr:col>
      <xdr:colOff>361950</xdr:colOff>
      <xdr:row>10</xdr:row>
      <xdr:rowOff>180975</xdr:rowOff>
    </xdr:to>
    <xdr:pic>
      <xdr:nvPicPr>
        <xdr:cNvPr id="3" name="Bildobjekt 1" descr="Trafikanalys_RGB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33425"/>
          <a:ext cx="1828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12</xdr:col>
      <xdr:colOff>133350</xdr:colOff>
      <xdr:row>9</xdr:row>
      <xdr:rowOff>133350</xdr:rowOff>
    </xdr:to>
    <xdr:sp>
      <xdr:nvSpPr>
        <xdr:cNvPr id="1" name="textruta 2"/>
        <xdr:cNvSpPr txBox="1">
          <a:spLocks noChangeArrowheads="1"/>
        </xdr:cNvSpPr>
      </xdr:nvSpPr>
      <xdr:spPr>
        <a:xfrm>
          <a:off x="9525" y="9525"/>
          <a:ext cx="743902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Körsträckor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två senaste åren har Trafikanalys med hjälp av SCB arbetat med att förbättra modellen för att beräkna körsträckor (som utvecklades runt år 2000).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Inför publiceringen av körsträckor för 2010 uppdaterades hela modellen,  2011 implementerades ytterligare förbättringar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Inför publiceringen 2012 upptäcktes ett fel i körsträckorna för 2011  för personbil, lastbil och buss samt fel i körsträckorna för MC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åren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2009-2011. Trafikanalys råder användare av statistiken över körsträckor att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 använda uppgifter som hämtats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på Trafikanalys hemsida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tidigare än 2013-03-27, detta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för att undvika användning av felaktiga uppgifter.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24</xdr:row>
      <xdr:rowOff>66675</xdr:rowOff>
    </xdr:from>
    <xdr:to>
      <xdr:col>1</xdr:col>
      <xdr:colOff>133350</xdr:colOff>
      <xdr:row>25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52875"/>
          <a:ext cx="1143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vmlDrawing" Target="../drawings/vmlDrawing9.vml" /><Relationship Id="rId7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oleObject" Target="../embeddings/oleObject_13_2.bin" /><Relationship Id="rId4" Type="http://schemas.openxmlformats.org/officeDocument/2006/relationships/vmlDrawing" Target="../drawings/vmlDrawing11.vm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2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zoomScalePageLayoutView="0" workbookViewId="0" topLeftCell="A1">
      <selection activeCell="C39" sqref="C39"/>
    </sheetView>
  </sheetViews>
  <sheetFormatPr defaultColWidth="9.140625" defaultRowHeight="12.75"/>
  <cols>
    <col min="1" max="1" width="9.140625" style="4" customWidth="1"/>
    <col min="2" max="2" width="12.8515625" style="4" customWidth="1"/>
    <col min="3" max="16384" width="9.140625" style="4" customWidth="1"/>
  </cols>
  <sheetData>
    <row r="1" spans="1:12" ht="32.25" customHeight="1">
      <c r="A1" s="284" t="s">
        <v>273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65.25" customHeight="1">
      <c r="B11" s="83" t="s">
        <v>274</v>
      </c>
    </row>
    <row r="12" ht="18.75">
      <c r="B12" s="84" t="s">
        <v>275</v>
      </c>
    </row>
    <row r="13" ht="18.75">
      <c r="B13" s="84"/>
    </row>
    <row r="14" ht="12.75">
      <c r="B14" s="1" t="s">
        <v>235</v>
      </c>
    </row>
    <row r="15" ht="18.75">
      <c r="B15" s="84"/>
    </row>
    <row r="16" ht="12.75">
      <c r="B16" s="1" t="s">
        <v>175</v>
      </c>
    </row>
    <row r="17" ht="12.75">
      <c r="B17" s="57" t="s">
        <v>199</v>
      </c>
    </row>
    <row r="18" ht="12.75">
      <c r="B18" s="57" t="s">
        <v>200</v>
      </c>
    </row>
    <row r="19" ht="18.75">
      <c r="B19" s="85"/>
    </row>
    <row r="20" ht="12.75"/>
    <row r="21" ht="12.75">
      <c r="B21" s="1" t="s">
        <v>201</v>
      </c>
    </row>
    <row r="22" ht="12.75">
      <c r="B22" t="s">
        <v>202</v>
      </c>
    </row>
    <row r="23" ht="12.75">
      <c r="B23" t="s">
        <v>203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3"/>
  <sheetViews>
    <sheetView showGridLines="0" workbookViewId="0" topLeftCell="A1">
      <selection activeCell="M45" sqref="M45"/>
    </sheetView>
  </sheetViews>
  <sheetFormatPr defaultColWidth="9.140625" defaultRowHeight="12.75" customHeight="1"/>
  <cols>
    <col min="1" max="1" width="18.57421875" style="7" customWidth="1"/>
    <col min="2" max="4" width="15.7109375" style="2" customWidth="1"/>
    <col min="5" max="5" width="13.8515625" style="3" customWidth="1"/>
    <col min="6" max="6" width="13.7109375" style="2" customWidth="1"/>
    <col min="7" max="7" width="9.140625" style="2" customWidth="1"/>
    <col min="8" max="8" width="11.57421875" style="2" customWidth="1"/>
    <col min="9" max="16384" width="9.140625" style="2" customWidth="1"/>
  </cols>
  <sheetData>
    <row r="1" spans="1:12" ht="12.75" customHeight="1">
      <c r="A1" s="18"/>
      <c r="B1" s="20"/>
      <c r="C1" s="20"/>
      <c r="D1" s="20"/>
      <c r="E1" s="21"/>
      <c r="F1" s="20"/>
      <c r="G1" s="21"/>
      <c r="H1" s="3"/>
      <c r="I1" s="3"/>
      <c r="J1" s="3"/>
      <c r="K1" s="3"/>
      <c r="L1" s="3"/>
    </row>
    <row r="2" spans="1:12" ht="12.75" customHeight="1">
      <c r="A2" s="121" t="s">
        <v>196</v>
      </c>
      <c r="B2" s="24"/>
      <c r="C2" s="24"/>
      <c r="D2" s="20"/>
      <c r="E2" s="21"/>
      <c r="F2" s="20"/>
      <c r="G2" s="21"/>
      <c r="H2" s="36"/>
      <c r="I2" s="67"/>
      <c r="J2" s="67"/>
      <c r="K2" s="67"/>
      <c r="L2" s="3"/>
    </row>
    <row r="3" spans="1:12" ht="12.75" customHeight="1">
      <c r="A3" s="98" t="s">
        <v>240</v>
      </c>
      <c r="B3" s="24"/>
      <c r="C3" s="24"/>
      <c r="D3" s="20"/>
      <c r="E3" s="21"/>
      <c r="F3" s="20"/>
      <c r="G3" s="21"/>
      <c r="H3" s="36"/>
      <c r="I3" s="67"/>
      <c r="J3" s="67"/>
      <c r="K3" s="67"/>
      <c r="L3" s="3"/>
    </row>
    <row r="4" spans="1:12" ht="12.75" customHeight="1">
      <c r="A4" s="34" t="s">
        <v>225</v>
      </c>
      <c r="B4" s="24"/>
      <c r="C4" s="24"/>
      <c r="D4" s="20"/>
      <c r="E4" s="21"/>
      <c r="F4" s="20"/>
      <c r="G4" s="21"/>
      <c r="H4" s="36"/>
      <c r="I4" s="67"/>
      <c r="J4" s="67"/>
      <c r="K4" s="67"/>
      <c r="L4" s="3"/>
    </row>
    <row r="5" spans="1:12" ht="12.75" customHeight="1">
      <c r="A5" s="16"/>
      <c r="B5" s="65"/>
      <c r="C5" s="65"/>
      <c r="D5" s="16"/>
      <c r="E5" s="21"/>
      <c r="F5" s="20"/>
      <c r="G5" s="21"/>
      <c r="H5" s="36"/>
      <c r="I5" s="67"/>
      <c r="J5" s="67"/>
      <c r="K5" s="67"/>
      <c r="L5" s="3"/>
    </row>
    <row r="6" spans="1:12" ht="12.75" customHeight="1">
      <c r="A6" s="21" t="s">
        <v>27</v>
      </c>
      <c r="B6" s="10" t="s">
        <v>145</v>
      </c>
      <c r="C6" s="10" t="s">
        <v>94</v>
      </c>
      <c r="D6" s="10" t="s">
        <v>147</v>
      </c>
      <c r="E6" s="21"/>
      <c r="F6" s="20"/>
      <c r="G6" s="21"/>
      <c r="H6" s="36"/>
      <c r="I6" s="67"/>
      <c r="J6" s="67"/>
      <c r="K6" s="67"/>
      <c r="L6" s="3"/>
    </row>
    <row r="7" spans="1:12" ht="12.75" customHeight="1">
      <c r="A7" s="16" t="s">
        <v>95</v>
      </c>
      <c r="B7" s="95" t="s">
        <v>146</v>
      </c>
      <c r="C7" s="95"/>
      <c r="D7" s="95" t="s">
        <v>32</v>
      </c>
      <c r="E7" s="21"/>
      <c r="F7" s="20"/>
      <c r="G7" s="21"/>
      <c r="H7" s="36"/>
      <c r="I7" s="67"/>
      <c r="J7" s="67"/>
      <c r="K7" s="67"/>
      <c r="L7" s="3"/>
    </row>
    <row r="8" spans="1:12" ht="12.75" customHeight="1">
      <c r="A8" s="11">
        <v>-1995</v>
      </c>
      <c r="B8" s="38">
        <v>637685.4</v>
      </c>
      <c r="C8" s="38">
        <v>635</v>
      </c>
      <c r="D8" s="38">
        <f>B8/C8</f>
        <v>1004.2289763779528</v>
      </c>
      <c r="E8" s="252"/>
      <c r="F8" s="253"/>
      <c r="G8" s="178"/>
      <c r="H8" s="36"/>
      <c r="I8" s="67"/>
      <c r="J8" s="67"/>
      <c r="K8" s="67"/>
      <c r="L8" s="3"/>
    </row>
    <row r="9" spans="1:12" ht="12.75" customHeight="1">
      <c r="A9" s="11">
        <v>1996</v>
      </c>
      <c r="B9" s="38">
        <v>257501.2</v>
      </c>
      <c r="C9" s="38">
        <v>152</v>
      </c>
      <c r="D9" s="38">
        <f aca="true" t="shared" si="0" ref="D9:D28">B9/C9</f>
        <v>1694.0868421052633</v>
      </c>
      <c r="E9" s="252"/>
      <c r="F9" s="69"/>
      <c r="G9" s="178"/>
      <c r="H9" s="36"/>
      <c r="I9" s="80"/>
      <c r="J9" s="80"/>
      <c r="K9" s="80"/>
      <c r="L9" s="3"/>
    </row>
    <row r="10" spans="1:12" ht="12.75" customHeight="1">
      <c r="A10" s="11">
        <v>1997</v>
      </c>
      <c r="B10" s="38">
        <v>578447.6</v>
      </c>
      <c r="C10" s="38">
        <v>245</v>
      </c>
      <c r="D10" s="38">
        <f t="shared" si="0"/>
        <v>2361.010612244898</v>
      </c>
      <c r="E10" s="252"/>
      <c r="F10" s="20"/>
      <c r="G10" s="178"/>
      <c r="H10" s="36"/>
      <c r="I10" s="67"/>
      <c r="J10" s="67"/>
      <c r="K10" s="67"/>
      <c r="L10" s="3"/>
    </row>
    <row r="11" spans="1:12" ht="12.75" customHeight="1">
      <c r="A11" s="11">
        <v>1998</v>
      </c>
      <c r="B11" s="38">
        <v>587261.1</v>
      </c>
      <c r="C11" s="38">
        <v>243</v>
      </c>
      <c r="D11" s="38">
        <f t="shared" si="0"/>
        <v>2416.7123456790123</v>
      </c>
      <c r="E11" s="252"/>
      <c r="F11" s="20"/>
      <c r="G11" s="178"/>
      <c r="H11" s="42"/>
      <c r="I11" s="56"/>
      <c r="J11" s="56"/>
      <c r="K11" s="56"/>
      <c r="L11" s="3"/>
    </row>
    <row r="12" spans="1:12" ht="12.75" customHeight="1">
      <c r="A12" s="11">
        <v>1999</v>
      </c>
      <c r="B12" s="38">
        <v>1275689.9</v>
      </c>
      <c r="C12" s="38">
        <v>458</v>
      </c>
      <c r="D12" s="38">
        <f t="shared" si="0"/>
        <v>2785.3491266375545</v>
      </c>
      <c r="E12" s="252"/>
      <c r="F12" s="20"/>
      <c r="G12" s="178"/>
      <c r="H12" s="3"/>
      <c r="I12" s="15"/>
      <c r="J12" s="15"/>
      <c r="K12" s="3"/>
      <c r="L12" s="3"/>
    </row>
    <row r="13" spans="1:12" ht="12.75" customHeight="1">
      <c r="A13" s="11">
        <v>2000</v>
      </c>
      <c r="B13" s="38">
        <v>1567146</v>
      </c>
      <c r="C13" s="38">
        <v>501</v>
      </c>
      <c r="D13" s="38">
        <f t="shared" si="0"/>
        <v>3128.0359281437127</v>
      </c>
      <c r="E13" s="252"/>
      <c r="F13" s="20"/>
      <c r="G13" s="178"/>
      <c r="H13" s="3"/>
      <c r="I13" s="15"/>
      <c r="J13" s="15"/>
      <c r="K13" s="3"/>
      <c r="L13" s="3"/>
    </row>
    <row r="14" spans="1:12" ht="12.75" customHeight="1">
      <c r="A14" s="11">
        <v>2001</v>
      </c>
      <c r="B14" s="38">
        <v>1998796.2</v>
      </c>
      <c r="C14" s="38">
        <v>618</v>
      </c>
      <c r="D14" s="38">
        <f t="shared" si="0"/>
        <v>3234.298058252427</v>
      </c>
      <c r="E14" s="252"/>
      <c r="F14" s="20"/>
      <c r="G14" s="178"/>
      <c r="H14" s="3"/>
      <c r="I14" s="15"/>
      <c r="J14" s="15"/>
      <c r="K14" s="3"/>
      <c r="L14" s="3"/>
    </row>
    <row r="15" spans="1:12" ht="12.75" customHeight="1">
      <c r="A15" s="11">
        <v>2002</v>
      </c>
      <c r="B15" s="38">
        <v>2538364.8</v>
      </c>
      <c r="C15" s="38">
        <v>653</v>
      </c>
      <c r="D15" s="38">
        <f t="shared" si="0"/>
        <v>3887.2355283307807</v>
      </c>
      <c r="E15" s="252"/>
      <c r="F15" s="20"/>
      <c r="G15" s="178"/>
      <c r="H15" s="3"/>
      <c r="I15" s="15"/>
      <c r="J15" s="15"/>
      <c r="K15" s="3"/>
      <c r="L15" s="3"/>
    </row>
    <row r="16" spans="1:12" ht="12.75" customHeight="1">
      <c r="A16" s="11">
        <v>2003</v>
      </c>
      <c r="B16" s="38">
        <v>3871240.8</v>
      </c>
      <c r="C16" s="38">
        <v>901</v>
      </c>
      <c r="D16" s="38">
        <f t="shared" si="0"/>
        <v>4296.604661487237</v>
      </c>
      <c r="E16" s="252"/>
      <c r="F16" s="20"/>
      <c r="G16" s="178"/>
      <c r="H16" s="3"/>
      <c r="I16" s="15"/>
      <c r="J16" s="15"/>
      <c r="K16" s="3"/>
      <c r="L16" s="3"/>
    </row>
    <row r="17" spans="1:10" ht="12.75" customHeight="1">
      <c r="A17" s="11">
        <v>2004</v>
      </c>
      <c r="B17" s="38">
        <v>4301080.1</v>
      </c>
      <c r="C17" s="38">
        <v>944</v>
      </c>
      <c r="D17" s="38">
        <f t="shared" si="0"/>
        <v>4556.228919491525</v>
      </c>
      <c r="E17" s="252"/>
      <c r="F17" s="20"/>
      <c r="G17" s="178"/>
      <c r="I17" s="29"/>
      <c r="J17" s="29"/>
    </row>
    <row r="18" spans="1:10" ht="12.75" customHeight="1">
      <c r="A18" s="11">
        <v>2005</v>
      </c>
      <c r="B18" s="38">
        <v>7317694.7</v>
      </c>
      <c r="C18" s="38">
        <v>1304</v>
      </c>
      <c r="D18" s="38">
        <f t="shared" si="0"/>
        <v>5611.729064417178</v>
      </c>
      <c r="E18" s="252"/>
      <c r="F18" s="20"/>
      <c r="G18" s="178"/>
      <c r="I18" s="29"/>
      <c r="J18" s="29"/>
    </row>
    <row r="19" spans="1:10" ht="12.75" customHeight="1">
      <c r="A19" s="11">
        <v>2006</v>
      </c>
      <c r="B19" s="38">
        <v>6944431.4</v>
      </c>
      <c r="C19" s="38">
        <v>1207</v>
      </c>
      <c r="D19" s="38">
        <f t="shared" si="0"/>
        <v>5753.464291632146</v>
      </c>
      <c r="E19" s="252"/>
      <c r="F19" s="20"/>
      <c r="G19" s="178"/>
      <c r="I19" s="29"/>
      <c r="J19" s="29"/>
    </row>
    <row r="20" spans="1:10" ht="12.75" customHeight="1">
      <c r="A20" s="11">
        <v>2007</v>
      </c>
      <c r="B20" s="38">
        <v>6517173.7</v>
      </c>
      <c r="C20" s="38">
        <v>1078</v>
      </c>
      <c r="D20" s="38">
        <f t="shared" si="0"/>
        <v>6045.615677179963</v>
      </c>
      <c r="E20" s="252"/>
      <c r="F20" s="20"/>
      <c r="G20" s="178"/>
      <c r="I20" s="29"/>
      <c r="J20" s="29"/>
    </row>
    <row r="21" spans="1:10" ht="12.75" customHeight="1">
      <c r="A21" s="11">
        <v>2008</v>
      </c>
      <c r="B21" s="38">
        <v>7100105.5</v>
      </c>
      <c r="C21" s="38">
        <v>1173</v>
      </c>
      <c r="D21" s="38">
        <f t="shared" si="0"/>
        <v>6052.945865302643</v>
      </c>
      <c r="E21" s="252"/>
      <c r="F21" s="20"/>
      <c r="G21" s="178"/>
      <c r="I21" s="29"/>
      <c r="J21" s="29"/>
    </row>
    <row r="22" spans="1:10" ht="12.75" customHeight="1">
      <c r="A22" s="11">
        <v>2009</v>
      </c>
      <c r="B22" s="38">
        <v>8465523.3</v>
      </c>
      <c r="C22" s="38">
        <v>1238</v>
      </c>
      <c r="D22" s="38">
        <f t="shared" si="0"/>
        <v>6838.064054927303</v>
      </c>
      <c r="E22" s="252"/>
      <c r="F22" s="20"/>
      <c r="G22" s="178"/>
      <c r="I22" s="29"/>
      <c r="J22" s="29"/>
    </row>
    <row r="23" spans="1:10" ht="12.75" customHeight="1">
      <c r="A23" s="11">
        <v>2010</v>
      </c>
      <c r="B23" s="38">
        <v>13030656.4</v>
      </c>
      <c r="C23" s="38">
        <v>1713</v>
      </c>
      <c r="D23" s="38">
        <f t="shared" si="0"/>
        <v>7606.921424401635</v>
      </c>
      <c r="E23" s="252"/>
      <c r="F23" s="20"/>
      <c r="G23" s="178"/>
      <c r="I23" s="29"/>
      <c r="J23" s="29"/>
    </row>
    <row r="24" spans="1:10" ht="12.75" customHeight="1">
      <c r="A24" s="11">
        <v>2011</v>
      </c>
      <c r="B24" s="38">
        <v>12902973.3</v>
      </c>
      <c r="C24" s="38">
        <v>1642</v>
      </c>
      <c r="D24" s="38">
        <f t="shared" si="0"/>
        <v>7858.083617539586</v>
      </c>
      <c r="E24" s="252"/>
      <c r="F24" s="20"/>
      <c r="G24" s="178"/>
      <c r="I24" s="29"/>
      <c r="J24" s="29"/>
    </row>
    <row r="25" spans="1:10" ht="12.75" customHeight="1">
      <c r="A25" s="11">
        <v>2012</v>
      </c>
      <c r="B25" s="38">
        <v>12170727.1</v>
      </c>
      <c r="C25" s="38">
        <v>1647</v>
      </c>
      <c r="D25" s="38">
        <f t="shared" si="0"/>
        <v>7389.633940497874</v>
      </c>
      <c r="E25" s="252"/>
      <c r="F25" s="20"/>
      <c r="G25" s="178"/>
      <c r="I25" s="29"/>
      <c r="J25" s="29"/>
    </row>
    <row r="26" spans="1:10" ht="12.75" customHeight="1">
      <c r="A26" s="11">
        <v>2013</v>
      </c>
      <c r="B26" s="38">
        <v>4149911.1</v>
      </c>
      <c r="C26" s="38">
        <v>1196</v>
      </c>
      <c r="D26" s="38">
        <f t="shared" si="0"/>
        <v>3469.8253344481604</v>
      </c>
      <c r="E26" s="252"/>
      <c r="F26" s="20"/>
      <c r="G26" s="178"/>
      <c r="I26" s="29"/>
      <c r="J26" s="29"/>
    </row>
    <row r="27" spans="1:9" ht="12.75" customHeight="1">
      <c r="A27" s="18">
        <v>2014</v>
      </c>
      <c r="B27" s="38">
        <v>62916</v>
      </c>
      <c r="C27" s="38">
        <v>38</v>
      </c>
      <c r="D27" s="38">
        <f t="shared" si="0"/>
        <v>1655.6842105263158</v>
      </c>
      <c r="E27" s="252"/>
      <c r="F27" s="20"/>
      <c r="G27" s="178"/>
      <c r="I27" s="29"/>
    </row>
    <row r="28" spans="1:9" s="14" customFormat="1" ht="12.75" customHeight="1">
      <c r="A28" s="117" t="s">
        <v>13</v>
      </c>
      <c r="B28" s="62">
        <f>SUM(B8:B27)</f>
        <v>96275325.6</v>
      </c>
      <c r="C28" s="62">
        <f>SUM(C8:C27)</f>
        <v>17586</v>
      </c>
      <c r="D28" s="62">
        <f t="shared" si="0"/>
        <v>5474.543705220061</v>
      </c>
      <c r="E28" s="254"/>
      <c r="F28" s="255"/>
      <c r="G28" s="178"/>
      <c r="I28" s="29"/>
    </row>
    <row r="29" ht="12.75" customHeight="1">
      <c r="A29" s="7" t="s">
        <v>96</v>
      </c>
    </row>
    <row r="30" spans="2:5" ht="12.75" customHeight="1">
      <c r="B30" s="29"/>
      <c r="C30" s="29"/>
      <c r="D30" s="29"/>
      <c r="E30" s="15"/>
    </row>
    <row r="32" ht="12.75" customHeight="1">
      <c r="C32" s="8"/>
    </row>
    <row r="33" spans="2:4" ht="12.75" customHeight="1">
      <c r="B33" s="90"/>
      <c r="C33" s="90"/>
      <c r="D33" s="90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3"/>
  <headerFooter alignWithMargins="0">
    <oddHeader>&amp;R&amp;"Arial,Fet"BUSSAR</oddHeader>
  </headerFooter>
  <legacyDrawing r:id="rId2"/>
  <oleObjects>
    <oleObject progId="Paint.Picture" shapeId="42229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71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10.57421875" style="20" customWidth="1"/>
    <col min="2" max="2" width="10.57421875" style="18" customWidth="1"/>
    <col min="3" max="3" width="15.28125" style="18" customWidth="1"/>
    <col min="4" max="4" width="16.57421875" style="20" customWidth="1"/>
    <col min="5" max="5" width="1.421875" style="20" customWidth="1"/>
    <col min="6" max="6" width="15.8515625" style="20" customWidth="1"/>
    <col min="7" max="7" width="10.28125" style="20" customWidth="1"/>
    <col min="8" max="8" width="8.8515625" style="21" customWidth="1"/>
    <col min="9" max="9" width="9.8515625" style="21" customWidth="1"/>
    <col min="10" max="10" width="11.00390625" style="21" customWidth="1"/>
    <col min="11" max="11" width="10.421875" style="21" customWidth="1"/>
    <col min="12" max="12" width="11.7109375" style="20" customWidth="1"/>
    <col min="13" max="13" width="9.8515625" style="21" bestFit="1" customWidth="1"/>
    <col min="14" max="16384" width="9.140625" style="21" customWidth="1"/>
  </cols>
  <sheetData>
    <row r="1" spans="7:15" ht="12.75" customHeight="1">
      <c r="G1" s="46"/>
      <c r="O1" s="23"/>
    </row>
    <row r="2" spans="1:12" s="23" customFormat="1" ht="12.75" customHeight="1">
      <c r="A2" s="121" t="s">
        <v>93</v>
      </c>
      <c r="B2" s="120"/>
      <c r="C2" s="120"/>
      <c r="D2" s="24"/>
      <c r="E2" s="24"/>
      <c r="F2" s="24"/>
      <c r="G2" s="24"/>
      <c r="L2" s="24"/>
    </row>
    <row r="3" spans="1:12" s="23" customFormat="1" ht="12.75" customHeight="1">
      <c r="A3" s="98" t="s">
        <v>257</v>
      </c>
      <c r="B3" s="24"/>
      <c r="C3" s="24"/>
      <c r="D3" s="24"/>
      <c r="E3" s="24"/>
      <c r="F3" s="24"/>
      <c r="G3" s="24"/>
      <c r="L3" s="24"/>
    </row>
    <row r="4" spans="1:12" s="23" customFormat="1" ht="12.75" customHeight="1">
      <c r="A4" s="35" t="s">
        <v>226</v>
      </c>
      <c r="L4" s="24"/>
    </row>
    <row r="5" spans="1:10" s="23" customFormat="1" ht="12.75" customHeight="1">
      <c r="A5" s="16"/>
      <c r="B5" s="65"/>
      <c r="C5" s="65"/>
      <c r="D5" s="65"/>
      <c r="E5" s="65"/>
      <c r="F5" s="65"/>
      <c r="G5" s="65"/>
      <c r="H5" s="65"/>
      <c r="I5" s="65"/>
      <c r="J5" s="65"/>
    </row>
    <row r="6" spans="1:10" s="23" customFormat="1" ht="12.75" customHeight="1">
      <c r="A6" s="103" t="s">
        <v>92</v>
      </c>
      <c r="B6" s="103"/>
      <c r="C6" s="26" t="s">
        <v>17</v>
      </c>
      <c r="D6" s="153"/>
      <c r="E6" s="153"/>
      <c r="F6" s="153" t="s">
        <v>94</v>
      </c>
      <c r="G6" s="153"/>
      <c r="H6" s="65"/>
      <c r="I6" s="26"/>
      <c r="J6" s="153" t="s">
        <v>19</v>
      </c>
    </row>
    <row r="7" spans="1:20" ht="12.75" customHeight="1">
      <c r="A7" s="160" t="s">
        <v>194</v>
      </c>
      <c r="B7" s="242"/>
      <c r="C7" s="58">
        <v>6475692.4</v>
      </c>
      <c r="D7" s="59"/>
      <c r="E7" s="59"/>
      <c r="F7" s="58">
        <v>2260</v>
      </c>
      <c r="G7" s="60"/>
      <c r="H7" s="59"/>
      <c r="I7" s="60"/>
      <c r="J7" s="58">
        <f>C7/F7</f>
        <v>2865.3506194690267</v>
      </c>
      <c r="K7" s="73"/>
      <c r="L7" s="73"/>
      <c r="M7" s="73"/>
      <c r="N7" s="73"/>
      <c r="T7" s="23"/>
    </row>
    <row r="8" spans="1:20" ht="12.75" customHeight="1">
      <c r="A8" s="108" t="s">
        <v>193</v>
      </c>
      <c r="B8" s="173"/>
      <c r="C8" s="58">
        <v>6133802.6</v>
      </c>
      <c r="D8" s="58"/>
      <c r="E8" s="58"/>
      <c r="F8" s="58">
        <v>1755</v>
      </c>
      <c r="G8" s="38"/>
      <c r="H8" s="58"/>
      <c r="I8" s="38"/>
      <c r="J8" s="58">
        <f aca="true" t="shared" si="0" ref="J8:J18">C8/F8</f>
        <v>3495.044216524216</v>
      </c>
      <c r="K8" s="73"/>
      <c r="L8" s="73"/>
      <c r="M8" s="73"/>
      <c r="N8" s="73"/>
      <c r="T8" s="23"/>
    </row>
    <row r="9" spans="1:20" ht="12.75" customHeight="1">
      <c r="A9" s="108" t="s">
        <v>192</v>
      </c>
      <c r="B9" s="173"/>
      <c r="C9" s="58">
        <v>12472630.2</v>
      </c>
      <c r="D9" s="58"/>
      <c r="E9" s="58"/>
      <c r="F9" s="58">
        <v>2333</v>
      </c>
      <c r="G9" s="38"/>
      <c r="H9" s="58"/>
      <c r="I9" s="38"/>
      <c r="J9" s="58">
        <f t="shared" si="0"/>
        <v>5346.176682383198</v>
      </c>
      <c r="K9" s="73"/>
      <c r="L9" s="73"/>
      <c r="M9" s="73"/>
      <c r="N9" s="73"/>
      <c r="T9" s="23"/>
    </row>
    <row r="10" spans="1:20" ht="12.75" customHeight="1">
      <c r="A10" s="108" t="s">
        <v>191</v>
      </c>
      <c r="B10" s="173"/>
      <c r="C10" s="58">
        <v>15315168.1</v>
      </c>
      <c r="D10" s="58"/>
      <c r="E10" s="58"/>
      <c r="F10" s="58">
        <v>2322</v>
      </c>
      <c r="G10" s="38"/>
      <c r="H10" s="58"/>
      <c r="I10" s="38"/>
      <c r="J10" s="58">
        <f t="shared" si="0"/>
        <v>6595.67962962963</v>
      </c>
      <c r="K10" s="73"/>
      <c r="L10" s="73"/>
      <c r="M10" s="73"/>
      <c r="N10" s="73"/>
      <c r="T10" s="23"/>
    </row>
    <row r="11" spans="1:20" ht="12.75" customHeight="1">
      <c r="A11" s="108" t="s">
        <v>190</v>
      </c>
      <c r="B11" s="173"/>
      <c r="C11" s="58">
        <v>7625636.7</v>
      </c>
      <c r="D11" s="58"/>
      <c r="E11" s="58"/>
      <c r="F11" s="58">
        <v>1297</v>
      </c>
      <c r="G11" s="38"/>
      <c r="H11" s="58"/>
      <c r="I11" s="38"/>
      <c r="J11" s="58">
        <f t="shared" si="0"/>
        <v>5879.44232845027</v>
      </c>
      <c r="K11" s="125"/>
      <c r="L11" s="73"/>
      <c r="M11" s="73"/>
      <c r="N11" s="73"/>
      <c r="T11" s="23"/>
    </row>
    <row r="12" spans="1:20" ht="12.75" customHeight="1">
      <c r="A12" s="108" t="s">
        <v>189</v>
      </c>
      <c r="B12" s="173"/>
      <c r="C12" s="58">
        <v>12515918.6</v>
      </c>
      <c r="D12" s="58"/>
      <c r="E12" s="58"/>
      <c r="F12" s="58">
        <v>2194</v>
      </c>
      <c r="G12" s="38"/>
      <c r="H12" s="58"/>
      <c r="I12" s="38"/>
      <c r="J12" s="58">
        <f t="shared" si="0"/>
        <v>5704.61194165907</v>
      </c>
      <c r="K12" s="125"/>
      <c r="L12" s="73"/>
      <c r="M12" s="73"/>
      <c r="N12" s="73"/>
      <c r="T12" s="23"/>
    </row>
    <row r="13" spans="1:20" ht="12.75" customHeight="1">
      <c r="A13" s="108" t="s">
        <v>188</v>
      </c>
      <c r="B13" s="173"/>
      <c r="C13" s="58">
        <v>14676286.2</v>
      </c>
      <c r="D13" s="58"/>
      <c r="E13" s="58"/>
      <c r="F13" s="58">
        <v>2021</v>
      </c>
      <c r="G13" s="38"/>
      <c r="H13" s="58"/>
      <c r="I13" s="38"/>
      <c r="J13" s="58">
        <f t="shared" si="0"/>
        <v>7261.893221177635</v>
      </c>
      <c r="K13" s="125"/>
      <c r="L13" s="73"/>
      <c r="M13" s="73"/>
      <c r="N13" s="73"/>
      <c r="T13" s="23"/>
    </row>
    <row r="14" spans="1:20" ht="12.75" customHeight="1">
      <c r="A14" s="108" t="s">
        <v>187</v>
      </c>
      <c r="B14" s="173"/>
      <c r="C14" s="58">
        <v>9322871</v>
      </c>
      <c r="D14" s="58"/>
      <c r="E14" s="58"/>
      <c r="F14" s="58">
        <v>1370</v>
      </c>
      <c r="G14" s="38"/>
      <c r="H14" s="58"/>
      <c r="I14" s="38"/>
      <c r="J14" s="58">
        <f t="shared" si="0"/>
        <v>6805.015328467153</v>
      </c>
      <c r="K14" s="125"/>
      <c r="L14" s="73"/>
      <c r="M14" s="73"/>
      <c r="N14" s="73"/>
      <c r="T14" s="23"/>
    </row>
    <row r="15" spans="1:19" s="23" customFormat="1" ht="12.75" customHeight="1">
      <c r="A15" s="108" t="s">
        <v>186</v>
      </c>
      <c r="B15" s="243"/>
      <c r="C15" s="58">
        <v>7474672.2</v>
      </c>
      <c r="D15" s="61"/>
      <c r="E15" s="61"/>
      <c r="F15" s="58">
        <v>1383</v>
      </c>
      <c r="G15" s="38"/>
      <c r="H15" s="61"/>
      <c r="I15" s="38"/>
      <c r="J15" s="58">
        <f t="shared" si="0"/>
        <v>5404.679826464208</v>
      </c>
      <c r="K15" s="125"/>
      <c r="L15" s="73"/>
      <c r="M15" s="73"/>
      <c r="N15" s="73"/>
      <c r="O15" s="21"/>
      <c r="S15" s="21"/>
    </row>
    <row r="16" spans="1:20" ht="12.75" customHeight="1">
      <c r="A16" s="108" t="s">
        <v>185</v>
      </c>
      <c r="B16" s="173"/>
      <c r="C16" s="58">
        <v>3189100.9</v>
      </c>
      <c r="D16" s="58"/>
      <c r="E16" s="58"/>
      <c r="F16" s="58">
        <v>542</v>
      </c>
      <c r="G16" s="38"/>
      <c r="H16" s="58"/>
      <c r="I16" s="38"/>
      <c r="J16" s="58">
        <f t="shared" si="0"/>
        <v>5883.95</v>
      </c>
      <c r="K16" s="73"/>
      <c r="L16" s="73"/>
      <c r="M16" s="73"/>
      <c r="N16" s="73"/>
      <c r="T16" s="23"/>
    </row>
    <row r="17" spans="1:14" ht="12.75" customHeight="1">
      <c r="A17" s="11" t="s">
        <v>98</v>
      </c>
      <c r="B17" s="173"/>
      <c r="C17" s="58">
        <v>1073546.7</v>
      </c>
      <c r="D17" s="58"/>
      <c r="E17" s="58"/>
      <c r="F17" s="58">
        <v>109</v>
      </c>
      <c r="G17" s="38"/>
      <c r="H17" s="58"/>
      <c r="I17" s="38"/>
      <c r="J17" s="58">
        <f t="shared" si="0"/>
        <v>9849.05229357798</v>
      </c>
      <c r="K17" s="39"/>
      <c r="L17" s="73"/>
      <c r="M17" s="73"/>
      <c r="N17" s="73"/>
    </row>
    <row r="18" spans="1:20" s="23" customFormat="1" ht="12.75" customHeight="1">
      <c r="A18" s="117" t="s">
        <v>1</v>
      </c>
      <c r="B18" s="244"/>
      <c r="C18" s="62">
        <f>SUM(C7:C17)</f>
        <v>96275325.60000001</v>
      </c>
      <c r="D18" s="62"/>
      <c r="E18" s="62"/>
      <c r="F18" s="62">
        <f>SUM(F7:F17)</f>
        <v>17586</v>
      </c>
      <c r="G18" s="62"/>
      <c r="H18" s="63"/>
      <c r="I18" s="63"/>
      <c r="J18" s="63">
        <f t="shared" si="0"/>
        <v>5474.543705220062</v>
      </c>
      <c r="K18" s="22"/>
      <c r="L18" s="73"/>
      <c r="M18" s="73"/>
      <c r="N18" s="22"/>
      <c r="T18" s="21"/>
    </row>
    <row r="19" spans="1:12" ht="12.75" customHeight="1">
      <c r="A19" s="69" t="s">
        <v>256</v>
      </c>
      <c r="B19" s="125"/>
      <c r="C19" s="125"/>
      <c r="D19" s="245"/>
      <c r="E19" s="245"/>
      <c r="F19" s="245"/>
      <c r="G19" s="125"/>
      <c r="L19" s="73"/>
    </row>
    <row r="20" spans="1:7" ht="12.75" customHeight="1">
      <c r="A20" s="114"/>
      <c r="B20" s="125"/>
      <c r="C20" s="125"/>
      <c r="D20" s="125"/>
      <c r="E20" s="125"/>
      <c r="F20" s="125"/>
      <c r="G20" s="125"/>
    </row>
    <row r="21" spans="2:9" ht="12.75" customHeight="1">
      <c r="B21" s="120"/>
      <c r="C21" s="120"/>
      <c r="D21" s="125"/>
      <c r="E21" s="125"/>
      <c r="F21" s="125"/>
      <c r="G21" s="125"/>
      <c r="H21" s="73"/>
      <c r="I21" s="73"/>
    </row>
    <row r="23" spans="1:12" s="23" customFormat="1" ht="12.75" customHeight="1">
      <c r="A23" s="121" t="s">
        <v>97</v>
      </c>
      <c r="B23" s="120"/>
      <c r="C23" s="120"/>
      <c r="D23" s="24"/>
      <c r="E23" s="24"/>
      <c r="F23" s="24"/>
      <c r="G23" s="46"/>
      <c r="L23" s="24"/>
    </row>
    <row r="24" spans="1:12" s="23" customFormat="1" ht="12.75" customHeight="1">
      <c r="A24" s="98" t="s">
        <v>270</v>
      </c>
      <c r="B24" s="24"/>
      <c r="C24" s="24"/>
      <c r="D24" s="24"/>
      <c r="E24" s="24"/>
      <c r="F24" s="24"/>
      <c r="G24" s="24"/>
      <c r="L24" s="24"/>
    </row>
    <row r="25" s="23" customFormat="1" ht="12.75" customHeight="1">
      <c r="A25" s="35" t="s">
        <v>271</v>
      </c>
    </row>
    <row r="26" spans="1:6" s="23" customFormat="1" ht="12.75" customHeight="1">
      <c r="A26" s="64"/>
      <c r="B26" s="65"/>
      <c r="C26" s="65"/>
      <c r="D26" s="65"/>
      <c r="E26" s="65"/>
      <c r="F26" s="65"/>
    </row>
    <row r="27" spans="1:10" s="23" customFormat="1" ht="12.75" customHeight="1">
      <c r="A27" s="24"/>
      <c r="C27" s="36" t="s">
        <v>80</v>
      </c>
      <c r="D27" s="47" t="s">
        <v>171</v>
      </c>
      <c r="E27" s="170"/>
      <c r="F27" s="55" t="s">
        <v>172</v>
      </c>
      <c r="G27" s="47"/>
      <c r="H27" s="47"/>
      <c r="I27" s="47"/>
      <c r="J27" s="36"/>
    </row>
    <row r="28" spans="1:14" s="55" customFormat="1" ht="12.75" customHeight="1">
      <c r="A28" s="41"/>
      <c r="C28" s="246"/>
      <c r="D28" s="246"/>
      <c r="E28" s="112"/>
      <c r="F28" s="246"/>
      <c r="I28" s="115"/>
      <c r="J28" s="71"/>
      <c r="K28" s="71"/>
      <c r="L28" s="71"/>
      <c r="M28" s="115"/>
      <c r="N28" s="115"/>
    </row>
    <row r="29" spans="1:15" s="55" customFormat="1" ht="12.75" customHeight="1">
      <c r="A29" s="64" t="s">
        <v>31</v>
      </c>
      <c r="B29" s="64"/>
      <c r="C29" s="66" t="s">
        <v>1</v>
      </c>
      <c r="D29" s="66" t="s">
        <v>1</v>
      </c>
      <c r="E29" s="66"/>
      <c r="F29" s="66" t="s">
        <v>1</v>
      </c>
      <c r="I29" s="115"/>
      <c r="J29" s="71"/>
      <c r="K29" s="71"/>
      <c r="L29" s="71"/>
      <c r="M29" s="115"/>
      <c r="N29" s="115"/>
      <c r="O29" s="115"/>
    </row>
    <row r="30" spans="1:15" s="55" customFormat="1" ht="12.75" customHeight="1">
      <c r="A30" s="223" t="s">
        <v>10</v>
      </c>
      <c r="B30" s="226"/>
      <c r="C30" s="58">
        <v>51263.1</v>
      </c>
      <c r="D30" s="59">
        <v>70</v>
      </c>
      <c r="E30" s="59"/>
      <c r="F30" s="58">
        <f>C30/D30</f>
        <v>732.3299999999999</v>
      </c>
      <c r="H30" s="188"/>
      <c r="I30" s="40"/>
      <c r="J30" s="199"/>
      <c r="K30" s="199"/>
      <c r="L30" s="71"/>
      <c r="M30" s="115"/>
      <c r="N30" s="115"/>
      <c r="O30" s="115"/>
    </row>
    <row r="31" spans="1:15" s="55" customFormat="1" ht="12.75" customHeight="1">
      <c r="A31" s="226" t="s">
        <v>11</v>
      </c>
      <c r="B31" s="226"/>
      <c r="C31" s="58">
        <v>76577980.6</v>
      </c>
      <c r="D31" s="58">
        <v>14283</v>
      </c>
      <c r="E31" s="58"/>
      <c r="F31" s="58">
        <f aca="true" t="shared" si="1" ref="F31:F37">C31/D31</f>
        <v>5361.477322691311</v>
      </c>
      <c r="H31" s="188"/>
      <c r="I31" s="40"/>
      <c r="J31" s="199"/>
      <c r="K31" s="199"/>
      <c r="L31" s="71"/>
      <c r="M31" s="115"/>
      <c r="N31" s="115"/>
      <c r="O31" s="115"/>
    </row>
    <row r="32" spans="1:15" s="55" customFormat="1" ht="12.75" customHeight="1">
      <c r="A32" s="226" t="s">
        <v>7</v>
      </c>
      <c r="B32" s="226"/>
      <c r="C32" s="58">
        <v>34211.8</v>
      </c>
      <c r="D32" s="58">
        <v>10</v>
      </c>
      <c r="E32" s="58"/>
      <c r="F32" s="58">
        <f t="shared" si="1"/>
        <v>3421.1800000000003</v>
      </c>
      <c r="H32" s="188"/>
      <c r="I32" s="40"/>
      <c r="J32" s="199"/>
      <c r="K32" s="199"/>
      <c r="L32" s="71"/>
      <c r="M32" s="115"/>
      <c r="N32" s="115"/>
      <c r="O32" s="115"/>
    </row>
    <row r="33" spans="1:15" s="55" customFormat="1" ht="12.75">
      <c r="A33" s="226" t="s">
        <v>237</v>
      </c>
      <c r="B33" s="226"/>
      <c r="C33" s="58">
        <v>181568.2</v>
      </c>
      <c r="D33" s="58">
        <v>42</v>
      </c>
      <c r="E33" s="58"/>
      <c r="F33" s="58">
        <f t="shared" si="1"/>
        <v>4323.052380952381</v>
      </c>
      <c r="H33" s="188"/>
      <c r="I33" s="40"/>
      <c r="J33" s="199"/>
      <c r="K33" s="199"/>
      <c r="L33" s="71"/>
      <c r="M33" s="115"/>
      <c r="N33" s="115"/>
      <c r="O33" s="115"/>
    </row>
    <row r="34" spans="1:15" s="55" customFormat="1" ht="22.5">
      <c r="A34" s="227" t="s">
        <v>239</v>
      </c>
      <c r="B34" s="226"/>
      <c r="C34" s="58">
        <v>5177722.9</v>
      </c>
      <c r="D34" s="58">
        <v>815</v>
      </c>
      <c r="E34" s="58"/>
      <c r="F34" s="58">
        <f t="shared" si="1"/>
        <v>6353.034233128835</v>
      </c>
      <c r="H34" s="188"/>
      <c r="I34" s="40"/>
      <c r="J34" s="199"/>
      <c r="K34" s="199"/>
      <c r="L34" s="71"/>
      <c r="M34" s="115"/>
      <c r="N34" s="115"/>
      <c r="O34" s="115"/>
    </row>
    <row r="35" spans="1:15" s="55" customFormat="1" ht="22.5">
      <c r="A35" s="227" t="s">
        <v>236</v>
      </c>
      <c r="B35" s="226"/>
      <c r="C35" s="58">
        <v>13933656.7</v>
      </c>
      <c r="D35" s="58">
        <v>2287</v>
      </c>
      <c r="E35" s="58"/>
      <c r="F35" s="58">
        <f t="shared" si="1"/>
        <v>6092.54774814167</v>
      </c>
      <c r="H35" s="188"/>
      <c r="I35" s="40"/>
      <c r="J35" s="199"/>
      <c r="K35" s="199"/>
      <c r="L35" s="71"/>
      <c r="M35" s="115"/>
      <c r="N35" s="115"/>
      <c r="O35" s="115"/>
    </row>
    <row r="36" spans="1:12" s="55" customFormat="1" ht="12.75" customHeight="1">
      <c r="A36" s="226" t="s">
        <v>77</v>
      </c>
      <c r="B36" s="226"/>
      <c r="C36" s="58">
        <v>318922.3</v>
      </c>
      <c r="D36" s="58">
        <v>79</v>
      </c>
      <c r="E36" s="58"/>
      <c r="F36" s="58">
        <f t="shared" si="1"/>
        <v>4036.991139240506</v>
      </c>
      <c r="H36" s="188"/>
      <c r="I36" s="47"/>
      <c r="J36" s="199"/>
      <c r="K36" s="199"/>
      <c r="L36" s="71"/>
    </row>
    <row r="37" spans="1:250" s="55" customFormat="1" ht="12.75" customHeight="1">
      <c r="A37" s="117" t="s">
        <v>1</v>
      </c>
      <c r="B37" s="247"/>
      <c r="C37" s="62">
        <f>SUM(C30:C36)</f>
        <v>96275325.6</v>
      </c>
      <c r="D37" s="62">
        <f>SUM(D30:D36)</f>
        <v>17586</v>
      </c>
      <c r="E37" s="62"/>
      <c r="F37" s="62">
        <f t="shared" si="1"/>
        <v>5474.543705220061</v>
      </c>
      <c r="G37" s="54"/>
      <c r="H37" s="248"/>
      <c r="I37" s="33"/>
      <c r="J37" s="71"/>
      <c r="K37" s="71"/>
      <c r="L37" s="71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</row>
    <row r="38" spans="1:12" s="55" customFormat="1" ht="12.75" customHeight="1">
      <c r="A38" s="69" t="s">
        <v>256</v>
      </c>
      <c r="B38" s="125"/>
      <c r="C38" s="125"/>
      <c r="D38" s="245"/>
      <c r="E38" s="245"/>
      <c r="F38" s="245"/>
      <c r="G38" s="125"/>
      <c r="H38" s="188"/>
      <c r="J38" s="71"/>
      <c r="K38" s="71"/>
      <c r="L38" s="71"/>
    </row>
    <row r="39" spans="1:12" s="55" customFormat="1" ht="12.75" customHeight="1">
      <c r="A39" s="69"/>
      <c r="B39" s="125"/>
      <c r="C39" s="125"/>
      <c r="D39" s="125"/>
      <c r="E39" s="125"/>
      <c r="F39" s="125"/>
      <c r="G39" s="125"/>
      <c r="J39" s="71"/>
      <c r="K39" s="71"/>
      <c r="L39" s="71"/>
    </row>
    <row r="40" spans="1:15" s="55" customFormat="1" ht="12.75" customHeight="1">
      <c r="A40" s="69"/>
      <c r="B40" s="41"/>
      <c r="C40" s="41"/>
      <c r="D40" s="81"/>
      <c r="E40" s="81"/>
      <c r="F40" s="81"/>
      <c r="G40" s="69"/>
      <c r="L40" s="69"/>
      <c r="M40" s="188"/>
      <c r="N40" s="188"/>
      <c r="O40" s="188"/>
    </row>
    <row r="41" spans="1:15" s="55" customFormat="1" ht="12.75" customHeight="1">
      <c r="A41" s="69"/>
      <c r="B41" s="41"/>
      <c r="C41" s="41"/>
      <c r="D41" s="81"/>
      <c r="E41" s="81"/>
      <c r="F41" s="69"/>
      <c r="G41" s="69"/>
      <c r="L41" s="69"/>
      <c r="M41" s="188"/>
      <c r="N41" s="188"/>
      <c r="O41" s="188"/>
    </row>
    <row r="43" spans="1:4" s="55" customFormat="1" ht="12.75" customHeight="1">
      <c r="A43" s="121" t="s">
        <v>99</v>
      </c>
      <c r="B43" s="24"/>
      <c r="C43" s="24"/>
      <c r="D43" s="48"/>
    </row>
    <row r="44" spans="1:4" s="55" customFormat="1" ht="12.75" customHeight="1">
      <c r="A44" s="98" t="s">
        <v>212</v>
      </c>
      <c r="B44" s="24"/>
      <c r="C44" s="24"/>
      <c r="D44" s="48"/>
    </row>
    <row r="45" spans="1:4" s="55" customFormat="1" ht="12.75" customHeight="1">
      <c r="A45" s="34" t="s">
        <v>227</v>
      </c>
      <c r="B45" s="24"/>
      <c r="C45" s="24"/>
      <c r="D45" s="48"/>
    </row>
    <row r="46" spans="1:4" s="55" customFormat="1" ht="12.75" customHeight="1">
      <c r="A46" s="64"/>
      <c r="B46" s="65"/>
      <c r="C46" s="65"/>
      <c r="D46" s="66"/>
    </row>
    <row r="47" spans="1:9" s="55" customFormat="1" ht="12.75" customHeight="1">
      <c r="A47" s="17"/>
      <c r="B47" s="67" t="s">
        <v>143</v>
      </c>
      <c r="C47" s="67" t="s">
        <v>142</v>
      </c>
      <c r="D47" s="50" t="s">
        <v>1</v>
      </c>
      <c r="E47" s="77"/>
      <c r="F47" s="238"/>
      <c r="G47" s="77"/>
      <c r="H47" s="176"/>
      <c r="I47" s="36"/>
    </row>
    <row r="48" spans="1:9" s="17" customFormat="1" ht="12.75" customHeight="1">
      <c r="A48" s="64" t="s">
        <v>0</v>
      </c>
      <c r="B48" s="37" t="s">
        <v>110</v>
      </c>
      <c r="C48" s="37" t="s">
        <v>110</v>
      </c>
      <c r="D48" s="68"/>
      <c r="E48" s="50"/>
      <c r="F48" s="239"/>
      <c r="G48" s="50"/>
      <c r="H48" s="239"/>
      <c r="I48" s="50"/>
    </row>
    <row r="49" spans="1:13" s="55" customFormat="1" ht="12.75" customHeight="1">
      <c r="A49" s="108">
        <v>2004</v>
      </c>
      <c r="B49" s="72">
        <v>5626.218571076011</v>
      </c>
      <c r="C49" s="72">
        <v>1113.1473846153847</v>
      </c>
      <c r="D49" s="72">
        <v>5537.502177463255</v>
      </c>
      <c r="E49" s="67"/>
      <c r="F49" s="73"/>
      <c r="G49" s="73"/>
      <c r="H49" s="73"/>
      <c r="I49" s="73"/>
      <c r="J49" s="73"/>
      <c r="K49" s="73"/>
      <c r="L49" s="73"/>
      <c r="M49" s="73"/>
    </row>
    <row r="50" spans="1:13" s="55" customFormat="1" ht="12.75" customHeight="1">
      <c r="A50" s="108">
        <v>2005</v>
      </c>
      <c r="B50" s="72">
        <v>5646.914174637458</v>
      </c>
      <c r="C50" s="72">
        <v>1030.1894736842105</v>
      </c>
      <c r="D50" s="72">
        <v>5561.900890423405</v>
      </c>
      <c r="E50" s="67"/>
      <c r="F50" s="73"/>
      <c r="G50" s="73"/>
      <c r="H50" s="73"/>
      <c r="I50" s="73"/>
      <c r="J50" s="73"/>
      <c r="K50" s="73"/>
      <c r="L50" s="73"/>
      <c r="M50" s="73"/>
    </row>
    <row r="51" spans="1:13" s="55" customFormat="1" ht="12.75" customHeight="1">
      <c r="A51" s="108">
        <v>2006</v>
      </c>
      <c r="B51" s="72">
        <v>5580.95273251969</v>
      </c>
      <c r="C51" s="72">
        <v>1262.7538205980068</v>
      </c>
      <c r="D51" s="72">
        <v>5504.197218613441</v>
      </c>
      <c r="E51" s="67"/>
      <c r="F51" s="73"/>
      <c r="G51" s="73"/>
      <c r="H51" s="73"/>
      <c r="I51" s="40"/>
      <c r="J51" s="73"/>
      <c r="K51" s="73"/>
      <c r="L51" s="73"/>
      <c r="M51" s="73"/>
    </row>
    <row r="52" spans="1:13" s="55" customFormat="1" ht="12.75" customHeight="1">
      <c r="A52" s="108">
        <v>2007</v>
      </c>
      <c r="B52" s="72">
        <v>5607.234195712061</v>
      </c>
      <c r="C52" s="72">
        <v>1128.5064981949458</v>
      </c>
      <c r="D52" s="72">
        <v>5534.149802650957</v>
      </c>
      <c r="E52" s="67"/>
      <c r="F52" s="73"/>
      <c r="G52" s="73"/>
      <c r="H52" s="73"/>
      <c r="I52" s="40"/>
      <c r="J52" s="73"/>
      <c r="K52" s="73"/>
      <c r="L52" s="73"/>
      <c r="M52" s="73"/>
    </row>
    <row r="53" spans="1:13" s="55" customFormat="1" ht="12.75" customHeight="1">
      <c r="A53" s="108">
        <v>2008</v>
      </c>
      <c r="B53" s="72">
        <v>5719.088801791714</v>
      </c>
      <c r="C53" s="72">
        <v>1370.4510548523208</v>
      </c>
      <c r="D53" s="72">
        <v>5655.902783397708</v>
      </c>
      <c r="E53" s="67"/>
      <c r="F53" s="73"/>
      <c r="G53" s="73"/>
      <c r="H53" s="73"/>
      <c r="I53" s="40"/>
      <c r="J53" s="73"/>
      <c r="K53" s="73"/>
      <c r="L53" s="73"/>
      <c r="M53" s="73"/>
    </row>
    <row r="54" spans="1:13" s="55" customFormat="1" ht="12.75" customHeight="1">
      <c r="A54" s="108">
        <v>2009</v>
      </c>
      <c r="B54" s="72">
        <v>5729.898658178868</v>
      </c>
      <c r="C54" s="72">
        <v>1064.8039130434781</v>
      </c>
      <c r="D54" s="72">
        <v>5663.881812588445</v>
      </c>
      <c r="E54" s="67"/>
      <c r="F54" s="73"/>
      <c r="G54" s="73"/>
      <c r="H54" s="73"/>
      <c r="I54" s="40"/>
      <c r="J54" s="73"/>
      <c r="K54" s="73"/>
      <c r="L54" s="73"/>
      <c r="M54" s="73"/>
    </row>
    <row r="55" spans="1:13" s="55" customFormat="1" ht="12.75" customHeight="1">
      <c r="A55" s="108">
        <v>2010</v>
      </c>
      <c r="B55" s="74">
        <v>5600.872587614018</v>
      </c>
      <c r="C55" s="74">
        <v>1128.2056910569104</v>
      </c>
      <c r="D55" s="74">
        <v>5535.805996451803</v>
      </c>
      <c r="E55" s="67"/>
      <c r="F55" s="73"/>
      <c r="G55" s="73"/>
      <c r="H55" s="73"/>
      <c r="I55" s="40"/>
      <c r="J55" s="73"/>
      <c r="K55" s="73"/>
      <c r="L55" s="73"/>
      <c r="M55" s="73"/>
    </row>
    <row r="56" spans="1:13" s="55" customFormat="1" ht="12.75" customHeight="1">
      <c r="A56" s="108">
        <v>2011</v>
      </c>
      <c r="B56" s="72">
        <v>5709</v>
      </c>
      <c r="C56" s="72">
        <v>1016.1767567567568</v>
      </c>
      <c r="D56" s="72">
        <v>5658</v>
      </c>
      <c r="E56" s="67"/>
      <c r="F56" s="73"/>
      <c r="G56" s="73"/>
      <c r="H56" s="73"/>
      <c r="I56" s="73"/>
      <c r="J56" s="73"/>
      <c r="K56" s="73"/>
      <c r="L56" s="73"/>
      <c r="M56" s="73"/>
    </row>
    <row r="57" spans="1:13" s="55" customFormat="1" ht="12.75" customHeight="1">
      <c r="A57" s="108">
        <v>2012</v>
      </c>
      <c r="B57" s="72">
        <v>5429</v>
      </c>
      <c r="C57" s="72">
        <v>1018</v>
      </c>
      <c r="D57" s="72">
        <v>5377</v>
      </c>
      <c r="E57" s="67"/>
      <c r="F57" s="73"/>
      <c r="G57" s="73"/>
      <c r="H57" s="73"/>
      <c r="I57" s="40"/>
      <c r="J57" s="73"/>
      <c r="K57" s="73"/>
      <c r="L57" s="73"/>
      <c r="M57" s="73"/>
    </row>
    <row r="58" spans="1:13" s="55" customFormat="1" ht="12.75" customHeight="1">
      <c r="A58" s="172">
        <v>2013</v>
      </c>
      <c r="B58" s="237">
        <v>5517</v>
      </c>
      <c r="C58" s="237">
        <v>1061</v>
      </c>
      <c r="D58" s="237">
        <v>5475</v>
      </c>
      <c r="E58" s="67"/>
      <c r="F58" s="73"/>
      <c r="G58" s="73"/>
      <c r="H58" s="73"/>
      <c r="I58" s="73"/>
      <c r="J58" s="73"/>
      <c r="K58" s="73"/>
      <c r="L58" s="73"/>
      <c r="M58" s="73"/>
    </row>
    <row r="59" spans="1:11" s="55" customFormat="1" ht="12.75" customHeight="1">
      <c r="A59" s="69"/>
      <c r="B59" s="81"/>
      <c r="C59" s="206"/>
      <c r="D59" s="190"/>
      <c r="E59" s="73"/>
      <c r="F59" s="115"/>
      <c r="G59" s="73"/>
      <c r="H59" s="115"/>
      <c r="I59" s="73"/>
      <c r="K59" s="188"/>
    </row>
    <row r="60" spans="1:15" s="55" customFormat="1" ht="12.75" customHeight="1">
      <c r="A60" s="69"/>
      <c r="B60" s="41"/>
      <c r="C60" s="41"/>
      <c r="D60" s="69"/>
      <c r="E60" s="69"/>
      <c r="F60" s="69"/>
      <c r="G60" s="81"/>
      <c r="I60" s="188"/>
      <c r="J60" s="188"/>
      <c r="K60" s="188"/>
      <c r="L60" s="249"/>
      <c r="M60" s="188"/>
      <c r="N60" s="188"/>
      <c r="O60" s="188"/>
    </row>
    <row r="61" spans="4:15" ht="12.75" customHeight="1">
      <c r="D61" s="240"/>
      <c r="F61" s="241"/>
      <c r="G61" s="12"/>
      <c r="I61" s="178"/>
      <c r="J61" s="178"/>
      <c r="K61" s="178"/>
      <c r="L61" s="177"/>
      <c r="M61" s="178"/>
      <c r="N61" s="178"/>
      <c r="O61" s="178"/>
    </row>
    <row r="62" spans="9:15" ht="12.75" customHeight="1">
      <c r="I62" s="178"/>
      <c r="J62" s="178"/>
      <c r="K62" s="178"/>
      <c r="L62" s="177"/>
      <c r="M62" s="178"/>
      <c r="N62" s="178"/>
      <c r="O62" s="178"/>
    </row>
    <row r="63" spans="2:15" ht="12.75" customHeight="1">
      <c r="B63" s="250"/>
      <c r="C63" s="250"/>
      <c r="D63" s="251"/>
      <c r="E63" s="251"/>
      <c r="F63" s="251"/>
      <c r="I63" s="178"/>
      <c r="J63" s="178"/>
      <c r="K63" s="178"/>
      <c r="L63" s="177"/>
      <c r="M63" s="178"/>
      <c r="N63" s="178"/>
      <c r="O63" s="178"/>
    </row>
    <row r="64" spans="2:15" ht="12.75" customHeight="1">
      <c r="B64" s="250"/>
      <c r="C64" s="250"/>
      <c r="D64" s="251"/>
      <c r="E64" s="251"/>
      <c r="F64" s="251"/>
      <c r="I64" s="178"/>
      <c r="J64" s="178"/>
      <c r="K64" s="178"/>
      <c r="L64" s="177"/>
      <c r="M64" s="178"/>
      <c r="N64" s="178"/>
      <c r="O64" s="178"/>
    </row>
    <row r="65" spans="2:15" ht="12.75" customHeight="1">
      <c r="B65" s="250"/>
      <c r="C65" s="250"/>
      <c r="D65" s="251"/>
      <c r="E65" s="251"/>
      <c r="F65" s="251"/>
      <c r="I65" s="178"/>
      <c r="J65" s="178"/>
      <c r="K65" s="178"/>
      <c r="L65" s="177"/>
      <c r="M65" s="178"/>
      <c r="N65" s="178"/>
      <c r="O65" s="178"/>
    </row>
    <row r="66" spans="2:15" ht="12.75" customHeight="1">
      <c r="B66" s="250"/>
      <c r="C66" s="250"/>
      <c r="D66" s="251"/>
      <c r="E66" s="251"/>
      <c r="F66" s="251"/>
      <c r="I66" s="178"/>
      <c r="J66" s="178"/>
      <c r="K66" s="178"/>
      <c r="L66" s="178"/>
      <c r="M66" s="178"/>
      <c r="N66" s="178"/>
      <c r="O66" s="178"/>
    </row>
    <row r="67" spans="2:15" ht="12.75" customHeight="1">
      <c r="B67" s="250"/>
      <c r="C67" s="250"/>
      <c r="D67" s="251"/>
      <c r="E67" s="251"/>
      <c r="F67" s="251"/>
      <c r="I67" s="178"/>
      <c r="J67" s="178"/>
      <c r="K67" s="178"/>
      <c r="L67" s="177"/>
      <c r="M67" s="178"/>
      <c r="N67" s="178"/>
      <c r="O67" s="178"/>
    </row>
    <row r="68" spans="2:6" ht="12.75" customHeight="1">
      <c r="B68" s="250"/>
      <c r="C68" s="250"/>
      <c r="D68" s="251"/>
      <c r="E68" s="251"/>
      <c r="F68" s="251"/>
    </row>
    <row r="69" spans="2:14" ht="12.75" customHeight="1">
      <c r="B69" s="250"/>
      <c r="C69" s="250"/>
      <c r="D69" s="251"/>
      <c r="E69" s="251"/>
      <c r="F69" s="251"/>
      <c r="M69" s="178"/>
      <c r="N69" s="178"/>
    </row>
    <row r="70" spans="2:14" ht="12.75" customHeight="1">
      <c r="B70" s="250"/>
      <c r="C70" s="250"/>
      <c r="D70" s="251"/>
      <c r="E70" s="251"/>
      <c r="F70" s="251"/>
      <c r="J70" s="178"/>
      <c r="K70" s="178"/>
      <c r="L70" s="178"/>
      <c r="M70" s="178"/>
      <c r="N70" s="178"/>
    </row>
    <row r="71" spans="2:6" ht="12.75" customHeight="1">
      <c r="B71" s="250"/>
      <c r="C71" s="250"/>
      <c r="D71" s="251"/>
      <c r="E71" s="251"/>
      <c r="F71" s="251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87" r:id="rId5"/>
  <headerFooter alignWithMargins="0">
    <oddHeader>&amp;R&amp;"Arial,Fet"BUSSAR</oddHeader>
  </headerFooter>
  <legacyDrawing r:id="rId4"/>
  <oleObjects>
    <oleObject progId="Paint.Picture" shapeId="903580" r:id="rId1"/>
    <oleObject progId="Paint.Picture" shapeId="424303" r:id="rId2"/>
    <oleObject progId="Paint.Picture" shapeId="1818275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79"/>
  <sheetViews>
    <sheetView showGridLines="0" workbookViewId="0" topLeftCell="A1">
      <selection activeCell="R47" sqref="R47"/>
    </sheetView>
  </sheetViews>
  <sheetFormatPr defaultColWidth="9.140625" defaultRowHeight="12.75" customHeight="1"/>
  <cols>
    <col min="1" max="1" width="13.00390625" style="20" customWidth="1"/>
    <col min="2" max="2" width="9.7109375" style="19" customWidth="1"/>
    <col min="3" max="3" width="9.57421875" style="19" customWidth="1"/>
    <col min="4" max="4" width="2.57421875" style="19" customWidth="1"/>
    <col min="5" max="5" width="10.28125" style="19" customWidth="1"/>
    <col min="6" max="6" width="9.140625" style="19" customWidth="1"/>
    <col min="7" max="7" width="2.7109375" style="19" customWidth="1"/>
    <col min="8" max="8" width="7.7109375" style="19" customWidth="1"/>
    <col min="9" max="9" width="9.57421875" style="19" customWidth="1"/>
    <col min="10" max="10" width="2.7109375" style="19" customWidth="1"/>
    <col min="11" max="11" width="9.140625" style="19" customWidth="1"/>
    <col min="12" max="12" width="11.28125" style="19" customWidth="1"/>
    <col min="13" max="13" width="3.140625" style="19" customWidth="1"/>
    <col min="14" max="14" width="8.28125" style="19" customWidth="1"/>
    <col min="15" max="15" width="9.140625" style="19" customWidth="1"/>
    <col min="16" max="16" width="6.57421875" style="20" bestFit="1" customWidth="1"/>
    <col min="17" max="17" width="8.7109375" style="20" bestFit="1" customWidth="1"/>
    <col min="18" max="16384" width="9.140625" style="20" customWidth="1"/>
  </cols>
  <sheetData>
    <row r="1" ht="12.75" customHeight="1">
      <c r="O1" s="46"/>
    </row>
    <row r="2" spans="1:15" ht="12.75" customHeight="1">
      <c r="A2" s="76" t="s">
        <v>101</v>
      </c>
      <c r="B2" s="120"/>
      <c r="C2" s="120"/>
      <c r="D2" s="120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</row>
    <row r="3" spans="1:15" ht="12.75" customHeight="1">
      <c r="A3" s="91" t="s">
        <v>241</v>
      </c>
      <c r="B3" s="120"/>
      <c r="C3" s="120"/>
      <c r="D3" s="120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</row>
    <row r="4" spans="1:15" ht="12.75" customHeight="1">
      <c r="A4" s="34" t="s">
        <v>228</v>
      </c>
      <c r="B4" s="120"/>
      <c r="C4" s="120"/>
      <c r="D4" s="120"/>
      <c r="E4" s="18"/>
      <c r="F4" s="18"/>
      <c r="G4" s="18"/>
      <c r="H4" s="18"/>
      <c r="I4" s="18"/>
      <c r="J4" s="18"/>
      <c r="K4" s="18"/>
      <c r="L4" s="18"/>
      <c r="M4" s="18"/>
      <c r="N4" s="18"/>
      <c r="O4" s="20"/>
    </row>
    <row r="5" spans="1:15" ht="12.75" customHeight="1">
      <c r="A5" s="27"/>
      <c r="B5" s="162"/>
      <c r="C5" s="162"/>
      <c r="D5" s="162"/>
      <c r="E5" s="27"/>
      <c r="F5" s="27"/>
      <c r="G5" s="27"/>
      <c r="H5" s="27"/>
      <c r="I5" s="27"/>
      <c r="J5" s="27"/>
      <c r="K5" s="27"/>
      <c r="L5" s="27"/>
      <c r="M5" s="27"/>
      <c r="N5" s="27"/>
      <c r="O5" s="16"/>
    </row>
    <row r="6" spans="2:15" s="21" customFormat="1" ht="12.75" customHeight="1">
      <c r="B6" s="26" t="s">
        <v>6</v>
      </c>
      <c r="C6" s="171"/>
      <c r="D6" s="32"/>
      <c r="E6" s="26" t="s">
        <v>5</v>
      </c>
      <c r="F6" s="26"/>
      <c r="G6" s="26"/>
      <c r="H6" s="103"/>
      <c r="I6" s="103"/>
      <c r="J6" s="103"/>
      <c r="K6" s="103"/>
      <c r="L6" s="103"/>
      <c r="N6" s="26" t="s">
        <v>102</v>
      </c>
      <c r="O6" s="26"/>
    </row>
    <row r="7" spans="1:15" s="17" customFormat="1" ht="12.75" customHeight="1">
      <c r="A7" s="9" t="s">
        <v>27</v>
      </c>
      <c r="H7" s="70" t="s">
        <v>3</v>
      </c>
      <c r="I7" s="26"/>
      <c r="J7" s="9"/>
      <c r="K7" s="70" t="s">
        <v>4</v>
      </c>
      <c r="L7" s="26"/>
      <c r="M7" s="9"/>
      <c r="N7" s="176"/>
      <c r="O7" s="176"/>
    </row>
    <row r="8" spans="1:15" s="21" customFormat="1" ht="12.75" customHeight="1">
      <c r="A8" s="9" t="s">
        <v>103</v>
      </c>
      <c r="B8" s="10" t="s">
        <v>28</v>
      </c>
      <c r="C8" s="10" t="s">
        <v>104</v>
      </c>
      <c r="D8" s="10"/>
      <c r="E8" s="10" t="s">
        <v>28</v>
      </c>
      <c r="F8" s="10" t="s">
        <v>104</v>
      </c>
      <c r="G8" s="10"/>
      <c r="H8" s="10" t="s">
        <v>28</v>
      </c>
      <c r="I8" s="10" t="s">
        <v>104</v>
      </c>
      <c r="J8" s="10"/>
      <c r="K8" s="10" t="s">
        <v>28</v>
      </c>
      <c r="L8" s="10" t="s">
        <v>104</v>
      </c>
      <c r="M8" s="10"/>
      <c r="N8" s="10" t="s">
        <v>28</v>
      </c>
      <c r="O8" s="10" t="s">
        <v>104</v>
      </c>
    </row>
    <row r="9" spans="1:15" s="21" customFormat="1" ht="12.75" customHeight="1">
      <c r="A9" s="27" t="s">
        <v>2</v>
      </c>
      <c r="B9" s="95"/>
      <c r="C9" s="95" t="s">
        <v>105</v>
      </c>
      <c r="D9" s="95"/>
      <c r="E9" s="95"/>
      <c r="F9" s="95" t="s">
        <v>105</v>
      </c>
      <c r="G9" s="95"/>
      <c r="H9" s="95"/>
      <c r="I9" s="95" t="s">
        <v>105</v>
      </c>
      <c r="J9" s="95"/>
      <c r="K9" s="95"/>
      <c r="L9" s="95" t="s">
        <v>105</v>
      </c>
      <c r="M9" s="95"/>
      <c r="N9" s="95"/>
      <c r="O9" s="95" t="s">
        <v>105</v>
      </c>
    </row>
    <row r="10" spans="1:31" ht="12.75" customHeight="1">
      <c r="A10" s="11">
        <v>-1991</v>
      </c>
      <c r="B10" s="52">
        <v>16774</v>
      </c>
      <c r="C10" s="52">
        <v>101.07449028258019</v>
      </c>
      <c r="D10" s="52"/>
      <c r="E10" s="52">
        <v>69124</v>
      </c>
      <c r="F10" s="52">
        <v>103.680423586598</v>
      </c>
      <c r="G10" s="52"/>
      <c r="H10" s="52">
        <v>5644</v>
      </c>
      <c r="I10" s="52">
        <v>91.24592487597448</v>
      </c>
      <c r="J10" s="52"/>
      <c r="K10" s="52">
        <v>63480</v>
      </c>
      <c r="L10" s="52">
        <v>104.78597353497163</v>
      </c>
      <c r="M10" s="52"/>
      <c r="N10" s="52">
        <v>85898</v>
      </c>
      <c r="O10" s="52">
        <v>103.17154182868052</v>
      </c>
      <c r="P10" s="177"/>
      <c r="Q10" s="177"/>
      <c r="R10" s="177"/>
      <c r="S10" s="177"/>
      <c r="T10" s="177"/>
      <c r="U10" s="177"/>
      <c r="V10" s="177"/>
      <c r="Y10" s="177"/>
      <c r="AB10" s="177"/>
      <c r="AE10" s="177"/>
    </row>
    <row r="11" spans="1:31" ht="12.75" customHeight="1">
      <c r="A11" s="11">
        <v>1992</v>
      </c>
      <c r="B11" s="52">
        <v>865</v>
      </c>
      <c r="C11" s="52">
        <v>129.20763005780347</v>
      </c>
      <c r="D11" s="52"/>
      <c r="E11" s="52">
        <v>3971</v>
      </c>
      <c r="F11" s="52">
        <v>126.4869050616973</v>
      </c>
      <c r="G11" s="52"/>
      <c r="H11" s="52">
        <v>541</v>
      </c>
      <c r="I11" s="52">
        <v>92.12365988909427</v>
      </c>
      <c r="J11" s="52"/>
      <c r="K11" s="52">
        <v>3430</v>
      </c>
      <c r="L11" s="52">
        <v>131.9068804664723</v>
      </c>
      <c r="M11" s="52"/>
      <c r="N11" s="52">
        <v>4836</v>
      </c>
      <c r="O11" s="52">
        <v>126.97355252274606</v>
      </c>
      <c r="P11" s="177"/>
      <c r="Q11" s="177"/>
      <c r="R11" s="177"/>
      <c r="S11" s="177"/>
      <c r="T11" s="177"/>
      <c r="U11" s="177"/>
      <c r="V11" s="177"/>
      <c r="Y11" s="177"/>
      <c r="AB11" s="177"/>
      <c r="AE11" s="177"/>
    </row>
    <row r="12" spans="1:31" s="21" customFormat="1" ht="12.75" customHeight="1">
      <c r="A12" s="11">
        <v>1993</v>
      </c>
      <c r="B12" s="52">
        <v>943</v>
      </c>
      <c r="C12" s="52">
        <v>120.28738069989396</v>
      </c>
      <c r="D12" s="52"/>
      <c r="E12" s="52">
        <v>4236</v>
      </c>
      <c r="F12" s="52">
        <v>136.3124881964117</v>
      </c>
      <c r="G12" s="52"/>
      <c r="H12" s="52">
        <v>622</v>
      </c>
      <c r="I12" s="52">
        <v>108.09533762057879</v>
      </c>
      <c r="J12" s="52"/>
      <c r="K12" s="52">
        <v>3614</v>
      </c>
      <c r="L12" s="52">
        <v>141.16889872717212</v>
      </c>
      <c r="M12" s="52"/>
      <c r="N12" s="52">
        <v>5179</v>
      </c>
      <c r="O12" s="52">
        <v>133.3946128596254</v>
      </c>
      <c r="P12" s="178"/>
      <c r="Q12" s="178"/>
      <c r="R12" s="178"/>
      <c r="S12" s="177"/>
      <c r="T12" s="178"/>
      <c r="U12" s="178"/>
      <c r="V12" s="177"/>
      <c r="Y12" s="177"/>
      <c r="AB12" s="177"/>
      <c r="AE12" s="177"/>
    </row>
    <row r="13" spans="1:31" ht="12.75" customHeight="1">
      <c r="A13" s="11">
        <v>1994</v>
      </c>
      <c r="B13" s="52">
        <v>1016</v>
      </c>
      <c r="C13" s="52">
        <v>132.9533464566929</v>
      </c>
      <c r="D13" s="52"/>
      <c r="E13" s="52">
        <v>4421</v>
      </c>
      <c r="F13" s="52">
        <v>130.46598054738746</v>
      </c>
      <c r="G13" s="52"/>
      <c r="H13" s="52">
        <v>728</v>
      </c>
      <c r="I13" s="52">
        <v>110.12197802197802</v>
      </c>
      <c r="J13" s="52"/>
      <c r="K13" s="52">
        <v>3693</v>
      </c>
      <c r="L13" s="52">
        <v>134.4763877606282</v>
      </c>
      <c r="M13" s="52"/>
      <c r="N13" s="52">
        <v>5437</v>
      </c>
      <c r="O13" s="52">
        <v>130.93078903807245</v>
      </c>
      <c r="P13" s="177"/>
      <c r="Q13" s="177"/>
      <c r="R13" s="177"/>
      <c r="S13" s="177"/>
      <c r="T13" s="177"/>
      <c r="U13" s="177"/>
      <c r="V13" s="177"/>
      <c r="Y13" s="177"/>
      <c r="AB13" s="177"/>
      <c r="AE13" s="177"/>
    </row>
    <row r="14" spans="1:31" ht="12.75" customHeight="1">
      <c r="A14" s="11">
        <v>1995</v>
      </c>
      <c r="B14" s="52">
        <v>1206</v>
      </c>
      <c r="C14" s="52">
        <v>121.56102819237148</v>
      </c>
      <c r="D14" s="52"/>
      <c r="E14" s="52">
        <v>5569</v>
      </c>
      <c r="F14" s="52">
        <v>135.4869815047585</v>
      </c>
      <c r="G14" s="52"/>
      <c r="H14" s="52">
        <v>900</v>
      </c>
      <c r="I14" s="52">
        <v>120.93822222222222</v>
      </c>
      <c r="J14" s="52"/>
      <c r="K14" s="52">
        <v>4669</v>
      </c>
      <c r="L14" s="52">
        <v>138.29141143713858</v>
      </c>
      <c r="M14" s="52"/>
      <c r="N14" s="52">
        <v>6775</v>
      </c>
      <c r="O14" s="52">
        <v>133.0080590405904</v>
      </c>
      <c r="P14" s="177"/>
      <c r="Q14" s="177"/>
      <c r="R14" s="177"/>
      <c r="S14" s="177"/>
      <c r="T14" s="177"/>
      <c r="U14" s="177"/>
      <c r="V14" s="177"/>
      <c r="Y14" s="177"/>
      <c r="AB14" s="177"/>
      <c r="AE14" s="177"/>
    </row>
    <row r="15" spans="1:31" ht="12.75" customHeight="1">
      <c r="A15" s="11">
        <v>1996</v>
      </c>
      <c r="B15" s="52">
        <v>1520</v>
      </c>
      <c r="C15" s="52">
        <v>127.78690789473684</v>
      </c>
      <c r="D15" s="52"/>
      <c r="E15" s="52">
        <v>6907</v>
      </c>
      <c r="F15" s="52">
        <v>146.05183147531488</v>
      </c>
      <c r="G15" s="52"/>
      <c r="H15" s="52">
        <v>1056</v>
      </c>
      <c r="I15" s="52">
        <v>120.00397727272727</v>
      </c>
      <c r="J15" s="52"/>
      <c r="K15" s="52">
        <v>5851</v>
      </c>
      <c r="L15" s="52">
        <v>150.75299948726715</v>
      </c>
      <c r="M15" s="52"/>
      <c r="N15" s="52">
        <v>8427</v>
      </c>
      <c r="O15" s="52">
        <v>142.75733950397532</v>
      </c>
      <c r="P15" s="177"/>
      <c r="Q15" s="177"/>
      <c r="R15" s="177"/>
      <c r="S15" s="177"/>
      <c r="T15" s="177"/>
      <c r="U15" s="177"/>
      <c r="V15" s="177"/>
      <c r="Y15" s="177"/>
      <c r="AB15" s="177"/>
      <c r="AE15" s="177"/>
    </row>
    <row r="16" spans="1:31" ht="12.75" customHeight="1">
      <c r="A16" s="11">
        <v>1997</v>
      </c>
      <c r="B16" s="52">
        <v>1895</v>
      </c>
      <c r="C16" s="52">
        <v>133.72311345646438</v>
      </c>
      <c r="D16" s="52"/>
      <c r="E16" s="52">
        <v>8779</v>
      </c>
      <c r="F16" s="52">
        <v>149.66270645859436</v>
      </c>
      <c r="G16" s="52"/>
      <c r="H16" s="52">
        <v>1301</v>
      </c>
      <c r="I16" s="52">
        <v>139.0010760953113</v>
      </c>
      <c r="J16" s="52"/>
      <c r="K16" s="52">
        <v>7478</v>
      </c>
      <c r="L16" s="52">
        <v>151.51758491575288</v>
      </c>
      <c r="M16" s="52"/>
      <c r="N16" s="52">
        <v>10674</v>
      </c>
      <c r="O16" s="52">
        <v>146.83288364249577</v>
      </c>
      <c r="P16" s="177"/>
      <c r="Q16" s="177"/>
      <c r="R16" s="177"/>
      <c r="S16" s="177"/>
      <c r="T16" s="177"/>
      <c r="U16" s="177"/>
      <c r="V16" s="177"/>
      <c r="Y16" s="177"/>
      <c r="AB16" s="177"/>
      <c r="AE16" s="177"/>
    </row>
    <row r="17" spans="1:31" ht="12.75" customHeight="1">
      <c r="A17" s="11">
        <v>1998</v>
      </c>
      <c r="B17" s="52">
        <v>2553</v>
      </c>
      <c r="C17" s="52">
        <v>130.0918918918919</v>
      </c>
      <c r="D17" s="52"/>
      <c r="E17" s="52">
        <v>11893</v>
      </c>
      <c r="F17" s="52">
        <v>148.8430505339275</v>
      </c>
      <c r="G17" s="52"/>
      <c r="H17" s="52">
        <v>1753</v>
      </c>
      <c r="I17" s="52">
        <v>125.65875641756988</v>
      </c>
      <c r="J17" s="52"/>
      <c r="K17" s="52">
        <v>10140</v>
      </c>
      <c r="L17" s="52">
        <v>152.85114398422093</v>
      </c>
      <c r="M17" s="52"/>
      <c r="N17" s="52">
        <v>14446</v>
      </c>
      <c r="O17" s="52">
        <v>145.529212238682</v>
      </c>
      <c r="P17" s="177"/>
      <c r="Q17" s="177"/>
      <c r="R17" s="177"/>
      <c r="S17" s="177"/>
      <c r="T17" s="177"/>
      <c r="U17" s="177"/>
      <c r="V17" s="177"/>
      <c r="Y17" s="177"/>
      <c r="AB17" s="177"/>
      <c r="AE17" s="177"/>
    </row>
    <row r="18" spans="1:31" ht="12.75" customHeight="1">
      <c r="A18" s="11">
        <v>1999</v>
      </c>
      <c r="B18" s="52">
        <v>2521</v>
      </c>
      <c r="C18" s="52">
        <v>133.1108290360968</v>
      </c>
      <c r="D18" s="52"/>
      <c r="E18" s="52">
        <v>12386</v>
      </c>
      <c r="F18" s="52">
        <v>152.0978766349104</v>
      </c>
      <c r="G18" s="52"/>
      <c r="H18" s="52">
        <v>1708</v>
      </c>
      <c r="I18" s="52">
        <v>129.15169789227167</v>
      </c>
      <c r="J18" s="52"/>
      <c r="K18" s="52">
        <v>10678</v>
      </c>
      <c r="L18" s="52">
        <v>155.7682337516389</v>
      </c>
      <c r="M18" s="52"/>
      <c r="N18" s="52">
        <v>14907</v>
      </c>
      <c r="O18" s="52">
        <v>148.88687864761522</v>
      </c>
      <c r="P18" s="177"/>
      <c r="Q18" s="177"/>
      <c r="R18" s="177"/>
      <c r="S18" s="177"/>
      <c r="T18" s="177"/>
      <c r="U18" s="177"/>
      <c r="V18" s="177"/>
      <c r="Y18" s="177"/>
      <c r="AB18" s="177"/>
      <c r="AE18" s="177"/>
    </row>
    <row r="19" spans="1:31" ht="12.75" customHeight="1">
      <c r="A19" s="11">
        <v>2000</v>
      </c>
      <c r="B19" s="52">
        <v>2625</v>
      </c>
      <c r="C19" s="52">
        <v>165.5879238095238</v>
      </c>
      <c r="D19" s="52"/>
      <c r="E19" s="52">
        <v>12649</v>
      </c>
      <c r="F19" s="52">
        <v>171.57413234247767</v>
      </c>
      <c r="G19" s="52"/>
      <c r="H19" s="52">
        <v>1711</v>
      </c>
      <c r="I19" s="52">
        <v>153.1998246639392</v>
      </c>
      <c r="J19" s="52"/>
      <c r="K19" s="52">
        <v>10938</v>
      </c>
      <c r="L19" s="52">
        <v>174.4483726458219</v>
      </c>
      <c r="M19" s="52"/>
      <c r="N19" s="52">
        <v>15274</v>
      </c>
      <c r="O19" s="52">
        <v>170.54533848369778</v>
      </c>
      <c r="P19" s="177"/>
      <c r="Q19" s="177"/>
      <c r="R19" s="177"/>
      <c r="S19" s="177"/>
      <c r="T19" s="177"/>
      <c r="U19" s="177"/>
      <c r="V19" s="177"/>
      <c r="Y19" s="177"/>
      <c r="AB19" s="177"/>
      <c r="AE19" s="177"/>
    </row>
    <row r="20" spans="1:31" ht="12.75" customHeight="1">
      <c r="A20" s="11">
        <v>2001</v>
      </c>
      <c r="B20" s="52">
        <v>2559</v>
      </c>
      <c r="C20" s="52">
        <v>180.75615474794841</v>
      </c>
      <c r="D20" s="52"/>
      <c r="E20" s="52">
        <v>12236</v>
      </c>
      <c r="F20" s="52">
        <v>185.13596763648252</v>
      </c>
      <c r="G20" s="52"/>
      <c r="H20" s="52">
        <v>1545</v>
      </c>
      <c r="I20" s="52">
        <v>157.80860841423947</v>
      </c>
      <c r="J20" s="52"/>
      <c r="K20" s="52">
        <v>10691</v>
      </c>
      <c r="L20" s="52">
        <v>189.0851557384716</v>
      </c>
      <c r="M20" s="52"/>
      <c r="N20" s="52">
        <v>14795</v>
      </c>
      <c r="O20" s="52">
        <v>184.3784183845894</v>
      </c>
      <c r="P20" s="177"/>
      <c r="Q20" s="177"/>
      <c r="R20" s="177"/>
      <c r="S20" s="177"/>
      <c r="T20" s="177"/>
      <c r="U20" s="177"/>
      <c r="V20" s="177"/>
      <c r="Y20" s="177"/>
      <c r="AB20" s="177"/>
      <c r="AE20" s="177"/>
    </row>
    <row r="21" spans="1:31" ht="12.75" customHeight="1">
      <c r="A21" s="11">
        <v>2002</v>
      </c>
      <c r="B21" s="52">
        <v>2473</v>
      </c>
      <c r="C21" s="52">
        <v>188.9742418115649</v>
      </c>
      <c r="D21" s="52"/>
      <c r="E21" s="52">
        <v>11331</v>
      </c>
      <c r="F21" s="52">
        <v>197.74672138381433</v>
      </c>
      <c r="G21" s="52"/>
      <c r="H21" s="52">
        <v>1331</v>
      </c>
      <c r="I21" s="52">
        <v>160.0023290758828</v>
      </c>
      <c r="J21" s="52"/>
      <c r="K21" s="52">
        <v>10000</v>
      </c>
      <c r="L21" s="52">
        <v>202.7705</v>
      </c>
      <c r="M21" s="52"/>
      <c r="N21" s="52">
        <v>13804</v>
      </c>
      <c r="O21" s="52">
        <v>196.17512315270935</v>
      </c>
      <c r="P21" s="177"/>
      <c r="Q21" s="177"/>
      <c r="R21" s="177"/>
      <c r="S21" s="177"/>
      <c r="T21" s="177"/>
      <c r="U21" s="177"/>
      <c r="V21" s="177"/>
      <c r="Y21" s="177"/>
      <c r="AB21" s="177"/>
      <c r="AE21" s="177"/>
    </row>
    <row r="22" spans="1:31" ht="12.75" customHeight="1">
      <c r="A22" s="11">
        <v>2003</v>
      </c>
      <c r="B22" s="52">
        <v>2546</v>
      </c>
      <c r="C22" s="52">
        <v>199.6</v>
      </c>
      <c r="D22" s="52"/>
      <c r="E22" s="52">
        <v>11436</v>
      </c>
      <c r="F22" s="52">
        <v>204.09676460300804</v>
      </c>
      <c r="G22" s="52"/>
      <c r="H22" s="52">
        <v>1243</v>
      </c>
      <c r="I22" s="52">
        <v>172.8218020917136</v>
      </c>
      <c r="J22" s="52"/>
      <c r="K22" s="52">
        <v>10193</v>
      </c>
      <c r="L22" s="52">
        <v>207.9106347493378</v>
      </c>
      <c r="M22" s="52"/>
      <c r="N22" s="52">
        <v>13982</v>
      </c>
      <c r="O22" s="52">
        <v>203.277943069661</v>
      </c>
      <c r="P22" s="177"/>
      <c r="Q22" s="177"/>
      <c r="R22" s="177"/>
      <c r="S22" s="177"/>
      <c r="T22" s="177"/>
      <c r="U22" s="177"/>
      <c r="V22" s="177"/>
      <c r="Y22" s="177"/>
      <c r="AB22" s="177"/>
      <c r="AE22" s="177"/>
    </row>
    <row r="23" spans="1:31" ht="12.75" customHeight="1">
      <c r="A23" s="11">
        <v>2004</v>
      </c>
      <c r="B23" s="52">
        <v>2533</v>
      </c>
      <c r="C23" s="52">
        <v>216.09289380181605</v>
      </c>
      <c r="D23" s="52"/>
      <c r="E23" s="52">
        <v>11605</v>
      </c>
      <c r="F23" s="52">
        <v>212.11128823782852</v>
      </c>
      <c r="G23" s="52"/>
      <c r="H23" s="52">
        <v>1315</v>
      </c>
      <c r="I23" s="52">
        <v>190.19992395437262</v>
      </c>
      <c r="J23" s="52"/>
      <c r="K23" s="52">
        <v>10290</v>
      </c>
      <c r="L23" s="52">
        <v>214.9114285714286</v>
      </c>
      <c r="M23" s="52"/>
      <c r="N23" s="52">
        <v>14138</v>
      </c>
      <c r="O23" s="52">
        <v>212.82464280662043</v>
      </c>
      <c r="P23" s="177"/>
      <c r="Q23" s="177"/>
      <c r="R23" s="177"/>
      <c r="S23" s="177"/>
      <c r="T23" s="177"/>
      <c r="U23" s="177"/>
      <c r="V23" s="177"/>
      <c r="Y23" s="177"/>
      <c r="AB23" s="177"/>
      <c r="AE23" s="177"/>
    </row>
    <row r="24" spans="1:31" ht="12.75" customHeight="1">
      <c r="A24" s="11">
        <v>2005</v>
      </c>
      <c r="B24" s="52">
        <v>2702</v>
      </c>
      <c r="C24" s="52">
        <v>226.8658031088083</v>
      </c>
      <c r="D24" s="52"/>
      <c r="E24" s="52">
        <v>11754</v>
      </c>
      <c r="F24" s="52">
        <v>237.80657648460098</v>
      </c>
      <c r="G24" s="52"/>
      <c r="H24" s="52">
        <v>1294</v>
      </c>
      <c r="I24" s="52">
        <v>217.97967542503864</v>
      </c>
      <c r="J24" s="52"/>
      <c r="K24" s="52">
        <v>10460</v>
      </c>
      <c r="L24" s="52">
        <v>240.25934990439768</v>
      </c>
      <c r="M24" s="52"/>
      <c r="N24" s="52">
        <v>14456</v>
      </c>
      <c r="O24" s="52">
        <v>235.76161455451023</v>
      </c>
      <c r="P24" s="177"/>
      <c r="Q24" s="177"/>
      <c r="R24" s="177"/>
      <c r="S24" s="177"/>
      <c r="T24" s="177"/>
      <c r="U24" s="177"/>
      <c r="V24" s="177"/>
      <c r="Y24" s="177"/>
      <c r="AB24" s="177"/>
      <c r="AE24" s="177"/>
    </row>
    <row r="25" spans="1:31" ht="12.75" customHeight="1">
      <c r="A25" s="11">
        <v>2006</v>
      </c>
      <c r="B25" s="52">
        <v>3089</v>
      </c>
      <c r="C25" s="52">
        <v>255.75539009388152</v>
      </c>
      <c r="D25" s="52"/>
      <c r="E25" s="52">
        <v>12714</v>
      </c>
      <c r="F25" s="52">
        <v>278.29808872109487</v>
      </c>
      <c r="G25" s="52"/>
      <c r="H25" s="52">
        <v>1371</v>
      </c>
      <c r="I25" s="52">
        <v>246.21101385849744</v>
      </c>
      <c r="J25" s="52"/>
      <c r="K25" s="52">
        <v>11343</v>
      </c>
      <c r="L25" s="52">
        <v>282.17637309353785</v>
      </c>
      <c r="M25" s="52"/>
      <c r="N25" s="52">
        <v>15803</v>
      </c>
      <c r="O25" s="52">
        <v>273.8916851230779</v>
      </c>
      <c r="P25" s="177"/>
      <c r="Q25" s="177"/>
      <c r="R25" s="177"/>
      <c r="S25" s="177"/>
      <c r="T25" s="177"/>
      <c r="U25" s="177"/>
      <c r="V25" s="177"/>
      <c r="Y25" s="177"/>
      <c r="AB25" s="177"/>
      <c r="AE25" s="177"/>
    </row>
    <row r="26" spans="1:31" ht="12.75" customHeight="1">
      <c r="A26" s="11">
        <v>2007</v>
      </c>
      <c r="B26" s="52">
        <v>3802</v>
      </c>
      <c r="C26" s="52">
        <v>257.81725407680165</v>
      </c>
      <c r="D26" s="52"/>
      <c r="E26" s="52">
        <v>15407</v>
      </c>
      <c r="F26" s="52">
        <v>278.18061270850916</v>
      </c>
      <c r="G26" s="52"/>
      <c r="H26" s="52">
        <v>1474</v>
      </c>
      <c r="I26" s="52">
        <v>252.90203527815467</v>
      </c>
      <c r="J26" s="52"/>
      <c r="K26" s="52">
        <v>13933</v>
      </c>
      <c r="L26" s="52">
        <v>280.8548840881361</v>
      </c>
      <c r="M26" s="52"/>
      <c r="N26" s="52">
        <v>19209</v>
      </c>
      <c r="O26" s="52">
        <v>274.1501327502733</v>
      </c>
      <c r="P26" s="177"/>
      <c r="Q26" s="177"/>
      <c r="R26" s="177"/>
      <c r="S26" s="177"/>
      <c r="T26" s="177"/>
      <c r="U26" s="177"/>
      <c r="V26" s="177"/>
      <c r="Y26" s="177"/>
      <c r="AB26" s="177"/>
      <c r="AE26" s="177"/>
    </row>
    <row r="27" spans="1:31" ht="12.75" customHeight="1">
      <c r="A27" s="11">
        <v>2008</v>
      </c>
      <c r="B27" s="52">
        <v>3766</v>
      </c>
      <c r="C27" s="52">
        <v>283.6317047265003</v>
      </c>
      <c r="D27" s="52"/>
      <c r="E27" s="52">
        <v>13978</v>
      </c>
      <c r="F27" s="52">
        <v>293.8647803691515</v>
      </c>
      <c r="G27" s="52"/>
      <c r="H27" s="52">
        <v>1412</v>
      </c>
      <c r="I27" s="52">
        <v>282.94036827195464</v>
      </c>
      <c r="J27" s="52"/>
      <c r="K27" s="52">
        <v>12566</v>
      </c>
      <c r="L27" s="52">
        <v>295.09232054750913</v>
      </c>
      <c r="M27" s="52"/>
      <c r="N27" s="52">
        <v>17744</v>
      </c>
      <c r="O27" s="52">
        <v>291.6929046438233</v>
      </c>
      <c r="P27" s="177"/>
      <c r="Q27" s="177"/>
      <c r="R27" s="177"/>
      <c r="S27" s="177"/>
      <c r="T27" s="177"/>
      <c r="U27" s="177"/>
      <c r="V27" s="177"/>
      <c r="Y27" s="177"/>
      <c r="AB27" s="177"/>
      <c r="AE27" s="177"/>
    </row>
    <row r="28" spans="1:31" s="24" customFormat="1" ht="12.75" customHeight="1">
      <c r="A28" s="11">
        <v>2009</v>
      </c>
      <c r="B28" s="52">
        <v>2400</v>
      </c>
      <c r="C28" s="52">
        <v>295.35966666666667</v>
      </c>
      <c r="D28" s="52"/>
      <c r="E28" s="52">
        <v>8748</v>
      </c>
      <c r="F28" s="52">
        <v>296.7575560128029</v>
      </c>
      <c r="G28" s="52"/>
      <c r="H28" s="52">
        <v>883</v>
      </c>
      <c r="I28" s="52">
        <v>293.5370328425821</v>
      </c>
      <c r="J28" s="52"/>
      <c r="K28" s="52">
        <v>7865</v>
      </c>
      <c r="L28" s="52">
        <v>297.11912269548634</v>
      </c>
      <c r="M28" s="52"/>
      <c r="N28" s="52">
        <v>11148</v>
      </c>
      <c r="O28" s="52">
        <v>296.4566110513096</v>
      </c>
      <c r="P28" s="179"/>
      <c r="Q28" s="179"/>
      <c r="R28" s="179"/>
      <c r="S28" s="177"/>
      <c r="T28" s="179"/>
      <c r="U28" s="179"/>
      <c r="V28" s="177"/>
      <c r="Y28" s="177"/>
      <c r="AB28" s="177"/>
      <c r="AE28" s="177"/>
    </row>
    <row r="29" spans="1:31" ht="12.75" customHeight="1">
      <c r="A29" s="11">
        <v>2010</v>
      </c>
      <c r="B29" s="52">
        <v>2569</v>
      </c>
      <c r="C29" s="52">
        <v>304.17364733359284</v>
      </c>
      <c r="D29" s="52"/>
      <c r="E29" s="52">
        <v>7697</v>
      </c>
      <c r="F29" s="52">
        <v>288.3838508509809</v>
      </c>
      <c r="G29" s="52"/>
      <c r="H29" s="52">
        <v>784</v>
      </c>
      <c r="I29" s="52">
        <v>281.5257653061225</v>
      </c>
      <c r="J29" s="52"/>
      <c r="K29" s="52">
        <v>6913</v>
      </c>
      <c r="L29" s="52">
        <v>289.16162302907566</v>
      </c>
      <c r="M29" s="52"/>
      <c r="N29" s="52">
        <v>10266</v>
      </c>
      <c r="O29" s="52">
        <v>292.33514513929475</v>
      </c>
      <c r="P29" s="177"/>
      <c r="Q29" s="177"/>
      <c r="R29" s="177"/>
      <c r="S29" s="177"/>
      <c r="T29" s="177"/>
      <c r="U29" s="177"/>
      <c r="V29" s="177"/>
      <c r="Y29" s="177"/>
      <c r="AB29" s="177"/>
      <c r="AE29" s="177"/>
    </row>
    <row r="30" spans="1:31" ht="12.75" customHeight="1">
      <c r="A30" s="11">
        <v>2011</v>
      </c>
      <c r="B30" s="52">
        <v>3442</v>
      </c>
      <c r="C30" s="52">
        <v>277.1020627542127</v>
      </c>
      <c r="D30" s="52"/>
      <c r="E30" s="52">
        <v>8569</v>
      </c>
      <c r="F30" s="52">
        <v>273.1933831252188</v>
      </c>
      <c r="G30" s="52"/>
      <c r="H30" s="52">
        <v>781</v>
      </c>
      <c r="I30" s="52">
        <v>268.6613316261204</v>
      </c>
      <c r="J30" s="52"/>
      <c r="K30" s="52">
        <v>7788</v>
      </c>
      <c r="L30" s="52">
        <v>273.64786851566515</v>
      </c>
      <c r="M30" s="52"/>
      <c r="N30" s="52">
        <v>12011</v>
      </c>
      <c r="O30" s="52">
        <v>274.3134959620348</v>
      </c>
      <c r="P30" s="177"/>
      <c r="Q30" s="177"/>
      <c r="R30" s="177"/>
      <c r="S30" s="177"/>
      <c r="T30" s="177"/>
      <c r="U30" s="177"/>
      <c r="V30" s="177"/>
      <c r="Y30" s="177"/>
      <c r="AB30" s="177"/>
      <c r="AE30" s="177"/>
    </row>
    <row r="31" spans="1:31" ht="12.75" customHeight="1">
      <c r="A31" s="18">
        <v>2012</v>
      </c>
      <c r="B31" s="52">
        <v>2738</v>
      </c>
      <c r="C31" s="52">
        <v>179.57976625273923</v>
      </c>
      <c r="D31" s="52"/>
      <c r="E31" s="52">
        <v>6189</v>
      </c>
      <c r="F31" s="52">
        <v>168.62798513491677</v>
      </c>
      <c r="G31" s="52"/>
      <c r="H31" s="52">
        <v>527</v>
      </c>
      <c r="I31" s="52">
        <v>166.1740037950664</v>
      </c>
      <c r="J31" s="52"/>
      <c r="K31" s="52">
        <v>5662</v>
      </c>
      <c r="L31" s="52">
        <v>168.85639350052986</v>
      </c>
      <c r="M31" s="52"/>
      <c r="N31" s="52">
        <v>8927</v>
      </c>
      <c r="O31" s="52">
        <v>171.9870057130055</v>
      </c>
      <c r="P31" s="177"/>
      <c r="Q31" s="177"/>
      <c r="R31" s="177"/>
      <c r="S31" s="177"/>
      <c r="T31" s="177"/>
      <c r="U31" s="177"/>
      <c r="V31" s="177"/>
      <c r="Y31" s="177"/>
      <c r="AB31" s="177"/>
      <c r="AE31" s="177"/>
    </row>
    <row r="32" spans="1:31" ht="12.75" customHeight="1">
      <c r="A32" s="11">
        <v>2013</v>
      </c>
      <c r="B32" s="19">
        <v>122</v>
      </c>
      <c r="C32" s="180">
        <v>15.512295081967213</v>
      </c>
      <c r="D32" s="101"/>
      <c r="E32" s="180">
        <v>81</v>
      </c>
      <c r="F32" s="180">
        <v>18.809876543209874</v>
      </c>
      <c r="G32" s="101"/>
      <c r="H32" s="180">
        <v>5</v>
      </c>
      <c r="I32" s="180">
        <v>9.66</v>
      </c>
      <c r="J32" s="101"/>
      <c r="K32" s="180">
        <v>76</v>
      </c>
      <c r="L32" s="180">
        <v>19.41184210526316</v>
      </c>
      <c r="M32" s="101"/>
      <c r="N32" s="180">
        <v>203</v>
      </c>
      <c r="O32" s="180">
        <v>16.82807881773399</v>
      </c>
      <c r="P32" s="177"/>
      <c r="Q32" s="177"/>
      <c r="R32" s="177"/>
      <c r="S32" s="177"/>
      <c r="T32" s="177"/>
      <c r="U32" s="177"/>
      <c r="V32" s="177"/>
      <c r="Y32" s="177"/>
      <c r="AB32" s="177"/>
      <c r="AE32" s="177"/>
    </row>
    <row r="33" spans="1:31" ht="12.75" customHeight="1">
      <c r="A33" s="108" t="s">
        <v>8</v>
      </c>
      <c r="B33" s="38" t="s">
        <v>9</v>
      </c>
      <c r="C33" s="38" t="s">
        <v>9</v>
      </c>
      <c r="D33" s="38"/>
      <c r="E33" s="38" t="s">
        <v>9</v>
      </c>
      <c r="F33" s="38" t="s">
        <v>9</v>
      </c>
      <c r="G33" s="38"/>
      <c r="H33" s="38" t="s">
        <v>9</v>
      </c>
      <c r="I33" s="38" t="s">
        <v>9</v>
      </c>
      <c r="J33" s="38"/>
      <c r="K33" s="38" t="s">
        <v>9</v>
      </c>
      <c r="L33" s="38" t="s">
        <v>9</v>
      </c>
      <c r="M33" s="38"/>
      <c r="N33" s="38" t="s">
        <v>9</v>
      </c>
      <c r="O33" s="38" t="s">
        <v>9</v>
      </c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</row>
    <row r="34" spans="1:16" ht="12.75" customHeight="1">
      <c r="A34" s="117" t="s">
        <v>1</v>
      </c>
      <c r="B34" s="168">
        <f>SUM(B10:B33)</f>
        <v>66659</v>
      </c>
      <c r="C34" s="168">
        <v>181.92281162333668</v>
      </c>
      <c r="D34" s="168"/>
      <c r="E34" s="168">
        <f>SUM(E10:E33)</f>
        <v>271680</v>
      </c>
      <c r="F34" s="168">
        <v>183.87556500294465</v>
      </c>
      <c r="G34" s="168"/>
      <c r="H34" s="168">
        <f>SUM(H10:H33)</f>
        <v>29929</v>
      </c>
      <c r="I34" s="168">
        <v>164.47639079153998</v>
      </c>
      <c r="J34" s="168"/>
      <c r="K34" s="168">
        <f>SUM(K10:K33)</f>
        <v>241751</v>
      </c>
      <c r="L34" s="168">
        <v>186.27720092160942</v>
      </c>
      <c r="M34" s="168"/>
      <c r="N34" s="168">
        <f>SUM(N10:N33)</f>
        <v>338339</v>
      </c>
      <c r="O34" s="168">
        <v>183.490836705198</v>
      </c>
      <c r="P34" s="163"/>
    </row>
    <row r="35" spans="1:17" s="163" customFormat="1" ht="12.75" customHeight="1">
      <c r="A35" s="41" t="s">
        <v>260</v>
      </c>
      <c r="B35" s="18"/>
      <c r="C35" s="18"/>
      <c r="D35" s="18"/>
      <c r="E35" s="18"/>
      <c r="F35" s="18"/>
      <c r="G35" s="18"/>
      <c r="H35" s="18"/>
      <c r="I35" s="18"/>
      <c r="J35" s="18"/>
      <c r="K35" s="20"/>
      <c r="L35" s="20"/>
      <c r="M35" s="20"/>
      <c r="N35" s="20"/>
      <c r="O35" s="20"/>
      <c r="P35" s="20"/>
      <c r="Q35" s="20"/>
    </row>
    <row r="36" spans="1:15" ht="12.75" customHeight="1">
      <c r="A36" s="94"/>
      <c r="B36" s="18"/>
      <c r="C36" s="18"/>
      <c r="D36" s="18"/>
      <c r="E36" s="18"/>
      <c r="F36" s="18"/>
      <c r="G36" s="18"/>
      <c r="H36" s="18"/>
      <c r="I36" s="18"/>
      <c r="J36" s="18"/>
      <c r="K36" s="20"/>
      <c r="L36" s="20"/>
      <c r="M36" s="20"/>
      <c r="N36" s="20"/>
      <c r="O36" s="20"/>
    </row>
    <row r="38" spans="2:14" ht="12.75" customHeight="1">
      <c r="B38" s="49"/>
      <c r="E38" s="49"/>
      <c r="H38" s="49"/>
      <c r="K38" s="49"/>
      <c r="N38" s="49"/>
    </row>
    <row r="39" spans="1:11" s="69" customFormat="1" ht="12.75" customHeight="1">
      <c r="A39" s="121" t="s">
        <v>106</v>
      </c>
      <c r="B39" s="46"/>
      <c r="C39" s="46"/>
      <c r="D39" s="46"/>
      <c r="E39" s="46"/>
      <c r="F39" s="48"/>
      <c r="G39" s="48"/>
      <c r="H39" s="48"/>
      <c r="I39" s="48"/>
      <c r="J39" s="48"/>
      <c r="K39" s="48"/>
    </row>
    <row r="40" spans="1:11" s="69" customFormat="1" ht="12.75" customHeight="1">
      <c r="A40" s="98" t="s">
        <v>261</v>
      </c>
      <c r="B40" s="46"/>
      <c r="C40" s="46"/>
      <c r="D40" s="46"/>
      <c r="E40" s="46"/>
      <c r="F40" s="48"/>
      <c r="G40" s="48"/>
      <c r="H40" s="48"/>
      <c r="I40" s="48"/>
      <c r="J40" s="48"/>
      <c r="K40" s="48"/>
    </row>
    <row r="41" spans="1:15" s="69" customFormat="1" ht="12.75" customHeight="1">
      <c r="A41" s="34" t="s">
        <v>229</v>
      </c>
      <c r="B41" s="46"/>
      <c r="C41" s="46"/>
      <c r="D41" s="46"/>
      <c r="E41" s="46"/>
      <c r="F41" s="48"/>
      <c r="G41" s="48"/>
      <c r="H41" s="48"/>
      <c r="I41" s="48"/>
      <c r="J41" s="48"/>
      <c r="K41" s="48"/>
      <c r="L41" s="55"/>
      <c r="M41" s="55"/>
      <c r="N41" s="55"/>
      <c r="O41" s="55"/>
    </row>
    <row r="42" spans="1:15" s="69" customFormat="1" ht="12.75" customHeight="1">
      <c r="A42" s="64"/>
      <c r="B42" s="181"/>
      <c r="C42" s="181"/>
      <c r="D42" s="181"/>
      <c r="E42" s="66"/>
      <c r="F42" s="66"/>
      <c r="G42" s="66"/>
      <c r="H42" s="66"/>
      <c r="I42" s="66"/>
      <c r="J42" s="66"/>
      <c r="L42" s="55"/>
      <c r="M42" s="55"/>
      <c r="N42" s="55"/>
      <c r="O42" s="55"/>
    </row>
    <row r="43" spans="1:15" s="55" customFormat="1" ht="12.75" customHeight="1">
      <c r="A43" s="55" t="s">
        <v>100</v>
      </c>
      <c r="B43" s="70" t="s">
        <v>80</v>
      </c>
      <c r="C43" s="182"/>
      <c r="D43" s="77"/>
      <c r="E43" s="70" t="s">
        <v>166</v>
      </c>
      <c r="F43" s="183"/>
      <c r="G43" s="184"/>
      <c r="H43" s="70" t="s">
        <v>19</v>
      </c>
      <c r="I43" s="182"/>
      <c r="J43" s="185"/>
      <c r="K43" s="185"/>
      <c r="L43" s="47"/>
      <c r="M43" s="47"/>
      <c r="N43" s="47"/>
      <c r="O43" s="47"/>
    </row>
    <row r="44" spans="1:11" s="47" customFormat="1" ht="12.75" customHeight="1">
      <c r="A44" s="55"/>
      <c r="B44" s="47" t="s">
        <v>143</v>
      </c>
      <c r="C44" s="47" t="s">
        <v>141</v>
      </c>
      <c r="E44" s="47" t="s">
        <v>143</v>
      </c>
      <c r="F44" s="47" t="s">
        <v>141</v>
      </c>
      <c r="H44" s="48" t="s">
        <v>143</v>
      </c>
      <c r="I44" s="48" t="s">
        <v>141</v>
      </c>
      <c r="J44" s="55"/>
      <c r="K44" s="55"/>
    </row>
    <row r="45" spans="1:17" s="47" customFormat="1" ht="12.75" customHeight="1">
      <c r="A45" s="86"/>
      <c r="B45" s="37" t="s">
        <v>110</v>
      </c>
      <c r="C45" s="37" t="s">
        <v>110</v>
      </c>
      <c r="D45" s="37"/>
      <c r="E45" s="37" t="s">
        <v>110</v>
      </c>
      <c r="F45" s="37" t="s">
        <v>110</v>
      </c>
      <c r="G45" s="37"/>
      <c r="H45" s="37" t="s">
        <v>110</v>
      </c>
      <c r="I45" s="37" t="s">
        <v>110</v>
      </c>
      <c r="J45" s="186"/>
      <c r="K45" s="186" t="s">
        <v>1</v>
      </c>
      <c r="L45" s="71"/>
      <c r="M45" s="71"/>
      <c r="N45" s="71"/>
      <c r="O45" s="71"/>
      <c r="P45" s="71"/>
      <c r="Q45" s="71"/>
    </row>
    <row r="46" spans="1:19" s="55" customFormat="1" ht="12.75" customHeight="1">
      <c r="A46" s="187" t="s">
        <v>107</v>
      </c>
      <c r="B46" s="142">
        <v>586222.3</v>
      </c>
      <c r="C46" s="38">
        <v>2397354.6</v>
      </c>
      <c r="D46" s="38"/>
      <c r="E46" s="38">
        <v>4085</v>
      </c>
      <c r="F46" s="38">
        <v>17169</v>
      </c>
      <c r="G46" s="38"/>
      <c r="H46" s="38">
        <f>B46/E46</f>
        <v>143.50607099143207</v>
      </c>
      <c r="I46" s="38">
        <f>C46/F46</f>
        <v>139.63274506377775</v>
      </c>
      <c r="J46" s="38"/>
      <c r="K46" s="38">
        <v>140.3771948809636</v>
      </c>
      <c r="L46" s="71"/>
      <c r="M46" s="71"/>
      <c r="N46" s="71"/>
      <c r="O46" s="71"/>
      <c r="P46" s="71"/>
      <c r="Q46" s="71"/>
      <c r="R46" s="47"/>
      <c r="S46" s="47"/>
    </row>
    <row r="47" spans="1:19" s="69" customFormat="1" ht="12.75" customHeight="1">
      <c r="A47" s="108" t="s">
        <v>108</v>
      </c>
      <c r="B47" s="142">
        <v>3272788</v>
      </c>
      <c r="C47" s="38">
        <v>10884406.2</v>
      </c>
      <c r="D47" s="38"/>
      <c r="E47" s="38">
        <v>20263</v>
      </c>
      <c r="F47" s="38">
        <v>73208</v>
      </c>
      <c r="G47" s="38"/>
      <c r="H47" s="38">
        <f aca="true" t="shared" si="0" ref="H47:I51">B47/E47</f>
        <v>161.51547154912896</v>
      </c>
      <c r="I47" s="38">
        <f t="shared" si="0"/>
        <v>148.67782482788766</v>
      </c>
      <c r="J47" s="38"/>
      <c r="K47" s="38">
        <v>151.46081886360474</v>
      </c>
      <c r="L47" s="71"/>
      <c r="M47" s="71"/>
      <c r="N47" s="71"/>
      <c r="O47" s="71"/>
      <c r="P47" s="71"/>
      <c r="Q47" s="71"/>
      <c r="R47" s="47"/>
      <c r="S47" s="47"/>
    </row>
    <row r="48" spans="1:19" s="69" customFormat="1" ht="12.75" customHeight="1">
      <c r="A48" s="108" t="s">
        <v>109</v>
      </c>
      <c r="B48" s="142">
        <v>4063100.9</v>
      </c>
      <c r="C48" s="38">
        <v>17658889.9</v>
      </c>
      <c r="D48" s="38"/>
      <c r="E48" s="38">
        <v>22857</v>
      </c>
      <c r="F48" s="38">
        <v>98201</v>
      </c>
      <c r="G48" s="38"/>
      <c r="H48" s="38">
        <f t="shared" si="0"/>
        <v>177.76177538609616</v>
      </c>
      <c r="I48" s="38">
        <f t="shared" si="0"/>
        <v>179.82393152819216</v>
      </c>
      <c r="J48" s="38"/>
      <c r="K48" s="38">
        <v>179.43457516231885</v>
      </c>
      <c r="L48" s="71"/>
      <c r="M48" s="71"/>
      <c r="N48" s="71"/>
      <c r="O48" s="71"/>
      <c r="P48" s="71"/>
      <c r="Q48" s="71"/>
      <c r="R48" s="47"/>
      <c r="S48" s="47"/>
    </row>
    <row r="49" spans="1:19" s="55" customFormat="1" ht="12.75" customHeight="1">
      <c r="A49" s="108" t="s">
        <v>148</v>
      </c>
      <c r="B49" s="142">
        <v>4134479.8</v>
      </c>
      <c r="C49" s="38">
        <v>18822630.2</v>
      </c>
      <c r="D49" s="38"/>
      <c r="E49" s="38">
        <v>19047</v>
      </c>
      <c r="F49" s="38">
        <v>82044</v>
      </c>
      <c r="G49" s="38"/>
      <c r="H49" s="38">
        <f t="shared" si="0"/>
        <v>217.067244185436</v>
      </c>
      <c r="I49" s="38">
        <f t="shared" si="0"/>
        <v>229.42116669104382</v>
      </c>
      <c r="J49" s="38"/>
      <c r="K49" s="38">
        <v>227.09350980799476</v>
      </c>
      <c r="L49" s="71"/>
      <c r="M49" s="71"/>
      <c r="N49" s="71"/>
      <c r="O49" s="71"/>
      <c r="P49" s="71"/>
      <c r="Q49" s="71"/>
      <c r="R49" s="47"/>
      <c r="S49" s="47"/>
    </row>
    <row r="50" spans="1:19" s="69" customFormat="1" ht="12.75" customHeight="1">
      <c r="A50" s="165" t="s">
        <v>8</v>
      </c>
      <c r="B50" s="142">
        <v>70201.7</v>
      </c>
      <c r="C50" s="38">
        <v>192032.6</v>
      </c>
      <c r="D50" s="38"/>
      <c r="E50" s="38">
        <v>407</v>
      </c>
      <c r="F50" s="38">
        <v>1058</v>
      </c>
      <c r="G50" s="38"/>
      <c r="H50" s="38">
        <f t="shared" si="0"/>
        <v>172.4857493857494</v>
      </c>
      <c r="I50" s="38">
        <f t="shared" si="0"/>
        <v>181.5052930056711</v>
      </c>
      <c r="J50" s="38"/>
      <c r="K50" s="38">
        <v>178.99952218430033</v>
      </c>
      <c r="L50" s="71"/>
      <c r="M50" s="71"/>
      <c r="N50" s="71"/>
      <c r="O50" s="71"/>
      <c r="P50" s="71"/>
      <c r="Q50" s="71"/>
      <c r="R50" s="71"/>
      <c r="S50" s="47"/>
    </row>
    <row r="51" spans="1:17" s="69" customFormat="1" ht="12.75" customHeight="1">
      <c r="A51" s="159" t="s">
        <v>1</v>
      </c>
      <c r="B51" s="127">
        <f>SUM(B46:B50)</f>
        <v>12126792.7</v>
      </c>
      <c r="C51" s="168">
        <f>SUM(C46:C50)</f>
        <v>49955313.49999999</v>
      </c>
      <c r="D51" s="189"/>
      <c r="E51" s="127">
        <f>SUM(E46:E50)</f>
        <v>66659</v>
      </c>
      <c r="F51" s="127">
        <f>SUM(F46:F50)</f>
        <v>271680</v>
      </c>
      <c r="G51" s="189"/>
      <c r="H51" s="127">
        <f t="shared" si="0"/>
        <v>181.92281162333668</v>
      </c>
      <c r="I51" s="127">
        <f t="shared" si="0"/>
        <v>183.87556500294463</v>
      </c>
      <c r="J51" s="127"/>
      <c r="K51" s="127">
        <v>183.49083670519803</v>
      </c>
      <c r="L51" s="71"/>
      <c r="M51" s="71"/>
      <c r="N51" s="71"/>
      <c r="O51" s="71"/>
      <c r="P51" s="71"/>
      <c r="Q51" s="71"/>
    </row>
    <row r="52" spans="1:17" s="69" customFormat="1" ht="12.75" customHeight="1">
      <c r="A52" s="41" t="s">
        <v>260</v>
      </c>
      <c r="B52" s="48"/>
      <c r="C52" s="48"/>
      <c r="D52" s="48"/>
      <c r="E52" s="190"/>
      <c r="F52" s="48"/>
      <c r="G52" s="48"/>
      <c r="H52" s="48"/>
      <c r="I52" s="48"/>
      <c r="J52" s="48"/>
      <c r="K52" s="48"/>
      <c r="L52" s="71"/>
      <c r="M52" s="71"/>
      <c r="N52" s="71"/>
      <c r="O52" s="71"/>
      <c r="P52" s="71"/>
      <c r="Q52" s="71"/>
    </row>
    <row r="53" spans="1:17" s="69" customFormat="1" ht="12.75" customHeight="1">
      <c r="A53" s="41"/>
      <c r="B53" s="48"/>
      <c r="C53" s="48"/>
      <c r="D53" s="48"/>
      <c r="E53" s="190"/>
      <c r="F53" s="48"/>
      <c r="G53" s="48"/>
      <c r="H53" s="48"/>
      <c r="I53" s="48"/>
      <c r="J53" s="48"/>
      <c r="K53" s="48"/>
      <c r="L53" s="71"/>
      <c r="M53" s="71"/>
      <c r="N53" s="71"/>
      <c r="O53" s="71"/>
      <c r="P53" s="71"/>
      <c r="Q53" s="71"/>
    </row>
    <row r="54" spans="2:17" s="69" customFormat="1" ht="12.75" customHeight="1">
      <c r="B54" s="190"/>
      <c r="C54" s="190"/>
      <c r="D54" s="48"/>
      <c r="E54" s="190"/>
      <c r="F54" s="190"/>
      <c r="G54" s="48"/>
      <c r="H54" s="190"/>
      <c r="I54" s="190"/>
      <c r="J54" s="190"/>
      <c r="K54" s="48"/>
      <c r="L54" s="71"/>
      <c r="M54" s="71"/>
      <c r="N54" s="71"/>
      <c r="O54" s="71"/>
      <c r="P54" s="71"/>
      <c r="Q54" s="71"/>
    </row>
    <row r="55" spans="2:17" s="69" customFormat="1" ht="12.75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71"/>
      <c r="M55" s="71"/>
      <c r="N55" s="71"/>
      <c r="O55" s="71"/>
      <c r="P55" s="71"/>
      <c r="Q55" s="71"/>
    </row>
    <row r="56" spans="1:10" s="69" customFormat="1" ht="12.75" customHeight="1">
      <c r="A56" s="121" t="s">
        <v>139</v>
      </c>
      <c r="B56" s="24"/>
      <c r="C56" s="24"/>
      <c r="D56" s="24"/>
      <c r="J56" s="55"/>
    </row>
    <row r="57" spans="1:10" s="69" customFormat="1" ht="12.75" customHeight="1">
      <c r="A57" s="98" t="s">
        <v>262</v>
      </c>
      <c r="B57" s="24"/>
      <c r="C57" s="24"/>
      <c r="D57" s="24"/>
      <c r="J57" s="55"/>
    </row>
    <row r="58" spans="1:10" s="69" customFormat="1" ht="12.75" customHeight="1">
      <c r="A58" s="34" t="s">
        <v>230</v>
      </c>
      <c r="B58" s="24"/>
      <c r="C58" s="24"/>
      <c r="D58" s="24"/>
      <c r="J58" s="55"/>
    </row>
    <row r="59" spans="1:10" s="69" customFormat="1" ht="12.75" customHeight="1">
      <c r="A59" s="64"/>
      <c r="B59" s="65"/>
      <c r="C59" s="65"/>
      <c r="D59" s="65"/>
      <c r="E59" s="64"/>
      <c r="F59" s="64"/>
      <c r="G59" s="64"/>
      <c r="H59" s="64"/>
      <c r="I59" s="64"/>
      <c r="J59" s="55"/>
    </row>
    <row r="60" spans="1:14" s="113" customFormat="1" ht="12.75" customHeight="1">
      <c r="A60" s="185" t="s">
        <v>22</v>
      </c>
      <c r="B60" s="185"/>
      <c r="C60" s="170" t="s">
        <v>17</v>
      </c>
      <c r="D60" s="170"/>
      <c r="E60" s="191"/>
      <c r="F60" s="191" t="s">
        <v>166</v>
      </c>
      <c r="G60" s="191"/>
      <c r="H60" s="191"/>
      <c r="I60" s="191" t="s">
        <v>19</v>
      </c>
      <c r="J60" s="192"/>
      <c r="M60" s="48"/>
      <c r="N60" s="19"/>
    </row>
    <row r="61" spans="1:14" s="69" customFormat="1" ht="12.75" customHeight="1">
      <c r="A61" s="193" t="s">
        <v>6</v>
      </c>
      <c r="B61" s="141"/>
      <c r="C61" s="141">
        <v>12126792.7</v>
      </c>
      <c r="D61" s="141"/>
      <c r="E61" s="141"/>
      <c r="F61" s="141">
        <v>66659</v>
      </c>
      <c r="G61" s="141"/>
      <c r="H61" s="141"/>
      <c r="I61" s="38">
        <f>C61/F61</f>
        <v>181.92281162333668</v>
      </c>
      <c r="J61" s="192"/>
      <c r="M61" s="19"/>
      <c r="N61" s="19"/>
    </row>
    <row r="62" spans="1:14" s="55" customFormat="1" ht="12.75" customHeight="1">
      <c r="A62" s="53" t="s">
        <v>5</v>
      </c>
      <c r="B62" s="38"/>
      <c r="C62" s="38">
        <v>49955313.5</v>
      </c>
      <c r="D62" s="38"/>
      <c r="E62" s="38"/>
      <c r="F62" s="38">
        <f>SUM(F63:F64)</f>
        <v>271680</v>
      </c>
      <c r="G62" s="38"/>
      <c r="H62" s="38"/>
      <c r="I62" s="38">
        <f>C62/F62</f>
        <v>183.87556500294465</v>
      </c>
      <c r="J62" s="192"/>
      <c r="M62" s="48"/>
      <c r="N62" s="19"/>
    </row>
    <row r="63" spans="1:15" s="55" customFormat="1" ht="12.75" customHeight="1">
      <c r="A63" s="193" t="s">
        <v>23</v>
      </c>
      <c r="B63" s="141"/>
      <c r="C63" s="141">
        <v>4922613.9</v>
      </c>
      <c r="D63" s="141"/>
      <c r="E63" s="141"/>
      <c r="F63" s="141">
        <v>29929</v>
      </c>
      <c r="G63" s="141"/>
      <c r="H63" s="141"/>
      <c r="I63" s="38">
        <f>C63/F63</f>
        <v>164.47639079153998</v>
      </c>
      <c r="J63" s="192"/>
      <c r="M63" s="19"/>
      <c r="N63" s="19"/>
      <c r="O63" s="69"/>
    </row>
    <row r="64" spans="1:14" s="55" customFormat="1" ht="12.75" customHeight="1">
      <c r="A64" s="53" t="s">
        <v>24</v>
      </c>
      <c r="B64" s="38"/>
      <c r="C64" s="38">
        <v>45032699.6</v>
      </c>
      <c r="D64" s="38"/>
      <c r="E64" s="38"/>
      <c r="F64" s="38">
        <v>241751</v>
      </c>
      <c r="G64" s="38"/>
      <c r="H64" s="38"/>
      <c r="I64" s="38">
        <f>C64/F64</f>
        <v>186.27720092160942</v>
      </c>
      <c r="J64" s="69"/>
      <c r="M64" s="48"/>
      <c r="N64" s="19"/>
    </row>
    <row r="65" spans="1:15" s="194" customFormat="1" ht="12.75" customHeight="1">
      <c r="A65" s="117" t="s">
        <v>1</v>
      </c>
      <c r="B65" s="143"/>
      <c r="C65" s="62">
        <f>C61+C62</f>
        <v>62082106.2</v>
      </c>
      <c r="D65" s="62"/>
      <c r="E65" s="62"/>
      <c r="F65" s="62">
        <f>F61+F62</f>
        <v>338339</v>
      </c>
      <c r="G65" s="62"/>
      <c r="H65" s="62"/>
      <c r="I65" s="62">
        <f>C65/F65</f>
        <v>183.49083670519806</v>
      </c>
      <c r="J65" s="192"/>
      <c r="M65" s="19"/>
      <c r="N65" s="19"/>
      <c r="O65" s="69"/>
    </row>
    <row r="66" spans="1:14" s="69" customFormat="1" ht="12.75" customHeight="1">
      <c r="A66" s="41" t="s">
        <v>260</v>
      </c>
      <c r="B66" s="55"/>
      <c r="C66" s="55"/>
      <c r="D66" s="55"/>
      <c r="E66" s="55"/>
      <c r="F66" s="55"/>
      <c r="G66" s="55"/>
      <c r="H66" s="55"/>
      <c r="I66" s="55"/>
      <c r="J66" s="55"/>
      <c r="M66" s="48"/>
      <c r="N66" s="19"/>
    </row>
    <row r="67" spans="1:14" s="69" customFormat="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M67" s="19"/>
      <c r="N67" s="19"/>
    </row>
    <row r="68" spans="3:13" ht="12.75" customHeight="1">
      <c r="C68" s="48"/>
      <c r="E68" s="48"/>
      <c r="G68" s="48"/>
      <c r="I68" s="48"/>
      <c r="K68" s="48"/>
      <c r="M68" s="48"/>
    </row>
    <row r="69" ht="12.75" customHeight="1">
      <c r="O69" s="69"/>
    </row>
    <row r="70" spans="1:15" ht="12.75" customHeight="1">
      <c r="A70" s="69"/>
      <c r="B70" s="81"/>
      <c r="C70" s="81"/>
      <c r="E70" s="81"/>
      <c r="F70" s="81"/>
      <c r="H70" s="81"/>
      <c r="I70" s="81"/>
      <c r="J70" s="81"/>
      <c r="K70" s="81"/>
      <c r="L70" s="81"/>
      <c r="M70" s="81"/>
      <c r="N70" s="81"/>
      <c r="O70" s="81"/>
    </row>
    <row r="71" spans="1:15" ht="12.75" customHeight="1">
      <c r="A71" s="69"/>
      <c r="B71" s="81"/>
      <c r="C71" s="81"/>
      <c r="E71" s="81"/>
      <c r="F71" s="195"/>
      <c r="H71" s="81"/>
      <c r="I71" s="81"/>
      <c r="J71" s="81"/>
      <c r="K71" s="195"/>
      <c r="L71" s="195"/>
      <c r="M71" s="195"/>
      <c r="N71" s="81"/>
      <c r="O71" s="81"/>
    </row>
    <row r="72" spans="1:15" ht="12.75" customHeight="1">
      <c r="A72" s="196"/>
      <c r="B72" s="197"/>
      <c r="C72" s="195"/>
      <c r="E72" s="195"/>
      <c r="F72" s="115"/>
      <c r="H72" s="195"/>
      <c r="I72" s="195"/>
      <c r="J72" s="195"/>
      <c r="K72" s="115"/>
      <c r="L72" s="115"/>
      <c r="M72" s="115"/>
      <c r="N72" s="81"/>
      <c r="O72" s="81"/>
    </row>
    <row r="73" spans="1:15" ht="12.75" customHeight="1">
      <c r="A73" s="48"/>
      <c r="B73" s="190"/>
      <c r="C73" s="81"/>
      <c r="E73" s="81"/>
      <c r="F73" s="198"/>
      <c r="H73" s="198"/>
      <c r="I73" s="198"/>
      <c r="J73" s="198"/>
      <c r="K73" s="198"/>
      <c r="L73" s="198"/>
      <c r="M73" s="198"/>
      <c r="N73" s="81"/>
      <c r="O73" s="81"/>
    </row>
    <row r="74" spans="1:15" ht="12.75" customHeight="1">
      <c r="A74" s="55"/>
      <c r="B74" s="115"/>
      <c r="C74" s="115"/>
      <c r="E74" s="115"/>
      <c r="F74" s="115"/>
      <c r="H74" s="115"/>
      <c r="I74" s="115"/>
      <c r="J74" s="115"/>
      <c r="K74" s="115"/>
      <c r="L74" s="115"/>
      <c r="M74" s="115"/>
      <c r="N74" s="81"/>
      <c r="O74" s="81"/>
    </row>
    <row r="75" spans="1:15" ht="12.75" customHeight="1">
      <c r="A75" s="47"/>
      <c r="B75" s="40"/>
      <c r="C75" s="40"/>
      <c r="E75" s="40"/>
      <c r="F75" s="40"/>
      <c r="H75" s="40"/>
      <c r="I75" s="40"/>
      <c r="J75" s="40"/>
      <c r="K75" s="40"/>
      <c r="L75" s="40"/>
      <c r="M75" s="40"/>
      <c r="N75" s="81"/>
      <c r="O75" s="81"/>
    </row>
    <row r="76" spans="1:13" ht="12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2:10" ht="12.75" customHeight="1">
      <c r="B77" s="20"/>
      <c r="C77" s="20"/>
      <c r="D77" s="20"/>
      <c r="E77" s="20"/>
      <c r="F77" s="20"/>
      <c r="G77" s="20"/>
      <c r="H77" s="20"/>
      <c r="I77" s="20"/>
      <c r="J77" s="20"/>
    </row>
    <row r="78" spans="2:10" ht="12.75" customHeight="1">
      <c r="B78" s="20"/>
      <c r="C78" s="20"/>
      <c r="D78" s="20"/>
      <c r="E78" s="20"/>
      <c r="F78" s="20"/>
      <c r="G78" s="20"/>
      <c r="H78" s="20"/>
      <c r="I78" s="20"/>
      <c r="J78" s="20"/>
    </row>
    <row r="79" spans="2:10" ht="12.75" customHeight="1">
      <c r="B79" s="20"/>
      <c r="C79" s="20"/>
      <c r="D79" s="20"/>
      <c r="E79" s="20"/>
      <c r="F79" s="20"/>
      <c r="G79" s="20"/>
      <c r="H79" s="20"/>
      <c r="I79" s="20"/>
      <c r="J79" s="20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81" r:id="rId7"/>
  <headerFooter alignWithMargins="0">
    <oddHeader>&amp;R&amp;"Arial,Fet"MOTORCYKLAR</oddHeader>
  </headerFooter>
  <legacyDrawing r:id="rId6"/>
  <oleObjects>
    <oleObject progId="Word.Document.8" shapeId="903571" r:id="rId1"/>
    <oleObject progId="Paint.Picture" shapeId="903570" r:id="rId2"/>
    <oleObject progId="Paint.Picture" shapeId="903569" r:id="rId3"/>
    <oleObject progId="Paint.Picture" shapeId="2170309" r:id="rId4"/>
    <oleObject progId="Paint.Picture" shapeId="2170310" r:id="rId5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N32"/>
  <sheetViews>
    <sheetView showGridLines="0" workbookViewId="0" topLeftCell="A1">
      <selection activeCell="A1" sqref="A1:I16384"/>
    </sheetView>
  </sheetViews>
  <sheetFormatPr defaultColWidth="9.140625" defaultRowHeight="12.75"/>
  <cols>
    <col min="1" max="4" width="9.140625" style="71" customWidth="1"/>
    <col min="5" max="5" width="4.7109375" style="71" customWidth="1"/>
    <col min="6" max="6" width="7.8515625" style="71" customWidth="1"/>
    <col min="7" max="11" width="9.140625" style="71" customWidth="1"/>
    <col min="12" max="12" width="9.140625" style="199" customWidth="1"/>
    <col min="13" max="16384" width="9.140625" style="71" customWidth="1"/>
  </cols>
  <sheetData>
    <row r="2" spans="1:10" ht="12.75">
      <c r="A2" s="121" t="s">
        <v>169</v>
      </c>
      <c r="B2" s="24"/>
      <c r="C2" s="24"/>
      <c r="D2" s="24"/>
      <c r="E2" s="69"/>
      <c r="F2" s="69"/>
      <c r="G2" s="69"/>
      <c r="H2" s="55"/>
      <c r="I2" s="55"/>
      <c r="J2" s="48"/>
    </row>
    <row r="3" spans="1:10" ht="12.75">
      <c r="A3" s="98" t="s">
        <v>195</v>
      </c>
      <c r="B3" s="24"/>
      <c r="C3" s="24"/>
      <c r="D3" s="24"/>
      <c r="E3" s="69"/>
      <c r="F3" s="69"/>
      <c r="G3" s="69"/>
      <c r="H3" s="55"/>
      <c r="I3" s="55"/>
      <c r="J3" s="48"/>
    </row>
    <row r="4" spans="1:10" ht="12.75">
      <c r="A4" s="92" t="s">
        <v>231</v>
      </c>
      <c r="B4" s="166"/>
      <c r="C4" s="166"/>
      <c r="D4" s="156"/>
      <c r="E4" s="156"/>
      <c r="F4" s="156"/>
      <c r="G4" s="156"/>
      <c r="H4" s="156"/>
      <c r="I4" s="156"/>
      <c r="J4" s="48"/>
    </row>
    <row r="5" spans="1:10" ht="12.75">
      <c r="A5" s="64"/>
      <c r="B5" s="65"/>
      <c r="C5" s="65"/>
      <c r="D5" s="65"/>
      <c r="E5" s="64"/>
      <c r="F5" s="64"/>
      <c r="G5" s="64"/>
      <c r="H5" s="64"/>
      <c r="I5" s="64"/>
      <c r="J5" s="48"/>
    </row>
    <row r="6" spans="1:10" ht="12.75">
      <c r="A6" s="69"/>
      <c r="B6" s="200" t="s">
        <v>170</v>
      </c>
      <c r="C6" s="200"/>
      <c r="D6" s="88" t="s">
        <v>5</v>
      </c>
      <c r="E6" s="69"/>
      <c r="F6" s="113"/>
      <c r="G6" s="113"/>
      <c r="H6" s="69"/>
      <c r="I6" s="50" t="s">
        <v>1</v>
      </c>
      <c r="J6" s="48"/>
    </row>
    <row r="7" spans="1:14" ht="12.75">
      <c r="A7" s="17"/>
      <c r="B7" s="47" t="s">
        <v>110</v>
      </c>
      <c r="C7" s="47"/>
      <c r="D7" s="111"/>
      <c r="E7" s="64"/>
      <c r="F7" s="64"/>
      <c r="G7" s="201"/>
      <c r="H7" s="69"/>
      <c r="I7" s="69"/>
      <c r="J7" s="48"/>
      <c r="K7" s="202"/>
      <c r="L7" s="203"/>
      <c r="M7" s="202"/>
      <c r="N7" s="202"/>
    </row>
    <row r="8" spans="1:14" ht="12.75">
      <c r="A8" s="64" t="s">
        <v>0</v>
      </c>
      <c r="B8" s="66"/>
      <c r="C8" s="66"/>
      <c r="D8" s="66" t="s">
        <v>3</v>
      </c>
      <c r="E8" s="64"/>
      <c r="F8" s="37" t="s">
        <v>4</v>
      </c>
      <c r="G8" s="37" t="s">
        <v>1</v>
      </c>
      <c r="H8" s="64"/>
      <c r="I8" s="66"/>
      <c r="J8" s="48"/>
      <c r="K8" s="50"/>
      <c r="L8" s="55"/>
      <c r="M8" s="47"/>
      <c r="N8" s="202"/>
    </row>
    <row r="9" spans="1:14" ht="12.75">
      <c r="A9" s="108">
        <v>2003</v>
      </c>
      <c r="B9" s="72">
        <v>283</v>
      </c>
      <c r="C9" s="72"/>
      <c r="D9" s="72">
        <v>259</v>
      </c>
      <c r="E9" s="72"/>
      <c r="F9" s="72">
        <v>277</v>
      </c>
      <c r="G9" s="72">
        <v>275</v>
      </c>
      <c r="H9" s="72"/>
      <c r="I9" s="72">
        <v>276</v>
      </c>
      <c r="J9" s="48"/>
      <c r="K9" s="67"/>
      <c r="L9" s="67"/>
      <c r="M9" s="67"/>
      <c r="N9" s="202"/>
    </row>
    <row r="10" spans="1:14" ht="12.75">
      <c r="A10" s="108">
        <v>2004</v>
      </c>
      <c r="B10" s="72">
        <v>262</v>
      </c>
      <c r="C10" s="72"/>
      <c r="D10" s="72">
        <v>244</v>
      </c>
      <c r="E10" s="72"/>
      <c r="F10" s="72">
        <v>262</v>
      </c>
      <c r="G10" s="72">
        <v>260</v>
      </c>
      <c r="H10" s="72"/>
      <c r="I10" s="72">
        <v>260</v>
      </c>
      <c r="J10" s="48"/>
      <c r="K10" s="67"/>
      <c r="L10" s="67"/>
      <c r="M10" s="67"/>
      <c r="N10" s="202"/>
    </row>
    <row r="11" spans="1:14" ht="12.75">
      <c r="A11" s="108">
        <v>2005</v>
      </c>
      <c r="B11" s="72">
        <v>256</v>
      </c>
      <c r="C11" s="72"/>
      <c r="D11" s="72">
        <v>238</v>
      </c>
      <c r="E11" s="72"/>
      <c r="F11" s="72">
        <v>254</v>
      </c>
      <c r="G11" s="72">
        <v>252</v>
      </c>
      <c r="H11" s="72"/>
      <c r="I11" s="72">
        <v>253</v>
      </c>
      <c r="J11" s="48"/>
      <c r="K11" s="67"/>
      <c r="L11" s="67"/>
      <c r="M11" s="67"/>
      <c r="N11" s="202"/>
    </row>
    <row r="12" spans="1:14" ht="12.75">
      <c r="A12" s="108">
        <v>2006</v>
      </c>
      <c r="B12" s="72">
        <v>262</v>
      </c>
      <c r="C12" s="72"/>
      <c r="D12" s="72">
        <v>238</v>
      </c>
      <c r="E12" s="72"/>
      <c r="F12" s="72">
        <v>261</v>
      </c>
      <c r="G12" s="72">
        <v>258</v>
      </c>
      <c r="H12" s="72"/>
      <c r="I12" s="72">
        <v>259</v>
      </c>
      <c r="J12" s="48"/>
      <c r="K12" s="67"/>
      <c r="L12" s="67"/>
      <c r="M12" s="67"/>
      <c r="N12" s="202"/>
    </row>
    <row r="13" spans="1:14" ht="12.75">
      <c r="A13" s="108">
        <v>2007</v>
      </c>
      <c r="B13" s="72">
        <v>257</v>
      </c>
      <c r="C13" s="72"/>
      <c r="D13" s="72">
        <v>245</v>
      </c>
      <c r="E13" s="124"/>
      <c r="F13" s="72">
        <v>269</v>
      </c>
      <c r="G13" s="72">
        <v>266</v>
      </c>
      <c r="H13" s="124"/>
      <c r="I13" s="72">
        <v>264</v>
      </c>
      <c r="J13" s="48"/>
      <c r="K13" s="67"/>
      <c r="L13" s="67"/>
      <c r="M13" s="67"/>
      <c r="N13" s="202"/>
    </row>
    <row r="14" spans="1:14" ht="12.75">
      <c r="A14" s="108">
        <v>2008</v>
      </c>
      <c r="B14" s="72">
        <v>268</v>
      </c>
      <c r="C14" s="72"/>
      <c r="D14" s="72">
        <v>234</v>
      </c>
      <c r="E14" s="124"/>
      <c r="F14" s="72">
        <v>258</v>
      </c>
      <c r="G14" s="72">
        <v>255</v>
      </c>
      <c r="H14" s="124"/>
      <c r="I14" s="72">
        <v>257</v>
      </c>
      <c r="J14" s="48"/>
      <c r="K14" s="67"/>
      <c r="L14" s="47"/>
      <c r="M14" s="67"/>
      <c r="N14" s="202"/>
    </row>
    <row r="15" spans="1:14" ht="12.75">
      <c r="A15" s="108">
        <v>2009</v>
      </c>
      <c r="B15" s="72">
        <v>246</v>
      </c>
      <c r="C15" s="72"/>
      <c r="D15" s="72">
        <v>222</v>
      </c>
      <c r="E15" s="124"/>
      <c r="F15" s="72">
        <v>248</v>
      </c>
      <c r="G15" s="72">
        <v>245</v>
      </c>
      <c r="H15" s="124"/>
      <c r="I15" s="72">
        <v>245</v>
      </c>
      <c r="J15" s="48"/>
      <c r="K15" s="67"/>
      <c r="L15" s="47"/>
      <c r="M15" s="67"/>
      <c r="N15" s="202"/>
    </row>
    <row r="16" spans="1:14" ht="12.75">
      <c r="A16" s="108">
        <v>2010</v>
      </c>
      <c r="B16" s="72">
        <v>230</v>
      </c>
      <c r="C16" s="72"/>
      <c r="D16" s="72">
        <v>202</v>
      </c>
      <c r="E16" s="124"/>
      <c r="F16" s="72">
        <v>228</v>
      </c>
      <c r="G16" s="72">
        <v>225</v>
      </c>
      <c r="H16" s="124"/>
      <c r="I16" s="72">
        <v>226</v>
      </c>
      <c r="J16" s="48"/>
      <c r="K16" s="67"/>
      <c r="L16" s="47"/>
      <c r="M16" s="67"/>
      <c r="N16" s="202"/>
    </row>
    <row r="17" spans="1:14" ht="12.75">
      <c r="A17" s="108">
        <v>2011</v>
      </c>
      <c r="B17" s="72">
        <v>222</v>
      </c>
      <c r="C17" s="72"/>
      <c r="D17" s="72">
        <v>196</v>
      </c>
      <c r="E17" s="124"/>
      <c r="F17" s="72">
        <v>222</v>
      </c>
      <c r="G17" s="72">
        <v>219</v>
      </c>
      <c r="H17" s="124"/>
      <c r="I17" s="72">
        <v>219</v>
      </c>
      <c r="J17" s="48"/>
      <c r="K17" s="67"/>
      <c r="L17" s="47"/>
      <c r="M17" s="67"/>
      <c r="N17" s="202"/>
    </row>
    <row r="18" spans="1:14" ht="12.75">
      <c r="A18" s="172">
        <v>2012</v>
      </c>
      <c r="B18" s="204">
        <v>182</v>
      </c>
      <c r="C18" s="204"/>
      <c r="D18" s="204">
        <v>164</v>
      </c>
      <c r="E18" s="205"/>
      <c r="F18" s="204">
        <v>186</v>
      </c>
      <c r="G18" s="204">
        <v>184</v>
      </c>
      <c r="H18" s="205"/>
      <c r="I18" s="204">
        <v>183</v>
      </c>
      <c r="J18" s="48"/>
      <c r="K18" s="67"/>
      <c r="L18" s="47"/>
      <c r="M18" s="67"/>
      <c r="N18" s="202"/>
    </row>
    <row r="19" spans="1:14" ht="12.75">
      <c r="A19" s="69"/>
      <c r="B19" s="73"/>
      <c r="C19" s="73"/>
      <c r="D19" s="206"/>
      <c r="E19" s="67"/>
      <c r="F19" s="206"/>
      <c r="G19" s="73"/>
      <c r="H19" s="73"/>
      <c r="I19" s="40"/>
      <c r="J19" s="48"/>
      <c r="K19" s="207"/>
      <c r="L19" s="203"/>
      <c r="M19" s="202"/>
      <c r="N19" s="202"/>
    </row>
    <row r="20" spans="1:11" ht="12.75">
      <c r="A20" s="69"/>
      <c r="B20" s="81"/>
      <c r="C20" s="81"/>
      <c r="D20" s="206"/>
      <c r="E20" s="81"/>
      <c r="F20" s="206"/>
      <c r="G20" s="81"/>
      <c r="H20" s="73"/>
      <c r="I20" s="115"/>
      <c r="J20" s="48"/>
      <c r="K20" s="150"/>
    </row>
    <row r="21" spans="1:11" ht="12.75">
      <c r="A21" s="69"/>
      <c r="B21" s="48"/>
      <c r="C21" s="48"/>
      <c r="D21" s="48"/>
      <c r="E21" s="48"/>
      <c r="F21" s="48"/>
      <c r="G21" s="48"/>
      <c r="H21" s="48"/>
      <c r="I21" s="48"/>
      <c r="J21" s="48"/>
      <c r="K21" s="150"/>
    </row>
    <row r="22" spans="1:10" ht="12.75">
      <c r="A22" s="69"/>
      <c r="B22" s="48"/>
      <c r="C22" s="48"/>
      <c r="D22" s="48"/>
      <c r="E22" s="48"/>
      <c r="F22" s="48"/>
      <c r="G22" s="48"/>
      <c r="H22" s="48"/>
      <c r="I22" s="48"/>
      <c r="J22" s="48"/>
    </row>
    <row r="23" spans="1:11" ht="12.75">
      <c r="A23" s="69"/>
      <c r="B23" s="192"/>
      <c r="C23" s="192"/>
      <c r="D23" s="192"/>
      <c r="E23" s="192"/>
      <c r="F23" s="192"/>
      <c r="G23" s="192"/>
      <c r="H23" s="192"/>
      <c r="I23" s="192"/>
      <c r="J23" s="192"/>
      <c r="K23" s="208"/>
    </row>
    <row r="24" spans="1:11" ht="12.75">
      <c r="A24" s="209"/>
      <c r="B24" s="210"/>
      <c r="C24" s="210"/>
      <c r="D24" s="210"/>
      <c r="E24" s="210"/>
      <c r="F24" s="188"/>
      <c r="G24" s="210"/>
      <c r="H24" s="188"/>
      <c r="I24" s="210"/>
      <c r="J24" s="188"/>
      <c r="K24" s="210"/>
    </row>
    <row r="25" spans="1:11" ht="12.75">
      <c r="A25" s="40"/>
      <c r="B25" s="210"/>
      <c r="C25" s="210"/>
      <c r="D25" s="210"/>
      <c r="E25" s="210"/>
      <c r="F25" s="188"/>
      <c r="G25" s="210"/>
      <c r="H25" s="188"/>
      <c r="I25" s="210"/>
      <c r="J25" s="188"/>
      <c r="K25" s="210"/>
    </row>
    <row r="26" spans="1:11" ht="12.75">
      <c r="A26" s="50"/>
      <c r="B26" s="211"/>
      <c r="C26" s="212"/>
      <c r="D26" s="211"/>
      <c r="E26" s="213"/>
      <c r="F26" s="211"/>
      <c r="G26" s="212"/>
      <c r="H26" s="211"/>
      <c r="I26" s="212"/>
      <c r="J26" s="211"/>
      <c r="K26" s="208"/>
    </row>
    <row r="27" spans="1:11" ht="12.75">
      <c r="A27" s="47"/>
      <c r="B27" s="212"/>
      <c r="C27" s="210"/>
      <c r="D27" s="210"/>
      <c r="E27" s="210"/>
      <c r="F27" s="188"/>
      <c r="G27" s="210"/>
      <c r="H27" s="188"/>
      <c r="I27" s="210"/>
      <c r="J27" s="188"/>
      <c r="K27" s="210"/>
    </row>
    <row r="28" spans="1:11" ht="12.75">
      <c r="A28" s="47"/>
      <c r="B28" s="212"/>
      <c r="C28" s="210"/>
      <c r="D28" s="210"/>
      <c r="E28" s="210"/>
      <c r="F28" s="188"/>
      <c r="G28" s="210"/>
      <c r="H28" s="188"/>
      <c r="I28" s="210"/>
      <c r="J28" s="188"/>
      <c r="K28" s="210"/>
    </row>
    <row r="29" spans="1:11" ht="12.75">
      <c r="A29" s="50"/>
      <c r="B29" s="211"/>
      <c r="C29" s="212"/>
      <c r="D29" s="211"/>
      <c r="E29" s="213"/>
      <c r="F29" s="211"/>
      <c r="G29" s="212"/>
      <c r="H29" s="211"/>
      <c r="I29" s="212"/>
      <c r="J29" s="211"/>
      <c r="K29" s="210"/>
    </row>
    <row r="30" spans="1:10" ht="12.75">
      <c r="A30" s="47"/>
      <c r="B30" s="40"/>
      <c r="C30" s="40"/>
      <c r="D30" s="40"/>
      <c r="E30" s="40"/>
      <c r="F30" s="40"/>
      <c r="G30" s="40"/>
      <c r="H30" s="40"/>
      <c r="I30" s="40"/>
      <c r="J30" s="212"/>
    </row>
    <row r="31" spans="1:11" ht="12.75">
      <c r="A31" s="54"/>
      <c r="B31" s="214"/>
      <c r="C31" s="210"/>
      <c r="D31" s="210"/>
      <c r="E31" s="210"/>
      <c r="F31" s="188"/>
      <c r="G31" s="210"/>
      <c r="H31" s="188"/>
      <c r="I31" s="210"/>
      <c r="J31" s="188"/>
      <c r="K31" s="210"/>
    </row>
    <row r="32" spans="1:11" ht="12.75">
      <c r="A32" s="50"/>
      <c r="B32" s="211"/>
      <c r="C32" s="212"/>
      <c r="D32" s="211"/>
      <c r="E32" s="213"/>
      <c r="F32" s="211"/>
      <c r="G32" s="212"/>
      <c r="H32" s="211"/>
      <c r="I32" s="212"/>
      <c r="J32" s="211"/>
      <c r="K32" s="210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3"/>
  <headerFooter alignWithMargins="0">
    <oddHeader>&amp;R&amp;"Arial,Fet"MOTORCYKLAR</oddHeader>
  </headerFooter>
  <legacyDrawing r:id="rId2"/>
  <oleObjects>
    <oleObject progId="Paint.Picture" shapeId="25297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76"/>
  <sheetViews>
    <sheetView showGridLines="0" zoomScalePageLayoutView="0" workbookViewId="0" topLeftCell="A1">
      <selection activeCell="A54" sqref="A54"/>
    </sheetView>
  </sheetViews>
  <sheetFormatPr defaultColWidth="9.140625" defaultRowHeight="12.75"/>
  <cols>
    <col min="1" max="1" width="13.00390625" style="288" customWidth="1"/>
    <col min="2" max="3" width="9.140625" style="288" customWidth="1"/>
    <col min="4" max="4" width="1.57421875" style="288" customWidth="1"/>
    <col min="5" max="6" width="9.140625" style="288" customWidth="1"/>
    <col min="7" max="7" width="1.57421875" style="288" customWidth="1"/>
    <col min="8" max="9" width="9.140625" style="288" customWidth="1"/>
    <col min="10" max="10" width="1.57421875" style="288" customWidth="1"/>
    <col min="11" max="12" width="9.140625" style="288" customWidth="1"/>
    <col min="13" max="13" width="1.57421875" style="288" customWidth="1"/>
    <col min="14" max="15" width="9.140625" style="288" customWidth="1"/>
  </cols>
  <sheetData>
    <row r="1" spans="15:37" ht="12.75">
      <c r="O1" s="30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</row>
    <row r="2" spans="1:37" ht="12.75">
      <c r="A2" s="315" t="s">
        <v>276</v>
      </c>
      <c r="B2" s="325"/>
      <c r="C2" s="325"/>
      <c r="D2" s="325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</row>
    <row r="3" spans="1:37" ht="13.5">
      <c r="A3" s="317" t="s">
        <v>284</v>
      </c>
      <c r="B3" s="325"/>
      <c r="C3" s="325"/>
      <c r="D3" s="325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</row>
    <row r="4" spans="1:37" ht="12.75">
      <c r="A4" s="305" t="s">
        <v>285</v>
      </c>
      <c r="B4" s="325"/>
      <c r="C4" s="325"/>
      <c r="D4" s="325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</row>
    <row r="5" spans="1:37" ht="12.75">
      <c r="A5" s="303"/>
      <c r="B5" s="340"/>
      <c r="C5" s="340"/>
      <c r="D5" s="340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294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</row>
    <row r="6" spans="1:37" ht="12.75">
      <c r="A6" s="299"/>
      <c r="B6" s="302" t="s">
        <v>6</v>
      </c>
      <c r="C6" s="343"/>
      <c r="D6" s="304"/>
      <c r="E6" s="302" t="s">
        <v>5</v>
      </c>
      <c r="F6" s="302"/>
      <c r="G6" s="302"/>
      <c r="H6" s="322"/>
      <c r="I6" s="322"/>
      <c r="J6" s="322"/>
      <c r="K6" s="322"/>
      <c r="L6" s="322"/>
      <c r="M6" s="299"/>
      <c r="N6" s="302" t="s">
        <v>102</v>
      </c>
      <c r="O6" s="302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</row>
    <row r="7" spans="1:37" ht="12.75">
      <c r="A7" s="290" t="s">
        <v>27</v>
      </c>
      <c r="B7" s="295"/>
      <c r="C7" s="295"/>
      <c r="D7" s="295"/>
      <c r="E7" s="295"/>
      <c r="F7" s="295"/>
      <c r="G7" s="295"/>
      <c r="H7" s="302" t="s">
        <v>3</v>
      </c>
      <c r="I7" s="302"/>
      <c r="J7" s="290"/>
      <c r="K7" s="302" t="s">
        <v>4</v>
      </c>
      <c r="L7" s="302"/>
      <c r="M7" s="290"/>
      <c r="N7" s="344"/>
      <c r="O7" s="344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</row>
    <row r="8" spans="1:37" ht="12.75">
      <c r="A8" s="290" t="s">
        <v>103</v>
      </c>
      <c r="B8" s="291" t="s">
        <v>28</v>
      </c>
      <c r="C8" s="291" t="s">
        <v>104</v>
      </c>
      <c r="D8" s="291"/>
      <c r="E8" s="291" t="s">
        <v>28</v>
      </c>
      <c r="F8" s="291" t="s">
        <v>104</v>
      </c>
      <c r="G8" s="291"/>
      <c r="H8" s="291" t="s">
        <v>28</v>
      </c>
      <c r="I8" s="291" t="s">
        <v>104</v>
      </c>
      <c r="J8" s="291"/>
      <c r="K8" s="291" t="s">
        <v>28</v>
      </c>
      <c r="L8" s="291" t="s">
        <v>104</v>
      </c>
      <c r="M8" s="291"/>
      <c r="N8" s="291" t="s">
        <v>28</v>
      </c>
      <c r="O8" s="291" t="s">
        <v>104</v>
      </c>
      <c r="P8" s="288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88"/>
      <c r="AF8" s="288"/>
      <c r="AG8" s="288"/>
      <c r="AH8" s="288"/>
      <c r="AI8" s="288"/>
      <c r="AJ8" s="288"/>
      <c r="AK8" s="288"/>
    </row>
    <row r="9" spans="1:37" ht="12.75">
      <c r="A9" s="303" t="s">
        <v>2</v>
      </c>
      <c r="B9" s="314"/>
      <c r="C9" s="314" t="s">
        <v>105</v>
      </c>
      <c r="D9" s="314"/>
      <c r="E9" s="314"/>
      <c r="F9" s="314" t="s">
        <v>105</v>
      </c>
      <c r="G9" s="314"/>
      <c r="H9" s="314"/>
      <c r="I9" s="314" t="s">
        <v>105</v>
      </c>
      <c r="J9" s="314"/>
      <c r="K9" s="314"/>
      <c r="L9" s="314" t="s">
        <v>105</v>
      </c>
      <c r="M9" s="314"/>
      <c r="N9" s="314"/>
      <c r="O9" s="314" t="s">
        <v>105</v>
      </c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</row>
    <row r="10" spans="1:37" ht="12.75">
      <c r="A10" s="341" t="s">
        <v>286</v>
      </c>
      <c r="B10" s="306">
        <v>20570</v>
      </c>
      <c r="C10" s="306">
        <v>105.69323286339328</v>
      </c>
      <c r="D10" s="306"/>
      <c r="E10" s="306">
        <v>89353</v>
      </c>
      <c r="F10" s="306">
        <v>112.11185858337157</v>
      </c>
      <c r="G10" s="306"/>
      <c r="H10" s="306">
        <v>8168</v>
      </c>
      <c r="I10" s="306">
        <v>94.97261263467189</v>
      </c>
      <c r="J10" s="306"/>
      <c r="K10" s="306">
        <v>81185</v>
      </c>
      <c r="L10" s="306">
        <v>113.83623329432777</v>
      </c>
      <c r="M10" s="306"/>
      <c r="N10" s="306">
        <v>109923</v>
      </c>
      <c r="O10" s="306">
        <v>110.91073478707823</v>
      </c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</row>
    <row r="11" spans="1:37" ht="12.75">
      <c r="A11" s="292">
        <v>1996</v>
      </c>
      <c r="B11" s="306">
        <v>1404</v>
      </c>
      <c r="C11" s="306">
        <v>121.46054131054132</v>
      </c>
      <c r="D11" s="306"/>
      <c r="E11" s="306">
        <v>6882</v>
      </c>
      <c r="F11" s="306">
        <v>137.41753850624818</v>
      </c>
      <c r="G11" s="306"/>
      <c r="H11" s="306">
        <v>993</v>
      </c>
      <c r="I11" s="306">
        <v>116.07291037260825</v>
      </c>
      <c r="J11" s="306"/>
      <c r="K11" s="306">
        <v>5889</v>
      </c>
      <c r="L11" s="306">
        <v>141.01665817626082</v>
      </c>
      <c r="M11" s="306"/>
      <c r="N11" s="306">
        <v>8286</v>
      </c>
      <c r="O11" s="306">
        <v>134.71374607772148</v>
      </c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</row>
    <row r="12" spans="1:37" ht="12.75">
      <c r="A12" s="292">
        <v>1997</v>
      </c>
      <c r="B12" s="306">
        <v>1847</v>
      </c>
      <c r="C12" s="306">
        <v>123.64623714131024</v>
      </c>
      <c r="D12" s="306"/>
      <c r="E12" s="306">
        <v>8710</v>
      </c>
      <c r="F12" s="306">
        <v>143.97800229621123</v>
      </c>
      <c r="G12" s="306"/>
      <c r="H12" s="306">
        <v>1270</v>
      </c>
      <c r="I12" s="306">
        <v>128.11338582677166</v>
      </c>
      <c r="J12" s="306"/>
      <c r="K12" s="306">
        <v>7440</v>
      </c>
      <c r="L12" s="306">
        <v>146.6860752688172</v>
      </c>
      <c r="M12" s="306"/>
      <c r="N12" s="306">
        <v>10557</v>
      </c>
      <c r="O12" s="306">
        <v>140.4208581983518</v>
      </c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</row>
    <row r="13" spans="1:37" ht="12.75">
      <c r="A13" s="292">
        <v>1998</v>
      </c>
      <c r="B13" s="306">
        <v>2467</v>
      </c>
      <c r="C13" s="306">
        <v>128.06826104580463</v>
      </c>
      <c r="D13" s="306"/>
      <c r="E13" s="306">
        <v>11731</v>
      </c>
      <c r="F13" s="306">
        <v>140.60757821157617</v>
      </c>
      <c r="G13" s="306"/>
      <c r="H13" s="306">
        <v>1686</v>
      </c>
      <c r="I13" s="306">
        <v>114.42075919335706</v>
      </c>
      <c r="J13" s="306"/>
      <c r="K13" s="306">
        <v>10045</v>
      </c>
      <c r="L13" s="306">
        <v>145.00289696366352</v>
      </c>
      <c r="M13" s="306"/>
      <c r="N13" s="306">
        <v>14198</v>
      </c>
      <c r="O13" s="306">
        <v>138.42878574447104</v>
      </c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</row>
    <row r="14" spans="1:37" ht="12.75">
      <c r="A14" s="292">
        <v>1999</v>
      </c>
      <c r="B14" s="306">
        <v>2417</v>
      </c>
      <c r="C14" s="306">
        <v>135.74182871328094</v>
      </c>
      <c r="D14" s="306"/>
      <c r="E14" s="306">
        <v>12280</v>
      </c>
      <c r="F14" s="306">
        <v>147.68574918566776</v>
      </c>
      <c r="G14" s="306"/>
      <c r="H14" s="306">
        <v>1658</v>
      </c>
      <c r="I14" s="306">
        <v>120.34095295536791</v>
      </c>
      <c r="J14" s="306"/>
      <c r="K14" s="306">
        <v>10622</v>
      </c>
      <c r="L14" s="306">
        <v>151.95402937299943</v>
      </c>
      <c r="M14" s="306"/>
      <c r="N14" s="306">
        <v>14697</v>
      </c>
      <c r="O14" s="306">
        <v>145.72150779070557</v>
      </c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</row>
    <row r="15" spans="1:37" ht="12.75">
      <c r="A15" s="292">
        <v>2000</v>
      </c>
      <c r="B15" s="306">
        <v>2522</v>
      </c>
      <c r="C15" s="306">
        <v>153.87529738302933</v>
      </c>
      <c r="D15" s="306"/>
      <c r="E15" s="306">
        <v>12602</v>
      </c>
      <c r="F15" s="306">
        <v>159.33392318679574</v>
      </c>
      <c r="G15" s="306"/>
      <c r="H15" s="306">
        <v>1671</v>
      </c>
      <c r="I15" s="306">
        <v>135.98623578695393</v>
      </c>
      <c r="J15" s="306"/>
      <c r="K15" s="306">
        <v>10931</v>
      </c>
      <c r="L15" s="306">
        <v>162.90303723355595</v>
      </c>
      <c r="M15" s="306"/>
      <c r="N15" s="306">
        <v>15124</v>
      </c>
      <c r="O15" s="306">
        <v>158.42367098651152</v>
      </c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</row>
    <row r="16" spans="1:37" ht="12.75">
      <c r="A16" s="292">
        <v>2001</v>
      </c>
      <c r="B16" s="306">
        <v>2442</v>
      </c>
      <c r="C16" s="306">
        <v>165.64316134316132</v>
      </c>
      <c r="D16" s="306"/>
      <c r="E16" s="306">
        <v>12175</v>
      </c>
      <c r="F16" s="306">
        <v>169.3305133470226</v>
      </c>
      <c r="G16" s="306"/>
      <c r="H16" s="306">
        <v>1517</v>
      </c>
      <c r="I16" s="306">
        <v>135.15016479894527</v>
      </c>
      <c r="J16" s="306"/>
      <c r="K16" s="306">
        <v>10658</v>
      </c>
      <c r="L16" s="306">
        <v>174.19555263651716</v>
      </c>
      <c r="M16" s="306"/>
      <c r="N16" s="306">
        <v>14617</v>
      </c>
      <c r="O16" s="306">
        <v>168.71448313607445</v>
      </c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</row>
    <row r="17" spans="1:37" ht="12.75">
      <c r="A17" s="292">
        <v>2002</v>
      </c>
      <c r="B17" s="306">
        <v>2368</v>
      </c>
      <c r="C17" s="306">
        <v>171.3565033783784</v>
      </c>
      <c r="D17" s="306"/>
      <c r="E17" s="306">
        <v>11270</v>
      </c>
      <c r="F17" s="306">
        <v>177.49869565217392</v>
      </c>
      <c r="G17" s="306"/>
      <c r="H17" s="306">
        <v>1313</v>
      </c>
      <c r="I17" s="306">
        <v>143.93907083015995</v>
      </c>
      <c r="J17" s="306"/>
      <c r="K17" s="306">
        <v>9957</v>
      </c>
      <c r="L17" s="306">
        <v>181.9241036456764</v>
      </c>
      <c r="M17" s="306"/>
      <c r="N17" s="306">
        <v>13638</v>
      </c>
      <c r="O17" s="306">
        <v>176.4322114679572</v>
      </c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</row>
    <row r="18" spans="1:37" ht="12.75">
      <c r="A18" s="292">
        <v>2003</v>
      </c>
      <c r="B18" s="306">
        <v>2441</v>
      </c>
      <c r="C18" s="306">
        <v>176.48267103646046</v>
      </c>
      <c r="D18" s="306"/>
      <c r="E18" s="306">
        <v>11422</v>
      </c>
      <c r="F18" s="306">
        <v>184.02703554543862</v>
      </c>
      <c r="G18" s="306"/>
      <c r="H18" s="306">
        <v>1206</v>
      </c>
      <c r="I18" s="306">
        <v>164.15646766169155</v>
      </c>
      <c r="J18" s="306"/>
      <c r="K18" s="306">
        <v>10216</v>
      </c>
      <c r="L18" s="306">
        <v>186.3727584181676</v>
      </c>
      <c r="M18" s="306"/>
      <c r="N18" s="306">
        <v>13863</v>
      </c>
      <c r="O18" s="306">
        <v>182.69862223184015</v>
      </c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</row>
    <row r="19" spans="1:37" ht="12.75">
      <c r="A19" s="292">
        <v>2004</v>
      </c>
      <c r="B19" s="306">
        <v>2439</v>
      </c>
      <c r="C19" s="306">
        <v>182.24542845428454</v>
      </c>
      <c r="D19" s="306"/>
      <c r="E19" s="306">
        <v>11431</v>
      </c>
      <c r="F19" s="306">
        <v>185.86640713848305</v>
      </c>
      <c r="G19" s="306"/>
      <c r="H19" s="306">
        <v>1291</v>
      </c>
      <c r="I19" s="306">
        <v>161.57126258714175</v>
      </c>
      <c r="J19" s="306"/>
      <c r="K19" s="306">
        <v>10140</v>
      </c>
      <c r="L19" s="306">
        <v>188.95960552268244</v>
      </c>
      <c r="M19" s="306"/>
      <c r="N19" s="306">
        <v>13870</v>
      </c>
      <c r="O19" s="306">
        <v>185.2296683489546</v>
      </c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</row>
    <row r="20" spans="1:37" ht="12.75">
      <c r="A20" s="292">
        <v>2005</v>
      </c>
      <c r="B20" s="306">
        <v>2581</v>
      </c>
      <c r="C20" s="306">
        <v>179.29395583107322</v>
      </c>
      <c r="D20" s="306"/>
      <c r="E20" s="306">
        <v>11528</v>
      </c>
      <c r="F20" s="306">
        <v>186.4577723802915</v>
      </c>
      <c r="G20" s="306"/>
      <c r="H20" s="306">
        <v>1257</v>
      </c>
      <c r="I20" s="306">
        <v>167.2019888623707</v>
      </c>
      <c r="J20" s="306"/>
      <c r="K20" s="306">
        <v>10271</v>
      </c>
      <c r="L20" s="306">
        <v>188.8143608217311</v>
      </c>
      <c r="M20" s="306"/>
      <c r="N20" s="306">
        <v>14109</v>
      </c>
      <c r="O20" s="306">
        <v>185.14727478914168</v>
      </c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</row>
    <row r="21" spans="1:37" ht="12.75">
      <c r="A21" s="292">
        <v>2006</v>
      </c>
      <c r="B21" s="306">
        <v>2935</v>
      </c>
      <c r="C21" s="306">
        <v>192.2832367972743</v>
      </c>
      <c r="D21" s="306"/>
      <c r="E21" s="306">
        <v>12458</v>
      </c>
      <c r="F21" s="306">
        <v>199.3063734146733</v>
      </c>
      <c r="G21" s="306"/>
      <c r="H21" s="306">
        <v>1359</v>
      </c>
      <c r="I21" s="306">
        <v>175.33259749816042</v>
      </c>
      <c r="J21" s="306"/>
      <c r="K21" s="306">
        <v>11099</v>
      </c>
      <c r="L21" s="306">
        <v>202.24180556806917</v>
      </c>
      <c r="M21" s="306"/>
      <c r="N21" s="306">
        <v>15393</v>
      </c>
      <c r="O21" s="306">
        <v>197.9672643409342</v>
      </c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</row>
    <row r="22" spans="1:37" ht="12.75">
      <c r="A22" s="292">
        <v>2007</v>
      </c>
      <c r="B22" s="306">
        <v>3656</v>
      </c>
      <c r="C22" s="306">
        <v>206.5964989059081</v>
      </c>
      <c r="D22" s="306"/>
      <c r="E22" s="306">
        <v>15090</v>
      </c>
      <c r="F22" s="306">
        <v>217.77379058979457</v>
      </c>
      <c r="G22" s="306"/>
      <c r="H22" s="306">
        <v>1427</v>
      </c>
      <c r="I22" s="306">
        <v>199.6835318850736</v>
      </c>
      <c r="J22" s="306"/>
      <c r="K22" s="306">
        <v>13663</v>
      </c>
      <c r="L22" s="306">
        <v>219.6631852448218</v>
      </c>
      <c r="M22" s="306"/>
      <c r="N22" s="306">
        <v>18746</v>
      </c>
      <c r="O22" s="306">
        <v>215.5939026992425</v>
      </c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</row>
    <row r="23" spans="1:37" ht="12.75">
      <c r="A23" s="292">
        <v>2008</v>
      </c>
      <c r="B23" s="306">
        <v>3387</v>
      </c>
      <c r="C23" s="306">
        <v>266.45022143489814</v>
      </c>
      <c r="D23" s="306"/>
      <c r="E23" s="306">
        <v>13552</v>
      </c>
      <c r="F23" s="306">
        <v>287.5563090318772</v>
      </c>
      <c r="G23" s="306"/>
      <c r="H23" s="306">
        <v>1412</v>
      </c>
      <c r="I23" s="306">
        <v>289.42946175637394</v>
      </c>
      <c r="J23" s="306"/>
      <c r="K23" s="306">
        <v>12140</v>
      </c>
      <c r="L23" s="306">
        <v>287.3384431630972</v>
      </c>
      <c r="M23" s="306"/>
      <c r="N23" s="306">
        <v>16939</v>
      </c>
      <c r="O23" s="306">
        <v>283.33608831690185</v>
      </c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</row>
    <row r="24" spans="1:37" ht="12.75">
      <c r="A24" s="292">
        <v>2009</v>
      </c>
      <c r="B24" s="306">
        <v>2257</v>
      </c>
      <c r="C24" s="306">
        <v>455.26685866194066</v>
      </c>
      <c r="D24" s="306"/>
      <c r="E24" s="306">
        <v>8699</v>
      </c>
      <c r="F24" s="306">
        <v>462.05828256121396</v>
      </c>
      <c r="G24" s="306"/>
      <c r="H24" s="306">
        <v>882</v>
      </c>
      <c r="I24" s="306">
        <v>468.55997732426306</v>
      </c>
      <c r="J24" s="306"/>
      <c r="K24" s="306">
        <v>7817</v>
      </c>
      <c r="L24" s="306">
        <v>461.3246897786875</v>
      </c>
      <c r="M24" s="306"/>
      <c r="N24" s="306">
        <v>10956</v>
      </c>
      <c r="O24" s="306">
        <v>460.65920956553487</v>
      </c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</row>
    <row r="25" spans="1:37" ht="12.75">
      <c r="A25" s="292">
        <v>2010</v>
      </c>
      <c r="B25" s="306">
        <v>2442</v>
      </c>
      <c r="C25" s="306">
        <v>472.2209664209665</v>
      </c>
      <c r="D25" s="306"/>
      <c r="E25" s="306">
        <v>7772</v>
      </c>
      <c r="F25" s="306">
        <v>473.87061245496653</v>
      </c>
      <c r="G25" s="306"/>
      <c r="H25" s="306">
        <v>796</v>
      </c>
      <c r="I25" s="306">
        <v>471.6153266331658</v>
      </c>
      <c r="J25" s="306"/>
      <c r="K25" s="306">
        <v>6976</v>
      </c>
      <c r="L25" s="306">
        <v>474.1279529816514</v>
      </c>
      <c r="M25" s="306"/>
      <c r="N25" s="306">
        <v>10214</v>
      </c>
      <c r="O25" s="306">
        <v>473.47620912473076</v>
      </c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</row>
    <row r="26" spans="1:37" ht="12.75">
      <c r="A26" s="292">
        <v>2011</v>
      </c>
      <c r="B26" s="306">
        <v>3286</v>
      </c>
      <c r="C26" s="306">
        <v>470.64004869141814</v>
      </c>
      <c r="D26" s="306"/>
      <c r="E26" s="306">
        <v>9136</v>
      </c>
      <c r="F26" s="306">
        <v>471.9931151488616</v>
      </c>
      <c r="G26" s="306"/>
      <c r="H26" s="306">
        <v>870</v>
      </c>
      <c r="I26" s="306">
        <v>470.923908045977</v>
      </c>
      <c r="J26" s="306"/>
      <c r="K26" s="306">
        <v>8266</v>
      </c>
      <c r="L26" s="306">
        <v>472.10564964916523</v>
      </c>
      <c r="M26" s="306"/>
      <c r="N26" s="306">
        <v>12422</v>
      </c>
      <c r="O26" s="306">
        <v>471.63518757043954</v>
      </c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</row>
    <row r="27" spans="1:37" ht="12.75">
      <c r="A27" s="292">
        <v>2012</v>
      </c>
      <c r="B27" s="306">
        <v>2965</v>
      </c>
      <c r="C27" s="306">
        <v>453.4768296795953</v>
      </c>
      <c r="D27" s="306"/>
      <c r="E27" s="306">
        <v>8225</v>
      </c>
      <c r="F27" s="306">
        <v>444.67028571428574</v>
      </c>
      <c r="G27" s="306"/>
      <c r="H27" s="306">
        <v>746</v>
      </c>
      <c r="I27" s="306">
        <v>437.7747989276139</v>
      </c>
      <c r="J27" s="306"/>
      <c r="K27" s="306">
        <v>7479</v>
      </c>
      <c r="L27" s="306">
        <v>445.35808263136784</v>
      </c>
      <c r="M27" s="306"/>
      <c r="N27" s="306">
        <v>11190</v>
      </c>
      <c r="O27" s="306">
        <v>447.00374441465596</v>
      </c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</row>
    <row r="28" spans="1:37" ht="12.75">
      <c r="A28" s="292">
        <v>2013</v>
      </c>
      <c r="B28" s="306">
        <v>2280</v>
      </c>
      <c r="C28" s="306">
        <v>290.03315789473686</v>
      </c>
      <c r="D28" s="306"/>
      <c r="E28" s="306">
        <v>4910</v>
      </c>
      <c r="F28" s="306">
        <v>287.0388594704684</v>
      </c>
      <c r="G28" s="306"/>
      <c r="H28" s="306">
        <v>427</v>
      </c>
      <c r="I28" s="306">
        <v>275.48290398126466</v>
      </c>
      <c r="J28" s="306"/>
      <c r="K28" s="306">
        <v>4483</v>
      </c>
      <c r="L28" s="306">
        <v>288.139549408878</v>
      </c>
      <c r="M28" s="306"/>
      <c r="N28" s="306">
        <v>7190</v>
      </c>
      <c r="O28" s="306">
        <v>287.98837273991654</v>
      </c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</row>
    <row r="29" spans="1:37" ht="12.75">
      <c r="A29" s="292">
        <v>2014</v>
      </c>
      <c r="B29" s="306">
        <v>131</v>
      </c>
      <c r="C29" s="306">
        <v>42.177862595419846</v>
      </c>
      <c r="D29" s="306"/>
      <c r="E29" s="306">
        <v>251</v>
      </c>
      <c r="F29" s="306">
        <v>51.62669322709163</v>
      </c>
      <c r="G29" s="306"/>
      <c r="H29" s="306">
        <v>12</v>
      </c>
      <c r="I29" s="306">
        <v>58.083333333333336</v>
      </c>
      <c r="J29" s="306"/>
      <c r="K29" s="306">
        <v>239</v>
      </c>
      <c r="L29" s="306">
        <v>51.30251046025104</v>
      </c>
      <c r="M29" s="306"/>
      <c r="N29" s="306">
        <v>382</v>
      </c>
      <c r="O29" s="306">
        <v>48.38638743455497</v>
      </c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</row>
    <row r="30" spans="1:37" ht="12.75">
      <c r="A30" s="292" t="s">
        <v>8</v>
      </c>
      <c r="B30" s="306" t="s">
        <v>9</v>
      </c>
      <c r="C30" s="306" t="s">
        <v>9</v>
      </c>
      <c r="D30" s="306"/>
      <c r="E30" s="306" t="s">
        <v>9</v>
      </c>
      <c r="F30" s="306" t="s">
        <v>9</v>
      </c>
      <c r="G30" s="306"/>
      <c r="H30" s="306" t="s">
        <v>9</v>
      </c>
      <c r="I30" s="306" t="s">
        <v>9</v>
      </c>
      <c r="J30" s="306"/>
      <c r="K30" s="306" t="s">
        <v>9</v>
      </c>
      <c r="L30" s="306" t="s">
        <v>9</v>
      </c>
      <c r="M30" s="306"/>
      <c r="N30" s="306" t="s">
        <v>9</v>
      </c>
      <c r="O30" s="306" t="s">
        <v>9</v>
      </c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</row>
    <row r="31" spans="1:37" ht="12.75">
      <c r="A31" s="324" t="s">
        <v>1</v>
      </c>
      <c r="B31" s="342">
        <v>66837</v>
      </c>
      <c r="C31" s="342">
        <v>205</v>
      </c>
      <c r="D31" s="342"/>
      <c r="E31" s="342">
        <v>279477</v>
      </c>
      <c r="F31" s="342">
        <v>196</v>
      </c>
      <c r="G31" s="342"/>
      <c r="H31" s="342">
        <v>29961</v>
      </c>
      <c r="I31" s="342">
        <v>176</v>
      </c>
      <c r="J31" s="342"/>
      <c r="K31" s="342">
        <v>249516</v>
      </c>
      <c r="L31" s="342">
        <v>199</v>
      </c>
      <c r="M31" s="342"/>
      <c r="N31" s="342">
        <v>346314</v>
      </c>
      <c r="O31" s="342">
        <v>198</v>
      </c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</row>
    <row r="32" spans="1:37" ht="12.75">
      <c r="A32" s="296" t="s">
        <v>260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8"/>
      <c r="L32" s="298"/>
      <c r="M32" s="298"/>
      <c r="N32" s="298"/>
      <c r="O32" s="29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</row>
    <row r="33" spans="1:37" ht="12.75">
      <c r="A33" s="318"/>
      <c r="B33" s="296"/>
      <c r="C33" s="296"/>
      <c r="D33" s="296"/>
      <c r="E33" s="296"/>
      <c r="F33" s="296"/>
      <c r="G33" s="296"/>
      <c r="H33" s="296"/>
      <c r="I33" s="296"/>
      <c r="J33" s="296"/>
      <c r="K33" s="298"/>
      <c r="L33" s="298"/>
      <c r="M33" s="298"/>
      <c r="N33" s="298"/>
      <c r="O33" s="29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</row>
    <row r="34" spans="16:37" ht="12.75"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</row>
    <row r="35" spans="2:37" ht="12.75">
      <c r="B35" s="310"/>
      <c r="E35" s="310"/>
      <c r="H35" s="310"/>
      <c r="K35" s="310"/>
      <c r="N35" s="310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</row>
    <row r="36" spans="1:37" ht="12.75">
      <c r="A36" s="326" t="s">
        <v>277</v>
      </c>
      <c r="B36" s="308"/>
      <c r="C36" s="308"/>
      <c r="D36" s="308"/>
      <c r="E36" s="308"/>
      <c r="F36" s="297"/>
      <c r="G36" s="297"/>
      <c r="H36" s="297"/>
      <c r="I36" s="297"/>
      <c r="J36" s="297"/>
      <c r="K36" s="297"/>
      <c r="L36" s="298"/>
      <c r="M36" s="298"/>
      <c r="N36" s="298"/>
      <c r="O36" s="29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</row>
    <row r="37" spans="1:37" ht="13.5">
      <c r="A37" s="320" t="s">
        <v>287</v>
      </c>
      <c r="B37" s="308"/>
      <c r="C37" s="308"/>
      <c r="D37" s="308"/>
      <c r="E37" s="308"/>
      <c r="F37" s="297"/>
      <c r="G37" s="297"/>
      <c r="H37" s="297"/>
      <c r="I37" s="297"/>
      <c r="J37" s="297"/>
      <c r="K37" s="297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</row>
    <row r="38" spans="1:37" ht="12.75">
      <c r="A38" s="305" t="s">
        <v>288</v>
      </c>
      <c r="B38" s="308"/>
      <c r="C38" s="308"/>
      <c r="D38" s="308"/>
      <c r="E38" s="308"/>
      <c r="F38" s="297"/>
      <c r="G38" s="297"/>
      <c r="H38" s="297"/>
      <c r="I38" s="297"/>
      <c r="J38" s="297"/>
      <c r="K38" s="297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</row>
    <row r="39" spans="1:37" ht="12.75">
      <c r="A39" s="294"/>
      <c r="B39" s="345"/>
      <c r="C39" s="345"/>
      <c r="D39" s="345"/>
      <c r="E39" s="314"/>
      <c r="F39" s="314"/>
      <c r="G39" s="314"/>
      <c r="H39" s="314"/>
      <c r="I39" s="314"/>
      <c r="J39" s="314"/>
      <c r="K39" s="29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</row>
    <row r="40" spans="1:37" ht="12.75">
      <c r="A40" s="299" t="s">
        <v>100</v>
      </c>
      <c r="B40" s="286" t="s">
        <v>80</v>
      </c>
      <c r="C40" s="286"/>
      <c r="D40" s="289"/>
      <c r="E40" s="286" t="s">
        <v>166</v>
      </c>
      <c r="F40" s="286"/>
      <c r="G40" s="321"/>
      <c r="H40" s="286" t="s">
        <v>19</v>
      </c>
      <c r="I40" s="286"/>
      <c r="J40" s="286"/>
      <c r="K40" s="286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</row>
    <row r="41" spans="1:37" ht="12.75">
      <c r="A41" s="299"/>
      <c r="B41" s="291" t="s">
        <v>143</v>
      </c>
      <c r="C41" s="291" t="s">
        <v>141</v>
      </c>
      <c r="D41" s="291"/>
      <c r="E41" s="291" t="s">
        <v>143</v>
      </c>
      <c r="F41" s="291" t="s">
        <v>141</v>
      </c>
      <c r="G41" s="291"/>
      <c r="H41" s="297" t="s">
        <v>143</v>
      </c>
      <c r="I41" s="297" t="s">
        <v>141</v>
      </c>
      <c r="J41" s="299"/>
      <c r="K41" s="299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</row>
    <row r="42" spans="1:37" ht="12.75">
      <c r="A42" s="316"/>
      <c r="B42" s="301" t="s">
        <v>110</v>
      </c>
      <c r="C42" s="301" t="s">
        <v>110</v>
      </c>
      <c r="D42" s="301"/>
      <c r="E42" s="301" t="s">
        <v>110</v>
      </c>
      <c r="F42" s="301" t="s">
        <v>110</v>
      </c>
      <c r="G42" s="301"/>
      <c r="H42" s="301" t="s">
        <v>110</v>
      </c>
      <c r="I42" s="301" t="s">
        <v>110</v>
      </c>
      <c r="J42" s="327"/>
      <c r="K42" s="327" t="s">
        <v>1</v>
      </c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</row>
    <row r="43" spans="1:37" ht="12.75">
      <c r="A43" s="338" t="s">
        <v>107</v>
      </c>
      <c r="B43" s="332">
        <v>664135.7</v>
      </c>
      <c r="C43" s="306">
        <v>2899948.2</v>
      </c>
      <c r="D43" s="306"/>
      <c r="E43" s="306">
        <v>4202</v>
      </c>
      <c r="F43" s="306">
        <v>18876</v>
      </c>
      <c r="G43" s="306"/>
      <c r="H43" s="306">
        <v>158.0522846263684</v>
      </c>
      <c r="I43" s="306">
        <v>153.63150031786395</v>
      </c>
      <c r="J43" s="306"/>
      <c r="K43" s="306">
        <v>154.43642863333045</v>
      </c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</row>
    <row r="44" spans="1:37" ht="12.75">
      <c r="A44" s="292" t="s">
        <v>108</v>
      </c>
      <c r="B44" s="332">
        <v>4085222</v>
      </c>
      <c r="C44" s="306">
        <v>12598743.6</v>
      </c>
      <c r="D44" s="306"/>
      <c r="E44" s="306">
        <v>20432</v>
      </c>
      <c r="F44" s="306">
        <v>74730</v>
      </c>
      <c r="G44" s="306"/>
      <c r="H44" s="306">
        <v>199.94234534064213</v>
      </c>
      <c r="I44" s="306">
        <v>168.59017262143718</v>
      </c>
      <c r="J44" s="306"/>
      <c r="K44" s="306">
        <v>175.3217208549631</v>
      </c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</row>
    <row r="45" spans="1:37" ht="12.75">
      <c r="A45" s="292" t="s">
        <v>109</v>
      </c>
      <c r="B45" s="332">
        <v>4536527.9</v>
      </c>
      <c r="C45" s="306">
        <v>19133100.6</v>
      </c>
      <c r="D45" s="306"/>
      <c r="E45" s="306">
        <v>22856</v>
      </c>
      <c r="F45" s="306">
        <v>100159</v>
      </c>
      <c r="G45" s="306"/>
      <c r="H45" s="306">
        <v>198.48301977598882</v>
      </c>
      <c r="I45" s="306">
        <v>191.02727263650797</v>
      </c>
      <c r="J45" s="306"/>
      <c r="K45" s="306">
        <v>192.41253912124537</v>
      </c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</row>
    <row r="46" spans="1:37" ht="12.75">
      <c r="A46" s="292" t="s">
        <v>148</v>
      </c>
      <c r="B46" s="332">
        <v>4327030.7</v>
      </c>
      <c r="C46" s="306">
        <v>20081684.3</v>
      </c>
      <c r="D46" s="306"/>
      <c r="E46" s="306">
        <v>18862</v>
      </c>
      <c r="F46" s="306">
        <v>84577</v>
      </c>
      <c r="G46" s="306"/>
      <c r="H46" s="306">
        <v>229.40466016329128</v>
      </c>
      <c r="I46" s="306">
        <v>237.43670619672017</v>
      </c>
      <c r="J46" s="306"/>
      <c r="K46" s="306">
        <v>235.97207049565444</v>
      </c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</row>
    <row r="47" spans="1:37" ht="12.75">
      <c r="A47" s="319" t="s">
        <v>8</v>
      </c>
      <c r="B47" s="332">
        <v>101244.7</v>
      </c>
      <c r="C47" s="306">
        <v>173232</v>
      </c>
      <c r="D47" s="306"/>
      <c r="E47" s="306">
        <v>485</v>
      </c>
      <c r="F47" s="306">
        <v>1135</v>
      </c>
      <c r="G47" s="306"/>
      <c r="H47" s="306">
        <v>208.7519587628866</v>
      </c>
      <c r="I47" s="306">
        <v>152.6273127753304</v>
      </c>
      <c r="J47" s="306"/>
      <c r="K47" s="306">
        <v>169.43006172839506</v>
      </c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</row>
    <row r="48" spans="1:37" ht="12.75">
      <c r="A48" s="339" t="s">
        <v>1</v>
      </c>
      <c r="B48" s="328">
        <v>13714161</v>
      </c>
      <c r="C48" s="342">
        <v>54886708.7</v>
      </c>
      <c r="D48" s="336"/>
      <c r="E48" s="328">
        <v>66837</v>
      </c>
      <c r="F48" s="328">
        <v>279477</v>
      </c>
      <c r="G48" s="336"/>
      <c r="H48" s="328">
        <v>205.1881592531083</v>
      </c>
      <c r="I48" s="328">
        <v>196.3907895819692</v>
      </c>
      <c r="J48" s="328"/>
      <c r="K48" s="328">
        <v>198.08864123310062</v>
      </c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</row>
    <row r="49" spans="1:37" ht="12.75">
      <c r="A49" s="296" t="s">
        <v>260</v>
      </c>
      <c r="B49" s="297"/>
      <c r="C49" s="297"/>
      <c r="D49" s="297"/>
      <c r="E49" s="310"/>
      <c r="F49" s="297"/>
      <c r="G49" s="297"/>
      <c r="H49" s="297"/>
      <c r="I49" s="297"/>
      <c r="J49" s="297"/>
      <c r="K49" s="297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</row>
    <row r="50" spans="1:37" ht="12.75">
      <c r="A50" s="296"/>
      <c r="B50" s="297"/>
      <c r="C50" s="297"/>
      <c r="D50" s="297"/>
      <c r="E50" s="310"/>
      <c r="F50" s="297"/>
      <c r="G50" s="297"/>
      <c r="H50" s="297"/>
      <c r="I50" s="297"/>
      <c r="J50" s="297"/>
      <c r="K50" s="297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</row>
    <row r="51" spans="1:37" ht="12.75">
      <c r="A51" s="298"/>
      <c r="B51" s="310"/>
      <c r="C51" s="310"/>
      <c r="D51" s="297"/>
      <c r="E51" s="310"/>
      <c r="F51" s="310"/>
      <c r="G51" s="297"/>
      <c r="H51" s="310"/>
      <c r="I51" s="310"/>
      <c r="J51" s="310"/>
      <c r="K51" s="297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</row>
    <row r="52" spans="1:37" ht="12.75">
      <c r="A52" s="298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</row>
    <row r="53" spans="1:37" ht="12.75">
      <c r="A53" s="326" t="s">
        <v>278</v>
      </c>
      <c r="B53" s="300"/>
      <c r="C53" s="300"/>
      <c r="D53" s="300"/>
      <c r="E53" s="298"/>
      <c r="F53" s="298"/>
      <c r="G53" s="298"/>
      <c r="H53" s="298"/>
      <c r="I53" s="298"/>
      <c r="J53" s="299"/>
      <c r="K53" s="29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</row>
    <row r="54" spans="1:37" ht="13.5">
      <c r="A54" s="320" t="s">
        <v>289</v>
      </c>
      <c r="B54" s="300"/>
      <c r="C54" s="300"/>
      <c r="D54" s="300"/>
      <c r="E54" s="298"/>
      <c r="F54" s="298"/>
      <c r="G54" s="298"/>
      <c r="H54" s="298"/>
      <c r="I54" s="298"/>
      <c r="J54" s="299"/>
      <c r="K54" s="29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</row>
    <row r="55" spans="1:37" ht="12.75">
      <c r="A55" s="305" t="s">
        <v>290</v>
      </c>
      <c r="B55" s="300"/>
      <c r="C55" s="300"/>
      <c r="D55" s="300"/>
      <c r="E55" s="298"/>
      <c r="F55" s="298"/>
      <c r="G55" s="298"/>
      <c r="H55" s="298"/>
      <c r="I55" s="298"/>
      <c r="J55" s="299"/>
      <c r="K55" s="298"/>
      <c r="L55" s="349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</row>
    <row r="56" spans="1:37" ht="12.75">
      <c r="A56" s="294"/>
      <c r="B56" s="313"/>
      <c r="C56" s="313"/>
      <c r="D56" s="313"/>
      <c r="E56" s="294"/>
      <c r="F56" s="294"/>
      <c r="G56" s="294"/>
      <c r="H56" s="294"/>
      <c r="I56" s="294"/>
      <c r="J56" s="299"/>
      <c r="K56" s="298"/>
      <c r="L56" s="349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</row>
    <row r="57" spans="1:37" ht="12.75">
      <c r="A57" s="346" t="s">
        <v>22</v>
      </c>
      <c r="B57" s="346"/>
      <c r="C57" s="337" t="s">
        <v>17</v>
      </c>
      <c r="D57" s="337"/>
      <c r="E57" s="343"/>
      <c r="F57" s="343" t="s">
        <v>166</v>
      </c>
      <c r="G57" s="343"/>
      <c r="H57" s="343"/>
      <c r="I57" s="343" t="s">
        <v>19</v>
      </c>
      <c r="J57" s="347"/>
      <c r="K57" s="323"/>
      <c r="L57" s="349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</row>
    <row r="58" spans="1:37" ht="12.75">
      <c r="A58" s="348" t="s">
        <v>6</v>
      </c>
      <c r="B58" s="331"/>
      <c r="C58" s="331">
        <v>13714161</v>
      </c>
      <c r="D58" s="331"/>
      <c r="E58" s="331"/>
      <c r="F58" s="331">
        <v>66837</v>
      </c>
      <c r="G58" s="331"/>
      <c r="H58" s="331"/>
      <c r="I58" s="306">
        <v>205.1881592531083</v>
      </c>
      <c r="J58" s="347"/>
      <c r="K58" s="298"/>
      <c r="L58" s="349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</row>
    <row r="59" spans="1:37" ht="12.75">
      <c r="A59" s="311" t="s">
        <v>5</v>
      </c>
      <c r="B59" s="306"/>
      <c r="C59" s="306">
        <v>54886708.7</v>
      </c>
      <c r="D59" s="306"/>
      <c r="E59" s="306"/>
      <c r="F59" s="306">
        <v>279477</v>
      </c>
      <c r="G59" s="306"/>
      <c r="H59" s="306"/>
      <c r="I59" s="306">
        <v>196.3907895819692</v>
      </c>
      <c r="J59" s="347"/>
      <c r="K59" s="299"/>
      <c r="L59" s="349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</row>
    <row r="60" spans="1:37" ht="12.75">
      <c r="A60" s="348" t="s">
        <v>23</v>
      </c>
      <c r="B60" s="331"/>
      <c r="C60" s="331">
        <v>5259308.8</v>
      </c>
      <c r="D60" s="331"/>
      <c r="E60" s="331"/>
      <c r="F60" s="331">
        <v>29961</v>
      </c>
      <c r="G60" s="331"/>
      <c r="H60" s="331"/>
      <c r="I60" s="306">
        <v>175.53849337472047</v>
      </c>
      <c r="J60" s="347"/>
      <c r="K60" s="299"/>
      <c r="L60" s="349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</row>
    <row r="61" spans="1:37" ht="12.75">
      <c r="A61" s="311" t="s">
        <v>24</v>
      </c>
      <c r="B61" s="306"/>
      <c r="C61" s="306">
        <v>49627399.9</v>
      </c>
      <c r="D61" s="306"/>
      <c r="E61" s="306"/>
      <c r="F61" s="306">
        <v>249516</v>
      </c>
      <c r="G61" s="306"/>
      <c r="H61" s="306"/>
      <c r="I61" s="306">
        <v>198.8946596611039</v>
      </c>
      <c r="J61" s="298"/>
      <c r="K61" s="299"/>
      <c r="L61" s="349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</row>
    <row r="62" spans="1:37" ht="12.75">
      <c r="A62" s="324" t="s">
        <v>1</v>
      </c>
      <c r="B62" s="333"/>
      <c r="C62" s="312">
        <v>68600869.7</v>
      </c>
      <c r="D62" s="312"/>
      <c r="E62" s="312"/>
      <c r="F62" s="312">
        <v>346314</v>
      </c>
      <c r="G62" s="312"/>
      <c r="H62" s="312"/>
      <c r="I62" s="312">
        <v>198.08864123310062</v>
      </c>
      <c r="J62" s="347"/>
      <c r="K62" s="334"/>
      <c r="L62" s="349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</row>
    <row r="63" spans="1:37" ht="12.75">
      <c r="A63" s="296" t="s">
        <v>260</v>
      </c>
      <c r="B63" s="299"/>
      <c r="C63" s="299"/>
      <c r="D63" s="299"/>
      <c r="E63" s="299"/>
      <c r="F63" s="293"/>
      <c r="G63" s="299"/>
      <c r="H63" s="299"/>
      <c r="I63" s="299"/>
      <c r="J63" s="299"/>
      <c r="K63" s="298"/>
      <c r="L63" s="349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</row>
    <row r="64" spans="1:37" ht="12.75">
      <c r="A64" s="299"/>
      <c r="B64" s="299"/>
      <c r="C64" s="293"/>
      <c r="D64" s="299"/>
      <c r="E64" s="299"/>
      <c r="F64" s="299"/>
      <c r="G64" s="299"/>
      <c r="H64" s="299"/>
      <c r="I64" s="299"/>
      <c r="J64" s="299"/>
      <c r="K64" s="298"/>
      <c r="L64" s="349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</row>
    <row r="65" spans="1:37" ht="12.75">
      <c r="A65" s="298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</row>
    <row r="66" spans="16:37" ht="12.75"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</row>
    <row r="67" spans="1:37" ht="12.75">
      <c r="A67" s="298"/>
      <c r="B67" s="293"/>
      <c r="C67" s="293"/>
      <c r="E67" s="293"/>
      <c r="F67" s="293"/>
      <c r="H67" s="293"/>
      <c r="I67" s="293"/>
      <c r="J67" s="293"/>
      <c r="K67" s="293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</row>
    <row r="68" spans="1:37" ht="12.75">
      <c r="A68" s="298"/>
      <c r="B68" s="293"/>
      <c r="C68" s="293"/>
      <c r="E68" s="293"/>
      <c r="F68" s="330"/>
      <c r="H68" s="293"/>
      <c r="I68" s="293"/>
      <c r="J68" s="293"/>
      <c r="K68" s="330"/>
      <c r="L68" s="330"/>
      <c r="M68" s="330"/>
      <c r="N68" s="293"/>
      <c r="O68" s="293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</row>
    <row r="69" spans="1:37" ht="12.75">
      <c r="A69" s="309"/>
      <c r="B69" s="329"/>
      <c r="C69" s="330"/>
      <c r="E69" s="330"/>
      <c r="F69" s="307"/>
      <c r="H69" s="330"/>
      <c r="I69" s="330"/>
      <c r="J69" s="330"/>
      <c r="K69" s="307"/>
      <c r="L69" s="307"/>
      <c r="M69" s="307"/>
      <c r="N69" s="293"/>
      <c r="O69" s="293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</row>
    <row r="70" spans="1:37" ht="12.75">
      <c r="A70" s="297"/>
      <c r="B70" s="310"/>
      <c r="C70" s="293"/>
      <c r="E70" s="293"/>
      <c r="F70" s="335"/>
      <c r="H70" s="335"/>
      <c r="I70" s="335"/>
      <c r="J70" s="335"/>
      <c r="K70" s="335"/>
      <c r="L70" s="335"/>
      <c r="M70" s="335"/>
      <c r="N70" s="293"/>
      <c r="O70" s="293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</row>
    <row r="71" spans="1:37" ht="12.75">
      <c r="A71" s="299"/>
      <c r="B71" s="307"/>
      <c r="C71" s="307"/>
      <c r="E71" s="307"/>
      <c r="F71" s="307"/>
      <c r="H71" s="307"/>
      <c r="I71" s="307"/>
      <c r="J71" s="307"/>
      <c r="K71" s="307"/>
      <c r="L71" s="307"/>
      <c r="M71" s="307"/>
      <c r="N71" s="293"/>
      <c r="O71" s="293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</row>
    <row r="72" spans="1:37" ht="12.75">
      <c r="A72" s="291"/>
      <c r="B72" s="304"/>
      <c r="C72" s="304"/>
      <c r="E72" s="304"/>
      <c r="F72" s="304"/>
      <c r="H72" s="304"/>
      <c r="I72" s="304"/>
      <c r="J72" s="304"/>
      <c r="K72" s="304"/>
      <c r="L72" s="304"/>
      <c r="M72" s="304"/>
      <c r="N72" s="293"/>
      <c r="O72" s="293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</row>
    <row r="73" spans="1:37" ht="12.75">
      <c r="A73" s="298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</row>
    <row r="74" spans="2:37" ht="12.75">
      <c r="B74" s="298"/>
      <c r="C74" s="298"/>
      <c r="D74" s="298"/>
      <c r="E74" s="298"/>
      <c r="F74" s="298"/>
      <c r="G74" s="298"/>
      <c r="H74" s="298"/>
      <c r="I74" s="298"/>
      <c r="J74" s="29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</row>
    <row r="75" spans="2:37" ht="12.75">
      <c r="B75" s="298"/>
      <c r="C75" s="298"/>
      <c r="D75" s="298"/>
      <c r="E75" s="298"/>
      <c r="F75" s="298"/>
      <c r="G75" s="298"/>
      <c r="H75" s="298"/>
      <c r="I75" s="298"/>
      <c r="J75" s="29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</row>
    <row r="76" spans="2:37" ht="12.75">
      <c r="B76" s="298"/>
      <c r="C76" s="298"/>
      <c r="D76" s="298"/>
      <c r="E76" s="298"/>
      <c r="F76" s="298"/>
      <c r="G76" s="298"/>
      <c r="H76" s="298"/>
      <c r="I76" s="298"/>
      <c r="J76" s="29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</row>
  </sheetData>
  <sheetProtection/>
  <mergeCells count="3">
    <mergeCell ref="B40:C40"/>
    <mergeCell ref="E40:F40"/>
    <mergeCell ref="H40:K40"/>
  </mergeCells>
  <printOptions/>
  <pageMargins left="0.7" right="0.7" top="0.75" bottom="0.75" header="0.3" footer="0.3"/>
  <pageSetup fitToHeight="1" fitToWidth="1" horizontalDpi="600" verticalDpi="600" orientation="portrait" paperSize="9" scale="79" r:id="rId5"/>
  <legacyDrawing r:id="rId4"/>
  <oleObjects>
    <oleObject progId="Paint.Picture" shapeId="49089635" r:id="rId1"/>
    <oleObject progId="Paint.Picture" shapeId="49089822" r:id="rId2"/>
    <oleObject progId="Paint.Picture" shapeId="49090013" r:id="rId3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4" width="9.140625" style="372" customWidth="1"/>
    <col min="5" max="5" width="4.7109375" style="372" customWidth="1"/>
    <col min="6" max="6" width="7.8515625" style="372" customWidth="1"/>
    <col min="7" max="9" width="9.140625" style="372" customWidth="1"/>
  </cols>
  <sheetData>
    <row r="1" spans="10:14" ht="12.75">
      <c r="J1" s="288"/>
      <c r="K1" s="288"/>
      <c r="L1" s="288"/>
      <c r="M1" s="288"/>
      <c r="N1" s="288"/>
    </row>
    <row r="2" spans="1:14" ht="12.75">
      <c r="A2" s="381" t="s">
        <v>279</v>
      </c>
      <c r="B2" s="359"/>
      <c r="C2" s="359"/>
      <c r="D2" s="359"/>
      <c r="E2" s="357"/>
      <c r="F2" s="357"/>
      <c r="G2" s="357"/>
      <c r="H2" s="358"/>
      <c r="I2" s="358"/>
      <c r="J2" s="356"/>
      <c r="K2" s="350"/>
      <c r="L2" s="350"/>
      <c r="M2" s="350"/>
      <c r="N2" s="350"/>
    </row>
    <row r="3" spans="1:14" ht="12.75">
      <c r="A3" s="378" t="s">
        <v>212</v>
      </c>
      <c r="B3" s="359"/>
      <c r="C3" s="359"/>
      <c r="D3" s="359"/>
      <c r="E3" s="357"/>
      <c r="F3" s="357"/>
      <c r="G3" s="357"/>
      <c r="H3" s="358"/>
      <c r="I3" s="358"/>
      <c r="J3" s="356"/>
      <c r="K3" s="350"/>
      <c r="L3" s="350"/>
      <c r="M3" s="350"/>
      <c r="N3" s="350"/>
    </row>
    <row r="4" spans="1:14" ht="12.75">
      <c r="A4" s="376" t="s">
        <v>291</v>
      </c>
      <c r="B4" s="384"/>
      <c r="C4" s="384"/>
      <c r="D4" s="383"/>
      <c r="E4" s="383"/>
      <c r="F4" s="383"/>
      <c r="G4" s="383"/>
      <c r="H4" s="383"/>
      <c r="I4" s="383"/>
      <c r="J4" s="356"/>
      <c r="K4" s="350"/>
      <c r="L4" s="350"/>
      <c r="M4" s="350"/>
      <c r="N4" s="350"/>
    </row>
    <row r="5" spans="1:14" ht="12.75">
      <c r="A5" s="354"/>
      <c r="B5" s="369"/>
      <c r="C5" s="369"/>
      <c r="D5" s="369"/>
      <c r="E5" s="354"/>
      <c r="F5" s="354"/>
      <c r="G5" s="354"/>
      <c r="H5" s="354"/>
      <c r="I5" s="354"/>
      <c r="J5" s="356"/>
      <c r="K5" s="350"/>
      <c r="L5" s="350"/>
      <c r="M5" s="350"/>
      <c r="N5" s="350"/>
    </row>
    <row r="6" spans="1:14" ht="12.75">
      <c r="A6" s="357"/>
      <c r="B6" s="382" t="s">
        <v>170</v>
      </c>
      <c r="C6" s="382"/>
      <c r="D6" s="375" t="s">
        <v>5</v>
      </c>
      <c r="E6" s="357"/>
      <c r="F6" s="380"/>
      <c r="G6" s="380"/>
      <c r="H6" s="357"/>
      <c r="I6" s="366" t="s">
        <v>1</v>
      </c>
      <c r="J6" s="356"/>
      <c r="K6" s="350"/>
      <c r="L6" s="350"/>
      <c r="M6" s="350"/>
      <c r="N6" s="350"/>
    </row>
    <row r="7" spans="1:14" ht="12.75">
      <c r="A7" s="355"/>
      <c r="B7" s="351" t="s">
        <v>110</v>
      </c>
      <c r="C7" s="351"/>
      <c r="D7" s="361"/>
      <c r="E7" s="354"/>
      <c r="F7" s="354"/>
      <c r="G7" s="201"/>
      <c r="H7" s="357"/>
      <c r="I7" s="357"/>
      <c r="J7" s="356"/>
      <c r="K7" s="387"/>
      <c r="L7" s="388"/>
      <c r="M7" s="387"/>
      <c r="N7" s="387"/>
    </row>
    <row r="8" spans="1:14" ht="12.75">
      <c r="A8" s="354" t="s">
        <v>0</v>
      </c>
      <c r="B8" s="370"/>
      <c r="C8" s="370"/>
      <c r="D8" s="370" t="s">
        <v>3</v>
      </c>
      <c r="E8" s="354"/>
      <c r="F8" s="360" t="s">
        <v>4</v>
      </c>
      <c r="G8" s="360" t="s">
        <v>1</v>
      </c>
      <c r="H8" s="354"/>
      <c r="I8" s="370"/>
      <c r="J8" s="356"/>
      <c r="K8" s="366"/>
      <c r="L8" s="358"/>
      <c r="M8" s="351"/>
      <c r="N8" s="387"/>
    </row>
    <row r="9" spans="1:14" ht="12.75">
      <c r="A9" s="352">
        <v>2004</v>
      </c>
      <c r="B9" s="373">
        <v>262</v>
      </c>
      <c r="C9" s="373"/>
      <c r="D9" s="373">
        <v>244</v>
      </c>
      <c r="E9" s="373"/>
      <c r="F9" s="373">
        <v>262</v>
      </c>
      <c r="G9" s="373">
        <v>260</v>
      </c>
      <c r="H9" s="373"/>
      <c r="I9" s="373">
        <v>260</v>
      </c>
      <c r="J9" s="356"/>
      <c r="K9" s="371"/>
      <c r="L9" s="371"/>
      <c r="M9" s="371"/>
      <c r="N9" s="387"/>
    </row>
    <row r="10" spans="1:14" ht="12.75">
      <c r="A10" s="352">
        <v>2005</v>
      </c>
      <c r="B10" s="373">
        <v>256</v>
      </c>
      <c r="C10" s="373"/>
      <c r="D10" s="373">
        <v>238</v>
      </c>
      <c r="E10" s="373"/>
      <c r="F10" s="373">
        <v>254</v>
      </c>
      <c r="G10" s="373">
        <v>252</v>
      </c>
      <c r="H10" s="373"/>
      <c r="I10" s="373">
        <v>253</v>
      </c>
      <c r="J10" s="356"/>
      <c r="K10" s="371"/>
      <c r="L10" s="371"/>
      <c r="M10" s="371"/>
      <c r="N10" s="387"/>
    </row>
    <row r="11" spans="1:14" ht="12.75">
      <c r="A11" s="352">
        <v>2006</v>
      </c>
      <c r="B11" s="373">
        <v>262</v>
      </c>
      <c r="C11" s="373"/>
      <c r="D11" s="373">
        <v>238</v>
      </c>
      <c r="E11" s="373"/>
      <c r="F11" s="373">
        <v>261</v>
      </c>
      <c r="G11" s="373">
        <v>258</v>
      </c>
      <c r="H11" s="373"/>
      <c r="I11" s="373">
        <v>259</v>
      </c>
      <c r="J11" s="356"/>
      <c r="K11" s="371"/>
      <c r="L11" s="371"/>
      <c r="M11" s="371"/>
      <c r="N11" s="387"/>
    </row>
    <row r="12" spans="1:14" ht="12.75">
      <c r="A12" s="352">
        <v>2007</v>
      </c>
      <c r="B12" s="373">
        <v>257</v>
      </c>
      <c r="C12" s="373"/>
      <c r="D12" s="373">
        <v>245</v>
      </c>
      <c r="E12" s="373"/>
      <c r="F12" s="373">
        <v>269</v>
      </c>
      <c r="G12" s="373">
        <v>266</v>
      </c>
      <c r="H12" s="373"/>
      <c r="I12" s="373">
        <v>264</v>
      </c>
      <c r="J12" s="356"/>
      <c r="K12" s="371"/>
      <c r="L12" s="371"/>
      <c r="M12" s="371"/>
      <c r="N12" s="387"/>
    </row>
    <row r="13" spans="1:14" ht="12.75">
      <c r="A13" s="352">
        <v>2008</v>
      </c>
      <c r="B13" s="373">
        <v>268</v>
      </c>
      <c r="C13" s="373"/>
      <c r="D13" s="373">
        <v>234</v>
      </c>
      <c r="E13" s="379"/>
      <c r="F13" s="373">
        <v>258</v>
      </c>
      <c r="G13" s="373">
        <v>255</v>
      </c>
      <c r="H13" s="379"/>
      <c r="I13" s="373">
        <v>257</v>
      </c>
      <c r="J13" s="356"/>
      <c r="K13" s="371"/>
      <c r="L13" s="351"/>
      <c r="M13" s="371"/>
      <c r="N13" s="387"/>
    </row>
    <row r="14" spans="1:14" ht="12.75">
      <c r="A14" s="352">
        <v>2009</v>
      </c>
      <c r="B14" s="373">
        <v>246</v>
      </c>
      <c r="C14" s="373"/>
      <c r="D14" s="373">
        <v>222</v>
      </c>
      <c r="E14" s="379"/>
      <c r="F14" s="373">
        <v>248</v>
      </c>
      <c r="G14" s="373">
        <v>245</v>
      </c>
      <c r="H14" s="379"/>
      <c r="I14" s="373">
        <v>245</v>
      </c>
      <c r="J14" s="356"/>
      <c r="K14" s="371"/>
      <c r="L14" s="351"/>
      <c r="M14" s="371"/>
      <c r="N14" s="387"/>
    </row>
    <row r="15" spans="1:14" ht="12.75">
      <c r="A15" s="352">
        <v>2010</v>
      </c>
      <c r="B15" s="373">
        <v>230</v>
      </c>
      <c r="C15" s="373"/>
      <c r="D15" s="373">
        <v>202</v>
      </c>
      <c r="E15" s="379"/>
      <c r="F15" s="373">
        <v>228</v>
      </c>
      <c r="G15" s="373">
        <v>225</v>
      </c>
      <c r="H15" s="379"/>
      <c r="I15" s="373">
        <v>226</v>
      </c>
      <c r="J15" s="356"/>
      <c r="K15" s="371"/>
      <c r="L15" s="351"/>
      <c r="M15" s="371"/>
      <c r="N15" s="387"/>
    </row>
    <row r="16" spans="1:14" ht="12.75">
      <c r="A16" s="352">
        <v>2011</v>
      </c>
      <c r="B16" s="373">
        <v>222</v>
      </c>
      <c r="C16" s="373"/>
      <c r="D16" s="373">
        <v>196</v>
      </c>
      <c r="E16" s="379"/>
      <c r="F16" s="373">
        <v>222</v>
      </c>
      <c r="G16" s="373">
        <v>219</v>
      </c>
      <c r="H16" s="379"/>
      <c r="I16" s="373">
        <v>219</v>
      </c>
      <c r="J16" s="356"/>
      <c r="K16" s="371"/>
      <c r="L16" s="351"/>
      <c r="M16" s="371"/>
      <c r="N16" s="387"/>
    </row>
    <row r="17" spans="1:14" ht="12.75">
      <c r="A17" s="352">
        <v>2012</v>
      </c>
      <c r="B17" s="373">
        <v>182</v>
      </c>
      <c r="C17" s="373"/>
      <c r="D17" s="373">
        <v>164</v>
      </c>
      <c r="E17" s="379"/>
      <c r="F17" s="373">
        <v>186</v>
      </c>
      <c r="G17" s="373">
        <v>184</v>
      </c>
      <c r="H17" s="379"/>
      <c r="I17" s="373">
        <v>183</v>
      </c>
      <c r="J17" s="356"/>
      <c r="K17" s="371"/>
      <c r="L17" s="351"/>
      <c r="M17" s="371"/>
      <c r="N17" s="387"/>
    </row>
    <row r="18" spans="1:14" ht="12.75">
      <c r="A18" s="377">
        <v>2013</v>
      </c>
      <c r="B18" s="389">
        <v>205.1881592531083</v>
      </c>
      <c r="C18" s="389"/>
      <c r="D18" s="389">
        <v>175.53849337472047</v>
      </c>
      <c r="E18" s="390"/>
      <c r="F18" s="389">
        <v>198.8946596611039</v>
      </c>
      <c r="G18" s="389">
        <v>196.3907895819692</v>
      </c>
      <c r="H18" s="390"/>
      <c r="I18" s="389">
        <v>198.08864123310062</v>
      </c>
      <c r="J18" s="356"/>
      <c r="K18" s="371"/>
      <c r="L18" s="351"/>
      <c r="M18" s="371"/>
      <c r="N18" s="387"/>
    </row>
    <row r="19" spans="1:14" ht="12.75">
      <c r="A19" s="357"/>
      <c r="B19" s="374"/>
      <c r="C19" s="374"/>
      <c r="D19" s="391"/>
      <c r="E19" s="371"/>
      <c r="F19" s="391"/>
      <c r="G19" s="374"/>
      <c r="H19" s="374"/>
      <c r="I19" s="363"/>
      <c r="J19" s="356"/>
      <c r="K19" s="365"/>
      <c r="L19" s="388"/>
      <c r="M19" s="387"/>
      <c r="N19" s="387"/>
    </row>
    <row r="20" spans="1:14" ht="12.75">
      <c r="A20" s="357"/>
      <c r="B20" s="353"/>
      <c r="C20" s="353"/>
      <c r="D20" s="391"/>
      <c r="E20" s="353"/>
      <c r="F20" s="391"/>
      <c r="G20" s="353"/>
      <c r="H20" s="374"/>
      <c r="I20" s="367"/>
      <c r="J20" s="356"/>
      <c r="K20" s="362"/>
      <c r="L20" s="350"/>
      <c r="M20" s="350"/>
      <c r="N20" s="350"/>
    </row>
    <row r="21" spans="1:14" ht="12.75">
      <c r="A21" s="357"/>
      <c r="B21" s="356"/>
      <c r="C21" s="356"/>
      <c r="D21" s="356"/>
      <c r="E21" s="356"/>
      <c r="F21" s="356"/>
      <c r="G21" s="356"/>
      <c r="H21" s="356"/>
      <c r="I21" s="356"/>
      <c r="J21" s="356"/>
      <c r="K21" s="362"/>
      <c r="L21" s="350"/>
      <c r="M21" s="350"/>
      <c r="N21" s="350"/>
    </row>
    <row r="22" spans="1:14" ht="12.75">
      <c r="A22" s="357"/>
      <c r="B22" s="356"/>
      <c r="C22" s="356"/>
      <c r="D22" s="356"/>
      <c r="E22" s="356"/>
      <c r="F22" s="356"/>
      <c r="G22" s="356"/>
      <c r="H22" s="356"/>
      <c r="I22" s="356"/>
      <c r="J22" s="350"/>
      <c r="K22" s="350"/>
      <c r="L22" s="350"/>
      <c r="M22" s="350"/>
      <c r="N22" s="350"/>
    </row>
    <row r="23" spans="1:14" ht="12.75">
      <c r="A23" s="357"/>
      <c r="B23" s="386"/>
      <c r="C23" s="386"/>
      <c r="D23" s="386"/>
      <c r="E23" s="386"/>
      <c r="F23" s="386"/>
      <c r="G23" s="386"/>
      <c r="H23" s="386"/>
      <c r="I23" s="386"/>
      <c r="J23" s="350"/>
      <c r="K23" s="392"/>
      <c r="L23" s="350"/>
      <c r="M23" s="350"/>
      <c r="N23" s="350"/>
    </row>
    <row r="24" spans="1:14" ht="12.75">
      <c r="A24" s="209"/>
      <c r="B24" s="393"/>
      <c r="C24" s="393"/>
      <c r="D24" s="393"/>
      <c r="E24" s="393"/>
      <c r="F24" s="385"/>
      <c r="G24" s="393"/>
      <c r="H24" s="385"/>
      <c r="I24" s="393"/>
      <c r="J24" s="350"/>
      <c r="K24" s="393"/>
      <c r="L24" s="350"/>
      <c r="M24" s="350"/>
      <c r="N24" s="350"/>
    </row>
    <row r="25" spans="1:14" ht="12.75">
      <c r="A25" s="363"/>
      <c r="B25" s="393"/>
      <c r="C25" s="393"/>
      <c r="D25" s="393"/>
      <c r="E25" s="393"/>
      <c r="F25" s="385"/>
      <c r="G25" s="393"/>
      <c r="H25" s="385"/>
      <c r="I25" s="393"/>
      <c r="J25" s="350"/>
      <c r="K25" s="393"/>
      <c r="L25" s="350"/>
      <c r="M25" s="350"/>
      <c r="N25" s="350"/>
    </row>
    <row r="26" spans="1:14" ht="12.75">
      <c r="A26" s="366"/>
      <c r="B26" s="211"/>
      <c r="C26" s="395"/>
      <c r="D26" s="211"/>
      <c r="E26" s="213"/>
      <c r="F26" s="211"/>
      <c r="G26" s="395"/>
      <c r="H26" s="211"/>
      <c r="I26" s="395"/>
      <c r="J26" s="350"/>
      <c r="K26" s="392"/>
      <c r="L26" s="350"/>
      <c r="M26" s="350"/>
      <c r="N26" s="350"/>
    </row>
    <row r="27" spans="1:14" ht="12.75">
      <c r="A27" s="351"/>
      <c r="B27" s="395"/>
      <c r="C27" s="393"/>
      <c r="D27" s="393"/>
      <c r="E27" s="393"/>
      <c r="F27" s="385"/>
      <c r="G27" s="393"/>
      <c r="H27" s="385"/>
      <c r="I27" s="393"/>
      <c r="J27" s="350"/>
      <c r="K27" s="393"/>
      <c r="L27" s="350"/>
      <c r="M27" s="350"/>
      <c r="N27" s="350"/>
    </row>
    <row r="28" spans="1:14" ht="12.75">
      <c r="A28" s="351"/>
      <c r="B28" s="395"/>
      <c r="C28" s="393"/>
      <c r="D28" s="393"/>
      <c r="E28" s="393"/>
      <c r="F28" s="385"/>
      <c r="G28" s="393"/>
      <c r="H28" s="385"/>
      <c r="I28" s="393"/>
      <c r="J28" s="350"/>
      <c r="K28" s="393"/>
      <c r="L28" s="350"/>
      <c r="M28" s="350"/>
      <c r="N28" s="350"/>
    </row>
    <row r="29" spans="1:14" ht="12.75">
      <c r="A29" s="366"/>
      <c r="B29" s="211"/>
      <c r="C29" s="395"/>
      <c r="D29" s="211"/>
      <c r="E29" s="213"/>
      <c r="F29" s="211"/>
      <c r="G29" s="395"/>
      <c r="H29" s="211"/>
      <c r="I29" s="395"/>
      <c r="J29" s="350"/>
      <c r="K29" s="393"/>
      <c r="L29" s="350"/>
      <c r="M29" s="350"/>
      <c r="N29" s="350"/>
    </row>
    <row r="30" spans="1:14" ht="12.75">
      <c r="A30" s="351"/>
      <c r="B30" s="363"/>
      <c r="C30" s="363"/>
      <c r="D30" s="363"/>
      <c r="E30" s="363"/>
      <c r="F30" s="363"/>
      <c r="G30" s="363"/>
      <c r="H30" s="363"/>
      <c r="I30" s="363"/>
      <c r="J30" s="350"/>
      <c r="K30" s="350"/>
      <c r="L30" s="350"/>
      <c r="M30" s="350"/>
      <c r="N30" s="350"/>
    </row>
    <row r="31" spans="1:14" ht="12.75">
      <c r="A31" s="368"/>
      <c r="B31" s="214"/>
      <c r="C31" s="393"/>
      <c r="D31" s="393"/>
      <c r="E31" s="393"/>
      <c r="F31" s="385"/>
      <c r="G31" s="393"/>
      <c r="H31" s="385"/>
      <c r="I31" s="393"/>
      <c r="J31" s="350"/>
      <c r="K31" s="393"/>
      <c r="L31" s="350"/>
      <c r="M31" s="350"/>
      <c r="N31" s="350"/>
    </row>
    <row r="32" spans="1:14" ht="12.75">
      <c r="A32" s="366"/>
      <c r="B32" s="211"/>
      <c r="C32" s="395"/>
      <c r="D32" s="211"/>
      <c r="E32" s="213"/>
      <c r="F32" s="211"/>
      <c r="G32" s="395"/>
      <c r="H32" s="211"/>
      <c r="I32" s="395"/>
      <c r="J32" s="350"/>
      <c r="K32" s="393"/>
      <c r="L32" s="288"/>
      <c r="M32" s="288"/>
      <c r="N32" s="288"/>
    </row>
    <row r="33" spans="10:14" ht="12.75">
      <c r="J33" s="350"/>
      <c r="K33" s="350"/>
      <c r="L33" s="288"/>
      <c r="M33" s="288"/>
      <c r="N33" s="288"/>
    </row>
    <row r="34" spans="10:14" ht="12.75">
      <c r="J34" s="350"/>
      <c r="K34" s="350"/>
      <c r="L34" s="288"/>
      <c r="M34" s="288"/>
      <c r="N34" s="288"/>
    </row>
    <row r="35" spans="10:14" ht="12.75">
      <c r="J35" s="350"/>
      <c r="K35" s="350"/>
      <c r="L35" s="288"/>
      <c r="M35" s="288"/>
      <c r="N35" s="288"/>
    </row>
    <row r="36" spans="10:14" ht="12.75">
      <c r="J36" s="350"/>
      <c r="K36" s="350"/>
      <c r="L36" s="288"/>
      <c r="M36" s="288"/>
      <c r="N36" s="288"/>
    </row>
    <row r="37" spans="10:14" ht="12.75">
      <c r="J37" s="350"/>
      <c r="K37" s="350"/>
      <c r="L37" s="288"/>
      <c r="M37" s="288"/>
      <c r="N37" s="288"/>
    </row>
    <row r="38" spans="10:14" ht="12.75">
      <c r="J38" s="350"/>
      <c r="K38" s="350"/>
      <c r="L38" s="288"/>
      <c r="M38" s="288"/>
      <c r="N38" s="288"/>
    </row>
    <row r="39" spans="10:14" ht="12.75">
      <c r="J39" s="350"/>
      <c r="K39" s="350"/>
      <c r="L39" s="288"/>
      <c r="M39" s="288"/>
      <c r="N39" s="288"/>
    </row>
    <row r="40" spans="10:14" ht="12.75">
      <c r="J40" s="350"/>
      <c r="K40" s="350"/>
      <c r="L40" s="288"/>
      <c r="M40" s="288"/>
      <c r="N40" s="288"/>
    </row>
    <row r="41" spans="10:14" ht="12.75">
      <c r="J41" s="350"/>
      <c r="K41" s="350"/>
      <c r="L41" s="288"/>
      <c r="M41" s="288"/>
      <c r="N41" s="288"/>
    </row>
    <row r="42" spans="10:14" ht="12.75">
      <c r="J42" s="350"/>
      <c r="K42" s="350"/>
      <c r="L42" s="288"/>
      <c r="M42" s="288"/>
      <c r="N42" s="288"/>
    </row>
  </sheetData>
  <sheetProtection/>
  <printOptions/>
  <pageMargins left="0.7" right="0.7" top="0.75" bottom="0.75" header="0.3" footer="0.3"/>
  <pageSetup orientation="portrait" paperSize="9"/>
  <legacyDrawing r:id="rId2"/>
  <oleObjects>
    <oleObject progId="Paint.Picture" shapeId="4908931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61"/>
  <sheetViews>
    <sheetView showGridLines="0" workbookViewId="0" topLeftCell="A1">
      <selection activeCell="K42" sqref="K42"/>
    </sheetView>
  </sheetViews>
  <sheetFormatPr defaultColWidth="9.140625" defaultRowHeight="12.75" customHeight="1"/>
  <cols>
    <col min="1" max="1" width="17.7109375" style="20" customWidth="1"/>
    <col min="2" max="5" width="11.00390625" style="20" customWidth="1"/>
    <col min="6" max="6" width="11.140625" style="19" customWidth="1"/>
    <col min="7" max="7" width="14.8515625" style="20" customWidth="1"/>
    <col min="8" max="8" width="11.421875" style="21" customWidth="1"/>
    <col min="9" max="9" width="11.00390625" style="21" bestFit="1" customWidth="1"/>
    <col min="10" max="10" width="9.421875" style="21" bestFit="1" customWidth="1"/>
    <col min="11" max="12" width="9.28125" style="21" customWidth="1"/>
    <col min="13" max="13" width="9.57421875" style="21" bestFit="1" customWidth="1"/>
    <col min="14" max="14" width="9.28125" style="21" bestFit="1" customWidth="1"/>
    <col min="15" max="15" width="9.28125" style="21" customWidth="1"/>
    <col min="16" max="16" width="9.7109375" style="21" bestFit="1" customWidth="1"/>
    <col min="17" max="19" width="9.28125" style="21" bestFit="1" customWidth="1"/>
    <col min="20" max="23" width="9.140625" style="21" customWidth="1"/>
    <col min="24" max="16384" width="9.140625" style="20" customWidth="1"/>
  </cols>
  <sheetData>
    <row r="1" ht="12.75" customHeight="1">
      <c r="G1" s="46"/>
    </row>
    <row r="2" ht="12.75" customHeight="1">
      <c r="A2" s="121" t="s">
        <v>136</v>
      </c>
    </row>
    <row r="3" ht="12.75" customHeight="1">
      <c r="A3" s="98" t="s">
        <v>232</v>
      </c>
    </row>
    <row r="4" ht="12.75" customHeight="1">
      <c r="A4" s="34" t="s">
        <v>233</v>
      </c>
    </row>
    <row r="5" spans="1:7" ht="12.75" customHeight="1">
      <c r="A5" s="16"/>
      <c r="B5" s="16"/>
      <c r="C5" s="16"/>
      <c r="D5" s="16"/>
      <c r="E5" s="16"/>
      <c r="F5" s="95"/>
      <c r="G5" s="16"/>
    </row>
    <row r="6" spans="2:21" ht="12.75" customHeight="1">
      <c r="B6" s="10" t="s">
        <v>112</v>
      </c>
      <c r="C6" s="26" t="s">
        <v>137</v>
      </c>
      <c r="D6" s="153"/>
      <c r="E6" s="153"/>
      <c r="F6" s="10" t="s">
        <v>113</v>
      </c>
      <c r="G6" s="10" t="s">
        <v>150</v>
      </c>
      <c r="H6" s="10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2.75" customHeight="1">
      <c r="A7" s="16" t="s">
        <v>111</v>
      </c>
      <c r="B7" s="95"/>
      <c r="C7" s="152">
        <v>-3500</v>
      </c>
      <c r="D7" s="95" t="s">
        <v>34</v>
      </c>
      <c r="E7" s="95" t="s">
        <v>1</v>
      </c>
      <c r="F7" s="95"/>
      <c r="G7" s="95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4" s="12" customFormat="1" ht="12.75" customHeight="1">
      <c r="A8" s="216" t="s">
        <v>115</v>
      </c>
      <c r="B8" s="281">
        <v>1286.3146544590804</v>
      </c>
      <c r="C8" s="281">
        <v>1546.90661093163</v>
      </c>
      <c r="D8" s="281">
        <v>3165.34045258768</v>
      </c>
      <c r="E8" s="281">
        <v>1720.6215661094561</v>
      </c>
      <c r="F8" s="281">
        <v>5224.109599295465</v>
      </c>
      <c r="G8" s="281">
        <v>198.49500518423991</v>
      </c>
      <c r="H8" s="30"/>
      <c r="I8" s="30"/>
      <c r="J8" s="30"/>
      <c r="K8" s="39"/>
      <c r="L8" s="39"/>
      <c r="M8" s="39"/>
      <c r="N8" s="30"/>
      <c r="O8" s="39"/>
      <c r="P8" s="39"/>
      <c r="Q8" s="39"/>
      <c r="R8" s="30"/>
      <c r="S8" s="39"/>
      <c r="T8" s="39"/>
      <c r="U8" s="30"/>
      <c r="V8" s="39"/>
      <c r="W8" s="39"/>
      <c r="X8" s="30"/>
    </row>
    <row r="9" spans="1:24" s="12" customFormat="1" ht="12.75" customHeight="1">
      <c r="A9" s="217" t="s">
        <v>130</v>
      </c>
      <c r="B9" s="281">
        <v>1255.6018390525846</v>
      </c>
      <c r="C9" s="281">
        <v>1436.6802492177637</v>
      </c>
      <c r="D9" s="281">
        <v>3381.7476622939794</v>
      </c>
      <c r="E9" s="281">
        <v>1709.5771543180745</v>
      </c>
      <c r="F9" s="281">
        <v>7625.78357400722</v>
      </c>
      <c r="G9" s="281">
        <v>185.08087417448732</v>
      </c>
      <c r="H9" s="30"/>
      <c r="I9" s="30"/>
      <c r="J9" s="39"/>
      <c r="K9" s="39"/>
      <c r="L9" s="39"/>
      <c r="M9" s="39"/>
      <c r="N9" s="30"/>
      <c r="O9" s="39"/>
      <c r="P9" s="39"/>
      <c r="Q9" s="39"/>
      <c r="R9" s="30"/>
      <c r="S9" s="39"/>
      <c r="T9" s="39"/>
      <c r="U9" s="30"/>
      <c r="V9" s="39"/>
      <c r="W9" s="39"/>
      <c r="X9" s="30"/>
    </row>
    <row r="10" spans="1:24" s="12" customFormat="1" ht="12.75" customHeight="1">
      <c r="A10" s="217" t="s">
        <v>116</v>
      </c>
      <c r="B10" s="281">
        <v>1180.8586086163257</v>
      </c>
      <c r="C10" s="281">
        <v>1375.663102918587</v>
      </c>
      <c r="D10" s="281">
        <v>3903.0919075144507</v>
      </c>
      <c r="E10" s="281">
        <v>1661.5844259168439</v>
      </c>
      <c r="F10" s="281">
        <v>6133.808389261745</v>
      </c>
      <c r="G10" s="281">
        <v>179.47380820399113</v>
      </c>
      <c r="H10" s="30"/>
      <c r="I10" s="30"/>
      <c r="J10" s="30"/>
      <c r="K10" s="39"/>
      <c r="L10" s="39"/>
      <c r="M10" s="39"/>
      <c r="N10" s="30"/>
      <c r="O10" s="39"/>
      <c r="P10" s="39"/>
      <c r="Q10" s="39"/>
      <c r="R10" s="30"/>
      <c r="S10" s="39"/>
      <c r="T10" s="39"/>
      <c r="U10" s="30"/>
      <c r="V10" s="39"/>
      <c r="W10" s="39"/>
      <c r="X10" s="30"/>
    </row>
    <row r="11" spans="1:24" s="12" customFormat="1" ht="12.75" customHeight="1">
      <c r="A11" s="217" t="s">
        <v>117</v>
      </c>
      <c r="B11" s="281">
        <v>1190.8165211271835</v>
      </c>
      <c r="C11" s="281">
        <v>1396.4797383496525</v>
      </c>
      <c r="D11" s="281">
        <v>3829.9082382133993</v>
      </c>
      <c r="E11" s="281">
        <v>1738.8571727821807</v>
      </c>
      <c r="F11" s="281">
        <v>5691.5653905053605</v>
      </c>
      <c r="G11" s="281">
        <v>171.15200810611643</v>
      </c>
      <c r="H11" s="30"/>
      <c r="I11" s="30"/>
      <c r="J11" s="30"/>
      <c r="K11" s="39"/>
      <c r="L11" s="39"/>
      <c r="M11" s="39"/>
      <c r="N11" s="30"/>
      <c r="O11" s="39"/>
      <c r="P11" s="39"/>
      <c r="Q11" s="39"/>
      <c r="R11" s="30"/>
      <c r="S11" s="39"/>
      <c r="T11" s="39"/>
      <c r="U11" s="30"/>
      <c r="V11" s="39"/>
      <c r="W11" s="39"/>
      <c r="X11" s="30"/>
    </row>
    <row r="12" spans="1:24" s="12" customFormat="1" ht="12.75" customHeight="1">
      <c r="A12" s="217" t="s">
        <v>118</v>
      </c>
      <c r="B12" s="281">
        <v>1246.1570945309118</v>
      </c>
      <c r="C12" s="281">
        <v>1399.59064263173</v>
      </c>
      <c r="D12" s="281">
        <v>5243.7187531048185</v>
      </c>
      <c r="E12" s="281">
        <v>2020.1383480352847</v>
      </c>
      <c r="F12" s="281">
        <v>5452.846567967698</v>
      </c>
      <c r="G12" s="281">
        <v>188.06722552348612</v>
      </c>
      <c r="H12" s="30"/>
      <c r="I12" s="30"/>
      <c r="J12" s="30"/>
      <c r="K12" s="39"/>
      <c r="L12" s="39"/>
      <c r="M12" s="39"/>
      <c r="N12" s="30"/>
      <c r="O12" s="39"/>
      <c r="P12" s="39"/>
      <c r="Q12" s="39"/>
      <c r="R12" s="30"/>
      <c r="S12" s="39"/>
      <c r="T12" s="39"/>
      <c r="U12" s="30"/>
      <c r="V12" s="39"/>
      <c r="W12" s="39"/>
      <c r="X12" s="30"/>
    </row>
    <row r="13" spans="1:24" s="12" customFormat="1" ht="12.75" customHeight="1">
      <c r="A13" s="217" t="s">
        <v>119</v>
      </c>
      <c r="B13" s="281">
        <v>1241.842642102073</v>
      </c>
      <c r="C13" s="281">
        <v>1410.0745496494808</v>
      </c>
      <c r="D13" s="281">
        <v>5987.305603448276</v>
      </c>
      <c r="E13" s="281">
        <v>2191.528375892266</v>
      </c>
      <c r="F13" s="281">
        <v>3885.3362962962965</v>
      </c>
      <c r="G13" s="281">
        <v>174.79235984354628</v>
      </c>
      <c r="H13" s="39"/>
      <c r="I13" s="30"/>
      <c r="J13" s="30"/>
      <c r="K13" s="39"/>
      <c r="L13" s="39"/>
      <c r="M13" s="39"/>
      <c r="N13" s="30"/>
      <c r="O13" s="39"/>
      <c r="P13" s="39"/>
      <c r="Q13" s="39"/>
      <c r="R13" s="30"/>
      <c r="S13" s="39"/>
      <c r="T13" s="39"/>
      <c r="U13" s="30"/>
      <c r="V13" s="39"/>
      <c r="W13" s="39"/>
      <c r="X13" s="30"/>
    </row>
    <row r="14" spans="1:24" s="12" customFormat="1" ht="12.75" customHeight="1">
      <c r="A14" s="217" t="s">
        <v>131</v>
      </c>
      <c r="B14" s="281">
        <v>1197.2725577921667</v>
      </c>
      <c r="C14" s="281">
        <v>1309.3204921729048</v>
      </c>
      <c r="D14" s="281">
        <v>4651.119822365766</v>
      </c>
      <c r="E14" s="281">
        <v>1769.1892111111113</v>
      </c>
      <c r="F14" s="281">
        <v>5079.632224861441</v>
      </c>
      <c r="G14" s="281">
        <v>168.89233289646134</v>
      </c>
      <c r="H14" s="39"/>
      <c r="I14" s="30"/>
      <c r="J14" s="39"/>
      <c r="K14" s="39"/>
      <c r="L14" s="39"/>
      <c r="M14" s="39"/>
      <c r="N14" s="30"/>
      <c r="O14" s="39"/>
      <c r="P14" s="39"/>
      <c r="Q14" s="39"/>
      <c r="R14" s="30"/>
      <c r="S14" s="39"/>
      <c r="T14" s="39"/>
      <c r="U14" s="30"/>
      <c r="V14" s="39"/>
      <c r="W14" s="39"/>
      <c r="X14" s="30"/>
    </row>
    <row r="15" spans="1:24" s="12" customFormat="1" ht="12.75" customHeight="1">
      <c r="A15" s="217" t="s">
        <v>120</v>
      </c>
      <c r="B15" s="281">
        <v>1026.2542208215038</v>
      </c>
      <c r="C15" s="281">
        <v>1166.2992606935397</v>
      </c>
      <c r="D15" s="281">
        <v>2573.2734525447045</v>
      </c>
      <c r="E15" s="281">
        <v>1325.9232053682897</v>
      </c>
      <c r="F15" s="281">
        <v>4902.796666666667</v>
      </c>
      <c r="G15" s="281">
        <v>172.5370854591837</v>
      </c>
      <c r="H15" s="30"/>
      <c r="I15" s="30"/>
      <c r="J15" s="39"/>
      <c r="K15" s="39"/>
      <c r="L15" s="39"/>
      <c r="M15" s="39"/>
      <c r="N15" s="30"/>
      <c r="O15" s="39"/>
      <c r="P15" s="39"/>
      <c r="Q15" s="39"/>
      <c r="R15" s="30"/>
      <c r="S15" s="39"/>
      <c r="T15" s="39"/>
      <c r="U15" s="30"/>
      <c r="V15" s="39"/>
      <c r="W15" s="39"/>
      <c r="X15" s="30"/>
    </row>
    <row r="16" spans="1:24" s="12" customFormat="1" ht="12.75" customHeight="1">
      <c r="A16" s="217" t="s">
        <v>129</v>
      </c>
      <c r="B16" s="281">
        <v>1164.4116255807232</v>
      </c>
      <c r="C16" s="281">
        <v>1281.7129123934264</v>
      </c>
      <c r="D16" s="281">
        <v>3957.709562398703</v>
      </c>
      <c r="E16" s="281">
        <v>1635.7581430256243</v>
      </c>
      <c r="F16" s="281">
        <v>3645.5212500000002</v>
      </c>
      <c r="G16" s="281">
        <v>192.2863616930312</v>
      </c>
      <c r="H16" s="39"/>
      <c r="I16" s="30"/>
      <c r="J16" s="39"/>
      <c r="K16" s="39"/>
      <c r="L16" s="39"/>
      <c r="M16" s="39"/>
      <c r="N16" s="30"/>
      <c r="O16" s="39"/>
      <c r="P16" s="39"/>
      <c r="Q16" s="39"/>
      <c r="R16" s="30"/>
      <c r="S16" s="39"/>
      <c r="T16" s="39"/>
      <c r="U16" s="30"/>
      <c r="V16" s="39"/>
      <c r="W16" s="39"/>
      <c r="X16" s="30"/>
    </row>
    <row r="17" spans="1:24" s="12" customFormat="1" ht="12.75" customHeight="1">
      <c r="A17" s="217" t="s">
        <v>132</v>
      </c>
      <c r="B17" s="281">
        <v>1207.355703639628</v>
      </c>
      <c r="C17" s="281">
        <v>1447.3213860744581</v>
      </c>
      <c r="D17" s="281">
        <v>4943.958690893171</v>
      </c>
      <c r="E17" s="281">
        <v>2034.4932028722676</v>
      </c>
      <c r="F17" s="281">
        <v>5665.177355734112</v>
      </c>
      <c r="G17" s="281">
        <v>182.1599727438616</v>
      </c>
      <c r="H17" s="39"/>
      <c r="I17" s="30"/>
      <c r="J17" s="39"/>
      <c r="K17" s="39"/>
      <c r="L17" s="39"/>
      <c r="M17" s="39"/>
      <c r="N17" s="30"/>
      <c r="O17" s="39"/>
      <c r="P17" s="39"/>
      <c r="Q17" s="39"/>
      <c r="R17" s="30"/>
      <c r="S17" s="39"/>
      <c r="T17" s="39"/>
      <c r="U17" s="30"/>
      <c r="V17" s="39"/>
      <c r="W17" s="39"/>
      <c r="X17" s="30"/>
    </row>
    <row r="18" spans="1:24" s="12" customFormat="1" ht="12.75" customHeight="1">
      <c r="A18" s="217" t="s">
        <v>121</v>
      </c>
      <c r="B18" s="281">
        <v>1227.9385793279455</v>
      </c>
      <c r="C18" s="281">
        <v>1417.9459820963882</v>
      </c>
      <c r="D18" s="281">
        <v>4904.138990585774</v>
      </c>
      <c r="E18" s="281">
        <v>1996.6074138380068</v>
      </c>
      <c r="F18" s="281">
        <v>5343.700000000001</v>
      </c>
      <c r="G18" s="281">
        <v>170.73277699128232</v>
      </c>
      <c r="H18" s="39"/>
      <c r="I18" s="30"/>
      <c r="J18" s="39"/>
      <c r="K18" s="39"/>
      <c r="L18" s="39"/>
      <c r="M18" s="39"/>
      <c r="N18" s="30"/>
      <c r="O18" s="39"/>
      <c r="P18" s="39"/>
      <c r="Q18" s="39"/>
      <c r="R18" s="30"/>
      <c r="S18" s="39"/>
      <c r="T18" s="39"/>
      <c r="U18" s="30"/>
      <c r="V18" s="39"/>
      <c r="W18" s="39"/>
      <c r="X18" s="30"/>
    </row>
    <row r="19" spans="1:24" s="12" customFormat="1" ht="12.75" customHeight="1">
      <c r="A19" s="217" t="s">
        <v>122</v>
      </c>
      <c r="B19" s="281">
        <v>1242.4652189545607</v>
      </c>
      <c r="C19" s="281">
        <v>1404.284668202765</v>
      </c>
      <c r="D19" s="281">
        <v>4172.67575643911</v>
      </c>
      <c r="E19" s="281">
        <v>1835.071701233511</v>
      </c>
      <c r="F19" s="281">
        <v>5689.938293838863</v>
      </c>
      <c r="G19" s="281">
        <v>183.83393059255778</v>
      </c>
      <c r="H19" s="39"/>
      <c r="I19" s="30"/>
      <c r="J19" s="39"/>
      <c r="K19" s="39"/>
      <c r="L19" s="39"/>
      <c r="M19" s="39"/>
      <c r="N19" s="30"/>
      <c r="O19" s="39"/>
      <c r="P19" s="39"/>
      <c r="Q19" s="39"/>
      <c r="R19" s="30"/>
      <c r="S19" s="39"/>
      <c r="T19" s="39"/>
      <c r="U19" s="30"/>
      <c r="V19" s="39"/>
      <c r="W19" s="39"/>
      <c r="X19" s="30"/>
    </row>
    <row r="20" spans="1:24" s="12" customFormat="1" ht="12.75" customHeight="1">
      <c r="A20" s="217" t="s">
        <v>123</v>
      </c>
      <c r="B20" s="281">
        <v>1218.4893072811624</v>
      </c>
      <c r="C20" s="281">
        <v>1378.463579080025</v>
      </c>
      <c r="D20" s="281">
        <v>3945.9887039239</v>
      </c>
      <c r="E20" s="281">
        <v>1793.2925748042842</v>
      </c>
      <c r="F20" s="281">
        <v>5344.033103448276</v>
      </c>
      <c r="G20" s="281">
        <v>178.67900024705594</v>
      </c>
      <c r="H20" s="39"/>
      <c r="I20" s="30"/>
      <c r="J20" s="39"/>
      <c r="K20" s="39"/>
      <c r="L20" s="39"/>
      <c r="M20" s="39"/>
      <c r="N20" s="30"/>
      <c r="O20" s="39"/>
      <c r="P20" s="39"/>
      <c r="Q20" s="39"/>
      <c r="R20" s="30"/>
      <c r="S20" s="39"/>
      <c r="T20" s="39"/>
      <c r="U20" s="30"/>
      <c r="V20" s="39"/>
      <c r="W20" s="39"/>
      <c r="X20" s="30"/>
    </row>
    <row r="21" spans="1:24" s="12" customFormat="1" ht="12.75" customHeight="1">
      <c r="A21" s="217" t="s">
        <v>133</v>
      </c>
      <c r="B21" s="281">
        <v>1186.8065289357528</v>
      </c>
      <c r="C21" s="281">
        <v>1363.0239881815141</v>
      </c>
      <c r="D21" s="281">
        <v>4531.386312594841</v>
      </c>
      <c r="E21" s="281">
        <v>1854.699863420148</v>
      </c>
      <c r="F21" s="281">
        <v>5098.328310502283</v>
      </c>
      <c r="G21" s="281">
        <v>178.9188958707361</v>
      </c>
      <c r="H21" s="39"/>
      <c r="I21" s="30"/>
      <c r="J21" s="39"/>
      <c r="K21" s="39"/>
      <c r="L21" s="39"/>
      <c r="M21" s="39"/>
      <c r="N21" s="30"/>
      <c r="O21" s="39"/>
      <c r="P21" s="39"/>
      <c r="Q21" s="39"/>
      <c r="R21" s="30"/>
      <c r="S21" s="39"/>
      <c r="T21" s="39"/>
      <c r="U21" s="30"/>
      <c r="V21" s="39"/>
      <c r="W21" s="39"/>
      <c r="X21" s="30"/>
    </row>
    <row r="22" spans="1:24" s="12" customFormat="1" ht="12.75" customHeight="1">
      <c r="A22" s="217" t="s">
        <v>124</v>
      </c>
      <c r="B22" s="281">
        <v>1179.5927098344494</v>
      </c>
      <c r="C22" s="281">
        <v>1371.658645133002</v>
      </c>
      <c r="D22" s="281">
        <v>3443.259836384885</v>
      </c>
      <c r="E22" s="281">
        <v>1698.8877545997168</v>
      </c>
      <c r="F22" s="281">
        <v>4685.098236775819</v>
      </c>
      <c r="G22" s="281">
        <v>181.7331518257527</v>
      </c>
      <c r="H22" s="39"/>
      <c r="I22" s="30"/>
      <c r="J22" s="30"/>
      <c r="K22" s="39"/>
      <c r="L22" s="39"/>
      <c r="M22" s="39"/>
      <c r="N22" s="30"/>
      <c r="O22" s="39"/>
      <c r="P22" s="39"/>
      <c r="Q22" s="39"/>
      <c r="R22" s="30"/>
      <c r="S22" s="39"/>
      <c r="T22" s="39"/>
      <c r="U22" s="30"/>
      <c r="V22" s="39"/>
      <c r="W22" s="39"/>
      <c r="X22" s="30"/>
    </row>
    <row r="23" spans="1:24" s="12" customFormat="1" ht="12.75" customHeight="1">
      <c r="A23" s="217" t="s">
        <v>125</v>
      </c>
      <c r="B23" s="281">
        <v>1171.2802197925114</v>
      </c>
      <c r="C23" s="281">
        <v>1322.416842547628</v>
      </c>
      <c r="D23" s="281">
        <v>3526.6047226798464</v>
      </c>
      <c r="E23" s="281">
        <v>1642.7796911166095</v>
      </c>
      <c r="F23" s="281">
        <v>5414.766023166023</v>
      </c>
      <c r="G23" s="281">
        <v>176.24583394888464</v>
      </c>
      <c r="H23" s="39"/>
      <c r="I23" s="30"/>
      <c r="J23" s="39"/>
      <c r="K23" s="39"/>
      <c r="L23" s="39"/>
      <c r="M23" s="39"/>
      <c r="N23" s="30"/>
      <c r="O23" s="39"/>
      <c r="P23" s="39"/>
      <c r="Q23" s="39"/>
      <c r="R23" s="30"/>
      <c r="S23" s="39"/>
      <c r="T23" s="39"/>
      <c r="U23" s="30"/>
      <c r="V23" s="39"/>
      <c r="W23" s="39"/>
      <c r="X23" s="30"/>
    </row>
    <row r="24" spans="1:24" s="12" customFormat="1" ht="12.75" customHeight="1">
      <c r="A24" s="217" t="s">
        <v>126</v>
      </c>
      <c r="B24" s="281">
        <v>1182.7048038386588</v>
      </c>
      <c r="C24" s="281">
        <v>1360.9592054364873</v>
      </c>
      <c r="D24" s="281">
        <v>4366.546247712019</v>
      </c>
      <c r="E24" s="281">
        <v>1800.637638343449</v>
      </c>
      <c r="F24" s="281">
        <v>4833.855528846154</v>
      </c>
      <c r="G24" s="281">
        <v>182.29739728143343</v>
      </c>
      <c r="H24" s="39"/>
      <c r="I24" s="30"/>
      <c r="J24" s="30"/>
      <c r="K24" s="39"/>
      <c r="L24" s="39"/>
      <c r="M24" s="39"/>
      <c r="N24" s="30"/>
      <c r="O24" s="39"/>
      <c r="P24" s="39"/>
      <c r="Q24" s="39"/>
      <c r="R24" s="30"/>
      <c r="S24" s="39"/>
      <c r="T24" s="39"/>
      <c r="U24" s="30"/>
      <c r="V24" s="39"/>
      <c r="W24" s="39"/>
      <c r="X24" s="30"/>
    </row>
    <row r="25" spans="1:24" s="12" customFormat="1" ht="12.75" customHeight="1">
      <c r="A25" s="217" t="s">
        <v>127</v>
      </c>
      <c r="B25" s="281">
        <v>1181.725319920711</v>
      </c>
      <c r="C25" s="281">
        <v>1326.8021063816489</v>
      </c>
      <c r="D25" s="281">
        <v>4307.013100436681</v>
      </c>
      <c r="E25" s="281">
        <v>1824.3056964332204</v>
      </c>
      <c r="F25" s="281">
        <v>5993.932124352331</v>
      </c>
      <c r="G25" s="281">
        <v>184.0204486125882</v>
      </c>
      <c r="H25" s="39"/>
      <c r="I25" s="30"/>
      <c r="J25" s="30"/>
      <c r="K25" s="39"/>
      <c r="L25" s="39"/>
      <c r="M25" s="39"/>
      <c r="N25" s="30"/>
      <c r="O25" s="39"/>
      <c r="P25" s="39"/>
      <c r="Q25" s="39"/>
      <c r="R25" s="30"/>
      <c r="S25" s="39"/>
      <c r="T25" s="39"/>
      <c r="U25" s="30"/>
      <c r="V25" s="39"/>
      <c r="W25" s="39"/>
      <c r="X25" s="30"/>
    </row>
    <row r="26" spans="1:24" s="12" customFormat="1" ht="12.75" customHeight="1">
      <c r="A26" s="217" t="s">
        <v>128</v>
      </c>
      <c r="B26" s="281">
        <v>1225.1218644449448</v>
      </c>
      <c r="C26" s="281">
        <v>1390.4632417397168</v>
      </c>
      <c r="D26" s="281">
        <v>4135.315054249548</v>
      </c>
      <c r="E26" s="281">
        <v>1821.8082409775504</v>
      </c>
      <c r="F26" s="281">
        <v>6675.0319039451115</v>
      </c>
      <c r="G26" s="281">
        <v>190.70717233248183</v>
      </c>
      <c r="H26" s="39"/>
      <c r="I26" s="30"/>
      <c r="J26" s="39"/>
      <c r="K26" s="39"/>
      <c r="L26" s="39"/>
      <c r="M26" s="39"/>
      <c r="N26" s="30"/>
      <c r="O26" s="39"/>
      <c r="P26" s="39"/>
      <c r="Q26" s="39"/>
      <c r="R26" s="30"/>
      <c r="S26" s="39"/>
      <c r="T26" s="39"/>
      <c r="U26" s="30"/>
      <c r="V26" s="39"/>
      <c r="W26" s="39"/>
      <c r="X26" s="30"/>
    </row>
    <row r="27" spans="1:24" s="12" customFormat="1" ht="12.75" customHeight="1">
      <c r="A27" s="217" t="s">
        <v>134</v>
      </c>
      <c r="B27" s="281">
        <v>1177.0126025222683</v>
      </c>
      <c r="C27" s="281">
        <v>1322.1967440187084</v>
      </c>
      <c r="D27" s="281">
        <v>4686.491136919315</v>
      </c>
      <c r="E27" s="281">
        <v>1874.0024111484286</v>
      </c>
      <c r="F27" s="281">
        <v>5558.764794816415</v>
      </c>
      <c r="G27" s="281">
        <v>178.06756647457286</v>
      </c>
      <c r="H27" s="39"/>
      <c r="I27" s="30"/>
      <c r="J27" s="30"/>
      <c r="K27" s="39"/>
      <c r="L27" s="39"/>
      <c r="M27" s="39"/>
      <c r="N27" s="30"/>
      <c r="O27" s="39"/>
      <c r="P27" s="39"/>
      <c r="Q27" s="39"/>
      <c r="R27" s="30"/>
      <c r="S27" s="39"/>
      <c r="T27" s="39"/>
      <c r="U27" s="30"/>
      <c r="V27" s="39"/>
      <c r="W27" s="39"/>
      <c r="X27" s="30"/>
    </row>
    <row r="28" spans="1:24" s="12" customFormat="1" ht="12.75" customHeight="1">
      <c r="A28" s="217" t="s">
        <v>135</v>
      </c>
      <c r="B28" s="281">
        <v>1177.8805341783611</v>
      </c>
      <c r="C28" s="281">
        <v>1326.2823756931823</v>
      </c>
      <c r="D28" s="281">
        <v>3381.7295098793943</v>
      </c>
      <c r="E28" s="281">
        <v>1642.1869932165955</v>
      </c>
      <c r="F28" s="281">
        <v>4953.220869565218</v>
      </c>
      <c r="G28" s="281">
        <v>191.1936727098091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0"/>
      <c r="V28" s="39"/>
      <c r="W28" s="39"/>
      <c r="X28" s="30"/>
    </row>
    <row r="29" spans="1:24" s="136" customFormat="1" ht="12.75" customHeight="1">
      <c r="A29" s="218" t="s">
        <v>33</v>
      </c>
      <c r="B29" s="281">
        <v>1191.0742268041238</v>
      </c>
      <c r="C29" s="281">
        <v>1329.5500000000002</v>
      </c>
      <c r="D29" s="281">
        <v>4046.15</v>
      </c>
      <c r="E29" s="281">
        <v>1523.5928571428572</v>
      </c>
      <c r="F29" s="281">
        <v>0</v>
      </c>
      <c r="G29" s="281">
        <v>0</v>
      </c>
      <c r="H29" s="132"/>
      <c r="I29" s="30"/>
      <c r="J29" s="132"/>
      <c r="K29" s="132"/>
      <c r="L29" s="132"/>
      <c r="M29" s="132"/>
      <c r="N29" s="30"/>
      <c r="O29" s="30"/>
      <c r="P29" s="132"/>
      <c r="Q29" s="132"/>
      <c r="R29" s="30"/>
      <c r="S29" s="132"/>
      <c r="T29" s="132"/>
      <c r="U29" s="30"/>
      <c r="V29" s="132"/>
      <c r="W29" s="132"/>
      <c r="X29" s="30"/>
    </row>
    <row r="30" spans="1:24" s="12" customFormat="1" ht="12.75" customHeight="1">
      <c r="A30" s="63" t="s">
        <v>1</v>
      </c>
      <c r="B30" s="63">
        <v>1222.991038163778</v>
      </c>
      <c r="C30" s="63">
        <v>1418.1842040923402</v>
      </c>
      <c r="D30" s="63">
        <v>4156.088882572429</v>
      </c>
      <c r="E30" s="63">
        <v>1814.399798967615</v>
      </c>
      <c r="F30" s="63">
        <v>5474.5437052200605</v>
      </c>
      <c r="G30" s="63">
        <v>183.49083670519803</v>
      </c>
      <c r="H30" s="39"/>
      <c r="I30" s="30"/>
      <c r="J30" s="39"/>
      <c r="K30" s="39"/>
      <c r="L30" s="39"/>
      <c r="M30" s="39"/>
      <c r="N30" s="30"/>
      <c r="O30" s="30"/>
      <c r="P30" s="39"/>
      <c r="Q30" s="39"/>
      <c r="R30" s="30"/>
      <c r="S30" s="39"/>
      <c r="T30" s="39"/>
      <c r="U30" s="30"/>
      <c r="V30" s="39"/>
      <c r="W30" s="39"/>
      <c r="X30" s="30"/>
    </row>
    <row r="31" spans="1:16" ht="12.75" customHeight="1">
      <c r="A31" s="69" t="s">
        <v>259</v>
      </c>
      <c r="J31" s="39"/>
      <c r="K31" s="178"/>
      <c r="L31" s="178"/>
      <c r="M31" s="178"/>
      <c r="N31" s="178"/>
      <c r="O31" s="178"/>
      <c r="P31" s="178"/>
    </row>
    <row r="32" spans="3:24" ht="12.75" customHeight="1">
      <c r="C32" s="177"/>
      <c r="D32" s="177"/>
      <c r="E32" s="177"/>
      <c r="J32" s="30"/>
      <c r="K32" s="178"/>
      <c r="L32" s="178"/>
      <c r="M32" s="178"/>
      <c r="N32" s="178"/>
      <c r="O32" s="178"/>
      <c r="P32" s="178"/>
      <c r="X32" s="21"/>
    </row>
    <row r="33" spans="3:25" ht="12.75" customHeight="1">
      <c r="C33" s="21"/>
      <c r="D33" s="21"/>
      <c r="E33" s="21"/>
      <c r="F33" s="10"/>
      <c r="G33" s="21"/>
      <c r="J33" s="39"/>
      <c r="K33" s="178"/>
      <c r="L33" s="178"/>
      <c r="M33" s="178"/>
      <c r="N33" s="178"/>
      <c r="O33" s="178"/>
      <c r="P33" s="178"/>
      <c r="X33" s="21"/>
      <c r="Y33" s="21"/>
    </row>
    <row r="34" spans="1:27" ht="12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178"/>
      <c r="X34" s="21"/>
      <c r="Y34" s="21"/>
      <c r="Z34" s="21"/>
      <c r="AA34" s="21"/>
    </row>
    <row r="35" spans="1:28" ht="12.7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178"/>
      <c r="X35" s="21"/>
      <c r="Y35" s="21"/>
      <c r="Z35" s="21"/>
      <c r="AA35" s="21"/>
      <c r="AB35" s="21"/>
    </row>
    <row r="36" spans="1:28" ht="12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178"/>
      <c r="X36" s="21"/>
      <c r="Y36" s="21"/>
      <c r="Z36" s="21"/>
      <c r="AA36" s="21"/>
      <c r="AB36" s="21"/>
    </row>
    <row r="37" spans="1:28" ht="12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178"/>
      <c r="X37" s="21"/>
      <c r="Y37" s="21"/>
      <c r="Z37" s="21"/>
      <c r="AA37" s="21"/>
      <c r="AB37" s="21"/>
    </row>
    <row r="38" spans="1:28" ht="12.7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178"/>
      <c r="X38" s="21"/>
      <c r="Y38" s="21"/>
      <c r="Z38" s="21"/>
      <c r="AA38" s="21"/>
      <c r="AB38" s="21"/>
    </row>
    <row r="39" spans="1:28" ht="12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178"/>
      <c r="X39" s="21"/>
      <c r="Y39" s="21"/>
      <c r="Z39" s="21"/>
      <c r="AA39" s="21"/>
      <c r="AB39" s="21"/>
    </row>
    <row r="40" spans="1:28" ht="12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178"/>
      <c r="X40" s="21"/>
      <c r="Y40" s="21"/>
      <c r="Z40" s="21"/>
      <c r="AA40" s="21"/>
      <c r="AB40" s="21"/>
    </row>
    <row r="41" spans="1:28" ht="12.7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178"/>
      <c r="X41" s="21"/>
      <c r="Y41" s="21"/>
      <c r="Z41" s="21"/>
      <c r="AA41" s="21"/>
      <c r="AB41" s="21"/>
    </row>
    <row r="42" spans="1:28" ht="12.7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178"/>
      <c r="X42" s="21"/>
      <c r="Y42" s="21"/>
      <c r="Z42" s="21"/>
      <c r="AA42" s="21"/>
      <c r="AB42" s="21"/>
    </row>
    <row r="43" spans="1:28" ht="12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178"/>
      <c r="X43" s="21"/>
      <c r="Y43" s="21"/>
      <c r="Z43" s="21"/>
      <c r="AA43" s="21"/>
      <c r="AB43" s="21"/>
    </row>
    <row r="44" spans="1:28" ht="12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178"/>
      <c r="X44" s="21"/>
      <c r="Y44" s="21"/>
      <c r="Z44" s="21"/>
      <c r="AA44" s="21"/>
      <c r="AB44" s="21"/>
    </row>
    <row r="45" spans="1:28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78"/>
      <c r="X45" s="21"/>
      <c r="Y45" s="21"/>
      <c r="Z45" s="21"/>
      <c r="AA45" s="21"/>
      <c r="AB45" s="21"/>
    </row>
    <row r="46" spans="1:28" ht="12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178"/>
      <c r="X46" s="21"/>
      <c r="Y46" s="21"/>
      <c r="Z46" s="21"/>
      <c r="AA46" s="21"/>
      <c r="AB46" s="21"/>
    </row>
    <row r="47" spans="1:28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78"/>
      <c r="X47" s="21"/>
      <c r="Y47" s="21"/>
      <c r="Z47" s="21"/>
      <c r="AA47" s="21"/>
      <c r="AB47" s="21"/>
    </row>
    <row r="48" spans="1:28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178"/>
      <c r="X48" s="21"/>
      <c r="Y48" s="21"/>
      <c r="Z48" s="21"/>
      <c r="AA48" s="21"/>
      <c r="AB48" s="21"/>
    </row>
    <row r="49" spans="1:28" ht="12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178"/>
      <c r="X49" s="21"/>
      <c r="Y49" s="21"/>
      <c r="Z49" s="21"/>
      <c r="AA49" s="21"/>
      <c r="AB49" s="21"/>
    </row>
    <row r="50" spans="1:28" ht="12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178"/>
      <c r="X50" s="21"/>
      <c r="Y50" s="21"/>
      <c r="Z50" s="21"/>
      <c r="AA50" s="21"/>
      <c r="AB50" s="21"/>
    </row>
    <row r="51" spans="1:28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178"/>
      <c r="X51" s="21"/>
      <c r="Y51" s="21"/>
      <c r="Z51" s="21"/>
      <c r="AA51" s="21"/>
      <c r="AB51" s="21"/>
    </row>
    <row r="52" spans="1:28" ht="12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178"/>
      <c r="X52" s="21"/>
      <c r="Y52" s="21"/>
      <c r="Z52" s="21"/>
      <c r="AA52" s="21"/>
      <c r="AB52" s="21"/>
    </row>
    <row r="53" spans="1:28" ht="12.7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X53" s="21"/>
      <c r="Y53" s="21"/>
      <c r="Z53" s="21"/>
      <c r="AA53" s="21"/>
      <c r="AB53" s="21"/>
    </row>
    <row r="54" spans="1:28" ht="12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X54" s="21"/>
      <c r="Y54" s="21"/>
      <c r="Z54" s="21"/>
      <c r="AA54" s="21"/>
      <c r="AB54" s="21"/>
    </row>
    <row r="55" spans="1:28" ht="12.7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X55" s="21"/>
      <c r="Y55" s="21"/>
      <c r="Z55" s="21"/>
      <c r="AA55" s="21"/>
      <c r="AB55" s="21"/>
    </row>
    <row r="56" spans="1:28" ht="12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X56" s="21"/>
      <c r="Y56" s="21"/>
      <c r="Z56" s="21"/>
      <c r="AA56" s="21"/>
      <c r="AB56" s="21"/>
    </row>
    <row r="57" spans="1:28" ht="12.7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X57" s="21"/>
      <c r="Y57" s="21"/>
      <c r="Z57" s="21"/>
      <c r="AA57" s="21"/>
      <c r="AB57" s="21"/>
    </row>
    <row r="58" spans="1:26" ht="12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X58" s="21"/>
      <c r="Y58" s="21"/>
      <c r="Z58" s="21"/>
    </row>
    <row r="59" spans="1:15" ht="12.7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ht="12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1:15" ht="12.7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3"/>
  <headerFooter alignWithMargins="0">
    <oddHeader>&amp;R&amp;"Arial,Fet"REGIONAL STATISTIK</oddHeader>
  </headerFooter>
  <legacyDrawing r:id="rId2"/>
  <oleObjects>
    <oleObject progId="Paint.Picture" shapeId="9035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C41"/>
  <sheetViews>
    <sheetView showGridLines="0" zoomScalePageLayoutView="0" workbookViewId="0" topLeftCell="A1">
      <selection activeCell="J40" sqref="J40"/>
    </sheetView>
  </sheetViews>
  <sheetFormatPr defaultColWidth="9.140625" defaultRowHeight="12.75"/>
  <cols>
    <col min="1" max="1" width="4.7109375" style="4" customWidth="1"/>
    <col min="2" max="2" width="16.421875" style="4" customWidth="1"/>
    <col min="3" max="16384" width="9.140625" style="4" customWidth="1"/>
  </cols>
  <sheetData>
    <row r="2" ht="12">
      <c r="B2" s="5" t="s">
        <v>198</v>
      </c>
    </row>
    <row r="3" ht="12">
      <c r="B3" s="78"/>
    </row>
    <row r="4" ht="12">
      <c r="B4" s="78"/>
    </row>
    <row r="5" ht="12">
      <c r="B5" s="5" t="s">
        <v>112</v>
      </c>
    </row>
    <row r="6" spans="2:3" ht="12">
      <c r="B6" s="4" t="s">
        <v>176</v>
      </c>
      <c r="C6" s="79" t="s">
        <v>246</v>
      </c>
    </row>
    <row r="7" spans="2:3" ht="12">
      <c r="B7" s="4" t="s">
        <v>177</v>
      </c>
      <c r="C7" s="79" t="s">
        <v>247</v>
      </c>
    </row>
    <row r="8" spans="2:3" ht="12">
      <c r="B8" s="4" t="s">
        <v>178</v>
      </c>
      <c r="C8" s="79" t="s">
        <v>248</v>
      </c>
    </row>
    <row r="9" spans="2:3" ht="12">
      <c r="B9" s="4" t="s">
        <v>179</v>
      </c>
      <c r="C9" s="79" t="s">
        <v>249</v>
      </c>
    </row>
    <row r="10" spans="2:3" ht="12">
      <c r="B10" s="4" t="s">
        <v>180</v>
      </c>
      <c r="C10" s="79" t="s">
        <v>266</v>
      </c>
    </row>
    <row r="11" ht="12">
      <c r="C11" s="79"/>
    </row>
    <row r="12" ht="12">
      <c r="C12" s="79"/>
    </row>
    <row r="13" ht="12">
      <c r="B13" s="5" t="s">
        <v>181</v>
      </c>
    </row>
    <row r="14" spans="2:3" ht="12">
      <c r="B14" s="4" t="s">
        <v>79</v>
      </c>
      <c r="C14" s="79" t="s">
        <v>250</v>
      </c>
    </row>
    <row r="15" spans="2:3" ht="12">
      <c r="B15" s="4" t="s">
        <v>83</v>
      </c>
      <c r="C15" s="79" t="s">
        <v>251</v>
      </c>
    </row>
    <row r="16" spans="2:3" ht="12">
      <c r="B16" s="4" t="s">
        <v>182</v>
      </c>
      <c r="C16" s="79" t="s">
        <v>252</v>
      </c>
    </row>
    <row r="17" spans="2:3" ht="12">
      <c r="B17" s="4" t="s">
        <v>183</v>
      </c>
      <c r="C17" s="79" t="s">
        <v>253</v>
      </c>
    </row>
    <row r="18" spans="2:3" ht="12">
      <c r="B18" s="4" t="s">
        <v>234</v>
      </c>
      <c r="C18" s="79" t="s">
        <v>267</v>
      </c>
    </row>
    <row r="19" ht="12">
      <c r="C19" s="79"/>
    </row>
    <row r="20" ht="12">
      <c r="C20" s="79"/>
    </row>
    <row r="21" ht="12">
      <c r="B21" s="5" t="s">
        <v>113</v>
      </c>
    </row>
    <row r="22" spans="2:3" ht="12">
      <c r="B22" s="4" t="s">
        <v>196</v>
      </c>
      <c r="C22" s="79" t="s">
        <v>254</v>
      </c>
    </row>
    <row r="23" spans="2:3" ht="12">
      <c r="B23" s="4" t="s">
        <v>93</v>
      </c>
      <c r="C23" s="79" t="s">
        <v>255</v>
      </c>
    </row>
    <row r="24" spans="2:3" ht="12">
      <c r="B24" s="4" t="s">
        <v>97</v>
      </c>
      <c r="C24" s="79" t="s">
        <v>272</v>
      </c>
    </row>
    <row r="25" spans="2:3" ht="12">
      <c r="B25" s="4" t="s">
        <v>99</v>
      </c>
      <c r="C25" s="79" t="s">
        <v>268</v>
      </c>
    </row>
    <row r="28" ht="12">
      <c r="B28" s="5" t="s">
        <v>114</v>
      </c>
    </row>
    <row r="29" spans="2:3" s="34" customFormat="1" ht="12">
      <c r="B29" s="34" t="s">
        <v>101</v>
      </c>
      <c r="C29" s="283" t="s">
        <v>263</v>
      </c>
    </row>
    <row r="30" spans="2:3" s="34" customFormat="1" ht="12">
      <c r="B30" s="34" t="s">
        <v>106</v>
      </c>
      <c r="C30" s="283" t="s">
        <v>264</v>
      </c>
    </row>
    <row r="31" spans="2:3" s="34" customFormat="1" ht="12">
      <c r="B31" s="34" t="s">
        <v>139</v>
      </c>
      <c r="C31" s="283" t="s">
        <v>265</v>
      </c>
    </row>
    <row r="32" spans="2:3" s="34" customFormat="1" ht="12">
      <c r="B32" s="34" t="s">
        <v>169</v>
      </c>
      <c r="C32" s="283" t="s">
        <v>269</v>
      </c>
    </row>
    <row r="33" spans="2:3" s="364" customFormat="1" ht="12">
      <c r="B33" s="364" t="s">
        <v>276</v>
      </c>
      <c r="C33" s="394" t="s">
        <v>280</v>
      </c>
    </row>
    <row r="34" spans="2:3" s="364" customFormat="1" ht="12">
      <c r="B34" s="364" t="s">
        <v>277</v>
      </c>
      <c r="C34" s="394" t="s">
        <v>281</v>
      </c>
    </row>
    <row r="35" spans="2:3" s="364" customFormat="1" ht="12">
      <c r="B35" s="364" t="s">
        <v>278</v>
      </c>
      <c r="C35" s="394" t="s">
        <v>282</v>
      </c>
    </row>
    <row r="36" spans="2:3" s="364" customFormat="1" ht="12">
      <c r="B36" s="364" t="s">
        <v>279</v>
      </c>
      <c r="C36" s="394" t="s">
        <v>283</v>
      </c>
    </row>
    <row r="37" ht="12">
      <c r="C37" s="79"/>
    </row>
    <row r="38" ht="12">
      <c r="C38" s="79"/>
    </row>
    <row r="39" ht="12">
      <c r="B39" s="5" t="s">
        <v>184</v>
      </c>
    </row>
    <row r="40" spans="2:3" ht="12">
      <c r="B40" s="4" t="s">
        <v>136</v>
      </c>
      <c r="C40" s="79" t="s">
        <v>232</v>
      </c>
    </row>
    <row r="41" ht="12">
      <c r="C41" s="79"/>
    </row>
  </sheetData>
  <sheetProtection/>
  <hyperlinks>
    <hyperlink ref="C6" location="'PB Tab 10-11'!A1" display="Körsträckor och antal personbilar efter tjänstevikt och ägare år 2012"/>
    <hyperlink ref="C7" location="'PB Tab 10-11'!A1" display="Körsträckor och antal personbilar efter ägare år 2012"/>
    <hyperlink ref="C8" location="'PB Tab 12-13'!A1" display="Körsträckor och antal personbilar efter årsmodell/tillverkningsår och ägare år 2012"/>
    <hyperlink ref="C9" location="'PB Tab 12-13'!A1" display="Körsträckor och antal personbilar efter drivmedel och ägare år 2012"/>
    <hyperlink ref="C10" location="'PB Tab 14'!A1" display="Genomsnittlig körsträcka i mil fördelat på ägare, årsvis 2003-2012"/>
    <hyperlink ref="C14" location="'LB Tab 10'!A1" display="Körsträckor och antal lastbilar efter årsmodell/tillverkningsår och totalvikt år 2011"/>
    <hyperlink ref="C15" location="'LB Tab 11-12'!A1" display="Körsträckor och antal lastbilar efter totalvikt år 2011"/>
    <hyperlink ref="C16" location="'LB Tab 11-12'!A1" display="Körsträckor och antal lastbilar efter maxlastvikt år 2012"/>
    <hyperlink ref="C17" location="'LB Tab 13-14'!A1" display="Körsträckor och antal lastbilar efter karosseri år 2011"/>
    <hyperlink ref="C18" location="'LB Tab 13-14'!A1" display="Genomsnittlig körsträcka i mil fördelat på lätt och tung lastbil, årsvis 2003-2012"/>
    <hyperlink ref="C22" location="'BU Tab 6'!A1" display="Körsträckor och antal bussar efter årsmodell/tillverkningsår år 2013"/>
    <hyperlink ref="C23" location="'BU Tab 8-10'!A1" display="Körsträckor och antal bussar efter antal passagerare år 2012"/>
    <hyperlink ref="C25" location="'BU Tab 8-10'!A1" display="Genomsnittlig körsträcka i mil fördelat ägare, årsvis 2003-2012"/>
    <hyperlink ref="C29" location="'MC Tab 5-7'!A1" display="Körsträckor och antal motorcyklar efter årsmodell/tillverkningsår och ägare år 2009"/>
    <hyperlink ref="C30" location="'MC Tab 5-7'!A1" display="Körsträckor och antal motorcyklar efter cylindervolym och ägare år 2009"/>
    <hyperlink ref="C31" location="'MC Tab 5-7'!A1" display="Körsträckor och antal motorcyklar efter ägare år 2009"/>
    <hyperlink ref="C32" location="'MC Tab 8'!A1" display="Genomsnittlig körsträcka i mil fördelat på ägarkategori, årsvis 2004‑2008"/>
    <hyperlink ref="C40" location="'RS Tab 7'!A1" display="Genomsnittlig körsträcka i mil efter län och fordonsslag år 2009"/>
    <hyperlink ref="C33" location="'MC Tab 5-7_2013'!A1" display="Körsträckor och antal motorcyklar efter årsmodell/tillverkningsår och ägare år 2013"/>
    <hyperlink ref="C34" location="'MC Tab 5-7_2013'!A1" display="Körsträckor och antal motorcyklar efter cylindervolym och ägare år 2013"/>
    <hyperlink ref="C35" location="'MC Tab 5-7_2013'!A1" display="Körsträckor och antal motorcyklar efter ägare år 2013"/>
    <hyperlink ref="C36" location="'MC Tab 8_2013'!A1" display="Genomsnittlig körsträcka i mil fördelat på ägarkategori, årsvis 2004‑2013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1"/>
  <sheetViews>
    <sheetView showGridLines="0" zoomScalePageLayoutView="0" workbookViewId="0" topLeftCell="A1">
      <selection activeCell="M4" sqref="M4"/>
    </sheetView>
  </sheetViews>
  <sheetFormatPr defaultColWidth="9.140625" defaultRowHeight="12.75"/>
  <sheetData/>
  <sheetProtection/>
  <printOptions/>
  <pageMargins left="0.7" right="0.7" top="0.75" bottom="0.75" header="0.3" footer="0.3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showGridLines="0" workbookViewId="0" topLeftCell="A1">
      <selection activeCell="N39" sqref="N39"/>
    </sheetView>
  </sheetViews>
  <sheetFormatPr defaultColWidth="9.140625" defaultRowHeight="12.75" customHeight="1"/>
  <cols>
    <col min="1" max="1" width="15.7109375" style="20" customWidth="1"/>
    <col min="2" max="2" width="13.28125" style="20" customWidth="1"/>
    <col min="3" max="3" width="14.7109375" style="20" customWidth="1"/>
    <col min="4" max="4" width="2.421875" style="20" customWidth="1"/>
    <col min="5" max="5" width="12.28125" style="20" customWidth="1"/>
    <col min="6" max="6" width="9.140625" style="20" customWidth="1"/>
    <col min="7" max="7" width="2.421875" style="20" customWidth="1"/>
    <col min="8" max="8" width="9.57421875" style="20" customWidth="1"/>
    <col min="9" max="9" width="10.28125" style="20" customWidth="1"/>
    <col min="10" max="10" width="11.8515625" style="21" customWidth="1"/>
    <col min="11" max="11" width="11.7109375" style="21" customWidth="1"/>
    <col min="12" max="12" width="11.57421875" style="21" customWidth="1"/>
    <col min="13" max="13" width="14.57421875" style="20" customWidth="1"/>
    <col min="14" max="14" width="11.140625" style="20" customWidth="1"/>
    <col min="15" max="15" width="10.8515625" style="20" bestFit="1" customWidth="1"/>
    <col min="16" max="16" width="9.140625" style="20" customWidth="1"/>
    <col min="17" max="17" width="10.8515625" style="20" bestFit="1" customWidth="1"/>
    <col min="18" max="16384" width="9.140625" style="20" customWidth="1"/>
  </cols>
  <sheetData>
    <row r="1" ht="12.75" customHeight="1">
      <c r="I1" s="46"/>
    </row>
    <row r="2" spans="1:4" ht="12.75" customHeight="1">
      <c r="A2" s="121" t="s">
        <v>14</v>
      </c>
      <c r="B2" s="24"/>
      <c r="C2" s="24"/>
      <c r="D2" s="24"/>
    </row>
    <row r="3" spans="1:4" ht="12.75" customHeight="1">
      <c r="A3" s="98" t="s">
        <v>204</v>
      </c>
      <c r="B3" s="24"/>
      <c r="C3" s="24"/>
      <c r="D3" s="24"/>
    </row>
    <row r="4" spans="1:4" ht="12.75" customHeight="1">
      <c r="A4" s="34" t="s">
        <v>205</v>
      </c>
      <c r="B4" s="24"/>
      <c r="C4" s="24"/>
      <c r="D4" s="24"/>
    </row>
    <row r="5" spans="1:10" ht="12.75" customHeight="1">
      <c r="A5" s="16"/>
      <c r="B5" s="65"/>
      <c r="C5" s="65"/>
      <c r="D5" s="65"/>
      <c r="E5" s="65"/>
      <c r="F5" s="65"/>
      <c r="G5" s="65"/>
      <c r="H5" s="16"/>
      <c r="I5" s="16"/>
      <c r="J5" s="16"/>
    </row>
    <row r="6" spans="2:12" s="105" customFormat="1" ht="12.75" customHeight="1">
      <c r="B6" s="26" t="s">
        <v>80</v>
      </c>
      <c r="C6" s="93"/>
      <c r="D6" s="6"/>
      <c r="E6" s="26" t="s">
        <v>18</v>
      </c>
      <c r="F6" s="99"/>
      <c r="G6" s="100"/>
      <c r="H6" s="26" t="s">
        <v>19</v>
      </c>
      <c r="I6" s="93"/>
      <c r="J6" s="122"/>
      <c r="K6" s="106"/>
      <c r="L6" s="106"/>
    </row>
    <row r="7" spans="1:9" ht="12.75" customHeight="1">
      <c r="A7" s="106" t="s">
        <v>16</v>
      </c>
      <c r="B7" s="10" t="s">
        <v>141</v>
      </c>
      <c r="C7" s="10" t="s">
        <v>143</v>
      </c>
      <c r="D7" s="10"/>
      <c r="E7" s="10" t="s">
        <v>141</v>
      </c>
      <c r="F7" s="10" t="s">
        <v>143</v>
      </c>
      <c r="G7" s="10"/>
      <c r="H7" s="10" t="s">
        <v>141</v>
      </c>
      <c r="I7" s="19" t="s">
        <v>143</v>
      </c>
    </row>
    <row r="8" spans="1:12" s="105" customFormat="1" ht="12.75" customHeight="1">
      <c r="A8" s="13" t="s">
        <v>12</v>
      </c>
      <c r="B8" s="25" t="s">
        <v>110</v>
      </c>
      <c r="C8" s="25" t="s">
        <v>110</v>
      </c>
      <c r="D8" s="25"/>
      <c r="E8" s="25" t="s">
        <v>110</v>
      </c>
      <c r="F8" s="25" t="s">
        <v>110</v>
      </c>
      <c r="G8" s="25"/>
      <c r="H8" s="25" t="s">
        <v>110</v>
      </c>
      <c r="I8" s="25" t="s">
        <v>110</v>
      </c>
      <c r="J8" s="123" t="s">
        <v>1</v>
      </c>
      <c r="K8" s="106"/>
      <c r="L8" s="106"/>
    </row>
    <row r="9" spans="1:18" ht="12.75" customHeight="1">
      <c r="A9" s="119" t="s">
        <v>165</v>
      </c>
      <c r="B9" s="38">
        <v>18804381.2</v>
      </c>
      <c r="C9" s="38">
        <v>4206885.1</v>
      </c>
      <c r="D9" s="38"/>
      <c r="E9" s="38">
        <v>38281</v>
      </c>
      <c r="F9" s="38">
        <v>10204</v>
      </c>
      <c r="G9" s="38"/>
      <c r="H9" s="38">
        <f>B9/E9</f>
        <v>491.2196964551605</v>
      </c>
      <c r="I9" s="38">
        <f>C9/F9</f>
        <v>412.2780380243042</v>
      </c>
      <c r="J9" s="38">
        <v>474.60588429411155</v>
      </c>
      <c r="K9" s="40"/>
      <c r="L9" s="73"/>
      <c r="M9" s="125"/>
      <c r="N9" s="125"/>
      <c r="O9" s="12"/>
      <c r="P9" s="12"/>
      <c r="Q9" s="12"/>
      <c r="R9" s="12"/>
    </row>
    <row r="10" spans="1:18" ht="12.75" customHeight="1">
      <c r="A10" s="119" t="s">
        <v>164</v>
      </c>
      <c r="B10" s="38">
        <v>75805893.7</v>
      </c>
      <c r="C10" s="38">
        <v>17068881.3</v>
      </c>
      <c r="D10" s="38"/>
      <c r="E10" s="38">
        <v>96263</v>
      </c>
      <c r="F10" s="38">
        <v>22966</v>
      </c>
      <c r="G10" s="38"/>
      <c r="H10" s="38">
        <f aca="true" t="shared" si="0" ref="H10:H21">B10/E10</f>
        <v>787.4873388529342</v>
      </c>
      <c r="I10" s="38">
        <f aca="true" t="shared" si="1" ref="I10:I22">C10/F10</f>
        <v>743.223952799791</v>
      </c>
      <c r="J10" s="38">
        <v>778.9612845868036</v>
      </c>
      <c r="K10" s="40"/>
      <c r="L10" s="73"/>
      <c r="M10" s="125"/>
      <c r="N10" s="125"/>
      <c r="O10" s="39"/>
      <c r="P10" s="39"/>
      <c r="Q10" s="12"/>
      <c r="R10" s="12"/>
    </row>
    <row r="11" spans="1:19" s="21" customFormat="1" ht="12.75" customHeight="1">
      <c r="A11" s="119" t="s">
        <v>153</v>
      </c>
      <c r="B11" s="38">
        <v>203007839.7</v>
      </c>
      <c r="C11" s="38">
        <v>33471644.5</v>
      </c>
      <c r="D11" s="38"/>
      <c r="E11" s="38">
        <v>246797</v>
      </c>
      <c r="F11" s="38">
        <v>46999</v>
      </c>
      <c r="G11" s="38"/>
      <c r="H11" s="38">
        <f t="shared" si="0"/>
        <v>822.5701272705908</v>
      </c>
      <c r="I11" s="38">
        <f t="shared" si="1"/>
        <v>712.1778016553544</v>
      </c>
      <c r="J11" s="38">
        <v>804.9104963988617</v>
      </c>
      <c r="K11" s="40"/>
      <c r="L11" s="73"/>
      <c r="M11" s="125"/>
      <c r="N11" s="125"/>
      <c r="O11" s="39"/>
      <c r="P11" s="39"/>
      <c r="Q11" s="12"/>
      <c r="R11" s="12"/>
      <c r="S11" s="20"/>
    </row>
    <row r="12" spans="1:18" ht="12.75" customHeight="1">
      <c r="A12" s="119" t="s">
        <v>154</v>
      </c>
      <c r="B12" s="38">
        <v>304793932.3</v>
      </c>
      <c r="C12" s="38">
        <v>67886638.7</v>
      </c>
      <c r="D12" s="38"/>
      <c r="E12" s="38">
        <v>342750</v>
      </c>
      <c r="F12" s="38">
        <v>77946</v>
      </c>
      <c r="G12" s="38"/>
      <c r="H12" s="38">
        <f t="shared" si="0"/>
        <v>889.260196353027</v>
      </c>
      <c r="I12" s="38">
        <f t="shared" si="1"/>
        <v>870.9444833602751</v>
      </c>
      <c r="J12" s="38">
        <v>885.8666852073707</v>
      </c>
      <c r="K12" s="40"/>
      <c r="L12" s="73"/>
      <c r="M12" s="125"/>
      <c r="N12" s="125"/>
      <c r="O12" s="12"/>
      <c r="P12" s="12"/>
      <c r="Q12" s="12"/>
      <c r="R12" s="12"/>
    </row>
    <row r="13" spans="1:18" ht="12.75" customHeight="1">
      <c r="A13" s="119" t="s">
        <v>155</v>
      </c>
      <c r="B13" s="38">
        <v>359266426.7</v>
      </c>
      <c r="C13" s="38">
        <v>73123324</v>
      </c>
      <c r="D13" s="38"/>
      <c r="E13" s="38">
        <v>362326</v>
      </c>
      <c r="F13" s="38">
        <v>79092</v>
      </c>
      <c r="G13" s="38"/>
      <c r="H13" s="38">
        <f t="shared" si="0"/>
        <v>991.5557445504877</v>
      </c>
      <c r="I13" s="38">
        <f t="shared" si="1"/>
        <v>924.5350225054367</v>
      </c>
      <c r="J13" s="38">
        <v>979.5471654984617</v>
      </c>
      <c r="K13" s="40"/>
      <c r="L13" s="73"/>
      <c r="M13" s="125"/>
      <c r="N13" s="125"/>
      <c r="O13" s="12"/>
      <c r="P13" s="12"/>
      <c r="Q13" s="12"/>
      <c r="R13" s="12"/>
    </row>
    <row r="14" spans="1:18" ht="12.75" customHeight="1">
      <c r="A14" s="119" t="s">
        <v>156</v>
      </c>
      <c r="B14" s="38">
        <v>717376911.6</v>
      </c>
      <c r="C14" s="38">
        <v>170205759.6</v>
      </c>
      <c r="D14" s="38"/>
      <c r="E14" s="38">
        <v>639371</v>
      </c>
      <c r="F14" s="38">
        <v>149778</v>
      </c>
      <c r="G14" s="38"/>
      <c r="H14" s="38">
        <f t="shared" si="0"/>
        <v>1122.0041440728467</v>
      </c>
      <c r="I14" s="38">
        <f t="shared" si="1"/>
        <v>1136.3869166366221</v>
      </c>
      <c r="J14" s="38">
        <v>1124.7339491021341</v>
      </c>
      <c r="K14" s="40"/>
      <c r="L14" s="73"/>
      <c r="M14" s="125"/>
      <c r="N14" s="125"/>
      <c r="O14" s="12"/>
      <c r="P14" s="12"/>
      <c r="Q14" s="12"/>
      <c r="R14" s="12"/>
    </row>
    <row r="15" spans="1:18" ht="12.75" customHeight="1">
      <c r="A15" s="119" t="s">
        <v>157</v>
      </c>
      <c r="B15" s="38">
        <v>653412039.8</v>
      </c>
      <c r="C15" s="38">
        <v>203028820.3</v>
      </c>
      <c r="D15" s="38"/>
      <c r="E15" s="38">
        <v>573009</v>
      </c>
      <c r="F15" s="38">
        <v>170989</v>
      </c>
      <c r="G15" s="38"/>
      <c r="H15" s="38">
        <f t="shared" si="0"/>
        <v>1140.3172372510728</v>
      </c>
      <c r="I15" s="38">
        <f t="shared" si="1"/>
        <v>1187.379423822585</v>
      </c>
      <c r="J15" s="38">
        <v>1151.13328275076</v>
      </c>
      <c r="K15" s="40"/>
      <c r="L15" s="73"/>
      <c r="M15" s="125"/>
      <c r="N15" s="125"/>
      <c r="O15" s="12"/>
      <c r="P15" s="12"/>
      <c r="Q15" s="12"/>
      <c r="R15" s="12"/>
    </row>
    <row r="16" spans="1:18" ht="12.75" customHeight="1">
      <c r="A16" s="119" t="s">
        <v>158</v>
      </c>
      <c r="B16" s="38">
        <v>818733641.1</v>
      </c>
      <c r="C16" s="38">
        <v>263498244.2</v>
      </c>
      <c r="D16" s="38"/>
      <c r="E16" s="38">
        <v>615587</v>
      </c>
      <c r="F16" s="38">
        <v>180430</v>
      </c>
      <c r="G16" s="38"/>
      <c r="H16" s="38">
        <f t="shared" si="0"/>
        <v>1330.004761471571</v>
      </c>
      <c r="I16" s="38">
        <f t="shared" si="1"/>
        <v>1460.3904239871417</v>
      </c>
      <c r="J16" s="38">
        <v>1359.558759800356</v>
      </c>
      <c r="K16" s="40"/>
      <c r="L16" s="73"/>
      <c r="M16" s="125"/>
      <c r="N16" s="125"/>
      <c r="O16" s="12"/>
      <c r="P16" s="12"/>
      <c r="Q16" s="12"/>
      <c r="R16" s="12"/>
    </row>
    <row r="17" spans="1:18" ht="12.75" customHeight="1">
      <c r="A17" s="119" t="s">
        <v>159</v>
      </c>
      <c r="B17" s="38">
        <v>751588510.3</v>
      </c>
      <c r="C17" s="38">
        <v>368219245.4</v>
      </c>
      <c r="D17" s="38"/>
      <c r="E17" s="38">
        <v>500933</v>
      </c>
      <c r="F17" s="38">
        <v>209254</v>
      </c>
      <c r="G17" s="38"/>
      <c r="H17" s="38">
        <f t="shared" si="0"/>
        <v>1500.3773165273599</v>
      </c>
      <c r="I17" s="38">
        <f t="shared" si="1"/>
        <v>1759.6760176627447</v>
      </c>
      <c r="J17" s="38">
        <v>1576.778729686688</v>
      </c>
      <c r="K17" s="40"/>
      <c r="L17" s="73"/>
      <c r="M17" s="125"/>
      <c r="N17" s="125"/>
      <c r="O17" s="12"/>
      <c r="P17" s="12"/>
      <c r="Q17" s="12"/>
      <c r="R17" s="12"/>
    </row>
    <row r="18" spans="1:18" ht="12.75" customHeight="1">
      <c r="A18" s="119" t="s">
        <v>160</v>
      </c>
      <c r="B18" s="38">
        <v>489797171.2</v>
      </c>
      <c r="C18" s="38">
        <v>439880770.8</v>
      </c>
      <c r="D18" s="38"/>
      <c r="E18" s="38">
        <v>344838</v>
      </c>
      <c r="F18" s="38">
        <v>247973</v>
      </c>
      <c r="G18" s="38"/>
      <c r="H18" s="38">
        <f t="shared" si="0"/>
        <v>1420.3689013391795</v>
      </c>
      <c r="I18" s="38">
        <f t="shared" si="1"/>
        <v>1773.9059123372303</v>
      </c>
      <c r="J18" s="38">
        <v>1568.253527684203</v>
      </c>
      <c r="K18" s="40"/>
      <c r="L18" s="73"/>
      <c r="M18" s="125"/>
      <c r="N18" s="125"/>
      <c r="O18" s="12"/>
      <c r="P18" s="12"/>
      <c r="Q18" s="12"/>
      <c r="R18" s="12"/>
    </row>
    <row r="19" spans="1:18" ht="12.75" customHeight="1">
      <c r="A19" s="119" t="s">
        <v>161</v>
      </c>
      <c r="B19" s="38">
        <v>89998983.7</v>
      </c>
      <c r="C19" s="38">
        <v>100085809.1</v>
      </c>
      <c r="D19" s="38"/>
      <c r="E19" s="38">
        <v>75175</v>
      </c>
      <c r="F19" s="38">
        <v>54412</v>
      </c>
      <c r="G19" s="38"/>
      <c r="H19" s="38">
        <f t="shared" si="0"/>
        <v>1197.192999002328</v>
      </c>
      <c r="I19" s="38">
        <f t="shared" si="1"/>
        <v>1839.4069157538777</v>
      </c>
      <c r="J19" s="38">
        <v>1466.8507859584681</v>
      </c>
      <c r="K19" s="40"/>
      <c r="L19" s="73"/>
      <c r="M19" s="125"/>
      <c r="N19" s="125"/>
      <c r="O19" s="12"/>
      <c r="P19" s="12"/>
      <c r="Q19" s="12"/>
      <c r="R19" s="12"/>
    </row>
    <row r="20" spans="1:18" ht="12.75" customHeight="1">
      <c r="A20" s="119" t="s">
        <v>162</v>
      </c>
      <c r="B20" s="38">
        <v>13124846.9</v>
      </c>
      <c r="C20" s="38">
        <v>22817655.1</v>
      </c>
      <c r="D20" s="38"/>
      <c r="E20" s="38">
        <v>14117</v>
      </c>
      <c r="F20" s="38">
        <v>9611</v>
      </c>
      <c r="G20" s="38"/>
      <c r="H20" s="38">
        <f t="shared" si="0"/>
        <v>929.7192675497628</v>
      </c>
      <c r="I20" s="38">
        <f t="shared" si="1"/>
        <v>2374.1187285402143</v>
      </c>
      <c r="J20" s="38">
        <v>1514.7716621712746</v>
      </c>
      <c r="K20" s="40"/>
      <c r="L20" s="73"/>
      <c r="M20" s="125"/>
      <c r="N20" s="125"/>
      <c r="O20" s="12"/>
      <c r="P20" s="12"/>
      <c r="Q20" s="12"/>
      <c r="R20" s="12"/>
    </row>
    <row r="21" spans="1:18" ht="12.75" customHeight="1">
      <c r="A21" s="119" t="s">
        <v>163</v>
      </c>
      <c r="B21" s="38">
        <v>13134862</v>
      </c>
      <c r="C21" s="38">
        <v>5668826</v>
      </c>
      <c r="D21" s="38"/>
      <c r="E21" s="38">
        <v>18234</v>
      </c>
      <c r="F21" s="38">
        <v>5987</v>
      </c>
      <c r="G21" s="38"/>
      <c r="H21" s="38">
        <f t="shared" si="0"/>
        <v>720.3500054842601</v>
      </c>
      <c r="I21" s="38">
        <f t="shared" si="1"/>
        <v>946.8558543510941</v>
      </c>
      <c r="J21" s="38">
        <v>776.3382189009537</v>
      </c>
      <c r="K21" s="40"/>
      <c r="L21" s="73"/>
      <c r="M21" s="125"/>
      <c r="N21" s="105"/>
      <c r="O21" s="105"/>
      <c r="P21" s="105"/>
      <c r="Q21" s="12"/>
      <c r="R21" s="12"/>
    </row>
    <row r="22" spans="1:18" ht="12.75" customHeight="1">
      <c r="A22" s="119" t="s">
        <v>8</v>
      </c>
      <c r="B22" s="38">
        <v>0</v>
      </c>
      <c r="C22" s="125">
        <v>80.7</v>
      </c>
      <c r="D22" s="125"/>
      <c r="E22" s="38">
        <v>0</v>
      </c>
      <c r="F22" s="126">
        <v>1</v>
      </c>
      <c r="G22" s="49"/>
      <c r="H22" s="38">
        <v>0</v>
      </c>
      <c r="I22" s="38">
        <f t="shared" si="1"/>
        <v>80.7</v>
      </c>
      <c r="J22" s="38">
        <v>80.7</v>
      </c>
      <c r="K22" s="40"/>
      <c r="L22" s="73"/>
      <c r="M22" s="125"/>
      <c r="N22" s="125"/>
      <c r="O22" s="12"/>
      <c r="P22" s="12"/>
      <c r="Q22" s="12"/>
      <c r="R22" s="12"/>
    </row>
    <row r="23" spans="1:19" s="128" customFormat="1" ht="12.75" customHeight="1">
      <c r="A23" s="117" t="s">
        <v>1</v>
      </c>
      <c r="B23" s="62">
        <f>SUM(B9:B22)</f>
        <v>4508845440.199999</v>
      </c>
      <c r="C23" s="62">
        <f>SUM(C9:C22)</f>
        <v>1769162584.7999997</v>
      </c>
      <c r="D23" s="62"/>
      <c r="E23" s="62">
        <f>SUM(E9:E22)</f>
        <v>3867681</v>
      </c>
      <c r="F23" s="62">
        <f>SUM(F9:F22)</f>
        <v>1265642</v>
      </c>
      <c r="G23" s="127"/>
      <c r="H23" s="62">
        <f>B23/E23</f>
        <v>1165.774902376902</v>
      </c>
      <c r="I23" s="62">
        <f>C23/F23</f>
        <v>1397.8380812267606</v>
      </c>
      <c r="J23" s="62">
        <v>1222.991038163778</v>
      </c>
      <c r="K23" s="40"/>
      <c r="L23" s="73"/>
      <c r="M23" s="125"/>
      <c r="N23" s="125"/>
      <c r="O23" s="125"/>
      <c r="P23" s="125"/>
      <c r="Q23" s="125"/>
      <c r="R23" s="125"/>
      <c r="S23" s="20"/>
    </row>
    <row r="24" ht="12.75" customHeight="1">
      <c r="A24" s="69" t="s">
        <v>197</v>
      </c>
    </row>
    <row r="25" ht="12.75" customHeight="1">
      <c r="A25" s="114"/>
    </row>
    <row r="26" spans="3:6" ht="12.75" customHeight="1">
      <c r="C26" s="12"/>
      <c r="F26" s="12"/>
    </row>
    <row r="27" spans="2:5" ht="12.75" customHeight="1">
      <c r="B27" s="12"/>
      <c r="C27" s="12"/>
      <c r="D27" s="12"/>
      <c r="E27" s="12"/>
    </row>
    <row r="28" spans="3:6" ht="12.75" customHeight="1">
      <c r="C28" s="129"/>
      <c r="D28" s="129"/>
      <c r="E28" s="129"/>
      <c r="F28" s="129"/>
    </row>
    <row r="29" spans="1:4" ht="12.75" customHeight="1">
      <c r="A29" s="121" t="s">
        <v>15</v>
      </c>
      <c r="B29" s="24"/>
      <c r="C29" s="24"/>
      <c r="D29" s="24"/>
    </row>
    <row r="30" spans="1:4" ht="12.75" customHeight="1">
      <c r="A30" s="98" t="s">
        <v>206</v>
      </c>
      <c r="B30" s="24"/>
      <c r="C30" s="24"/>
      <c r="D30" s="24"/>
    </row>
    <row r="31" spans="1:10" ht="12.75" customHeight="1">
      <c r="A31" s="34" t="s">
        <v>207</v>
      </c>
      <c r="B31" s="24"/>
      <c r="C31" s="24"/>
      <c r="D31" s="24"/>
      <c r="J31" s="55"/>
    </row>
    <row r="32" spans="1:9" ht="12.75" customHeight="1">
      <c r="A32" s="16"/>
      <c r="B32" s="65"/>
      <c r="C32" s="65"/>
      <c r="D32" s="65"/>
      <c r="E32" s="16"/>
      <c r="F32" s="16"/>
      <c r="G32" s="16"/>
      <c r="H32" s="16"/>
      <c r="I32" s="16"/>
    </row>
    <row r="33" spans="1:15" s="105" customFormat="1" ht="12.75" customHeight="1">
      <c r="A33" s="130" t="s">
        <v>22</v>
      </c>
      <c r="B33" s="130"/>
      <c r="C33" s="131" t="s">
        <v>17</v>
      </c>
      <c r="D33" s="131"/>
      <c r="E33" s="87"/>
      <c r="F33" s="131" t="s">
        <v>18</v>
      </c>
      <c r="G33" s="131"/>
      <c r="H33" s="87"/>
      <c r="I33" s="131" t="s">
        <v>19</v>
      </c>
      <c r="J33" s="132"/>
      <c r="K33" s="133"/>
      <c r="L33" s="134"/>
      <c r="M33" s="135"/>
      <c r="N33" s="135"/>
      <c r="O33" s="136"/>
    </row>
    <row r="34" spans="1:15" s="21" customFormat="1" ht="12.75" customHeight="1">
      <c r="A34" s="109" t="s">
        <v>5</v>
      </c>
      <c r="B34" s="137"/>
      <c r="C34" s="110">
        <v>4508845440.2</v>
      </c>
      <c r="D34" s="137"/>
      <c r="E34" s="110"/>
      <c r="F34" s="137">
        <v>3867681</v>
      </c>
      <c r="G34" s="60"/>
      <c r="H34" s="60"/>
      <c r="I34" s="60">
        <f aca="true" t="shared" si="2" ref="I34:I41">C34/F34</f>
        <v>1165.7749023769022</v>
      </c>
      <c r="J34" s="39"/>
      <c r="K34" s="115"/>
      <c r="L34" s="32"/>
      <c r="M34" s="32"/>
      <c r="N34" s="135"/>
      <c r="O34" s="136"/>
    </row>
    <row r="35" spans="1:15" s="21" customFormat="1" ht="12.75" customHeight="1">
      <c r="A35" s="138" t="s">
        <v>23</v>
      </c>
      <c r="B35" s="139"/>
      <c r="C35" s="140">
        <v>1473347368.7</v>
      </c>
      <c r="D35" s="139"/>
      <c r="E35" s="140"/>
      <c r="F35" s="139">
        <v>1309283</v>
      </c>
      <c r="G35" s="141"/>
      <c r="H35" s="139"/>
      <c r="I35" s="139">
        <f t="shared" si="2"/>
        <v>1125.308561021567</v>
      </c>
      <c r="J35" s="39"/>
      <c r="K35" s="115"/>
      <c r="L35" s="32"/>
      <c r="M35" s="32"/>
      <c r="N35" s="135"/>
      <c r="O35" s="136"/>
    </row>
    <row r="36" spans="1:15" s="21" customFormat="1" ht="12.75" customHeight="1">
      <c r="A36" s="119" t="s">
        <v>24</v>
      </c>
      <c r="B36" s="119"/>
      <c r="C36" s="140">
        <v>3035498071.5</v>
      </c>
      <c r="D36" s="139"/>
      <c r="E36" s="140"/>
      <c r="F36" s="139">
        <v>2558398</v>
      </c>
      <c r="G36" s="119"/>
      <c r="H36" s="139"/>
      <c r="I36" s="139">
        <f t="shared" si="2"/>
        <v>1186.483913566224</v>
      </c>
      <c r="J36" s="39"/>
      <c r="K36" s="115"/>
      <c r="L36" s="32"/>
      <c r="M36" s="32"/>
      <c r="N36" s="135"/>
      <c r="O36" s="136"/>
    </row>
    <row r="37" spans="1:15" ht="12.75" customHeight="1">
      <c r="A37" s="51" t="s">
        <v>6</v>
      </c>
      <c r="B37" s="142"/>
      <c r="C37" s="140">
        <v>1769162584.8</v>
      </c>
      <c r="D37" s="139"/>
      <c r="E37" s="140"/>
      <c r="F37" s="139">
        <v>1265642</v>
      </c>
      <c r="G37" s="38"/>
      <c r="H37" s="139"/>
      <c r="I37" s="139">
        <f t="shared" si="2"/>
        <v>1397.8380812267608</v>
      </c>
      <c r="J37" s="39"/>
      <c r="K37" s="115"/>
      <c r="L37" s="32"/>
      <c r="M37" s="49"/>
      <c r="N37" s="135"/>
      <c r="O37" s="136"/>
    </row>
    <row r="38" spans="1:15" ht="12.75" customHeight="1">
      <c r="A38" s="51" t="s">
        <v>25</v>
      </c>
      <c r="B38" s="142"/>
      <c r="C38" s="140">
        <v>779759075.5</v>
      </c>
      <c r="D38" s="139"/>
      <c r="E38" s="140"/>
      <c r="F38" s="139">
        <v>589643</v>
      </c>
      <c r="G38" s="38"/>
      <c r="H38" s="139"/>
      <c r="I38" s="139">
        <f t="shared" si="2"/>
        <v>1322.4257313323485</v>
      </c>
      <c r="J38" s="39"/>
      <c r="K38" s="115"/>
      <c r="L38" s="32"/>
      <c r="M38" s="49"/>
      <c r="N38" s="135"/>
      <c r="O38" s="136"/>
    </row>
    <row r="39" spans="1:17" s="147" customFormat="1" ht="12.75" customHeight="1">
      <c r="A39" s="117" t="s">
        <v>1</v>
      </c>
      <c r="B39" s="143"/>
      <c r="C39" s="62">
        <f>C37+C34</f>
        <v>6278008025</v>
      </c>
      <c r="D39" s="62"/>
      <c r="E39" s="62"/>
      <c r="F39" s="62">
        <f>F37+F34</f>
        <v>5133323</v>
      </c>
      <c r="G39" s="62"/>
      <c r="H39" s="144"/>
      <c r="I39" s="145">
        <f t="shared" si="2"/>
        <v>1222.991038163778</v>
      </c>
      <c r="J39" s="39"/>
      <c r="K39" s="115"/>
      <c r="L39" s="32"/>
      <c r="M39" s="146"/>
      <c r="N39" s="135"/>
      <c r="O39" s="136"/>
      <c r="Q39" s="148"/>
    </row>
    <row r="40" spans="1:17" ht="12.75" customHeight="1">
      <c r="A40" s="109" t="s">
        <v>144</v>
      </c>
      <c r="B40" s="139"/>
      <c r="C40" s="140">
        <v>594136175.4</v>
      </c>
      <c r="D40" s="139"/>
      <c r="E40" s="140"/>
      <c r="F40" s="139">
        <v>320302</v>
      </c>
      <c r="G40" s="38"/>
      <c r="H40" s="139"/>
      <c r="I40" s="139">
        <f t="shared" si="2"/>
        <v>1854.9249626914598</v>
      </c>
      <c r="J40" s="39"/>
      <c r="K40" s="39"/>
      <c r="L40" s="32"/>
      <c r="M40" s="49"/>
      <c r="N40" s="49"/>
      <c r="O40" s="136"/>
      <c r="Q40" s="12"/>
    </row>
    <row r="41" spans="1:12" ht="12.75" customHeight="1">
      <c r="A41" s="149" t="s">
        <v>149</v>
      </c>
      <c r="B41" s="144"/>
      <c r="C41" s="31">
        <v>112178497.9</v>
      </c>
      <c r="D41" s="144"/>
      <c r="E41" s="31"/>
      <c r="F41" s="144">
        <v>16282</v>
      </c>
      <c r="G41" s="44"/>
      <c r="H41" s="144"/>
      <c r="I41" s="144">
        <f t="shared" si="2"/>
        <v>6889.724720550302</v>
      </c>
      <c r="J41" s="39"/>
      <c r="K41" s="39"/>
      <c r="L41" s="39"/>
    </row>
    <row r="42" spans="1:9" ht="12.75" customHeight="1">
      <c r="A42" s="55" t="s">
        <v>197</v>
      </c>
      <c r="B42" s="21"/>
      <c r="C42" s="21"/>
      <c r="D42" s="21"/>
      <c r="E42" s="21"/>
      <c r="F42" s="21"/>
      <c r="G42" s="21"/>
      <c r="H42" s="21"/>
      <c r="I42" s="21"/>
    </row>
    <row r="43" spans="1:9" ht="12.75" customHeight="1">
      <c r="A43" s="17"/>
      <c r="B43" s="21"/>
      <c r="C43" s="21"/>
      <c r="D43" s="21"/>
      <c r="E43" s="21"/>
      <c r="F43" s="21"/>
      <c r="G43" s="21"/>
      <c r="H43" s="21"/>
      <c r="I43" s="21"/>
    </row>
    <row r="44" spans="1:9" ht="12.75" customHeight="1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2.75" customHeight="1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2.7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2.75" customHeight="1">
      <c r="A47" s="21"/>
      <c r="B47" s="21"/>
      <c r="C47" s="21"/>
      <c r="D47" s="21"/>
      <c r="E47" s="21"/>
      <c r="F47" s="21"/>
      <c r="G47" s="21"/>
      <c r="H47" s="21"/>
      <c r="I47" s="21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94" r:id="rId4"/>
  <headerFooter alignWithMargins="0">
    <oddHeader>&amp;R&amp;"Arial,Fet"PERSONBILAR</oddHeader>
  </headerFooter>
  <drawing r:id="rId3"/>
  <legacyDrawing r:id="rId2"/>
  <oleObjects>
    <oleObject progId="Paint.Picture" shapeId="9036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2"/>
  <sheetViews>
    <sheetView showGridLines="0" workbookViewId="0" topLeftCell="A1">
      <selection activeCell="I63" sqref="I63"/>
    </sheetView>
  </sheetViews>
  <sheetFormatPr defaultColWidth="9.140625" defaultRowHeight="12.75" customHeight="1"/>
  <cols>
    <col min="1" max="1" width="12.140625" style="21" customWidth="1"/>
    <col min="2" max="2" width="12.8515625" style="21" customWidth="1"/>
    <col min="3" max="3" width="12.140625" style="21" customWidth="1"/>
    <col min="4" max="4" width="2.7109375" style="21" customWidth="1"/>
    <col min="5" max="5" width="11.8515625" style="21" customWidth="1"/>
    <col min="6" max="6" width="11.28125" style="21" customWidth="1"/>
    <col min="7" max="7" width="2.8515625" style="21" customWidth="1"/>
    <col min="8" max="8" width="10.57421875" style="21" customWidth="1"/>
    <col min="9" max="9" width="9.140625" style="21" customWidth="1"/>
    <col min="10" max="10" width="10.140625" style="21" customWidth="1"/>
    <col min="11" max="11" width="5.00390625" style="21" customWidth="1"/>
    <col min="12" max="12" width="10.8515625" style="21" bestFit="1" customWidth="1"/>
    <col min="13" max="13" width="10.140625" style="21" customWidth="1"/>
    <col min="14" max="14" width="10.8515625" style="21" bestFit="1" customWidth="1"/>
    <col min="15" max="15" width="10.8515625" style="20" bestFit="1" customWidth="1"/>
    <col min="16" max="17" width="9.28125" style="20" customWidth="1"/>
    <col min="18" max="18" width="10.8515625" style="20" bestFit="1" customWidth="1"/>
    <col min="19" max="20" width="9.28125" style="20" customWidth="1"/>
    <col min="21" max="22" width="9.140625" style="20" customWidth="1"/>
    <col min="23" max="23" width="21.28125" style="20" customWidth="1"/>
    <col min="24" max="16384" width="9.140625" style="20" customWidth="1"/>
  </cols>
  <sheetData>
    <row r="1" spans="1:9" ht="12.75" customHeight="1">
      <c r="A1" s="9"/>
      <c r="I1" s="45"/>
    </row>
    <row r="2" spans="1:7" s="21" customFormat="1" ht="12.75" customHeight="1">
      <c r="A2" s="219" t="s">
        <v>21</v>
      </c>
      <c r="B2" s="23"/>
      <c r="C2" s="23"/>
      <c r="D2" s="23"/>
      <c r="E2" s="23"/>
      <c r="F2" s="23"/>
      <c r="G2" s="23"/>
    </row>
    <row r="3" spans="1:7" s="21" customFormat="1" ht="12.75" customHeight="1">
      <c r="A3" s="102" t="s">
        <v>208</v>
      </c>
      <c r="B3" s="23"/>
      <c r="C3" s="23"/>
      <c r="D3" s="23"/>
      <c r="E3" s="23"/>
      <c r="F3" s="23"/>
      <c r="G3" s="23"/>
    </row>
    <row r="4" spans="1:7" s="21" customFormat="1" ht="12.75" customHeight="1">
      <c r="A4" s="35" t="s">
        <v>209</v>
      </c>
      <c r="B4" s="23"/>
      <c r="C4" s="23"/>
      <c r="D4" s="23"/>
      <c r="E4" s="23"/>
      <c r="F4" s="23"/>
      <c r="G4" s="23"/>
    </row>
    <row r="5" spans="1:10" s="21" customFormat="1" ht="12.75" customHeight="1">
      <c r="A5" s="16"/>
      <c r="B5" s="65"/>
      <c r="C5" s="65"/>
      <c r="D5" s="65"/>
      <c r="E5" s="65"/>
      <c r="F5" s="65"/>
      <c r="G5" s="65"/>
      <c r="H5" s="16"/>
      <c r="I5" s="16"/>
      <c r="J5" s="16"/>
    </row>
    <row r="6" spans="1:9" s="21" customFormat="1" ht="12.75" customHeight="1">
      <c r="A6" s="9"/>
      <c r="B6" s="26" t="s">
        <v>17</v>
      </c>
      <c r="C6" s="26"/>
      <c r="D6" s="9"/>
      <c r="E6" s="153" t="s">
        <v>28</v>
      </c>
      <c r="F6" s="26"/>
      <c r="G6" s="9"/>
      <c r="H6" s="26" t="s">
        <v>19</v>
      </c>
      <c r="I6" s="26"/>
    </row>
    <row r="7" spans="1:9" s="106" customFormat="1" ht="12.75" customHeight="1">
      <c r="A7" s="21" t="s">
        <v>27</v>
      </c>
      <c r="B7" s="221" t="s">
        <v>141</v>
      </c>
      <c r="C7" s="221" t="s">
        <v>143</v>
      </c>
      <c r="D7" s="221"/>
      <c r="E7" s="221" t="s">
        <v>141</v>
      </c>
      <c r="F7" s="221" t="s">
        <v>143</v>
      </c>
      <c r="G7" s="221"/>
      <c r="H7" s="221" t="s">
        <v>141</v>
      </c>
      <c r="I7" s="221" t="s">
        <v>143</v>
      </c>
    </row>
    <row r="8" spans="1:10" s="21" customFormat="1" ht="12.75" customHeight="1">
      <c r="A8" s="16" t="s">
        <v>29</v>
      </c>
      <c r="B8" s="95" t="s">
        <v>110</v>
      </c>
      <c r="C8" s="95" t="s">
        <v>110</v>
      </c>
      <c r="D8" s="95"/>
      <c r="E8" s="95" t="s">
        <v>110</v>
      </c>
      <c r="F8" s="95" t="s">
        <v>110</v>
      </c>
      <c r="G8" s="95"/>
      <c r="H8" s="95" t="s">
        <v>110</v>
      </c>
      <c r="I8" s="95" t="s">
        <v>110</v>
      </c>
      <c r="J8" s="123" t="s">
        <v>1</v>
      </c>
    </row>
    <row r="9" spans="1:18" s="21" customFormat="1" ht="12.75" customHeight="1">
      <c r="A9" s="11">
        <v>-1995</v>
      </c>
      <c r="B9" s="52">
        <v>291171893.3</v>
      </c>
      <c r="C9" s="52">
        <v>84296398.6</v>
      </c>
      <c r="D9" s="52"/>
      <c r="E9" s="52">
        <v>519052</v>
      </c>
      <c r="F9" s="52">
        <v>177010</v>
      </c>
      <c r="G9" s="60"/>
      <c r="H9" s="38">
        <f>B9/E9</f>
        <v>560.9686376316824</v>
      </c>
      <c r="I9" s="38">
        <f>C9/F9</f>
        <v>476.2239342410033</v>
      </c>
      <c r="J9" s="38">
        <v>539.3975172679317</v>
      </c>
      <c r="K9" s="73"/>
      <c r="L9" s="73"/>
      <c r="M9" s="39"/>
      <c r="R9" s="39"/>
    </row>
    <row r="10" spans="1:18" s="21" customFormat="1" ht="12.75" customHeight="1">
      <c r="A10" s="11">
        <v>1996</v>
      </c>
      <c r="B10" s="52">
        <v>74891166.3</v>
      </c>
      <c r="C10" s="52">
        <v>19228759.3</v>
      </c>
      <c r="D10" s="52"/>
      <c r="E10" s="52">
        <v>88257</v>
      </c>
      <c r="F10" s="52">
        <v>26024</v>
      </c>
      <c r="G10" s="38"/>
      <c r="H10" s="38">
        <f aca="true" t="shared" si="0" ref="H10:H30">B10/E10</f>
        <v>848.5578061796798</v>
      </c>
      <c r="I10" s="38">
        <f aca="true" t="shared" si="1" ref="I10:I30">C10/F10</f>
        <v>738.8856171226561</v>
      </c>
      <c r="J10" s="38">
        <v>823.5328783424332</v>
      </c>
      <c r="K10" s="73"/>
      <c r="L10" s="73"/>
      <c r="M10" s="39"/>
      <c r="Q10" s="32"/>
      <c r="R10" s="32"/>
    </row>
    <row r="11" spans="1:18" s="21" customFormat="1" ht="12.75" customHeight="1">
      <c r="A11" s="11">
        <v>1997</v>
      </c>
      <c r="B11" s="52">
        <v>120171652.5</v>
      </c>
      <c r="C11" s="52">
        <v>28720658</v>
      </c>
      <c r="D11" s="52"/>
      <c r="E11" s="52">
        <v>133142</v>
      </c>
      <c r="F11" s="52">
        <v>35764</v>
      </c>
      <c r="G11" s="38"/>
      <c r="H11" s="38">
        <f t="shared" si="0"/>
        <v>902.5825997806853</v>
      </c>
      <c r="I11" s="38">
        <f t="shared" si="1"/>
        <v>803.0605636953361</v>
      </c>
      <c r="J11" s="38">
        <v>881.4713769810494</v>
      </c>
      <c r="K11" s="73"/>
      <c r="L11" s="73"/>
      <c r="M11" s="39"/>
      <c r="Q11" s="32"/>
      <c r="R11" s="32"/>
    </row>
    <row r="12" spans="1:18" s="21" customFormat="1" ht="12.75" customHeight="1">
      <c r="A12" s="11">
        <v>1998</v>
      </c>
      <c r="B12" s="52">
        <v>176979891.5</v>
      </c>
      <c r="C12" s="52">
        <v>38903319.2</v>
      </c>
      <c r="D12" s="52"/>
      <c r="E12" s="52">
        <v>182089</v>
      </c>
      <c r="F12" s="52">
        <v>43973</v>
      </c>
      <c r="G12" s="38"/>
      <c r="H12" s="38">
        <f t="shared" si="0"/>
        <v>971.9416960936685</v>
      </c>
      <c r="I12" s="38">
        <f t="shared" si="1"/>
        <v>884.7092352125169</v>
      </c>
      <c r="J12" s="38">
        <v>954.9386256469236</v>
      </c>
      <c r="K12" s="73"/>
      <c r="L12" s="73"/>
      <c r="M12" s="39"/>
      <c r="Q12" s="32"/>
      <c r="R12" s="32"/>
    </row>
    <row r="13" spans="1:18" s="21" customFormat="1" ht="12.75" customHeight="1">
      <c r="A13" s="11">
        <v>1999</v>
      </c>
      <c r="B13" s="52">
        <v>273197215.3</v>
      </c>
      <c r="C13" s="52">
        <v>53919157.6</v>
      </c>
      <c r="D13" s="52"/>
      <c r="E13" s="52">
        <v>264576</v>
      </c>
      <c r="F13" s="52">
        <v>54792</v>
      </c>
      <c r="G13" s="38"/>
      <c r="H13" s="38">
        <f t="shared" si="0"/>
        <v>1032.585023962869</v>
      </c>
      <c r="I13" s="38">
        <f t="shared" si="1"/>
        <v>984.0698934150971</v>
      </c>
      <c r="J13" s="38">
        <v>1024.2320420694039</v>
      </c>
      <c r="K13" s="73"/>
      <c r="L13" s="73"/>
      <c r="M13" s="39"/>
      <c r="Q13" s="32"/>
      <c r="R13" s="32"/>
    </row>
    <row r="14" spans="1:18" s="21" customFormat="1" ht="12.75" customHeight="1">
      <c r="A14" s="11">
        <v>2000</v>
      </c>
      <c r="B14" s="52">
        <v>242349953.1</v>
      </c>
      <c r="C14" s="52">
        <v>46253536.7</v>
      </c>
      <c r="D14" s="52"/>
      <c r="E14" s="52">
        <v>224890</v>
      </c>
      <c r="F14" s="52">
        <v>43696</v>
      </c>
      <c r="G14" s="38"/>
      <c r="H14" s="38">
        <f t="shared" si="0"/>
        <v>1077.6377477878073</v>
      </c>
      <c r="I14" s="38">
        <f t="shared" si="1"/>
        <v>1058.5302247345296</v>
      </c>
      <c r="J14" s="38">
        <v>1074.477156653599</v>
      </c>
      <c r="K14" s="73"/>
      <c r="L14" s="73"/>
      <c r="M14" s="39"/>
      <c r="Q14" s="32"/>
      <c r="R14" s="32"/>
    </row>
    <row r="15" spans="1:18" s="21" customFormat="1" ht="12.75" customHeight="1">
      <c r="A15" s="11">
        <v>2001</v>
      </c>
      <c r="B15" s="52">
        <v>208682405.2</v>
      </c>
      <c r="C15" s="52">
        <v>39905244.7</v>
      </c>
      <c r="D15" s="52"/>
      <c r="E15" s="52">
        <v>182291</v>
      </c>
      <c r="F15" s="52">
        <v>35440</v>
      </c>
      <c r="G15" s="38"/>
      <c r="H15" s="38">
        <f t="shared" si="0"/>
        <v>1144.776237993099</v>
      </c>
      <c r="I15" s="38">
        <f t="shared" si="1"/>
        <v>1125.9944892776525</v>
      </c>
      <c r="J15" s="38">
        <v>1141.697925459848</v>
      </c>
      <c r="K15" s="73"/>
      <c r="L15" s="73"/>
      <c r="M15" s="39"/>
      <c r="Q15" s="32"/>
      <c r="R15" s="32"/>
    </row>
    <row r="16" spans="1:18" s="21" customFormat="1" ht="12.75" customHeight="1">
      <c r="A16" s="11">
        <v>2002</v>
      </c>
      <c r="B16" s="52">
        <v>236262156</v>
      </c>
      <c r="C16" s="52">
        <v>46526682.1</v>
      </c>
      <c r="D16" s="52"/>
      <c r="E16" s="52">
        <v>199245</v>
      </c>
      <c r="F16" s="52">
        <v>37971</v>
      </c>
      <c r="G16" s="38"/>
      <c r="H16" s="38">
        <f t="shared" si="0"/>
        <v>1185.7871264021683</v>
      </c>
      <c r="I16" s="38">
        <f t="shared" si="1"/>
        <v>1225.3214848173607</v>
      </c>
      <c r="J16" s="38">
        <v>1192.0843214373033</v>
      </c>
      <c r="K16" s="73"/>
      <c r="L16" s="73"/>
      <c r="M16" s="39"/>
      <c r="Q16" s="32"/>
      <c r="R16" s="32"/>
    </row>
    <row r="17" spans="1:18" s="21" customFormat="1" ht="12.75" customHeight="1">
      <c r="A17" s="11">
        <v>2003</v>
      </c>
      <c r="B17" s="52">
        <v>260080574.9</v>
      </c>
      <c r="C17" s="52">
        <v>51708199.9</v>
      </c>
      <c r="D17" s="52"/>
      <c r="E17" s="52">
        <v>209897</v>
      </c>
      <c r="F17" s="52">
        <v>39437</v>
      </c>
      <c r="G17" s="38"/>
      <c r="H17" s="38">
        <f t="shared" si="0"/>
        <v>1239.0866706051063</v>
      </c>
      <c r="I17" s="38">
        <f t="shared" si="1"/>
        <v>1311.1595684255901</v>
      </c>
      <c r="J17" s="38">
        <v>1250.4713492181265</v>
      </c>
      <c r="K17" s="73"/>
      <c r="L17" s="73"/>
      <c r="M17" s="39"/>
      <c r="Q17" s="32"/>
      <c r="R17" s="32"/>
    </row>
    <row r="18" spans="1:18" s="21" customFormat="1" ht="12.75" customHeight="1">
      <c r="A18" s="11">
        <v>2004</v>
      </c>
      <c r="B18" s="52">
        <v>272794516.5</v>
      </c>
      <c r="C18" s="52">
        <v>55385659.8</v>
      </c>
      <c r="D18" s="52"/>
      <c r="E18" s="52">
        <v>213775</v>
      </c>
      <c r="F18" s="52">
        <v>40319</v>
      </c>
      <c r="G18" s="38"/>
      <c r="H18" s="38">
        <f t="shared" si="0"/>
        <v>1276.0824067360543</v>
      </c>
      <c r="I18" s="38">
        <f t="shared" si="1"/>
        <v>1373.686346387559</v>
      </c>
      <c r="J18" s="38">
        <v>1291.5597691423716</v>
      </c>
      <c r="K18" s="73"/>
      <c r="L18" s="73"/>
      <c r="M18" s="39"/>
      <c r="Q18" s="32"/>
      <c r="R18" s="32"/>
    </row>
    <row r="19" spans="1:18" s="21" customFormat="1" ht="12.75" customHeight="1">
      <c r="A19" s="11">
        <v>2005</v>
      </c>
      <c r="B19" s="52">
        <v>298631524.7</v>
      </c>
      <c r="C19" s="52">
        <v>63291514.1</v>
      </c>
      <c r="D19" s="52"/>
      <c r="E19" s="52">
        <v>227803</v>
      </c>
      <c r="F19" s="52">
        <v>43871</v>
      </c>
      <c r="G19" s="38"/>
      <c r="H19" s="38">
        <f t="shared" si="0"/>
        <v>1310.9200699727396</v>
      </c>
      <c r="I19" s="38">
        <f t="shared" si="1"/>
        <v>1442.6731576667958</v>
      </c>
      <c r="J19" s="38">
        <v>1332.191179902457</v>
      </c>
      <c r="K19" s="73"/>
      <c r="L19" s="73"/>
      <c r="M19" s="39"/>
      <c r="Q19" s="32"/>
      <c r="R19" s="32"/>
    </row>
    <row r="20" spans="1:18" s="21" customFormat="1" ht="12.75" customHeight="1">
      <c r="A20" s="11">
        <v>2006</v>
      </c>
      <c r="B20" s="52">
        <v>318257729.8</v>
      </c>
      <c r="C20" s="52">
        <v>76203468</v>
      </c>
      <c r="D20" s="52"/>
      <c r="E20" s="52">
        <v>229254</v>
      </c>
      <c r="F20" s="52">
        <v>48129</v>
      </c>
      <c r="G20" s="38"/>
      <c r="H20" s="38">
        <f t="shared" si="0"/>
        <v>1388.2319601839008</v>
      </c>
      <c r="I20" s="38">
        <f t="shared" si="1"/>
        <v>1583.3170853331671</v>
      </c>
      <c r="J20" s="38">
        <v>1422.081374128912</v>
      </c>
      <c r="K20" s="73"/>
      <c r="L20" s="73"/>
      <c r="M20" s="39"/>
      <c r="Q20" s="32"/>
      <c r="R20" s="32"/>
    </row>
    <row r="21" spans="1:18" s="21" customFormat="1" ht="12.75" customHeight="1">
      <c r="A21" s="11">
        <v>2007</v>
      </c>
      <c r="B21" s="52">
        <v>361520355</v>
      </c>
      <c r="C21" s="52">
        <v>98563392.3</v>
      </c>
      <c r="D21" s="52"/>
      <c r="E21" s="52">
        <v>246015</v>
      </c>
      <c r="F21" s="52">
        <v>56794</v>
      </c>
      <c r="G21" s="38"/>
      <c r="H21" s="38">
        <f t="shared" si="0"/>
        <v>1469.5053350405462</v>
      </c>
      <c r="I21" s="38">
        <f t="shared" si="1"/>
        <v>1735.4543138359686</v>
      </c>
      <c r="J21" s="38">
        <v>1519.370587691373</v>
      </c>
      <c r="K21" s="73"/>
      <c r="L21" s="73"/>
      <c r="M21" s="39"/>
      <c r="Q21" s="32"/>
      <c r="R21" s="32"/>
    </row>
    <row r="22" spans="1:18" s="21" customFormat="1" ht="12.75" customHeight="1">
      <c r="A22" s="11">
        <v>2008</v>
      </c>
      <c r="B22" s="52">
        <v>299593577</v>
      </c>
      <c r="C22" s="52">
        <v>92221953.6</v>
      </c>
      <c r="D22" s="52"/>
      <c r="E22" s="52">
        <v>196757</v>
      </c>
      <c r="F22" s="52">
        <v>51156</v>
      </c>
      <c r="G22" s="38"/>
      <c r="H22" s="38">
        <f t="shared" si="0"/>
        <v>1522.6577809175785</v>
      </c>
      <c r="I22" s="38">
        <f t="shared" si="1"/>
        <v>1802.759277504105</v>
      </c>
      <c r="J22" s="38">
        <v>1580.4493921279154</v>
      </c>
      <c r="K22" s="73"/>
      <c r="L22" s="73"/>
      <c r="M22" s="39"/>
      <c r="Q22" s="32"/>
      <c r="R22" s="32"/>
    </row>
    <row r="23" spans="1:18" s="21" customFormat="1" ht="12.75" customHeight="1">
      <c r="A23" s="11">
        <v>2009</v>
      </c>
      <c r="B23" s="52">
        <v>248641253</v>
      </c>
      <c r="C23" s="52">
        <v>91845879.3</v>
      </c>
      <c r="D23" s="52"/>
      <c r="E23" s="52">
        <v>151593</v>
      </c>
      <c r="F23" s="52">
        <v>44414</v>
      </c>
      <c r="G23" s="38"/>
      <c r="H23" s="38">
        <f t="shared" si="0"/>
        <v>1640.1895404141353</v>
      </c>
      <c r="I23" s="38">
        <f t="shared" si="1"/>
        <v>2067.9488291980006</v>
      </c>
      <c r="J23" s="38">
        <v>1737.0994816564546</v>
      </c>
      <c r="K23" s="73"/>
      <c r="L23" s="73"/>
      <c r="M23" s="39"/>
      <c r="Q23" s="32"/>
      <c r="R23" s="32"/>
    </row>
    <row r="24" spans="1:18" s="21" customFormat="1" ht="12.75" customHeight="1">
      <c r="A24" s="11">
        <v>2010</v>
      </c>
      <c r="B24" s="52">
        <v>332850192.2</v>
      </c>
      <c r="C24" s="52">
        <v>197880661.6</v>
      </c>
      <c r="D24" s="52"/>
      <c r="E24" s="52">
        <v>204886</v>
      </c>
      <c r="F24" s="52">
        <v>90624</v>
      </c>
      <c r="G24" s="38"/>
      <c r="H24" s="38">
        <f t="shared" si="0"/>
        <v>1624.5628896069034</v>
      </c>
      <c r="I24" s="38">
        <f t="shared" si="1"/>
        <v>2183.5348428672314</v>
      </c>
      <c r="J24" s="38">
        <v>1795.9766431706432</v>
      </c>
      <c r="K24" s="73"/>
      <c r="L24" s="73"/>
      <c r="M24" s="39"/>
      <c r="Q24" s="32"/>
      <c r="R24" s="32"/>
    </row>
    <row r="25" spans="1:18" s="21" customFormat="1" ht="12.75" customHeight="1">
      <c r="A25" s="11">
        <v>2011</v>
      </c>
      <c r="B25" s="52">
        <v>266428263.1</v>
      </c>
      <c r="C25" s="52">
        <v>287514487.1</v>
      </c>
      <c r="D25" s="52"/>
      <c r="E25" s="52">
        <v>179894</v>
      </c>
      <c r="F25" s="52">
        <v>129827</v>
      </c>
      <c r="G25" s="38"/>
      <c r="H25" s="38">
        <f t="shared" si="0"/>
        <v>1481.029178849767</v>
      </c>
      <c r="I25" s="38">
        <f t="shared" si="1"/>
        <v>2214.597018339791</v>
      </c>
      <c r="J25" s="38">
        <v>1788.5217670096638</v>
      </c>
      <c r="K25" s="73"/>
      <c r="L25" s="73"/>
      <c r="M25" s="39"/>
      <c r="Q25" s="32"/>
      <c r="R25" s="32"/>
    </row>
    <row r="26" spans="1:18" s="21" customFormat="1" ht="12.75" customHeight="1">
      <c r="A26" s="11">
        <v>2012</v>
      </c>
      <c r="B26" s="52">
        <v>179961797.7</v>
      </c>
      <c r="C26" s="52">
        <v>288782909.4</v>
      </c>
      <c r="D26" s="52"/>
      <c r="E26" s="52">
        <v>132261</v>
      </c>
      <c r="F26" s="52">
        <v>137377</v>
      </c>
      <c r="G26" s="38"/>
      <c r="H26" s="38">
        <f t="shared" si="0"/>
        <v>1360.6565631592077</v>
      </c>
      <c r="I26" s="38">
        <f t="shared" si="1"/>
        <v>2102.1197827875117</v>
      </c>
      <c r="J26" s="38">
        <v>1738.4222813550018</v>
      </c>
      <c r="K26" s="73"/>
      <c r="L26" s="73"/>
      <c r="M26" s="39"/>
      <c r="Q26" s="32"/>
      <c r="R26" s="32"/>
    </row>
    <row r="27" spans="1:18" s="21" customFormat="1" ht="12.75" customHeight="1">
      <c r="A27" s="11">
        <v>2013</v>
      </c>
      <c r="B27" s="52">
        <v>46346455.6</v>
      </c>
      <c r="C27" s="52">
        <v>107753040</v>
      </c>
      <c r="D27" s="52"/>
      <c r="E27" s="52">
        <v>81808</v>
      </c>
      <c r="F27" s="52">
        <v>128338</v>
      </c>
      <c r="G27" s="38"/>
      <c r="H27" s="38">
        <f t="shared" si="0"/>
        <v>566.5271807158224</v>
      </c>
      <c r="I27" s="38">
        <f t="shared" si="1"/>
        <v>839.6035468840095</v>
      </c>
      <c r="J27" s="38">
        <v>733.2973056827158</v>
      </c>
      <c r="K27" s="73"/>
      <c r="L27" s="73"/>
      <c r="M27" s="39"/>
      <c r="Q27" s="32"/>
      <c r="R27" s="32"/>
    </row>
    <row r="28" spans="1:18" s="21" customFormat="1" ht="12.75" customHeight="1">
      <c r="A28" s="11">
        <v>2014</v>
      </c>
      <c r="B28" s="52">
        <v>28056.5</v>
      </c>
      <c r="C28" s="52">
        <v>254789.7</v>
      </c>
      <c r="D28" s="52"/>
      <c r="E28" s="52">
        <v>192</v>
      </c>
      <c r="F28" s="52">
        <v>683</v>
      </c>
      <c r="G28" s="38"/>
      <c r="H28" s="38">
        <f t="shared" si="0"/>
        <v>146.12760416666666</v>
      </c>
      <c r="I28" s="38">
        <f t="shared" si="1"/>
        <v>373.0449487554905</v>
      </c>
      <c r="J28" s="38">
        <v>323.25280000000004</v>
      </c>
      <c r="K28" s="73"/>
      <c r="L28" s="73"/>
      <c r="M28" s="39"/>
      <c r="Q28" s="32"/>
      <c r="R28" s="32"/>
    </row>
    <row r="29" spans="1:18" s="21" customFormat="1" ht="12.75" customHeight="1">
      <c r="A29" s="11" t="s">
        <v>8</v>
      </c>
      <c r="B29" s="39">
        <v>4811</v>
      </c>
      <c r="C29" s="39">
        <v>2873.8</v>
      </c>
      <c r="D29" s="104"/>
      <c r="E29" s="21">
        <v>4</v>
      </c>
      <c r="F29" s="21">
        <v>3</v>
      </c>
      <c r="G29" s="38"/>
      <c r="H29" s="38">
        <f t="shared" si="0"/>
        <v>1202.75</v>
      </c>
      <c r="I29" s="38">
        <f t="shared" si="1"/>
        <v>957.9333333333334</v>
      </c>
      <c r="J29" s="38">
        <v>1097.8285714285714</v>
      </c>
      <c r="K29" s="73"/>
      <c r="L29" s="73"/>
      <c r="M29" s="39"/>
      <c r="Q29" s="32"/>
      <c r="R29" s="32"/>
    </row>
    <row r="30" spans="1:21" s="220" customFormat="1" ht="12.75" customHeight="1">
      <c r="A30" s="117" t="s">
        <v>13</v>
      </c>
      <c r="B30" s="62">
        <f>SUM(B9:B29)</f>
        <v>4508845440.200001</v>
      </c>
      <c r="C30" s="62">
        <f>SUM(C9:C29)</f>
        <v>1769162584.8000002</v>
      </c>
      <c r="D30" s="62"/>
      <c r="E30" s="62">
        <f>SUM(E9:E29)</f>
        <v>3867681</v>
      </c>
      <c r="F30" s="62">
        <f>SUM(F9:F29)</f>
        <v>1265642</v>
      </c>
      <c r="G30" s="62"/>
      <c r="H30" s="62">
        <f t="shared" si="0"/>
        <v>1165.7749023769024</v>
      </c>
      <c r="I30" s="62">
        <f t="shared" si="1"/>
        <v>1397.838081226761</v>
      </c>
      <c r="J30" s="62">
        <v>1222.9686266026367</v>
      </c>
      <c r="K30" s="73"/>
      <c r="L30" s="73"/>
      <c r="M30" s="39"/>
      <c r="N30" s="73"/>
      <c r="O30" s="73"/>
      <c r="P30" s="73"/>
      <c r="Q30" s="73"/>
      <c r="R30" s="73"/>
      <c r="S30" s="73"/>
      <c r="T30" s="73"/>
      <c r="U30" s="21"/>
    </row>
    <row r="31" spans="1:19" s="21" customFormat="1" ht="12.75" customHeight="1">
      <c r="A31" s="21" t="s">
        <v>20</v>
      </c>
      <c r="N31" s="32"/>
      <c r="O31" s="32"/>
      <c r="P31" s="32"/>
      <c r="Q31" s="32"/>
      <c r="R31" s="32"/>
      <c r="S31" s="39"/>
    </row>
    <row r="32" s="21" customFormat="1" ht="12.75" customHeight="1">
      <c r="A32" s="17"/>
    </row>
    <row r="33" spans="1:8" ht="12.75" customHeight="1">
      <c r="A33" s="9"/>
      <c r="C33" s="39"/>
      <c r="D33" s="39"/>
      <c r="F33" s="10"/>
      <c r="G33" s="10"/>
      <c r="H33" s="10"/>
    </row>
    <row r="34" spans="8:10" ht="12.75" customHeight="1">
      <c r="H34" s="178"/>
      <c r="I34" s="178"/>
      <c r="J34" s="178"/>
    </row>
    <row r="36" spans="1:11" ht="12.75" customHeight="1">
      <c r="A36" s="121" t="s">
        <v>26</v>
      </c>
      <c r="B36" s="24"/>
      <c r="C36" s="24"/>
      <c r="D36" s="24"/>
      <c r="E36" s="69"/>
      <c r="F36" s="69"/>
      <c r="G36" s="69"/>
      <c r="H36" s="69"/>
      <c r="I36" s="69"/>
      <c r="J36" s="69"/>
      <c r="K36" s="69"/>
    </row>
    <row r="37" spans="1:14" ht="12.75" customHeight="1">
      <c r="A37" s="98" t="s">
        <v>210</v>
      </c>
      <c r="B37" s="24"/>
      <c r="C37" s="24"/>
      <c r="D37" s="24"/>
      <c r="E37" s="69"/>
      <c r="F37" s="69"/>
      <c r="G37" s="69"/>
      <c r="H37" s="69"/>
      <c r="I37" s="69"/>
      <c r="J37" s="69"/>
      <c r="M37" s="20"/>
      <c r="N37" s="20"/>
    </row>
    <row r="38" spans="1:14" ht="12.75" customHeight="1">
      <c r="A38" s="34" t="s">
        <v>211</v>
      </c>
      <c r="B38" s="24"/>
      <c r="C38" s="24"/>
      <c r="D38" s="24"/>
      <c r="E38" s="69"/>
      <c r="F38" s="69"/>
      <c r="G38" s="69"/>
      <c r="H38" s="69"/>
      <c r="I38" s="69"/>
      <c r="J38" s="69"/>
      <c r="M38" s="20"/>
      <c r="N38" s="20"/>
    </row>
    <row r="39" spans="1:14" ht="12.75" customHeight="1">
      <c r="A39" s="64"/>
      <c r="B39" s="65"/>
      <c r="C39" s="65"/>
      <c r="D39" s="65"/>
      <c r="E39" s="64"/>
      <c r="F39" s="64"/>
      <c r="G39" s="64"/>
      <c r="H39" s="64"/>
      <c r="I39" s="64"/>
      <c r="J39" s="64"/>
      <c r="M39" s="20"/>
      <c r="N39" s="20"/>
    </row>
    <row r="40" spans="1:14" ht="12.75" customHeight="1">
      <c r="A40" s="55"/>
      <c r="B40" s="70" t="s">
        <v>17</v>
      </c>
      <c r="C40" s="70"/>
      <c r="D40" s="36"/>
      <c r="E40" s="70" t="s">
        <v>18</v>
      </c>
      <c r="F40" s="70"/>
      <c r="G40" s="88"/>
      <c r="H40" s="70" t="s">
        <v>19</v>
      </c>
      <c r="I40" s="70"/>
      <c r="J40" s="70"/>
      <c r="M40" s="20"/>
      <c r="N40" s="20"/>
    </row>
    <row r="41" spans="1:14" ht="12.75" customHeight="1">
      <c r="A41" s="114"/>
      <c r="B41" s="222" t="s">
        <v>141</v>
      </c>
      <c r="C41" s="222" t="s">
        <v>143</v>
      </c>
      <c r="D41" s="222"/>
      <c r="E41" s="222" t="s">
        <v>141</v>
      </c>
      <c r="F41" s="222" t="s">
        <v>143</v>
      </c>
      <c r="G41" s="222"/>
      <c r="H41" s="222" t="s">
        <v>141</v>
      </c>
      <c r="I41" s="222" t="s">
        <v>143</v>
      </c>
      <c r="J41" s="112"/>
      <c r="M41" s="20"/>
      <c r="N41" s="20"/>
    </row>
    <row r="42" spans="1:15" ht="12.75" customHeight="1">
      <c r="A42" s="64" t="s">
        <v>31</v>
      </c>
      <c r="B42" s="66" t="s">
        <v>110</v>
      </c>
      <c r="C42" s="66" t="s">
        <v>110</v>
      </c>
      <c r="D42" s="66"/>
      <c r="E42" s="66" t="s">
        <v>110</v>
      </c>
      <c r="F42" s="66" t="s">
        <v>110</v>
      </c>
      <c r="G42" s="66"/>
      <c r="H42" s="66" t="s">
        <v>110</v>
      </c>
      <c r="I42" s="66" t="s">
        <v>110</v>
      </c>
      <c r="J42" s="186" t="s">
        <v>1</v>
      </c>
      <c r="M42" s="71"/>
      <c r="N42" s="71"/>
      <c r="O42" s="71"/>
    </row>
    <row r="43" spans="1:15" ht="12.75" customHeight="1">
      <c r="A43" s="223" t="s">
        <v>10</v>
      </c>
      <c r="B43" s="74">
        <v>3024759747.1</v>
      </c>
      <c r="C43" s="224">
        <v>633691723.7</v>
      </c>
      <c r="D43" s="225"/>
      <c r="E43" s="74">
        <v>2974577</v>
      </c>
      <c r="F43" s="224">
        <v>676112</v>
      </c>
      <c r="G43" s="224"/>
      <c r="H43" s="224">
        <f>B43/E43</f>
        <v>1016.8705490226005</v>
      </c>
      <c r="I43" s="224">
        <f>C43/F43</f>
        <v>937.2585070225052</v>
      </c>
      <c r="J43" s="60">
        <v>1002.1263029526756</v>
      </c>
      <c r="L43" s="39"/>
      <c r="M43" s="199"/>
      <c r="O43" s="71"/>
    </row>
    <row r="44" spans="1:15" ht="12.75" customHeight="1">
      <c r="A44" s="226" t="s">
        <v>11</v>
      </c>
      <c r="B44" s="74">
        <v>1148781530.8</v>
      </c>
      <c r="C44" s="74">
        <v>952842209.1</v>
      </c>
      <c r="D44" s="74"/>
      <c r="E44" s="74">
        <v>676051</v>
      </c>
      <c r="F44" s="74">
        <v>497482</v>
      </c>
      <c r="G44" s="74"/>
      <c r="H44" s="74">
        <f aca="true" t="shared" si="2" ref="H44:H51">B44/E44</f>
        <v>1699.2527646582876</v>
      </c>
      <c r="I44" s="74">
        <f aca="true" t="shared" si="3" ref="I44:I51">C44/F44</f>
        <v>1915.3300201816348</v>
      </c>
      <c r="J44" s="38">
        <v>1790.8518464329509</v>
      </c>
      <c r="L44" s="39"/>
      <c r="M44" s="199"/>
      <c r="O44" s="71"/>
    </row>
    <row r="45" spans="1:15" ht="12.75" customHeight="1">
      <c r="A45" s="226" t="s">
        <v>7</v>
      </c>
      <c r="B45" s="74">
        <v>104617.9</v>
      </c>
      <c r="C45" s="74">
        <v>889375</v>
      </c>
      <c r="D45" s="74"/>
      <c r="E45" s="74">
        <v>187</v>
      </c>
      <c r="F45" s="74">
        <v>902</v>
      </c>
      <c r="G45" s="74"/>
      <c r="H45" s="74">
        <f t="shared" si="2"/>
        <v>559.4540106951871</v>
      </c>
      <c r="I45" s="74">
        <f t="shared" si="3"/>
        <v>986.0033259423503</v>
      </c>
      <c r="J45" s="38">
        <v>912.7574839302113</v>
      </c>
      <c r="L45" s="39"/>
      <c r="M45" s="199"/>
      <c r="O45" s="71"/>
    </row>
    <row r="46" spans="1:15" ht="12.75">
      <c r="A46" s="226" t="s">
        <v>237</v>
      </c>
      <c r="B46" s="74">
        <v>24362269.9</v>
      </c>
      <c r="C46" s="74">
        <v>25214664.6</v>
      </c>
      <c r="D46" s="74"/>
      <c r="E46" s="74">
        <v>16767</v>
      </c>
      <c r="F46" s="74">
        <v>13096</v>
      </c>
      <c r="G46" s="74"/>
      <c r="H46" s="74">
        <f t="shared" si="2"/>
        <v>1452.9891990218882</v>
      </c>
      <c r="I46" s="74">
        <f t="shared" si="3"/>
        <v>1925.371456933415</v>
      </c>
      <c r="J46" s="38">
        <v>1660.1458158925761</v>
      </c>
      <c r="L46" s="39"/>
      <c r="M46" s="199"/>
      <c r="O46" s="71"/>
    </row>
    <row r="47" spans="1:15" ht="12.75">
      <c r="A47" s="226" t="s">
        <v>238</v>
      </c>
      <c r="B47" s="74">
        <v>289195.1</v>
      </c>
      <c r="C47" s="74">
        <v>1859716.4</v>
      </c>
      <c r="D47" s="74"/>
      <c r="E47" s="74">
        <v>208</v>
      </c>
      <c r="F47" s="74">
        <v>1482</v>
      </c>
      <c r="G47" s="74"/>
      <c r="H47" s="74">
        <f t="shared" si="2"/>
        <v>1390.3610576923077</v>
      </c>
      <c r="I47" s="74">
        <f t="shared" si="3"/>
        <v>1254.8693657219972</v>
      </c>
      <c r="J47" s="38">
        <v>1271.5452662721893</v>
      </c>
      <c r="L47" s="39"/>
      <c r="M47" s="199"/>
      <c r="O47" s="71"/>
    </row>
    <row r="48" spans="1:15" ht="22.5">
      <c r="A48" s="227" t="s">
        <v>239</v>
      </c>
      <c r="B48" s="74">
        <v>285071652.8</v>
      </c>
      <c r="C48" s="74">
        <v>83392970.7</v>
      </c>
      <c r="D48" s="74"/>
      <c r="E48" s="74">
        <v>185623</v>
      </c>
      <c r="F48" s="74">
        <v>50268</v>
      </c>
      <c r="G48" s="74"/>
      <c r="H48" s="74">
        <f t="shared" si="2"/>
        <v>1535.7560905706728</v>
      </c>
      <c r="I48" s="74">
        <f t="shared" si="3"/>
        <v>1658.96734900931</v>
      </c>
      <c r="J48" s="38">
        <v>1562.0122153876155</v>
      </c>
      <c r="L48" s="39"/>
      <c r="M48" s="199"/>
      <c r="O48" s="71"/>
    </row>
    <row r="49" spans="1:15" ht="22.5">
      <c r="A49" s="227" t="s">
        <v>236</v>
      </c>
      <c r="B49" s="74">
        <v>25276061.2</v>
      </c>
      <c r="C49" s="74">
        <v>71187806.8</v>
      </c>
      <c r="D49" s="74"/>
      <c r="E49" s="74">
        <v>14059</v>
      </c>
      <c r="F49" s="74">
        <v>26218</v>
      </c>
      <c r="G49" s="74"/>
      <c r="H49" s="74">
        <f t="shared" si="2"/>
        <v>1797.8562628920974</v>
      </c>
      <c r="I49" s="74">
        <f t="shared" si="3"/>
        <v>2715.2264398504844</v>
      </c>
      <c r="J49" s="38">
        <v>2395.011247113737</v>
      </c>
      <c r="L49" s="39"/>
      <c r="M49" s="199"/>
      <c r="O49" s="71"/>
    </row>
    <row r="50" spans="1:15" ht="12.75" customHeight="1">
      <c r="A50" s="226" t="s">
        <v>77</v>
      </c>
      <c r="B50" s="74">
        <v>200365.4</v>
      </c>
      <c r="C50" s="74">
        <v>84118.5</v>
      </c>
      <c r="D50" s="74"/>
      <c r="E50" s="74">
        <v>209</v>
      </c>
      <c r="F50" s="74">
        <v>82</v>
      </c>
      <c r="G50" s="74"/>
      <c r="H50" s="74">
        <f t="shared" si="2"/>
        <v>958.6861244019138</v>
      </c>
      <c r="I50" s="74">
        <f t="shared" si="3"/>
        <v>1025.8353658536585</v>
      </c>
      <c r="J50" s="38">
        <v>977.6079037800688</v>
      </c>
      <c r="L50" s="39"/>
      <c r="M50" s="199"/>
      <c r="O50" s="71"/>
    </row>
    <row r="51" spans="1:18" ht="12.75" customHeight="1">
      <c r="A51" s="117" t="s">
        <v>1</v>
      </c>
      <c r="B51" s="62">
        <f>SUM(B43:B50)</f>
        <v>4508845440.199999</v>
      </c>
      <c r="C51" s="62">
        <f>SUM(C43:C50)</f>
        <v>1769162584.8000002</v>
      </c>
      <c r="D51" s="62"/>
      <c r="E51" s="62">
        <f>SUM(E43:E50)</f>
        <v>3867681</v>
      </c>
      <c r="F51" s="62">
        <f>SUM(F43:F50)</f>
        <v>1265642</v>
      </c>
      <c r="G51" s="62"/>
      <c r="H51" s="62">
        <f t="shared" si="2"/>
        <v>1165.774902376902</v>
      </c>
      <c r="I51" s="62">
        <f t="shared" si="3"/>
        <v>1397.838081226761</v>
      </c>
      <c r="J51" s="62">
        <v>1222.9910381637778</v>
      </c>
      <c r="L51" s="39"/>
      <c r="M51" s="199"/>
      <c r="O51" s="71"/>
      <c r="P51" s="71"/>
      <c r="Q51" s="71"/>
      <c r="R51" s="71"/>
    </row>
    <row r="52" spans="1:15" ht="12.75" customHeight="1">
      <c r="A52" s="21" t="s">
        <v>20</v>
      </c>
      <c r="B52" s="206"/>
      <c r="C52" s="206"/>
      <c r="D52" s="206"/>
      <c r="E52" s="55"/>
      <c r="F52" s="190"/>
      <c r="G52" s="40"/>
      <c r="H52" s="190"/>
      <c r="I52" s="190"/>
      <c r="J52" s="40"/>
      <c r="M52" s="71"/>
      <c r="N52" s="71"/>
      <c r="O52" s="71"/>
    </row>
    <row r="53" spans="2:15" ht="12.75" customHeight="1">
      <c r="B53" s="206"/>
      <c r="C53" s="206"/>
      <c r="D53" s="206"/>
      <c r="E53" s="55"/>
      <c r="F53" s="190"/>
      <c r="G53" s="40"/>
      <c r="H53" s="190"/>
      <c r="I53" s="190"/>
      <c r="J53" s="40"/>
      <c r="M53" s="71"/>
      <c r="N53" s="71"/>
      <c r="O53" s="71"/>
    </row>
    <row r="54" spans="1:15" ht="12.75" customHeight="1">
      <c r="A54" s="114" t="s">
        <v>140</v>
      </c>
      <c r="B54" s="55"/>
      <c r="C54" s="67"/>
      <c r="D54" s="67"/>
      <c r="E54" s="55"/>
      <c r="F54" s="40"/>
      <c r="G54" s="40"/>
      <c r="H54" s="73"/>
      <c r="I54" s="190"/>
      <c r="J54" s="40"/>
      <c r="M54" s="71"/>
      <c r="N54" s="71"/>
      <c r="O54" s="71"/>
    </row>
    <row r="55" spans="1:15" ht="12.75" customHeight="1">
      <c r="A55" s="36" t="s">
        <v>151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M55" s="71"/>
      <c r="N55" s="71"/>
      <c r="O55" s="71"/>
    </row>
    <row r="56" spans="1:11" ht="12.75" customHeight="1">
      <c r="A56" s="36" t="s">
        <v>152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ht="12.75" customHeight="1">
      <c r="A57" s="36" t="s">
        <v>174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 ht="12.75" customHeight="1">
      <c r="A58" s="36" t="s">
        <v>243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1" ht="12.75" customHeight="1">
      <c r="A59" s="164" t="s">
        <v>242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 ht="12.75" customHeight="1">
      <c r="A60" s="36" t="s">
        <v>244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 ht="12.75" customHeight="1">
      <c r="A61" s="36" t="s">
        <v>245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1" ht="12.7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5" ht="12.75" customHeight="1">
      <c r="B63" s="55"/>
      <c r="C63" s="55"/>
      <c r="D63" s="55"/>
      <c r="E63" s="55"/>
    </row>
    <row r="65" spans="2:10" ht="12.75" customHeight="1">
      <c r="B65" s="80"/>
      <c r="C65" s="80"/>
      <c r="D65" s="80"/>
      <c r="E65" s="80"/>
      <c r="F65" s="80"/>
      <c r="G65" s="80"/>
      <c r="H65" s="80"/>
      <c r="I65" s="80"/>
      <c r="J65" s="40"/>
    </row>
    <row r="66" spans="2:10" ht="12.75" customHeight="1">
      <c r="B66" s="80"/>
      <c r="C66" s="80"/>
      <c r="D66" s="80"/>
      <c r="E66" s="80"/>
      <c r="F66" s="80"/>
      <c r="G66" s="80"/>
      <c r="H66" s="80"/>
      <c r="I66" s="80"/>
      <c r="J66" s="40"/>
    </row>
    <row r="67" spans="2:10" ht="12.75" customHeight="1">
      <c r="B67" s="80"/>
      <c r="C67" s="80"/>
      <c r="D67" s="80"/>
      <c r="E67" s="80"/>
      <c r="F67" s="80"/>
      <c r="G67" s="80"/>
      <c r="H67" s="80"/>
      <c r="I67" s="80"/>
      <c r="J67" s="40"/>
    </row>
    <row r="68" spans="2:10" ht="12.75" customHeight="1">
      <c r="B68" s="80"/>
      <c r="C68" s="80"/>
      <c r="D68" s="80"/>
      <c r="E68" s="80"/>
      <c r="F68" s="80"/>
      <c r="G68" s="80"/>
      <c r="H68" s="80"/>
      <c r="I68" s="80"/>
      <c r="J68" s="40"/>
    </row>
    <row r="69" spans="2:10" ht="12.75" customHeight="1">
      <c r="B69" s="80"/>
      <c r="C69" s="80"/>
      <c r="D69" s="80"/>
      <c r="E69" s="80"/>
      <c r="F69" s="80"/>
      <c r="G69" s="80"/>
      <c r="H69" s="80"/>
      <c r="I69" s="80"/>
      <c r="J69" s="40"/>
    </row>
    <row r="70" spans="2:10" ht="12.75" customHeight="1">
      <c r="B70" s="80"/>
      <c r="C70" s="80"/>
      <c r="D70" s="80"/>
      <c r="E70" s="80"/>
      <c r="F70" s="80"/>
      <c r="G70" s="80"/>
      <c r="H70" s="80"/>
      <c r="I70" s="80"/>
      <c r="J70" s="40"/>
    </row>
    <row r="71" spans="2:10" ht="12.75" customHeight="1">
      <c r="B71" s="80"/>
      <c r="C71" s="80"/>
      <c r="D71" s="80"/>
      <c r="E71" s="80"/>
      <c r="F71" s="80"/>
      <c r="G71" s="80"/>
      <c r="H71" s="80"/>
      <c r="I71" s="80"/>
      <c r="J71" s="40"/>
    </row>
    <row r="72" spans="2:10" ht="12.75" customHeight="1">
      <c r="B72" s="33"/>
      <c r="C72" s="33"/>
      <c r="D72" s="33"/>
      <c r="E72" s="33"/>
      <c r="F72" s="33"/>
      <c r="G72" s="33"/>
      <c r="H72" s="33"/>
      <c r="I72" s="33"/>
      <c r="J72" s="33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89" r:id="rId4"/>
  <headerFooter alignWithMargins="0">
    <oddHeader>&amp;R&amp;"Arial,Fet"PERSONBILAR</oddHeader>
  </headerFooter>
  <legacyDrawing r:id="rId3"/>
  <oleObjects>
    <oleObject progId="Paint.Picture" shapeId="903610" r:id="rId1"/>
    <oleObject progId="Paint.Picture" shapeId="84800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40"/>
  <sheetViews>
    <sheetView showGridLines="0" workbookViewId="0" topLeftCell="A1">
      <selection activeCell="R30" sqref="R30"/>
    </sheetView>
  </sheetViews>
  <sheetFormatPr defaultColWidth="9.140625" defaultRowHeight="12.75" customHeight="1"/>
  <cols>
    <col min="1" max="1" width="14.28125" style="20" customWidth="1"/>
    <col min="2" max="2" width="10.140625" style="20" customWidth="1"/>
    <col min="3" max="3" width="9.7109375" style="20" customWidth="1"/>
    <col min="4" max="4" width="3.00390625" style="20" customWidth="1"/>
    <col min="5" max="5" width="10.140625" style="20" customWidth="1"/>
    <col min="6" max="6" width="11.421875" style="20" customWidth="1"/>
    <col min="7" max="7" width="2.421875" style="20" customWidth="1"/>
    <col min="8" max="8" width="10.140625" style="20" customWidth="1"/>
    <col min="9" max="9" width="11.00390625" style="20" customWidth="1"/>
    <col min="10" max="10" width="9.140625" style="71" customWidth="1"/>
    <col min="11" max="11" width="5.00390625" style="20" customWidth="1"/>
    <col min="12" max="16384" width="9.140625" style="20" customWidth="1"/>
  </cols>
  <sheetData>
    <row r="2" spans="3:4" s="21" customFormat="1" ht="12.75" customHeight="1">
      <c r="C2" s="67"/>
      <c r="D2" s="67"/>
    </row>
    <row r="3" spans="1:5" ht="12.75" customHeight="1">
      <c r="A3" s="121" t="s">
        <v>30</v>
      </c>
      <c r="B3" s="24"/>
      <c r="C3" s="24"/>
      <c r="D3" s="24"/>
      <c r="E3" s="24"/>
    </row>
    <row r="4" spans="1:5" ht="12.75" customHeight="1">
      <c r="A4" s="98" t="s">
        <v>212</v>
      </c>
      <c r="B4" s="24"/>
      <c r="C4" s="24"/>
      <c r="D4" s="24"/>
      <c r="E4" s="24"/>
    </row>
    <row r="5" spans="1:5" ht="12.75" customHeight="1">
      <c r="A5" s="34" t="s">
        <v>213</v>
      </c>
      <c r="B5" s="24"/>
      <c r="C5" s="24"/>
      <c r="D5" s="24"/>
      <c r="E5" s="24"/>
    </row>
    <row r="6" spans="1:11" ht="12.75" customHeight="1">
      <c r="A6" s="16"/>
      <c r="B6" s="65"/>
      <c r="C6" s="65"/>
      <c r="D6" s="65"/>
      <c r="E6" s="65"/>
      <c r="F6" s="16"/>
      <c r="G6" s="16"/>
      <c r="H6" s="16"/>
      <c r="I6" s="16"/>
      <c r="K6" s="21"/>
    </row>
    <row r="7" spans="2:11" ht="12.75" customHeight="1">
      <c r="B7" s="99" t="s">
        <v>6</v>
      </c>
      <c r="C7" s="99"/>
      <c r="D7" s="100"/>
      <c r="E7" s="99" t="s">
        <v>5</v>
      </c>
      <c r="F7" s="122"/>
      <c r="G7" s="122"/>
      <c r="H7" s="122"/>
      <c r="I7" s="131" t="s">
        <v>1</v>
      </c>
      <c r="K7" s="10"/>
    </row>
    <row r="8" spans="1:11" ht="12.75" customHeight="1">
      <c r="A8" s="16" t="s">
        <v>0</v>
      </c>
      <c r="B8" s="95"/>
      <c r="C8" s="95"/>
      <c r="D8" s="95"/>
      <c r="E8" s="37" t="s">
        <v>3</v>
      </c>
      <c r="F8" s="66" t="s">
        <v>4</v>
      </c>
      <c r="G8" s="95"/>
      <c r="H8" s="25" t="s">
        <v>1</v>
      </c>
      <c r="I8" s="95"/>
      <c r="K8" s="10"/>
    </row>
    <row r="9" spans="1:11" ht="12.75" customHeight="1">
      <c r="A9" s="11">
        <v>2004</v>
      </c>
      <c r="B9" s="228"/>
      <c r="C9" s="229">
        <v>1438.8392514919562</v>
      </c>
      <c r="D9" s="229"/>
      <c r="E9" s="74">
        <v>1204.6926825169194</v>
      </c>
      <c r="F9" s="74">
        <v>1292.1761302961465</v>
      </c>
      <c r="G9" s="74"/>
      <c r="H9" s="74">
        <v>1263.2515326505882</v>
      </c>
      <c r="I9" s="74">
        <v>1306.0964653267795</v>
      </c>
      <c r="K9" s="230"/>
    </row>
    <row r="10" spans="1:11" ht="12.75" customHeight="1">
      <c r="A10" s="11">
        <v>2005</v>
      </c>
      <c r="B10" s="228"/>
      <c r="C10" s="229">
        <v>1429.7998416441337</v>
      </c>
      <c r="D10" s="229"/>
      <c r="E10" s="74">
        <v>1198.1686482352118</v>
      </c>
      <c r="F10" s="74">
        <v>1281.7562159772283</v>
      </c>
      <c r="G10" s="74"/>
      <c r="H10" s="74">
        <v>1253.9392044699507</v>
      </c>
      <c r="I10" s="74">
        <v>1297.8719508514523</v>
      </c>
      <c r="K10" s="230"/>
    </row>
    <row r="11" spans="1:11" ht="12.75" customHeight="1">
      <c r="A11" s="11">
        <v>2006</v>
      </c>
      <c r="B11" s="228"/>
      <c r="C11" s="229">
        <v>1417.3610389135179</v>
      </c>
      <c r="D11" s="229"/>
      <c r="E11" s="74">
        <v>1191.6694598991771</v>
      </c>
      <c r="F11" s="74">
        <v>1272.8672044087923</v>
      </c>
      <c r="G11" s="74"/>
      <c r="H11" s="74">
        <v>1245.7249492915325</v>
      </c>
      <c r="I11" s="74">
        <v>1289.576128949159</v>
      </c>
      <c r="K11" s="230"/>
    </row>
    <row r="12" spans="1:11" ht="12.75" customHeight="1">
      <c r="A12" s="11">
        <v>2007</v>
      </c>
      <c r="B12" s="228"/>
      <c r="C12" s="229">
        <v>1442.8470121850994</v>
      </c>
      <c r="D12" s="229"/>
      <c r="E12" s="74">
        <v>1197.734250861932</v>
      </c>
      <c r="F12" s="74">
        <v>1275.2916426948152</v>
      </c>
      <c r="G12" s="74"/>
      <c r="H12" s="74">
        <v>1249.3471096954524</v>
      </c>
      <c r="I12" s="74">
        <v>1298.4478927831256</v>
      </c>
      <c r="K12" s="230"/>
    </row>
    <row r="13" spans="1:11" ht="12.75" customHeight="1">
      <c r="A13" s="11">
        <v>2008</v>
      </c>
      <c r="B13" s="51"/>
      <c r="C13" s="231">
        <v>1635.5129987787589</v>
      </c>
      <c r="D13" s="231"/>
      <c r="E13" s="72">
        <v>1179.41394278605</v>
      </c>
      <c r="F13" s="72">
        <v>1251.1045303370643</v>
      </c>
      <c r="G13" s="72"/>
      <c r="H13" s="72">
        <v>1227.1059984361007</v>
      </c>
      <c r="I13" s="72">
        <v>1317.3955639487722</v>
      </c>
      <c r="K13" s="230"/>
    </row>
    <row r="14" spans="1:11" ht="12.75" customHeight="1">
      <c r="A14" s="96">
        <v>2009</v>
      </c>
      <c r="B14" s="89"/>
      <c r="C14" s="232">
        <v>1532.699886808943</v>
      </c>
      <c r="D14" s="233"/>
      <c r="E14" s="234">
        <v>1180.8505668932419</v>
      </c>
      <c r="F14" s="234">
        <v>1251.9501028735763</v>
      </c>
      <c r="G14" s="234"/>
      <c r="H14" s="234">
        <v>1228.034374058094</v>
      </c>
      <c r="I14" s="234">
        <v>1299.2349019629776</v>
      </c>
      <c r="K14" s="230"/>
    </row>
    <row r="15" spans="1:11" ht="12.75" customHeight="1">
      <c r="A15" s="96">
        <v>2010</v>
      </c>
      <c r="B15" s="89"/>
      <c r="C15" s="233">
        <v>1446.9834379023991</v>
      </c>
      <c r="D15" s="233"/>
      <c r="E15" s="234">
        <v>1169.2690757142766</v>
      </c>
      <c r="F15" s="234">
        <v>1239.0898287563466</v>
      </c>
      <c r="G15" s="234"/>
      <c r="H15" s="234">
        <v>1215.4990179977353</v>
      </c>
      <c r="I15" s="234">
        <v>1270.9112460220974</v>
      </c>
      <c r="K15" s="230"/>
    </row>
    <row r="16" spans="1:11" ht="12.75" customHeight="1">
      <c r="A16" s="11">
        <v>2011</v>
      </c>
      <c r="B16" s="228"/>
      <c r="C16" s="229">
        <v>1432</v>
      </c>
      <c r="D16" s="229"/>
      <c r="E16" s="74">
        <v>1157</v>
      </c>
      <c r="F16" s="74">
        <v>1225</v>
      </c>
      <c r="G16" s="74"/>
      <c r="H16" s="74">
        <v>1202</v>
      </c>
      <c r="I16" s="74">
        <v>1260</v>
      </c>
      <c r="K16" s="67"/>
    </row>
    <row r="17" spans="1:11" ht="12.75" customHeight="1">
      <c r="A17" s="108">
        <v>2012</v>
      </c>
      <c r="B17" s="51"/>
      <c r="C17" s="231">
        <v>1392</v>
      </c>
      <c r="D17" s="231"/>
      <c r="E17" s="72">
        <v>1142</v>
      </c>
      <c r="F17" s="72">
        <v>1203</v>
      </c>
      <c r="G17" s="72"/>
      <c r="H17" s="72">
        <v>1182</v>
      </c>
      <c r="I17" s="72">
        <v>1235</v>
      </c>
      <c r="K17" s="67"/>
    </row>
    <row r="18" spans="1:11" ht="12.75" customHeight="1">
      <c r="A18" s="97">
        <v>2013</v>
      </c>
      <c r="B18" s="235"/>
      <c r="C18" s="236">
        <v>1398</v>
      </c>
      <c r="D18" s="236"/>
      <c r="E18" s="237">
        <v>1125</v>
      </c>
      <c r="F18" s="237">
        <v>1186</v>
      </c>
      <c r="G18" s="237"/>
      <c r="H18" s="237">
        <v>1166</v>
      </c>
      <c r="I18" s="237">
        <v>1223</v>
      </c>
      <c r="K18" s="67"/>
    </row>
    <row r="19" spans="1:11" ht="12.75" customHeight="1">
      <c r="A19" s="69"/>
      <c r="B19" s="73"/>
      <c r="C19" s="73"/>
      <c r="D19" s="73"/>
      <c r="E19" s="206"/>
      <c r="F19" s="67"/>
      <c r="G19" s="67"/>
      <c r="H19" s="206"/>
      <c r="I19" s="73"/>
      <c r="K19" s="73"/>
    </row>
    <row r="20" spans="2:11" ht="12.75" customHeight="1">
      <c r="B20" s="12"/>
      <c r="C20" s="12"/>
      <c r="D20" s="12"/>
      <c r="E20" s="206"/>
      <c r="F20" s="12"/>
      <c r="G20" s="12"/>
      <c r="H20" s="206"/>
      <c r="I20" s="12"/>
      <c r="K20" s="12"/>
    </row>
    <row r="21" spans="1:8" s="21" customFormat="1" ht="12.75" customHeight="1">
      <c r="A21" s="71"/>
      <c r="B21" s="71"/>
      <c r="C21" s="71"/>
      <c r="D21" s="71"/>
      <c r="E21" s="71"/>
      <c r="F21" s="71"/>
      <c r="G21" s="71"/>
      <c r="H21" s="12"/>
    </row>
    <row r="22" spans="1:7" ht="12.75" customHeight="1">
      <c r="A22" s="71"/>
      <c r="B22" s="71"/>
      <c r="C22" s="71"/>
      <c r="D22" s="71"/>
      <c r="E22" s="71"/>
      <c r="F22" s="71"/>
      <c r="G22" s="71"/>
    </row>
    <row r="23" spans="5:15" ht="12.75" customHeight="1">
      <c r="E23" s="21"/>
      <c r="F23" s="21"/>
      <c r="G23" s="21"/>
      <c r="H23" s="21"/>
      <c r="I23" s="21"/>
      <c r="K23" s="21"/>
      <c r="L23" s="21"/>
      <c r="M23" s="21"/>
      <c r="N23" s="21"/>
      <c r="O23" s="21"/>
    </row>
    <row r="24" spans="5:15" ht="12.75" customHeight="1">
      <c r="E24" s="71"/>
      <c r="F24" s="71"/>
      <c r="G24" s="71"/>
      <c r="H24" s="71"/>
      <c r="I24" s="71"/>
      <c r="K24" s="71"/>
      <c r="L24" s="71"/>
      <c r="M24" s="71"/>
      <c r="N24" s="71"/>
      <c r="O24" s="21"/>
    </row>
    <row r="25" spans="5:15" ht="12.75" customHeight="1">
      <c r="E25" s="71"/>
      <c r="F25" s="71"/>
      <c r="G25" s="71"/>
      <c r="H25" s="71"/>
      <c r="I25" s="71"/>
      <c r="K25" s="71"/>
      <c r="L25" s="71"/>
      <c r="M25" s="71"/>
      <c r="N25" s="71"/>
      <c r="O25" s="21"/>
    </row>
    <row r="26" spans="5:15" ht="12.75" customHeight="1">
      <c r="E26" s="71"/>
      <c r="F26" s="71"/>
      <c r="G26" s="71"/>
      <c r="H26" s="71"/>
      <c r="I26" s="71"/>
      <c r="K26" s="71"/>
      <c r="L26" s="71"/>
      <c r="M26" s="71"/>
      <c r="N26" s="71"/>
      <c r="O26" s="21"/>
    </row>
    <row r="27" spans="5:15" ht="12.75" customHeight="1">
      <c r="E27" s="71"/>
      <c r="F27" s="71"/>
      <c r="G27" s="71"/>
      <c r="H27" s="71"/>
      <c r="I27" s="71"/>
      <c r="K27" s="71"/>
      <c r="L27" s="71"/>
      <c r="M27" s="71"/>
      <c r="N27" s="71"/>
      <c r="O27" s="21"/>
    </row>
    <row r="28" spans="5:15" ht="12.75" customHeight="1">
      <c r="E28" s="71"/>
      <c r="F28" s="71"/>
      <c r="G28" s="71"/>
      <c r="H28" s="71"/>
      <c r="I28" s="71"/>
      <c r="K28" s="71"/>
      <c r="L28" s="71"/>
      <c r="M28" s="71"/>
      <c r="N28" s="71"/>
      <c r="O28" s="21"/>
    </row>
    <row r="29" spans="5:15" ht="12.75" customHeight="1">
      <c r="E29" s="71"/>
      <c r="F29" s="71"/>
      <c r="G29" s="71"/>
      <c r="H29" s="71"/>
      <c r="I29" s="71"/>
      <c r="K29" s="71"/>
      <c r="L29" s="71"/>
      <c r="M29" s="71"/>
      <c r="N29" s="71"/>
      <c r="O29" s="21"/>
    </row>
    <row r="30" spans="5:15" ht="12.75" customHeight="1">
      <c r="E30" s="71"/>
      <c r="F30" s="71"/>
      <c r="G30" s="71"/>
      <c r="H30" s="71"/>
      <c r="I30" s="71"/>
      <c r="K30" s="71"/>
      <c r="L30" s="71"/>
      <c r="M30" s="71"/>
      <c r="N30" s="71"/>
      <c r="O30" s="21"/>
    </row>
    <row r="31" spans="5:15" ht="12.75" customHeight="1">
      <c r="E31" s="71"/>
      <c r="F31" s="71"/>
      <c r="G31" s="71"/>
      <c r="H31" s="71"/>
      <c r="I31" s="71"/>
      <c r="K31" s="71"/>
      <c r="L31" s="71"/>
      <c r="M31" s="71"/>
      <c r="N31" s="71"/>
      <c r="O31" s="21"/>
    </row>
    <row r="32" spans="5:15" ht="12.75" customHeight="1">
      <c r="E32" s="71"/>
      <c r="F32" s="71"/>
      <c r="G32" s="71"/>
      <c r="H32" s="71"/>
      <c r="I32" s="71"/>
      <c r="K32" s="71"/>
      <c r="L32" s="71"/>
      <c r="M32" s="71"/>
      <c r="N32" s="71"/>
      <c r="O32" s="21"/>
    </row>
    <row r="33" spans="5:15" ht="12.75" customHeight="1">
      <c r="E33" s="71"/>
      <c r="F33" s="71"/>
      <c r="G33" s="71"/>
      <c r="H33" s="71"/>
      <c r="I33" s="71"/>
      <c r="K33" s="71"/>
      <c r="L33" s="71"/>
      <c r="M33" s="71"/>
      <c r="N33" s="71"/>
      <c r="O33" s="21"/>
    </row>
    <row r="34" spans="5:15" ht="12.75" customHeight="1">
      <c r="E34" s="71"/>
      <c r="F34" s="71"/>
      <c r="G34" s="71"/>
      <c r="H34" s="71"/>
      <c r="I34" s="71"/>
      <c r="K34" s="71"/>
      <c r="L34" s="71"/>
      <c r="M34" s="71"/>
      <c r="N34" s="71"/>
      <c r="O34" s="21"/>
    </row>
    <row r="35" spans="5:15" ht="12.75" customHeight="1">
      <c r="E35" s="71"/>
      <c r="F35" s="71"/>
      <c r="G35" s="71"/>
      <c r="H35" s="71"/>
      <c r="I35" s="71"/>
      <c r="K35" s="71"/>
      <c r="L35" s="71"/>
      <c r="M35" s="71"/>
      <c r="N35" s="71"/>
      <c r="O35" s="21"/>
    </row>
    <row r="36" spans="5:15" ht="12.75" customHeight="1">
      <c r="E36" s="71"/>
      <c r="F36" s="71"/>
      <c r="G36" s="71"/>
      <c r="H36" s="71"/>
      <c r="I36" s="71"/>
      <c r="K36" s="71"/>
      <c r="L36" s="71"/>
      <c r="M36" s="71"/>
      <c r="N36" s="71"/>
      <c r="O36" s="21"/>
    </row>
    <row r="37" spans="5:15" ht="12.75" customHeight="1">
      <c r="E37" s="71"/>
      <c r="F37" s="71"/>
      <c r="G37" s="71"/>
      <c r="H37" s="71"/>
      <c r="I37" s="71"/>
      <c r="K37" s="71"/>
      <c r="L37" s="71"/>
      <c r="M37" s="71"/>
      <c r="N37" s="71"/>
      <c r="O37" s="21"/>
    </row>
    <row r="38" spans="5:15" ht="12.75" customHeight="1">
      <c r="E38" s="71"/>
      <c r="F38" s="71"/>
      <c r="G38" s="71"/>
      <c r="H38" s="71"/>
      <c r="I38" s="71"/>
      <c r="K38" s="71"/>
      <c r="L38" s="71"/>
      <c r="M38" s="71"/>
      <c r="N38" s="71"/>
      <c r="O38" s="21"/>
    </row>
    <row r="39" spans="5:15" ht="12.75" customHeight="1">
      <c r="E39" s="21"/>
      <c r="F39" s="21"/>
      <c r="G39" s="21"/>
      <c r="H39" s="21"/>
      <c r="I39" s="21"/>
      <c r="K39" s="21"/>
      <c r="L39" s="21"/>
      <c r="M39" s="21"/>
      <c r="N39" s="21"/>
      <c r="O39" s="21"/>
    </row>
    <row r="40" spans="5:15" ht="12.75" customHeight="1">
      <c r="E40" s="21"/>
      <c r="F40" s="21"/>
      <c r="G40" s="21"/>
      <c r="H40" s="21"/>
      <c r="I40" s="21"/>
      <c r="K40" s="21"/>
      <c r="L40" s="21"/>
      <c r="M40" s="21"/>
      <c r="N40" s="21"/>
      <c r="O40" s="21"/>
    </row>
  </sheetData>
  <sheetProtection/>
  <printOptions/>
  <pageMargins left="0.7086614173228347" right="0.15748031496062992" top="0.984251968503937" bottom="0.5511811023622047" header="0.5118110236220472" footer="0.5118110236220472"/>
  <pageSetup fitToWidth="0" fitToHeight="1" horizontalDpi="600" verticalDpi="600" orientation="portrait" paperSize="9" r:id="rId3"/>
  <headerFooter alignWithMargins="0">
    <oddHeader>&amp;R&amp;"Arial,Fet"PERSONBILAR</oddHeader>
  </headerFooter>
  <legacyDrawing r:id="rId2"/>
  <oleObjects>
    <oleObject progId="Paint.Picture" shapeId="90360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0"/>
  <sheetViews>
    <sheetView showGridLines="0" workbookViewId="0" topLeftCell="A1">
      <selection activeCell="R47" sqref="R46:R47"/>
    </sheetView>
  </sheetViews>
  <sheetFormatPr defaultColWidth="9.140625" defaultRowHeight="12.75" customHeight="1"/>
  <cols>
    <col min="1" max="1" width="11.421875" style="18" customWidth="1"/>
    <col min="2" max="2" width="12.421875" style="20" customWidth="1"/>
    <col min="3" max="3" width="11.421875" style="20" customWidth="1"/>
    <col min="4" max="4" width="16.28125" style="20" customWidth="1"/>
    <col min="5" max="10" width="10.7109375" style="20" customWidth="1"/>
    <col min="11" max="11" width="11.57421875" style="71" customWidth="1"/>
    <col min="12" max="12" width="9.57421875" style="71" bestFit="1" customWidth="1"/>
    <col min="13" max="14" width="9.28125" style="71" bestFit="1" customWidth="1"/>
    <col min="15" max="20" width="9.140625" style="71" customWidth="1"/>
    <col min="21" max="16384" width="9.140625" style="20" customWidth="1"/>
  </cols>
  <sheetData>
    <row r="1" spans="1:20" s="69" customFormat="1" ht="12.75" customHeight="1">
      <c r="A1" s="36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7" ht="12.75" customHeight="1">
      <c r="A2" s="121" t="s">
        <v>79</v>
      </c>
      <c r="B2" s="24"/>
      <c r="C2" s="24"/>
      <c r="D2" s="24"/>
      <c r="E2" s="24"/>
      <c r="F2" s="24"/>
      <c r="G2" s="24"/>
    </row>
    <row r="3" spans="1:7" ht="12.75" customHeight="1">
      <c r="A3" s="98" t="s">
        <v>215</v>
      </c>
      <c r="B3" s="24"/>
      <c r="C3" s="24"/>
      <c r="D3" s="24"/>
      <c r="E3" s="24"/>
      <c r="F3" s="24"/>
      <c r="G3" s="24"/>
    </row>
    <row r="4" spans="1:7" ht="12.75" customHeight="1">
      <c r="A4" s="34" t="s">
        <v>138</v>
      </c>
      <c r="B4" s="24"/>
      <c r="C4" s="24"/>
      <c r="D4" s="24"/>
      <c r="E4" s="24"/>
      <c r="F4" s="24"/>
      <c r="G4" s="24"/>
    </row>
    <row r="5" spans="1:7" ht="12.75" customHeight="1">
      <c r="A5" s="34" t="s">
        <v>216</v>
      </c>
      <c r="B5" s="24"/>
      <c r="C5" s="24"/>
      <c r="D5" s="24"/>
      <c r="E5" s="24"/>
      <c r="F5" s="24"/>
      <c r="G5" s="24"/>
    </row>
    <row r="6" spans="1:10" ht="12.75" customHeight="1">
      <c r="A6" s="16"/>
      <c r="B6" s="65"/>
      <c r="C6" s="65"/>
      <c r="D6" s="65"/>
      <c r="E6" s="65"/>
      <c r="F6" s="65"/>
      <c r="G6" s="65"/>
      <c r="H6" s="16"/>
      <c r="I6" s="16"/>
      <c r="J6" s="16"/>
    </row>
    <row r="7" spans="2:10" ht="12.75" customHeight="1">
      <c r="B7" s="151" t="s">
        <v>80</v>
      </c>
      <c r="C7" s="151"/>
      <c r="D7" s="151"/>
      <c r="E7" s="9" t="s">
        <v>81</v>
      </c>
      <c r="F7" s="9"/>
      <c r="G7" s="9"/>
      <c r="H7" s="151" t="s">
        <v>19</v>
      </c>
      <c r="I7" s="151"/>
      <c r="J7" s="151"/>
    </row>
    <row r="8" spans="1:20" s="21" customFormat="1" ht="12.75" customHeight="1">
      <c r="A8" s="21" t="s">
        <v>27</v>
      </c>
      <c r="B8" s="151" t="s">
        <v>76</v>
      </c>
      <c r="C8" s="87"/>
      <c r="D8" s="87"/>
      <c r="E8" s="75"/>
      <c r="F8" s="75"/>
      <c r="G8" s="75"/>
      <c r="H8" s="75"/>
      <c r="I8" s="75"/>
      <c r="J8" s="75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10" ht="12.75" customHeight="1">
      <c r="A9" s="16" t="s">
        <v>29</v>
      </c>
      <c r="B9" s="152">
        <v>-3500</v>
      </c>
      <c r="C9" s="95" t="s">
        <v>34</v>
      </c>
      <c r="D9" s="95" t="s">
        <v>1</v>
      </c>
      <c r="E9" s="152">
        <v>-3500</v>
      </c>
      <c r="F9" s="95" t="s">
        <v>34</v>
      </c>
      <c r="G9" s="95" t="s">
        <v>1</v>
      </c>
      <c r="H9" s="152">
        <v>-3500</v>
      </c>
      <c r="I9" s="95" t="s">
        <v>34</v>
      </c>
      <c r="J9" s="95" t="s">
        <v>1</v>
      </c>
    </row>
    <row r="10" spans="1:10" ht="12.75" customHeight="1">
      <c r="A10" s="167">
        <v>-1995</v>
      </c>
      <c r="B10" s="173">
        <v>27578635.6</v>
      </c>
      <c r="C10" s="173">
        <v>9471542.4</v>
      </c>
      <c r="D10" s="173">
        <v>37050178</v>
      </c>
      <c r="E10" s="38">
        <v>57731</v>
      </c>
      <c r="F10" s="38">
        <v>19142</v>
      </c>
      <c r="G10" s="38">
        <v>76873</v>
      </c>
      <c r="H10" s="38">
        <f>B10/E10</f>
        <v>477.7093000294469</v>
      </c>
      <c r="I10" s="38">
        <f>C10/F10</f>
        <v>494.8042210845262</v>
      </c>
      <c r="J10" s="38">
        <f>D10/G10</f>
        <v>481.9660739141181</v>
      </c>
    </row>
    <row r="11" spans="1:10" ht="12.75" customHeight="1">
      <c r="A11" s="11">
        <v>1996</v>
      </c>
      <c r="B11" s="173">
        <v>5203064.3</v>
      </c>
      <c r="C11" s="173">
        <v>1883220.3</v>
      </c>
      <c r="D11" s="173">
        <v>7086284.6</v>
      </c>
      <c r="E11" s="38">
        <v>7299</v>
      </c>
      <c r="F11" s="38">
        <v>1450</v>
      </c>
      <c r="G11" s="38">
        <v>8749</v>
      </c>
      <c r="H11" s="38">
        <f aca="true" t="shared" si="0" ref="H11:H30">B11/E11</f>
        <v>712.8461844088231</v>
      </c>
      <c r="I11" s="38">
        <f aca="true" t="shared" si="1" ref="I11:I30">C11/F11</f>
        <v>1298.7726206896552</v>
      </c>
      <c r="J11" s="38">
        <f aca="true" t="shared" si="2" ref="J11:J30">D11/G11</f>
        <v>809.9536632758029</v>
      </c>
    </row>
    <row r="12" spans="1:10" ht="12.75" customHeight="1">
      <c r="A12" s="11">
        <v>1997</v>
      </c>
      <c r="B12" s="173">
        <v>8821053.3</v>
      </c>
      <c r="C12" s="173">
        <v>2266882.1</v>
      </c>
      <c r="D12" s="173">
        <v>11087935.4</v>
      </c>
      <c r="E12" s="38">
        <v>11360</v>
      </c>
      <c r="F12" s="38">
        <v>1741</v>
      </c>
      <c r="G12" s="38">
        <v>13101</v>
      </c>
      <c r="H12" s="38">
        <f t="shared" si="0"/>
        <v>776.5011707746479</v>
      </c>
      <c r="I12" s="38">
        <f t="shared" si="1"/>
        <v>1302.057495692131</v>
      </c>
      <c r="J12" s="38">
        <f t="shared" si="2"/>
        <v>846.3426761315931</v>
      </c>
    </row>
    <row r="13" spans="1:10" ht="12.75" customHeight="1">
      <c r="A13" s="11">
        <v>1998</v>
      </c>
      <c r="B13" s="173">
        <v>16783811.1</v>
      </c>
      <c r="C13" s="173">
        <v>3205812.1</v>
      </c>
      <c r="D13" s="173">
        <v>19989623.2</v>
      </c>
      <c r="E13" s="38">
        <v>18361</v>
      </c>
      <c r="F13" s="38">
        <v>2065</v>
      </c>
      <c r="G13" s="38">
        <v>20426</v>
      </c>
      <c r="H13" s="38">
        <f t="shared" si="0"/>
        <v>914.1011437285551</v>
      </c>
      <c r="I13" s="38">
        <f t="shared" si="1"/>
        <v>1552.4513801452786</v>
      </c>
      <c r="J13" s="38">
        <f t="shared" si="2"/>
        <v>978.6362087535493</v>
      </c>
    </row>
    <row r="14" spans="1:10" ht="12.75" customHeight="1">
      <c r="A14" s="11">
        <v>1999</v>
      </c>
      <c r="B14" s="173">
        <v>19636152.9</v>
      </c>
      <c r="C14" s="173">
        <v>5650342.9</v>
      </c>
      <c r="D14" s="173">
        <v>25286495.8</v>
      </c>
      <c r="E14" s="38">
        <v>20228</v>
      </c>
      <c r="F14" s="38">
        <v>2948</v>
      </c>
      <c r="G14" s="38">
        <v>23176</v>
      </c>
      <c r="H14" s="38">
        <f t="shared" si="0"/>
        <v>970.7411953727506</v>
      </c>
      <c r="I14" s="38">
        <f t="shared" si="1"/>
        <v>1916.6699118046133</v>
      </c>
      <c r="J14" s="38">
        <f t="shared" si="2"/>
        <v>1091.0638505350362</v>
      </c>
    </row>
    <row r="15" spans="1:10" ht="12.75" customHeight="1">
      <c r="A15" s="11">
        <v>2000</v>
      </c>
      <c r="B15" s="173">
        <v>22058913.9</v>
      </c>
      <c r="C15" s="173">
        <v>7590063</v>
      </c>
      <c r="D15" s="173">
        <v>29648976.9</v>
      </c>
      <c r="E15" s="38">
        <v>22013</v>
      </c>
      <c r="F15" s="38">
        <v>3503</v>
      </c>
      <c r="G15" s="38">
        <v>25516</v>
      </c>
      <c r="H15" s="38">
        <f t="shared" si="0"/>
        <v>1002.0857629582518</v>
      </c>
      <c r="I15" s="38">
        <f t="shared" si="1"/>
        <v>2166.7322295175563</v>
      </c>
      <c r="J15" s="38">
        <f t="shared" si="2"/>
        <v>1161.9758935569837</v>
      </c>
    </row>
    <row r="16" spans="1:10" ht="12.75" customHeight="1">
      <c r="A16" s="11">
        <v>2001</v>
      </c>
      <c r="B16" s="173">
        <v>28861777.5</v>
      </c>
      <c r="C16" s="173">
        <v>8424508</v>
      </c>
      <c r="D16" s="173">
        <v>37286285.5</v>
      </c>
      <c r="E16" s="38">
        <v>26655</v>
      </c>
      <c r="F16" s="38">
        <v>3399</v>
      </c>
      <c r="G16" s="38">
        <v>30054</v>
      </c>
      <c r="H16" s="38">
        <f t="shared" si="0"/>
        <v>1082.790377039955</v>
      </c>
      <c r="I16" s="38">
        <f t="shared" si="1"/>
        <v>2478.525448661371</v>
      </c>
      <c r="J16" s="38">
        <f t="shared" si="2"/>
        <v>1240.6430258867372</v>
      </c>
    </row>
    <row r="17" spans="1:10" ht="12.75" customHeight="1">
      <c r="A17" s="11">
        <v>2002</v>
      </c>
      <c r="B17" s="173">
        <v>27271988.9</v>
      </c>
      <c r="C17" s="173">
        <v>8668059.6</v>
      </c>
      <c r="D17" s="173">
        <v>35940048.5</v>
      </c>
      <c r="E17" s="38">
        <v>23515</v>
      </c>
      <c r="F17" s="38">
        <v>3329</v>
      </c>
      <c r="G17" s="38">
        <v>26844</v>
      </c>
      <c r="H17" s="38">
        <f t="shared" si="0"/>
        <v>1159.7698873059749</v>
      </c>
      <c r="I17" s="38">
        <f t="shared" si="1"/>
        <v>2603.802823670772</v>
      </c>
      <c r="J17" s="38">
        <f t="shared" si="2"/>
        <v>1338.8484763820593</v>
      </c>
    </row>
    <row r="18" spans="1:10" ht="12.75" customHeight="1">
      <c r="A18" s="11">
        <v>2003</v>
      </c>
      <c r="B18" s="173">
        <v>29162258.2</v>
      </c>
      <c r="C18" s="173">
        <v>12503087</v>
      </c>
      <c r="D18" s="173">
        <v>41665345.2</v>
      </c>
      <c r="E18" s="38">
        <v>22815</v>
      </c>
      <c r="F18" s="38">
        <v>3804</v>
      </c>
      <c r="G18" s="38">
        <v>26619</v>
      </c>
      <c r="H18" s="38">
        <f t="shared" si="0"/>
        <v>1278.2054876177954</v>
      </c>
      <c r="I18" s="38">
        <f t="shared" si="1"/>
        <v>3286.8262355415354</v>
      </c>
      <c r="J18" s="38">
        <f t="shared" si="2"/>
        <v>1565.2483263834104</v>
      </c>
    </row>
    <row r="19" spans="1:10" ht="12.75" customHeight="1">
      <c r="A19" s="11">
        <v>2004</v>
      </c>
      <c r="B19" s="173">
        <v>52044627.7</v>
      </c>
      <c r="C19" s="173">
        <v>15668575.4</v>
      </c>
      <c r="D19" s="173">
        <v>67713203.1</v>
      </c>
      <c r="E19" s="38">
        <v>37199</v>
      </c>
      <c r="F19" s="38">
        <v>3997</v>
      </c>
      <c r="G19" s="38">
        <v>41196</v>
      </c>
      <c r="H19" s="38">
        <f t="shared" si="0"/>
        <v>1399.086741579075</v>
      </c>
      <c r="I19" s="38">
        <f t="shared" si="1"/>
        <v>3920.083912934701</v>
      </c>
      <c r="J19" s="38">
        <f t="shared" si="2"/>
        <v>1643.683928051267</v>
      </c>
    </row>
    <row r="20" spans="1:10" ht="12.75" customHeight="1">
      <c r="A20" s="11">
        <v>2005</v>
      </c>
      <c r="B20" s="173">
        <v>29897592.8</v>
      </c>
      <c r="C20" s="173">
        <v>23587559.6</v>
      </c>
      <c r="D20" s="173">
        <v>53485152.4</v>
      </c>
      <c r="E20" s="38">
        <v>20318</v>
      </c>
      <c r="F20" s="38">
        <v>4984</v>
      </c>
      <c r="G20" s="38">
        <v>25302</v>
      </c>
      <c r="H20" s="38">
        <f t="shared" si="0"/>
        <v>1471.4830593562358</v>
      </c>
      <c r="I20" s="38">
        <f t="shared" si="1"/>
        <v>4732.656420545747</v>
      </c>
      <c r="J20" s="38">
        <f t="shared" si="2"/>
        <v>2113.8705398782704</v>
      </c>
    </row>
    <row r="21" spans="1:10" ht="12.75" customHeight="1">
      <c r="A21" s="11">
        <v>2006</v>
      </c>
      <c r="B21" s="173">
        <v>55310927.8</v>
      </c>
      <c r="C21" s="173">
        <v>30866445</v>
      </c>
      <c r="D21" s="173">
        <v>86177372.8</v>
      </c>
      <c r="E21" s="38">
        <v>34117</v>
      </c>
      <c r="F21" s="38">
        <v>5871</v>
      </c>
      <c r="G21" s="38">
        <v>39988</v>
      </c>
      <c r="H21" s="38">
        <f t="shared" si="0"/>
        <v>1621.2131136969838</v>
      </c>
      <c r="I21" s="38">
        <f t="shared" si="1"/>
        <v>5257.442514052121</v>
      </c>
      <c r="J21" s="38">
        <f t="shared" si="2"/>
        <v>2155.0808442532757</v>
      </c>
    </row>
    <row r="22" spans="1:10" ht="12.75" customHeight="1">
      <c r="A22" s="11">
        <v>2007</v>
      </c>
      <c r="B22" s="173">
        <v>73690348.7</v>
      </c>
      <c r="C22" s="173">
        <v>38677658.6</v>
      </c>
      <c r="D22" s="173">
        <v>112368007.3</v>
      </c>
      <c r="E22" s="38">
        <v>41485</v>
      </c>
      <c r="F22" s="38">
        <v>6708</v>
      </c>
      <c r="G22" s="38">
        <v>48193</v>
      </c>
      <c r="H22" s="38">
        <f t="shared" si="0"/>
        <v>1776.3130938893576</v>
      </c>
      <c r="I22" s="38">
        <f t="shared" si="1"/>
        <v>5765.900208706023</v>
      </c>
      <c r="J22" s="38">
        <f t="shared" si="2"/>
        <v>2331.6250762558875</v>
      </c>
    </row>
    <row r="23" spans="1:10" ht="12.75" customHeight="1">
      <c r="A23" s="11">
        <v>2008</v>
      </c>
      <c r="B23" s="173">
        <v>83841625.6</v>
      </c>
      <c r="C23" s="173">
        <v>48040396.2</v>
      </c>
      <c r="D23" s="173">
        <v>131882021.8</v>
      </c>
      <c r="E23" s="38">
        <v>44076</v>
      </c>
      <c r="F23" s="38">
        <v>7280</v>
      </c>
      <c r="G23" s="38">
        <v>51356</v>
      </c>
      <c r="H23" s="38">
        <f t="shared" si="0"/>
        <v>1902.2058626009618</v>
      </c>
      <c r="I23" s="38">
        <f t="shared" si="1"/>
        <v>6598.955521978022</v>
      </c>
      <c r="J23" s="38">
        <f t="shared" si="2"/>
        <v>2567.9963743282187</v>
      </c>
    </row>
    <row r="24" spans="1:10" ht="12.75" customHeight="1">
      <c r="A24" s="11">
        <v>2009</v>
      </c>
      <c r="B24" s="173">
        <v>42175935.3</v>
      </c>
      <c r="C24" s="173">
        <v>36854201.4</v>
      </c>
      <c r="D24" s="173">
        <v>79030136.7</v>
      </c>
      <c r="E24" s="38">
        <v>21770</v>
      </c>
      <c r="F24" s="38">
        <v>5299</v>
      </c>
      <c r="G24" s="38">
        <v>27069</v>
      </c>
      <c r="H24" s="38">
        <f t="shared" si="0"/>
        <v>1937.341998162609</v>
      </c>
      <c r="I24" s="38">
        <f t="shared" si="1"/>
        <v>6954.9351575769015</v>
      </c>
      <c r="J24" s="38">
        <f t="shared" si="2"/>
        <v>2919.5809486866897</v>
      </c>
    </row>
    <row r="25" spans="1:10" ht="12.75" customHeight="1">
      <c r="A25" s="11">
        <v>2010</v>
      </c>
      <c r="B25" s="173">
        <v>89487656.2</v>
      </c>
      <c r="C25" s="173">
        <v>29975620</v>
      </c>
      <c r="D25" s="173">
        <v>119463276.2</v>
      </c>
      <c r="E25" s="38">
        <v>43386</v>
      </c>
      <c r="F25" s="38">
        <v>4056</v>
      </c>
      <c r="G25" s="38">
        <v>47442</v>
      </c>
      <c r="H25" s="38">
        <f t="shared" si="0"/>
        <v>2062.592914765132</v>
      </c>
      <c r="I25" s="38">
        <f t="shared" si="1"/>
        <v>7390.4388560157795</v>
      </c>
      <c r="J25" s="38">
        <f t="shared" si="2"/>
        <v>2518.0910627713843</v>
      </c>
    </row>
    <row r="26" spans="1:10" ht="12.75" customHeight="1">
      <c r="A26" s="11">
        <v>2011</v>
      </c>
      <c r="B26" s="173">
        <v>103974123.5</v>
      </c>
      <c r="C26" s="173">
        <v>49379703.1</v>
      </c>
      <c r="D26" s="173">
        <v>153353826.6</v>
      </c>
      <c r="E26" s="38">
        <v>52023</v>
      </c>
      <c r="F26" s="38">
        <v>5913</v>
      </c>
      <c r="G26" s="38">
        <v>57936</v>
      </c>
      <c r="H26" s="38">
        <f t="shared" si="0"/>
        <v>1998.6183707206428</v>
      </c>
      <c r="I26" s="38">
        <f t="shared" si="1"/>
        <v>8351.040605445629</v>
      </c>
      <c r="J26" s="38">
        <f t="shared" si="2"/>
        <v>2646.952268019884</v>
      </c>
    </row>
    <row r="27" spans="1:10" ht="12.75" customHeight="1">
      <c r="A27" s="11">
        <v>2012</v>
      </c>
      <c r="B27" s="173">
        <v>71902248.5</v>
      </c>
      <c r="C27" s="173">
        <v>48393299.6</v>
      </c>
      <c r="D27" s="173">
        <v>120295548.1</v>
      </c>
      <c r="E27" s="38">
        <v>38904</v>
      </c>
      <c r="F27" s="38">
        <v>5914</v>
      </c>
      <c r="G27" s="38">
        <v>44818</v>
      </c>
      <c r="H27" s="38">
        <f t="shared" si="0"/>
        <v>1848.1968049557886</v>
      </c>
      <c r="I27" s="38">
        <f t="shared" si="1"/>
        <v>8182.837267500846</v>
      </c>
      <c r="J27" s="38">
        <f t="shared" si="2"/>
        <v>2684.0900553349097</v>
      </c>
    </row>
    <row r="28" spans="1:10" ht="12.75" customHeight="1">
      <c r="A28" s="18">
        <v>2013</v>
      </c>
      <c r="B28" s="173">
        <v>22785240</v>
      </c>
      <c r="C28" s="173">
        <v>20511075.6</v>
      </c>
      <c r="D28" s="173">
        <v>43296315.6</v>
      </c>
      <c r="E28" s="38">
        <v>26929</v>
      </c>
      <c r="F28" s="38">
        <v>4504</v>
      </c>
      <c r="G28" s="38">
        <v>31433</v>
      </c>
      <c r="H28" s="38">
        <f t="shared" si="0"/>
        <v>846.1227672769134</v>
      </c>
      <c r="I28" s="38">
        <f t="shared" si="1"/>
        <v>4553.968827708703</v>
      </c>
      <c r="J28" s="38">
        <f t="shared" si="2"/>
        <v>1377.415951388668</v>
      </c>
    </row>
    <row r="29" spans="1:10" ht="12.75" customHeight="1">
      <c r="A29" s="11">
        <v>2014</v>
      </c>
      <c r="B29" s="173">
        <v>429746.1</v>
      </c>
      <c r="C29" s="173">
        <v>479391.4</v>
      </c>
      <c r="D29" s="173">
        <v>909137.5</v>
      </c>
      <c r="E29" s="38">
        <v>1616</v>
      </c>
      <c r="F29" s="38">
        <v>842</v>
      </c>
      <c r="G29" s="38">
        <v>2458</v>
      </c>
      <c r="H29" s="38">
        <f t="shared" si="0"/>
        <v>265.93199257425744</v>
      </c>
      <c r="I29" s="38">
        <f t="shared" si="1"/>
        <v>569.3484560570072</v>
      </c>
      <c r="J29" s="38">
        <f t="shared" si="2"/>
        <v>369.86879576891783</v>
      </c>
    </row>
    <row r="30" spans="1:10" ht="12.75" customHeight="1">
      <c r="A30" s="159" t="s">
        <v>13</v>
      </c>
      <c r="B30" s="174">
        <f aca="true" t="shared" si="3" ref="B30:G30">SUM(B10:B29)</f>
        <v>810917727.9</v>
      </c>
      <c r="C30" s="174">
        <f t="shared" si="3"/>
        <v>402097443.3000001</v>
      </c>
      <c r="D30" s="174">
        <f t="shared" si="3"/>
        <v>1213015171.2</v>
      </c>
      <c r="E30" s="174">
        <f t="shared" si="3"/>
        <v>571800</v>
      </c>
      <c r="F30" s="174">
        <f t="shared" si="3"/>
        <v>96749</v>
      </c>
      <c r="G30" s="174">
        <f t="shared" si="3"/>
        <v>668549</v>
      </c>
      <c r="H30" s="174">
        <f t="shared" si="0"/>
        <v>1418.18420409234</v>
      </c>
      <c r="I30" s="174">
        <f t="shared" si="1"/>
        <v>4156.0888825724305</v>
      </c>
      <c r="J30" s="174">
        <f t="shared" si="2"/>
        <v>1814.399798967615</v>
      </c>
    </row>
    <row r="31" spans="1:20" s="128" customFormat="1" ht="12.75" customHeight="1">
      <c r="A31" s="20" t="s">
        <v>78</v>
      </c>
      <c r="B31" s="20"/>
      <c r="C31" s="20"/>
      <c r="D31" s="20"/>
      <c r="E31" s="20"/>
      <c r="F31" s="20"/>
      <c r="G31" s="20"/>
      <c r="H31" s="20"/>
      <c r="I31" s="21"/>
      <c r="J31" s="2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1:10" ht="12.75" customHeight="1">
      <c r="A32" s="114"/>
      <c r="I32" s="21"/>
      <c r="J32" s="21"/>
    </row>
    <row r="33" spans="4:10" ht="12.75" customHeight="1">
      <c r="D33" s="175"/>
      <c r="E33" s="19"/>
      <c r="F33" s="19"/>
      <c r="G33" s="19"/>
      <c r="I33" s="21"/>
      <c r="J33" s="21"/>
    </row>
    <row r="34" s="71" customFormat="1" ht="12.75" customHeight="1"/>
    <row r="35" s="71" customFormat="1" ht="12.75" customHeight="1"/>
    <row r="36" s="71" customFormat="1" ht="12.75" customHeight="1"/>
    <row r="37" s="71" customFormat="1" ht="12.75" customHeight="1"/>
    <row r="38" s="71" customFormat="1" ht="12.75" customHeight="1"/>
    <row r="39" s="71" customFormat="1" ht="12.75" customHeight="1"/>
    <row r="40" s="71" customFormat="1" ht="12.75" customHeight="1"/>
    <row r="41" s="71" customFormat="1" ht="12.75" customHeight="1"/>
    <row r="42" s="71" customFormat="1" ht="12.75" customHeight="1"/>
    <row r="43" s="71" customFormat="1" ht="12.75" customHeight="1"/>
    <row r="44" s="71" customFormat="1" ht="12.75" customHeight="1"/>
    <row r="45" s="71" customFormat="1" ht="12.75" customHeight="1"/>
    <row r="46" s="71" customFormat="1" ht="12.75" customHeight="1"/>
    <row r="47" s="71" customFormat="1" ht="12.75" customHeight="1"/>
    <row r="48" s="71" customFormat="1" ht="12.75" customHeight="1"/>
    <row r="49" s="71" customFormat="1" ht="12.75" customHeight="1"/>
    <row r="50" s="71" customFormat="1" ht="12.75" customHeight="1"/>
    <row r="51" s="71" customFormat="1" ht="12.75" customHeight="1"/>
    <row r="52" s="71" customFormat="1" ht="12.75" customHeight="1"/>
    <row r="53" s="71" customFormat="1" ht="12.75" customHeight="1"/>
    <row r="54" s="71" customFormat="1" ht="12.75" customHeight="1"/>
    <row r="55" s="71" customFormat="1" ht="12.75" customHeight="1"/>
    <row r="56" s="71" customFormat="1" ht="12.75" customHeight="1"/>
    <row r="57" s="71" customFormat="1" ht="12.75" customHeight="1"/>
    <row r="58" s="71" customFormat="1" ht="12.75" customHeight="1"/>
    <row r="59" s="71" customFormat="1" ht="12.75" customHeight="1"/>
    <row r="60" s="71" customFormat="1" ht="12.75" customHeight="1"/>
    <row r="61" s="71" customFormat="1" ht="12.75" customHeight="1"/>
    <row r="62" s="71" customFormat="1" ht="12.75" customHeight="1"/>
    <row r="63" s="71" customFormat="1" ht="12.75" customHeight="1"/>
    <row r="64" spans="1:20" s="21" customFormat="1" ht="12.75" customHeight="1">
      <c r="A64" s="9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1:20" s="21" customFormat="1" ht="12.75" customHeight="1">
      <c r="A65" s="9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1:20" s="21" customFormat="1" ht="12.75" customHeight="1">
      <c r="A66" s="9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1:20" s="21" customFormat="1" ht="12.75" customHeight="1">
      <c r="A67" s="9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1:20" s="21" customFormat="1" ht="12.75" customHeight="1">
      <c r="A68" s="9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1:20" s="21" customFormat="1" ht="12.75" customHeight="1">
      <c r="A69" s="9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1:20" s="21" customFormat="1" ht="12.75" customHeight="1">
      <c r="A70" s="9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1:20" s="21" customFormat="1" ht="12.75" customHeight="1">
      <c r="A71" s="9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1:20" s="21" customFormat="1" ht="12.75" customHeight="1">
      <c r="A72" s="9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1:20" s="21" customFormat="1" ht="12.75" customHeight="1">
      <c r="A73" s="9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1:20" s="21" customFormat="1" ht="12.75" customHeight="1">
      <c r="A74" s="9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1:20" s="21" customFormat="1" ht="12.75" customHeight="1">
      <c r="A75" s="9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1:20" s="21" customFormat="1" ht="12.75" customHeight="1">
      <c r="A76" s="9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1:20" s="21" customFormat="1" ht="12.75" customHeight="1">
      <c r="A77" s="9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1:20" s="21" customFormat="1" ht="12.75" customHeight="1">
      <c r="A78" s="9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1:20" s="21" customFormat="1" ht="12.75" customHeight="1">
      <c r="A79" s="9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1:20" s="21" customFormat="1" ht="12.75" customHeight="1">
      <c r="A80" s="9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1:20" s="21" customFormat="1" ht="12.75" customHeight="1">
      <c r="A81" s="18"/>
      <c r="B81" s="20"/>
      <c r="C81" s="20"/>
      <c r="D81" s="20"/>
      <c r="E81" s="20"/>
      <c r="F81" s="20"/>
      <c r="G81" s="20"/>
      <c r="H81" s="20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9:10" ht="12.75" customHeight="1">
      <c r="I82" s="21"/>
      <c r="J82" s="21"/>
    </row>
    <row r="83" spans="9:10" ht="12.75" customHeight="1">
      <c r="I83" s="21"/>
      <c r="J83" s="21"/>
    </row>
    <row r="84" spans="9:10" ht="12.75" customHeight="1">
      <c r="I84" s="21"/>
      <c r="J84" s="21"/>
    </row>
    <row r="85" spans="9:10" ht="12.75" customHeight="1">
      <c r="I85" s="21"/>
      <c r="J85" s="21"/>
    </row>
    <row r="86" spans="9:10" ht="12.75" customHeight="1">
      <c r="I86" s="21"/>
      <c r="J86" s="21"/>
    </row>
    <row r="87" spans="9:10" ht="12.75" customHeight="1">
      <c r="I87" s="21"/>
      <c r="J87" s="21"/>
    </row>
    <row r="88" spans="9:10" ht="12.75" customHeight="1">
      <c r="I88" s="21"/>
      <c r="J88" s="21"/>
    </row>
    <row r="89" spans="9:10" ht="12.75" customHeight="1">
      <c r="I89" s="21"/>
      <c r="J89" s="21"/>
    </row>
    <row r="90" spans="9:10" ht="12.75" customHeight="1">
      <c r="I90" s="21"/>
      <c r="J90" s="21"/>
    </row>
    <row r="91" spans="9:10" ht="12.75" customHeight="1">
      <c r="I91" s="21"/>
      <c r="J91" s="21"/>
    </row>
    <row r="92" spans="9:10" ht="12.75" customHeight="1">
      <c r="I92" s="21"/>
      <c r="J92" s="21"/>
    </row>
    <row r="93" spans="9:10" ht="12.75" customHeight="1">
      <c r="I93" s="21"/>
      <c r="J93" s="21"/>
    </row>
    <row r="94" spans="9:10" ht="12.75" customHeight="1">
      <c r="I94" s="21"/>
      <c r="J94" s="21"/>
    </row>
    <row r="95" spans="9:10" ht="12.75" customHeight="1">
      <c r="I95" s="21"/>
      <c r="J95" s="21"/>
    </row>
    <row r="96" spans="9:10" ht="12.75" customHeight="1">
      <c r="I96" s="21"/>
      <c r="J96" s="21"/>
    </row>
    <row r="97" spans="9:10" ht="12.75" customHeight="1">
      <c r="I97" s="21"/>
      <c r="J97" s="21"/>
    </row>
    <row r="98" spans="9:10" ht="12.75" customHeight="1">
      <c r="I98" s="21"/>
      <c r="J98" s="21"/>
    </row>
    <row r="99" spans="9:10" ht="12.75" customHeight="1">
      <c r="I99" s="21"/>
      <c r="J99" s="21"/>
    </row>
    <row r="100" spans="9:10" ht="12.75" customHeight="1">
      <c r="I100" s="21"/>
      <c r="J100" s="21"/>
    </row>
    <row r="101" spans="9:10" ht="12.75" customHeight="1">
      <c r="I101" s="21"/>
      <c r="J101" s="21"/>
    </row>
    <row r="102" spans="9:10" ht="12.75" customHeight="1">
      <c r="I102" s="21"/>
      <c r="J102" s="21"/>
    </row>
    <row r="103" spans="9:10" ht="12.75" customHeight="1">
      <c r="I103" s="21"/>
      <c r="J103" s="21"/>
    </row>
    <row r="104" spans="9:10" ht="12.75" customHeight="1">
      <c r="I104" s="21"/>
      <c r="J104" s="21"/>
    </row>
    <row r="105" spans="9:10" ht="12.75" customHeight="1">
      <c r="I105" s="21"/>
      <c r="J105" s="21"/>
    </row>
    <row r="106" spans="9:10" ht="12.75" customHeight="1">
      <c r="I106" s="21"/>
      <c r="J106" s="21"/>
    </row>
    <row r="107" spans="9:10" ht="12.75" customHeight="1">
      <c r="I107" s="21"/>
      <c r="J107" s="21"/>
    </row>
    <row r="108" spans="9:10" ht="12.75" customHeight="1">
      <c r="I108" s="21"/>
      <c r="J108" s="21"/>
    </row>
    <row r="109" spans="9:10" ht="12.75" customHeight="1">
      <c r="I109" s="21"/>
      <c r="J109" s="21"/>
    </row>
    <row r="110" spans="9:10" ht="12.75" customHeight="1">
      <c r="I110" s="21"/>
      <c r="J110" s="21"/>
    </row>
    <row r="111" spans="9:10" ht="12.75" customHeight="1">
      <c r="I111" s="21"/>
      <c r="J111" s="21"/>
    </row>
    <row r="112" spans="9:10" ht="12.75" customHeight="1">
      <c r="I112" s="21"/>
      <c r="J112" s="21"/>
    </row>
    <row r="113" spans="9:10" ht="12.75" customHeight="1">
      <c r="I113" s="21"/>
      <c r="J113" s="21"/>
    </row>
    <row r="114" spans="9:10" ht="12.75" customHeight="1">
      <c r="I114" s="21"/>
      <c r="J114" s="21"/>
    </row>
    <row r="115" spans="9:10" ht="12.75" customHeight="1">
      <c r="I115" s="21"/>
      <c r="J115" s="21"/>
    </row>
    <row r="116" spans="9:10" ht="12.75" customHeight="1">
      <c r="I116" s="21"/>
      <c r="J116" s="21"/>
    </row>
    <row r="117" spans="9:10" ht="12.75" customHeight="1">
      <c r="I117" s="21"/>
      <c r="J117" s="21"/>
    </row>
    <row r="118" spans="9:10" ht="12.75" customHeight="1">
      <c r="I118" s="21"/>
      <c r="J118" s="21"/>
    </row>
    <row r="119" spans="9:10" ht="12.75" customHeight="1">
      <c r="I119" s="21"/>
      <c r="J119" s="21"/>
    </row>
    <row r="120" spans="9:10" ht="12.75" customHeight="1">
      <c r="I120" s="21"/>
      <c r="J120" s="21"/>
    </row>
    <row r="121" spans="9:10" ht="12.75" customHeight="1">
      <c r="I121" s="21"/>
      <c r="J121" s="21"/>
    </row>
    <row r="122" spans="9:10" ht="12.75" customHeight="1">
      <c r="I122" s="21"/>
      <c r="J122" s="21"/>
    </row>
    <row r="123" spans="9:10" ht="12.75" customHeight="1">
      <c r="I123" s="21"/>
      <c r="J123" s="21"/>
    </row>
    <row r="124" spans="9:10" ht="12.75" customHeight="1">
      <c r="I124" s="21"/>
      <c r="J124" s="21"/>
    </row>
    <row r="125" spans="9:10" ht="12.75" customHeight="1">
      <c r="I125" s="21"/>
      <c r="J125" s="21"/>
    </row>
    <row r="126" spans="9:10" ht="12.75" customHeight="1">
      <c r="I126" s="21"/>
      <c r="J126" s="21"/>
    </row>
    <row r="127" spans="9:10" ht="12.75" customHeight="1">
      <c r="I127" s="21"/>
      <c r="J127" s="21"/>
    </row>
    <row r="128" spans="9:10" ht="12.75" customHeight="1">
      <c r="I128" s="21"/>
      <c r="J128" s="21"/>
    </row>
    <row r="129" spans="9:10" ht="12.75" customHeight="1">
      <c r="I129" s="21"/>
      <c r="J129" s="21"/>
    </row>
    <row r="130" spans="9:10" ht="12.75" customHeight="1">
      <c r="I130" s="21"/>
      <c r="J130" s="21"/>
    </row>
    <row r="131" spans="9:10" ht="12.75" customHeight="1">
      <c r="I131" s="21"/>
      <c r="J131" s="21"/>
    </row>
    <row r="132" spans="9:10" ht="12.75" customHeight="1">
      <c r="I132" s="21"/>
      <c r="J132" s="21"/>
    </row>
    <row r="133" spans="9:10" ht="12.75" customHeight="1">
      <c r="I133" s="21"/>
      <c r="J133" s="21"/>
    </row>
    <row r="134" spans="9:10" ht="12.75" customHeight="1">
      <c r="I134" s="21"/>
      <c r="J134" s="21"/>
    </row>
    <row r="135" spans="9:10" ht="12.75" customHeight="1">
      <c r="I135" s="21"/>
      <c r="J135" s="21"/>
    </row>
    <row r="136" spans="9:10" ht="12.75" customHeight="1">
      <c r="I136" s="21"/>
      <c r="J136" s="21"/>
    </row>
    <row r="137" spans="9:10" ht="12.75" customHeight="1">
      <c r="I137" s="21"/>
      <c r="J137" s="21"/>
    </row>
    <row r="138" spans="9:10" ht="12.75" customHeight="1">
      <c r="I138" s="21"/>
      <c r="J138" s="21"/>
    </row>
    <row r="139" spans="9:10" ht="12.75" customHeight="1">
      <c r="I139" s="21"/>
      <c r="J139" s="21"/>
    </row>
    <row r="140" spans="9:10" ht="12.75" customHeight="1">
      <c r="I140" s="21"/>
      <c r="J140" s="21"/>
    </row>
    <row r="141" spans="9:10" ht="12.75" customHeight="1">
      <c r="I141" s="21"/>
      <c r="J141" s="21"/>
    </row>
    <row r="142" spans="9:10" ht="12.75" customHeight="1">
      <c r="I142" s="21"/>
      <c r="J142" s="21"/>
    </row>
    <row r="143" spans="9:10" ht="12.75" customHeight="1">
      <c r="I143" s="21"/>
      <c r="J143" s="21"/>
    </row>
    <row r="144" spans="9:10" ht="12.75" customHeight="1">
      <c r="I144" s="21"/>
      <c r="J144" s="21"/>
    </row>
    <row r="145" spans="9:10" ht="12.75" customHeight="1">
      <c r="I145" s="21"/>
      <c r="J145" s="21"/>
    </row>
    <row r="146" spans="9:10" ht="12.75" customHeight="1">
      <c r="I146" s="21"/>
      <c r="J146" s="21"/>
    </row>
    <row r="147" spans="9:10" ht="12.75" customHeight="1">
      <c r="I147" s="21"/>
      <c r="J147" s="21"/>
    </row>
    <row r="148" spans="9:10" ht="12.75" customHeight="1">
      <c r="I148" s="21"/>
      <c r="J148" s="21"/>
    </row>
    <row r="149" spans="9:10" ht="12.75" customHeight="1">
      <c r="I149" s="21"/>
      <c r="J149" s="21"/>
    </row>
    <row r="150" spans="9:10" ht="12.75" customHeight="1">
      <c r="I150" s="21"/>
      <c r="J150" s="21"/>
    </row>
    <row r="151" spans="9:10" ht="12.75" customHeight="1">
      <c r="I151" s="21"/>
      <c r="J151" s="21"/>
    </row>
    <row r="152" spans="9:10" ht="12.75" customHeight="1">
      <c r="I152" s="21"/>
      <c r="J152" s="21"/>
    </row>
    <row r="153" spans="9:10" ht="12.75" customHeight="1">
      <c r="I153" s="21"/>
      <c r="J153" s="21"/>
    </row>
    <row r="154" spans="9:10" ht="12.75" customHeight="1">
      <c r="I154" s="21"/>
      <c r="J154" s="21"/>
    </row>
    <row r="155" spans="9:10" ht="12.75" customHeight="1">
      <c r="I155" s="21"/>
      <c r="J155" s="21"/>
    </row>
    <row r="156" spans="9:10" ht="12.75" customHeight="1">
      <c r="I156" s="21"/>
      <c r="J156" s="21"/>
    </row>
    <row r="157" spans="9:10" ht="12.75" customHeight="1">
      <c r="I157" s="21"/>
      <c r="J157" s="21"/>
    </row>
    <row r="158" spans="9:10" ht="12.75" customHeight="1">
      <c r="I158" s="21"/>
      <c r="J158" s="21"/>
    </row>
    <row r="159" spans="9:10" ht="12.75" customHeight="1">
      <c r="I159" s="21"/>
      <c r="J159" s="21"/>
    </row>
    <row r="160" spans="9:10" ht="12.75" customHeight="1">
      <c r="I160" s="21"/>
      <c r="J160" s="21"/>
    </row>
    <row r="161" spans="9:10" ht="12.75" customHeight="1">
      <c r="I161" s="21"/>
      <c r="J161" s="21"/>
    </row>
    <row r="162" spans="9:10" ht="12.75" customHeight="1">
      <c r="I162" s="21"/>
      <c r="J162" s="21"/>
    </row>
    <row r="163" spans="9:10" ht="12.75" customHeight="1">
      <c r="I163" s="21"/>
      <c r="J163" s="21"/>
    </row>
    <row r="164" spans="9:10" ht="12.75" customHeight="1">
      <c r="I164" s="21"/>
      <c r="J164" s="21"/>
    </row>
    <row r="165" spans="9:10" ht="12.75" customHeight="1">
      <c r="I165" s="21"/>
      <c r="J165" s="21"/>
    </row>
    <row r="166" spans="9:10" ht="12.75" customHeight="1">
      <c r="I166" s="21"/>
      <c r="J166" s="21"/>
    </row>
    <row r="167" spans="9:10" ht="12.75" customHeight="1">
      <c r="I167" s="21"/>
      <c r="J167" s="21"/>
    </row>
    <row r="168" spans="9:10" ht="12.75" customHeight="1">
      <c r="I168" s="21"/>
      <c r="J168" s="21"/>
    </row>
    <row r="169" spans="9:10" ht="12.75" customHeight="1">
      <c r="I169" s="21"/>
      <c r="J169" s="21"/>
    </row>
    <row r="170" ht="12.75" customHeight="1">
      <c r="I170" s="21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82" r:id="rId3"/>
  <headerFooter alignWithMargins="0">
    <oddHeader>&amp;R&amp;"Arial,Fet"LASTBILAR</oddHeader>
  </headerFooter>
  <legacyDrawing r:id="rId2"/>
  <oleObjects>
    <oleObject progId="Paint.Picture" shapeId="90359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62"/>
  <sheetViews>
    <sheetView showGridLines="0" workbookViewId="0" topLeftCell="A1">
      <selection activeCell="O33" sqref="O33"/>
    </sheetView>
  </sheetViews>
  <sheetFormatPr defaultColWidth="9.140625" defaultRowHeight="12.75" customHeight="1"/>
  <cols>
    <col min="1" max="1" width="14.57421875" style="24" customWidth="1"/>
    <col min="2" max="2" width="18.28125" style="24" customWidth="1"/>
    <col min="3" max="3" width="17.7109375" style="24" customWidth="1"/>
    <col min="4" max="4" width="21.8515625" style="24" customWidth="1"/>
    <col min="5" max="5" width="20.57421875" style="24" customWidth="1"/>
    <col min="6" max="6" width="9.28125" style="24" bestFit="1" customWidth="1"/>
    <col min="7" max="7" width="10.00390625" style="24" bestFit="1" customWidth="1"/>
    <col min="8" max="8" width="9.28125" style="24" bestFit="1" customWidth="1"/>
    <col min="9" max="16384" width="9.140625" style="24" customWidth="1"/>
  </cols>
  <sheetData>
    <row r="1" ht="12.75" customHeight="1">
      <c r="E1" s="46"/>
    </row>
    <row r="2" ht="12.75" customHeight="1">
      <c r="A2" s="121" t="s">
        <v>83</v>
      </c>
    </row>
    <row r="3" ht="12.75" customHeight="1">
      <c r="A3" s="98" t="s">
        <v>217</v>
      </c>
    </row>
    <row r="4" ht="12.75" customHeight="1">
      <c r="A4" s="34" t="s">
        <v>218</v>
      </c>
    </row>
    <row r="5" spans="1:18" ht="12.75" customHeight="1">
      <c r="A5" s="65"/>
      <c r="B5" s="65"/>
      <c r="C5" s="65"/>
      <c r="D5" s="65"/>
      <c r="L5" s="20"/>
      <c r="M5" s="20"/>
      <c r="N5" s="20"/>
      <c r="O5" s="20"/>
      <c r="P5" s="20"/>
      <c r="Q5" s="20"/>
      <c r="R5" s="20"/>
    </row>
    <row r="6" spans="1:18" s="20" customFormat="1" ht="12.75" customHeight="1">
      <c r="A6" s="26" t="s">
        <v>60</v>
      </c>
      <c r="B6" s="153" t="s">
        <v>80</v>
      </c>
      <c r="C6" s="153" t="s">
        <v>81</v>
      </c>
      <c r="D6" s="153" t="s">
        <v>19</v>
      </c>
      <c r="L6" s="24"/>
      <c r="M6" s="24"/>
      <c r="N6" s="24"/>
      <c r="O6" s="24"/>
      <c r="P6" s="24"/>
      <c r="Q6" s="24"/>
      <c r="R6" s="24"/>
    </row>
    <row r="7" spans="1:7" ht="12.75" customHeight="1">
      <c r="A7" s="109" t="s">
        <v>82</v>
      </c>
      <c r="B7" s="242">
        <v>21261500.8</v>
      </c>
      <c r="C7" s="60">
        <v>25042</v>
      </c>
      <c r="D7" s="38">
        <f>B7/C7</f>
        <v>849.0336554588292</v>
      </c>
      <c r="E7" s="266"/>
      <c r="F7" s="266"/>
      <c r="G7" s="267"/>
    </row>
    <row r="8" spans="1:7" ht="12.75" customHeight="1">
      <c r="A8" s="51" t="s">
        <v>61</v>
      </c>
      <c r="B8" s="173">
        <v>113617536.4</v>
      </c>
      <c r="C8" s="38">
        <v>93332</v>
      </c>
      <c r="D8" s="38">
        <f aca="true" t="shared" si="0" ref="D8:D24">B8/C8</f>
        <v>1217.3481378305405</v>
      </c>
      <c r="E8" s="266"/>
      <c r="F8" s="266"/>
      <c r="G8" s="267"/>
    </row>
    <row r="9" spans="1:7" ht="12.75" customHeight="1">
      <c r="A9" s="51" t="s">
        <v>62</v>
      </c>
      <c r="B9" s="173">
        <v>207067098</v>
      </c>
      <c r="C9" s="38">
        <v>137454</v>
      </c>
      <c r="D9" s="38">
        <f t="shared" si="0"/>
        <v>1506.446505740102</v>
      </c>
      <c r="E9" s="266"/>
      <c r="F9" s="266"/>
      <c r="G9" s="267"/>
    </row>
    <row r="10" spans="1:7" ht="12.75" customHeight="1">
      <c r="A10" s="51" t="s">
        <v>63</v>
      </c>
      <c r="B10" s="173">
        <v>294764890.7</v>
      </c>
      <c r="C10" s="38">
        <v>189509</v>
      </c>
      <c r="D10" s="38">
        <f t="shared" si="0"/>
        <v>1555.4136779783546</v>
      </c>
      <c r="E10" s="266"/>
      <c r="F10" s="266"/>
      <c r="G10" s="267"/>
    </row>
    <row r="11" spans="1:7" ht="12.75" customHeight="1">
      <c r="A11" s="51" t="s">
        <v>64</v>
      </c>
      <c r="B11" s="173">
        <v>174206406.8</v>
      </c>
      <c r="C11" s="38">
        <v>126462</v>
      </c>
      <c r="D11" s="38">
        <f t="shared" si="0"/>
        <v>1377.5395518021226</v>
      </c>
      <c r="E11" s="266"/>
      <c r="F11" s="266"/>
      <c r="G11" s="267"/>
    </row>
    <row r="12" spans="1:7" ht="12.75" customHeight="1">
      <c r="A12" s="51" t="s">
        <v>65</v>
      </c>
      <c r="B12" s="173">
        <v>7821335.9</v>
      </c>
      <c r="C12" s="38">
        <v>7543</v>
      </c>
      <c r="D12" s="38">
        <f t="shared" si="0"/>
        <v>1036.8998939414028</v>
      </c>
      <c r="E12" s="266"/>
      <c r="F12" s="266"/>
      <c r="G12" s="267"/>
    </row>
    <row r="13" spans="1:7" ht="12.75" customHeight="1">
      <c r="A13" s="51" t="s">
        <v>66</v>
      </c>
      <c r="B13" s="173">
        <v>6407595.1</v>
      </c>
      <c r="C13" s="38">
        <v>5606</v>
      </c>
      <c r="D13" s="38">
        <f t="shared" si="0"/>
        <v>1142.9887798787013</v>
      </c>
      <c r="E13" s="266"/>
      <c r="F13" s="266"/>
      <c r="G13" s="267"/>
    </row>
    <row r="14" spans="1:7" ht="12.75" customHeight="1">
      <c r="A14" s="51" t="s">
        <v>67</v>
      </c>
      <c r="B14" s="173">
        <v>11756831.6</v>
      </c>
      <c r="C14" s="38">
        <v>6870</v>
      </c>
      <c r="D14" s="38">
        <f t="shared" si="0"/>
        <v>1711.3291994177582</v>
      </c>
      <c r="E14" s="266"/>
      <c r="F14" s="266"/>
      <c r="G14" s="267"/>
    </row>
    <row r="15" spans="1:7" ht="12.75" customHeight="1">
      <c r="A15" s="51" t="s">
        <v>68</v>
      </c>
      <c r="B15" s="173">
        <v>9945827.6</v>
      </c>
      <c r="C15" s="38">
        <v>6474</v>
      </c>
      <c r="D15" s="38">
        <f t="shared" si="0"/>
        <v>1536.2724127278343</v>
      </c>
      <c r="E15" s="266"/>
      <c r="F15" s="266"/>
      <c r="G15" s="267"/>
    </row>
    <row r="16" spans="1:7" ht="12.75" customHeight="1">
      <c r="A16" s="51" t="s">
        <v>69</v>
      </c>
      <c r="B16" s="173">
        <v>48664142.7</v>
      </c>
      <c r="C16" s="38">
        <v>14625</v>
      </c>
      <c r="D16" s="38">
        <f t="shared" si="0"/>
        <v>3327.462748717949</v>
      </c>
      <c r="E16" s="266"/>
      <c r="F16" s="266"/>
      <c r="G16" s="267"/>
    </row>
    <row r="17" spans="1:7" ht="12.75" customHeight="1">
      <c r="A17" s="51" t="s">
        <v>70</v>
      </c>
      <c r="B17" s="173">
        <v>5364009.1</v>
      </c>
      <c r="C17" s="38">
        <v>2529</v>
      </c>
      <c r="D17" s="38">
        <f t="shared" si="0"/>
        <v>2121.0000395413203</v>
      </c>
      <c r="E17" s="266"/>
      <c r="F17" s="266"/>
      <c r="G17" s="267"/>
    </row>
    <row r="18" spans="1:7" ht="12.75" customHeight="1">
      <c r="A18" s="51" t="s">
        <v>71</v>
      </c>
      <c r="B18" s="173">
        <v>846224.6</v>
      </c>
      <c r="C18" s="38">
        <v>897</v>
      </c>
      <c r="D18" s="38">
        <f t="shared" si="0"/>
        <v>943.3942028985507</v>
      </c>
      <c r="E18" s="266"/>
      <c r="F18" s="266"/>
      <c r="G18" s="267"/>
    </row>
    <row r="19" spans="1:7" ht="12.75" customHeight="1">
      <c r="A19" s="51" t="s">
        <v>72</v>
      </c>
      <c r="B19" s="173">
        <v>34428931.3</v>
      </c>
      <c r="C19" s="38">
        <v>8813</v>
      </c>
      <c r="D19" s="38">
        <f t="shared" si="0"/>
        <v>3906.607432202428</v>
      </c>
      <c r="E19" s="266"/>
      <c r="F19" s="266"/>
      <c r="G19" s="267"/>
    </row>
    <row r="20" spans="1:7" ht="12.75" customHeight="1">
      <c r="A20" s="51" t="s">
        <v>73</v>
      </c>
      <c r="B20" s="173">
        <v>194922892.6</v>
      </c>
      <c r="C20" s="38">
        <v>28302</v>
      </c>
      <c r="D20" s="38">
        <f t="shared" si="0"/>
        <v>6887.247989541375</v>
      </c>
      <c r="E20" s="266"/>
      <c r="F20" s="266"/>
      <c r="G20" s="267"/>
    </row>
    <row r="21" spans="1:7" ht="12.75" customHeight="1">
      <c r="A21" s="51" t="s">
        <v>74</v>
      </c>
      <c r="B21" s="173">
        <v>48799922.4</v>
      </c>
      <c r="C21" s="38">
        <v>7695</v>
      </c>
      <c r="D21" s="38">
        <f t="shared" si="0"/>
        <v>6341.77029239766</v>
      </c>
      <c r="E21" s="266"/>
      <c r="F21" s="266"/>
      <c r="G21" s="267"/>
    </row>
    <row r="22" spans="1:18" ht="12.75" customHeight="1">
      <c r="A22" s="51" t="s">
        <v>75</v>
      </c>
      <c r="B22" s="173">
        <v>33139730.4</v>
      </c>
      <c r="C22" s="38">
        <v>7395</v>
      </c>
      <c r="D22" s="38">
        <f t="shared" si="0"/>
        <v>4481.369898580121</v>
      </c>
      <c r="E22" s="266"/>
      <c r="F22" s="266"/>
      <c r="G22" s="267"/>
      <c r="L22" s="268"/>
      <c r="M22" s="73"/>
      <c r="N22" s="269"/>
      <c r="O22" s="21"/>
      <c r="P22" s="21"/>
      <c r="Q22" s="21"/>
      <c r="R22" s="21"/>
    </row>
    <row r="23" spans="1:18" ht="12.75" customHeight="1">
      <c r="A23" s="158" t="s">
        <v>8</v>
      </c>
      <c r="B23" s="270">
        <v>295.2</v>
      </c>
      <c r="C23" s="161">
        <v>1</v>
      </c>
      <c r="D23" s="38">
        <f t="shared" si="0"/>
        <v>295.2</v>
      </c>
      <c r="E23" s="266"/>
      <c r="F23" s="266"/>
      <c r="G23" s="267"/>
      <c r="L23" s="268"/>
      <c r="M23" s="73"/>
      <c r="N23" s="269"/>
      <c r="O23" s="21"/>
      <c r="P23" s="21"/>
      <c r="Q23" s="21"/>
      <c r="R23" s="21"/>
    </row>
    <row r="24" spans="1:18" s="21" customFormat="1" ht="12.75" customHeight="1">
      <c r="A24" s="159" t="s">
        <v>13</v>
      </c>
      <c r="B24" s="244">
        <f>SUM(B7:B23)</f>
        <v>1213015171.2000003</v>
      </c>
      <c r="C24" s="244">
        <f>SUM(C7:C23)</f>
        <v>668549</v>
      </c>
      <c r="D24" s="244">
        <f t="shared" si="0"/>
        <v>1814.3997989676154</v>
      </c>
      <c r="E24" s="266"/>
      <c r="F24" s="268"/>
      <c r="G24" s="268"/>
      <c r="H24" s="268"/>
      <c r="I24" s="268"/>
      <c r="J24" s="24"/>
      <c r="K24" s="24"/>
      <c r="L24" s="24"/>
      <c r="M24" s="24"/>
      <c r="N24" s="24"/>
      <c r="O24" s="24"/>
      <c r="P24" s="24"/>
      <c r="Q24" s="24"/>
      <c r="R24" s="24"/>
    </row>
    <row r="25" spans="1:4" ht="12.75" customHeight="1">
      <c r="A25" s="69" t="s">
        <v>258</v>
      </c>
      <c r="B25" s="271"/>
      <c r="C25" s="271"/>
      <c r="D25" s="271"/>
    </row>
    <row r="27" spans="2:18" ht="20.25" customHeight="1">
      <c r="B27" s="271"/>
      <c r="C27" s="271"/>
      <c r="D27" s="271"/>
      <c r="J27" s="21"/>
      <c r="K27" s="20"/>
      <c r="L27" s="21"/>
      <c r="M27" s="20"/>
      <c r="N27" s="20"/>
      <c r="O27" s="20"/>
      <c r="P27" s="20"/>
      <c r="Q27" s="20"/>
      <c r="R27" s="20"/>
    </row>
    <row r="28" spans="2:18" ht="20.25" customHeight="1">
      <c r="B28" s="271"/>
      <c r="C28" s="271"/>
      <c r="D28" s="271"/>
      <c r="J28" s="21"/>
      <c r="K28" s="20"/>
      <c r="L28" s="21"/>
      <c r="M28" s="20"/>
      <c r="N28" s="20"/>
      <c r="O28" s="20"/>
      <c r="P28" s="20"/>
      <c r="Q28" s="20"/>
      <c r="R28" s="20"/>
    </row>
    <row r="29" spans="1:7" s="20" customFormat="1" ht="12.75" customHeight="1">
      <c r="A29" s="121" t="s">
        <v>86</v>
      </c>
      <c r="B29" s="272"/>
      <c r="C29" s="24"/>
      <c r="E29" s="23"/>
      <c r="F29" s="21"/>
      <c r="G29" s="21"/>
    </row>
    <row r="30" spans="1:7" s="20" customFormat="1" ht="12.75" customHeight="1">
      <c r="A30" s="98" t="s">
        <v>219</v>
      </c>
      <c r="E30" s="21"/>
      <c r="F30" s="21"/>
      <c r="G30" s="21"/>
    </row>
    <row r="31" spans="1:7" s="20" customFormat="1" ht="12.75" customHeight="1">
      <c r="A31" s="34" t="s">
        <v>220</v>
      </c>
      <c r="E31" s="21"/>
      <c r="F31" s="21"/>
      <c r="G31" s="21"/>
    </row>
    <row r="32" spans="1:7" s="20" customFormat="1" ht="12.75" customHeight="1">
      <c r="A32" s="16"/>
      <c r="B32" s="16"/>
      <c r="C32" s="16"/>
      <c r="D32" s="16"/>
      <c r="E32" s="21"/>
      <c r="F32" s="21"/>
      <c r="G32" s="21"/>
    </row>
    <row r="33" spans="1:7" s="20" customFormat="1" ht="12.75" customHeight="1">
      <c r="A33" s="26" t="s">
        <v>84</v>
      </c>
      <c r="B33" s="153" t="s">
        <v>17</v>
      </c>
      <c r="C33" s="153" t="s">
        <v>81</v>
      </c>
      <c r="D33" s="153" t="s">
        <v>19</v>
      </c>
      <c r="E33" s="21"/>
      <c r="F33" s="21"/>
      <c r="G33" s="21"/>
    </row>
    <row r="34" spans="1:8" s="20" customFormat="1" ht="12.75" customHeight="1">
      <c r="A34" s="157" t="s">
        <v>85</v>
      </c>
      <c r="B34" s="173">
        <v>99921540</v>
      </c>
      <c r="C34" s="38">
        <v>95105</v>
      </c>
      <c r="D34" s="38">
        <f>B34/C34</f>
        <v>1050.6444456127438</v>
      </c>
      <c r="E34" s="73"/>
      <c r="F34" s="73"/>
      <c r="G34" s="73"/>
      <c r="H34" s="12"/>
    </row>
    <row r="35" spans="1:8" s="20" customFormat="1" ht="12.75" customHeight="1">
      <c r="A35" s="11" t="s">
        <v>39</v>
      </c>
      <c r="B35" s="173">
        <v>580183906.2</v>
      </c>
      <c r="C35" s="38">
        <v>391024</v>
      </c>
      <c r="D35" s="38">
        <f aca="true" t="shared" si="1" ref="D35:D57">B35/C35</f>
        <v>1483.7552329268792</v>
      </c>
      <c r="E35" s="73"/>
      <c r="F35" s="73"/>
      <c r="G35" s="73"/>
      <c r="H35" s="12"/>
    </row>
    <row r="36" spans="1:8" s="20" customFormat="1" ht="12.75" customHeight="1">
      <c r="A36" s="11" t="s">
        <v>40</v>
      </c>
      <c r="B36" s="173">
        <v>129148286.5</v>
      </c>
      <c r="C36" s="38">
        <v>86943</v>
      </c>
      <c r="D36" s="38">
        <f t="shared" si="1"/>
        <v>1485.4362800915542</v>
      </c>
      <c r="E36" s="73"/>
      <c r="F36" s="73"/>
      <c r="G36" s="73"/>
      <c r="H36" s="12"/>
    </row>
    <row r="37" spans="1:8" s="20" customFormat="1" ht="12.75" customHeight="1">
      <c r="A37" s="11" t="s">
        <v>41</v>
      </c>
      <c r="B37" s="173">
        <v>9509641.7</v>
      </c>
      <c r="C37" s="38">
        <v>6716</v>
      </c>
      <c r="D37" s="38">
        <f t="shared" si="1"/>
        <v>1415.9680911256698</v>
      </c>
      <c r="E37" s="73"/>
      <c r="F37" s="73"/>
      <c r="G37" s="73"/>
      <c r="H37" s="12"/>
    </row>
    <row r="38" spans="1:8" s="20" customFormat="1" ht="12.75" customHeight="1">
      <c r="A38" s="11" t="s">
        <v>42</v>
      </c>
      <c r="B38" s="173">
        <v>2700556</v>
      </c>
      <c r="C38" s="38">
        <v>2276</v>
      </c>
      <c r="D38" s="38">
        <f t="shared" si="1"/>
        <v>1186.5360281195078</v>
      </c>
      <c r="E38" s="73"/>
      <c r="F38" s="73"/>
      <c r="G38" s="73"/>
      <c r="H38" s="12"/>
    </row>
    <row r="39" spans="1:8" s="20" customFormat="1" ht="12.75" customHeight="1">
      <c r="A39" s="11" t="s">
        <v>43</v>
      </c>
      <c r="B39" s="173">
        <v>2382381.5</v>
      </c>
      <c r="C39" s="38">
        <v>2058</v>
      </c>
      <c r="D39" s="38">
        <f t="shared" si="1"/>
        <v>1157.6197764820213</v>
      </c>
      <c r="E39" s="73"/>
      <c r="F39" s="73"/>
      <c r="G39" s="73"/>
      <c r="H39" s="12"/>
    </row>
    <row r="40" spans="1:8" s="20" customFormat="1" ht="12.75" customHeight="1">
      <c r="A40" s="11" t="s">
        <v>44</v>
      </c>
      <c r="B40" s="173">
        <v>2195721.5</v>
      </c>
      <c r="C40" s="38">
        <v>1714</v>
      </c>
      <c r="D40" s="38">
        <f t="shared" si="1"/>
        <v>1281.051050175029</v>
      </c>
      <c r="E40" s="73"/>
      <c r="F40" s="73"/>
      <c r="G40" s="73"/>
      <c r="H40" s="12"/>
    </row>
    <row r="41" spans="1:8" s="20" customFormat="1" ht="12.75" customHeight="1">
      <c r="A41" s="11" t="s">
        <v>45</v>
      </c>
      <c r="B41" s="173">
        <v>2151442.5</v>
      </c>
      <c r="C41" s="38">
        <v>1451</v>
      </c>
      <c r="D41" s="38">
        <f t="shared" si="1"/>
        <v>1482.7308752584424</v>
      </c>
      <c r="E41" s="273"/>
      <c r="F41" s="73"/>
      <c r="G41" s="73"/>
      <c r="H41" s="12"/>
    </row>
    <row r="42" spans="1:8" s="20" customFormat="1" ht="12.75" customHeight="1">
      <c r="A42" s="11" t="s">
        <v>46</v>
      </c>
      <c r="B42" s="173">
        <v>8083685.4</v>
      </c>
      <c r="C42" s="38">
        <v>4484</v>
      </c>
      <c r="D42" s="38">
        <f t="shared" si="1"/>
        <v>1802.784433541481</v>
      </c>
      <c r="E42" s="73"/>
      <c r="F42" s="73"/>
      <c r="G42" s="73"/>
      <c r="H42" s="12"/>
    </row>
    <row r="43" spans="1:8" s="20" customFormat="1" ht="12.75" customHeight="1">
      <c r="A43" s="11" t="s">
        <v>47</v>
      </c>
      <c r="B43" s="173">
        <v>4758590</v>
      </c>
      <c r="C43" s="38">
        <v>3324</v>
      </c>
      <c r="D43" s="38">
        <f t="shared" si="1"/>
        <v>1431.5854392298436</v>
      </c>
      <c r="E43" s="73"/>
      <c r="F43" s="73"/>
      <c r="G43" s="73"/>
      <c r="H43" s="12"/>
    </row>
    <row r="44" spans="1:8" s="20" customFormat="1" ht="12.75" customHeight="1">
      <c r="A44" s="11" t="s">
        <v>48</v>
      </c>
      <c r="B44" s="173">
        <v>5638491.5</v>
      </c>
      <c r="C44" s="38">
        <v>3289</v>
      </c>
      <c r="D44" s="38">
        <f t="shared" si="1"/>
        <v>1714.34828215263</v>
      </c>
      <c r="E44" s="73"/>
      <c r="F44" s="73"/>
      <c r="G44" s="73"/>
      <c r="H44" s="12"/>
    </row>
    <row r="45" spans="1:8" s="20" customFormat="1" ht="12.75" customHeight="1">
      <c r="A45" s="11" t="s">
        <v>49</v>
      </c>
      <c r="B45" s="173">
        <v>9888522.1</v>
      </c>
      <c r="C45" s="38">
        <v>4695</v>
      </c>
      <c r="D45" s="38">
        <f t="shared" si="1"/>
        <v>2106.1814909478167</v>
      </c>
      <c r="E45" s="73"/>
      <c r="F45" s="73"/>
      <c r="G45" s="73"/>
      <c r="H45" s="12"/>
    </row>
    <row r="46" spans="1:8" s="20" customFormat="1" ht="12.75" customHeight="1">
      <c r="A46" s="11" t="s">
        <v>50</v>
      </c>
      <c r="B46" s="173">
        <v>11231040.6</v>
      </c>
      <c r="C46" s="38">
        <v>4559</v>
      </c>
      <c r="D46" s="38">
        <f t="shared" si="1"/>
        <v>2463.4877385391533</v>
      </c>
      <c r="E46" s="73"/>
      <c r="F46" s="73"/>
      <c r="G46" s="73"/>
      <c r="H46" s="12"/>
    </row>
    <row r="47" spans="1:8" s="20" customFormat="1" ht="12.75" customHeight="1">
      <c r="A47" s="11" t="s">
        <v>51</v>
      </c>
      <c r="B47" s="173">
        <v>13692724.7</v>
      </c>
      <c r="C47" s="38">
        <v>4383</v>
      </c>
      <c r="D47" s="38">
        <f t="shared" si="1"/>
        <v>3124.053091489847</v>
      </c>
      <c r="E47" s="273"/>
      <c r="F47" s="73"/>
      <c r="G47" s="73"/>
      <c r="H47" s="12"/>
    </row>
    <row r="48" spans="1:8" s="20" customFormat="1" ht="12.75" customHeight="1">
      <c r="A48" s="11" t="s">
        <v>52</v>
      </c>
      <c r="B48" s="173">
        <v>14009226</v>
      </c>
      <c r="C48" s="38">
        <v>3419</v>
      </c>
      <c r="D48" s="38">
        <f t="shared" si="1"/>
        <v>4097.463000877449</v>
      </c>
      <c r="E48" s="273"/>
      <c r="F48" s="73"/>
      <c r="G48" s="73"/>
      <c r="H48" s="12"/>
    </row>
    <row r="49" spans="1:8" s="20" customFormat="1" ht="12.75" customHeight="1">
      <c r="A49" s="11" t="s">
        <v>53</v>
      </c>
      <c r="B49" s="173">
        <v>14928184.4</v>
      </c>
      <c r="C49" s="38">
        <v>3415</v>
      </c>
      <c r="D49" s="38">
        <f t="shared" si="1"/>
        <v>4371.357071742314</v>
      </c>
      <c r="E49" s="273"/>
      <c r="F49" s="73"/>
      <c r="G49" s="73"/>
      <c r="H49" s="12"/>
    </row>
    <row r="50" spans="1:8" s="20" customFormat="1" ht="12.75" customHeight="1">
      <c r="A50" s="11" t="s">
        <v>54</v>
      </c>
      <c r="B50" s="173">
        <v>28685323.6</v>
      </c>
      <c r="C50" s="38">
        <v>5223</v>
      </c>
      <c r="D50" s="38">
        <f t="shared" si="1"/>
        <v>5492.116331610186</v>
      </c>
      <c r="E50" s="73"/>
      <c r="F50" s="73"/>
      <c r="G50" s="73"/>
      <c r="H50" s="12"/>
    </row>
    <row r="51" spans="1:8" s="20" customFormat="1" ht="12.75" customHeight="1">
      <c r="A51" s="11" t="s">
        <v>55</v>
      </c>
      <c r="B51" s="173">
        <v>62557006.8</v>
      </c>
      <c r="C51" s="38">
        <v>9523</v>
      </c>
      <c r="D51" s="38">
        <f t="shared" si="1"/>
        <v>6569.044082747033</v>
      </c>
      <c r="E51" s="73"/>
      <c r="F51" s="73"/>
      <c r="G51" s="73"/>
      <c r="H51" s="12"/>
    </row>
    <row r="52" spans="1:8" s="20" customFormat="1" ht="12.75" customHeight="1">
      <c r="A52" s="11" t="s">
        <v>56</v>
      </c>
      <c r="B52" s="173">
        <v>55333657</v>
      </c>
      <c r="C52" s="38">
        <v>9630</v>
      </c>
      <c r="D52" s="38">
        <f t="shared" si="1"/>
        <v>5745.966458982347</v>
      </c>
      <c r="E52" s="73"/>
      <c r="F52" s="73"/>
      <c r="G52" s="73"/>
      <c r="H52" s="12"/>
    </row>
    <row r="53" spans="1:8" s="20" customFormat="1" ht="12.75" customHeight="1">
      <c r="A53" s="11" t="s">
        <v>57</v>
      </c>
      <c r="B53" s="173">
        <v>29030941.1</v>
      </c>
      <c r="C53" s="38">
        <v>5543</v>
      </c>
      <c r="D53" s="38">
        <f t="shared" si="1"/>
        <v>5237.405935414036</v>
      </c>
      <c r="E53" s="273"/>
      <c r="F53" s="73"/>
      <c r="G53" s="73"/>
      <c r="H53" s="12"/>
    </row>
    <row r="54" spans="1:8" s="20" customFormat="1" ht="12.75" customHeight="1">
      <c r="A54" s="11" t="s">
        <v>58</v>
      </c>
      <c r="B54" s="173">
        <v>39968529.8</v>
      </c>
      <c r="C54" s="38">
        <v>6297</v>
      </c>
      <c r="D54" s="38">
        <f t="shared" si="1"/>
        <v>6347.233571542004</v>
      </c>
      <c r="E54" s="273"/>
      <c r="F54" s="73"/>
      <c r="G54" s="73"/>
      <c r="H54" s="12"/>
    </row>
    <row r="55" spans="1:8" s="20" customFormat="1" ht="12.75" customHeight="1">
      <c r="A55" s="11" t="s">
        <v>59</v>
      </c>
      <c r="B55" s="173">
        <v>86925603.5</v>
      </c>
      <c r="C55" s="38">
        <v>13352</v>
      </c>
      <c r="D55" s="38">
        <f t="shared" si="1"/>
        <v>6510.305834331935</v>
      </c>
      <c r="E55" s="273"/>
      <c r="F55" s="73"/>
      <c r="G55" s="73"/>
      <c r="H55" s="12"/>
    </row>
    <row r="56" spans="1:8" s="20" customFormat="1" ht="12.75" customHeight="1">
      <c r="A56" s="11" t="s">
        <v>8</v>
      </c>
      <c r="B56" s="73">
        <v>90168.8</v>
      </c>
      <c r="C56" s="81">
        <v>126</v>
      </c>
      <c r="D56" s="38">
        <f t="shared" si="1"/>
        <v>715.6253968253968</v>
      </c>
      <c r="E56" s="273"/>
      <c r="F56" s="73"/>
      <c r="G56" s="73"/>
      <c r="H56" s="12"/>
    </row>
    <row r="57" spans="1:7" s="128" customFormat="1" ht="12.75" customHeight="1">
      <c r="A57" s="159" t="s">
        <v>13</v>
      </c>
      <c r="B57" s="244">
        <f>SUM(B34:B56)</f>
        <v>1213015171.2</v>
      </c>
      <c r="C57" s="244">
        <f>SUM(C34:C56)</f>
        <v>668549</v>
      </c>
      <c r="D57" s="244">
        <f t="shared" si="1"/>
        <v>1814.399798967615</v>
      </c>
      <c r="E57" s="274"/>
      <c r="F57" s="274"/>
      <c r="G57" s="73"/>
    </row>
    <row r="58" spans="1:7" s="20" customFormat="1" ht="12.75" customHeight="1">
      <c r="A58" s="69" t="s">
        <v>258</v>
      </c>
      <c r="E58" s="21"/>
      <c r="F58" s="21"/>
      <c r="G58" s="21"/>
    </row>
    <row r="59" spans="1:7" s="20" customFormat="1" ht="12.75" customHeight="1">
      <c r="A59" s="114"/>
      <c r="C59" s="19"/>
      <c r="E59" s="21"/>
      <c r="F59" s="21"/>
      <c r="G59" s="21"/>
    </row>
    <row r="60" spans="5:7" s="20" customFormat="1" ht="12.75" customHeight="1">
      <c r="E60" s="21"/>
      <c r="F60" s="21"/>
      <c r="G60" s="21"/>
    </row>
    <row r="62" spans="2:3" ht="12.75" customHeight="1">
      <c r="B62" s="275"/>
      <c r="C62" s="275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96" r:id="rId4"/>
  <headerFooter alignWithMargins="0">
    <oddHeader>&amp;R&amp;"Arial,Fet"LASTBILAR</oddHeader>
  </headerFooter>
  <legacyDrawing r:id="rId3"/>
  <oleObjects>
    <oleObject progId="Paint.Picture" shapeId="903593" r:id="rId1"/>
    <oleObject progId="Paint.Picture" shapeId="1978977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Q59"/>
  <sheetViews>
    <sheetView showGridLines="0" workbookViewId="0" topLeftCell="A1">
      <selection activeCell="E42" sqref="E42"/>
    </sheetView>
  </sheetViews>
  <sheetFormatPr defaultColWidth="9.140625" defaultRowHeight="12.75" customHeight="1"/>
  <cols>
    <col min="1" max="1" width="27.421875" style="24" customWidth="1"/>
    <col min="2" max="2" width="18.28125" style="24" customWidth="1"/>
    <col min="3" max="3" width="17.7109375" style="24" customWidth="1"/>
    <col min="4" max="4" width="21.8515625" style="24" customWidth="1"/>
    <col min="5" max="5" width="20.57421875" style="24" customWidth="1"/>
    <col min="6" max="7" width="10.8515625" style="24" bestFit="1" customWidth="1"/>
    <col min="8" max="8" width="9.8515625" style="24" bestFit="1" customWidth="1"/>
    <col min="9" max="9" width="9.140625" style="24" customWidth="1"/>
    <col min="10" max="10" width="10.8515625" style="24" bestFit="1" customWidth="1"/>
    <col min="11" max="11" width="9.140625" style="24" customWidth="1"/>
    <col min="12" max="13" width="10.8515625" style="24" bestFit="1" customWidth="1"/>
    <col min="14" max="16384" width="9.140625" style="24" customWidth="1"/>
  </cols>
  <sheetData>
    <row r="2" spans="1:8" ht="12.75" customHeight="1">
      <c r="A2" s="121" t="s">
        <v>167</v>
      </c>
      <c r="F2" s="23"/>
      <c r="G2" s="23"/>
      <c r="H2" s="23"/>
    </row>
    <row r="3" spans="1:8" ht="12.75" customHeight="1">
      <c r="A3" s="98" t="s">
        <v>223</v>
      </c>
      <c r="F3" s="23"/>
      <c r="G3" s="23"/>
      <c r="H3" s="23"/>
    </row>
    <row r="4" spans="1:8" ht="12.75" customHeight="1">
      <c r="A4" s="34" t="s">
        <v>224</v>
      </c>
      <c r="F4" s="23"/>
      <c r="G4" s="23"/>
      <c r="H4" s="23"/>
    </row>
    <row r="5" spans="1:8" ht="12.75" customHeight="1">
      <c r="A5" s="64"/>
      <c r="B5" s="65"/>
      <c r="C5" s="65"/>
      <c r="D5" s="65"/>
      <c r="E5" s="22"/>
      <c r="F5" s="22"/>
      <c r="G5" s="22"/>
      <c r="H5" s="23"/>
    </row>
    <row r="6" spans="1:9" ht="12.75" customHeight="1">
      <c r="A6" s="282" t="s">
        <v>87</v>
      </c>
      <c r="B6" s="170" t="s">
        <v>17</v>
      </c>
      <c r="C6" s="170" t="s">
        <v>81</v>
      </c>
      <c r="D6" s="170" t="s">
        <v>19</v>
      </c>
      <c r="E6" s="82"/>
      <c r="F6" s="43"/>
      <c r="G6" s="169"/>
      <c r="H6" s="22"/>
      <c r="I6" s="22"/>
    </row>
    <row r="7" spans="1:15" s="20" customFormat="1" ht="12.75" customHeight="1">
      <c r="A7" s="223" t="s">
        <v>35</v>
      </c>
      <c r="B7" s="74">
        <v>214828073.7</v>
      </c>
      <c r="C7" s="74">
        <v>153122</v>
      </c>
      <c r="D7" s="74">
        <f>B7/C7</f>
        <v>1402.9863357322918</v>
      </c>
      <c r="E7" s="82"/>
      <c r="F7" s="276"/>
      <c r="G7" s="276"/>
      <c r="H7" s="22"/>
      <c r="I7" s="22"/>
      <c r="J7" s="21"/>
      <c r="K7" s="21"/>
      <c r="L7" s="21"/>
      <c r="M7" s="21"/>
      <c r="N7" s="21"/>
      <c r="O7" s="21"/>
    </row>
    <row r="8" spans="1:15" s="20" customFormat="1" ht="12.75" customHeight="1">
      <c r="A8" s="226" t="s">
        <v>36</v>
      </c>
      <c r="B8" s="74">
        <v>688483278.5</v>
      </c>
      <c r="C8" s="74">
        <v>413284</v>
      </c>
      <c r="D8" s="74">
        <f aca="true" t="shared" si="0" ref="D8:D16">B8/C8</f>
        <v>1665.8841825475945</v>
      </c>
      <c r="E8" s="184"/>
      <c r="F8" s="100"/>
      <c r="G8" s="100"/>
      <c r="H8" s="22"/>
      <c r="I8" s="22"/>
      <c r="J8" s="9"/>
      <c r="K8" s="9"/>
      <c r="L8" s="9"/>
      <c r="M8" s="10"/>
      <c r="N8" s="154"/>
      <c r="O8" s="21"/>
    </row>
    <row r="9" spans="1:15" s="20" customFormat="1" ht="12.75" customHeight="1">
      <c r="A9" s="226" t="s">
        <v>88</v>
      </c>
      <c r="B9" s="74">
        <v>42103996.3</v>
      </c>
      <c r="C9" s="74">
        <v>7778</v>
      </c>
      <c r="D9" s="74">
        <f t="shared" si="0"/>
        <v>5413.216289534585</v>
      </c>
      <c r="E9" s="184"/>
      <c r="F9" s="100"/>
      <c r="G9" s="100"/>
      <c r="H9" s="22"/>
      <c r="I9" s="22"/>
      <c r="J9" s="9"/>
      <c r="K9" s="176"/>
      <c r="L9" s="9"/>
      <c r="M9" s="10"/>
      <c r="N9" s="9"/>
      <c r="O9" s="21"/>
    </row>
    <row r="10" spans="1:15" s="20" customFormat="1" ht="12.75" customHeight="1">
      <c r="A10" s="226" t="s">
        <v>89</v>
      </c>
      <c r="B10" s="74">
        <v>17054751.1</v>
      </c>
      <c r="C10" s="74">
        <v>1651</v>
      </c>
      <c r="D10" s="74">
        <f t="shared" si="0"/>
        <v>10329.952210781346</v>
      </c>
      <c r="E10" s="116"/>
      <c r="F10" s="100"/>
      <c r="G10" s="100"/>
      <c r="H10" s="22"/>
      <c r="I10" s="22"/>
      <c r="J10" s="9"/>
      <c r="K10" s="176"/>
      <c r="L10" s="9"/>
      <c r="M10" s="9"/>
      <c r="N10" s="154"/>
      <c r="O10" s="21"/>
    </row>
    <row r="11" spans="1:15" s="20" customFormat="1" ht="12.75" customHeight="1">
      <c r="A11" s="226" t="s">
        <v>37</v>
      </c>
      <c r="B11" s="74">
        <v>10776688.9</v>
      </c>
      <c r="C11" s="74">
        <v>2241</v>
      </c>
      <c r="D11" s="74">
        <f t="shared" si="0"/>
        <v>4808.875011155734</v>
      </c>
      <c r="E11" s="184"/>
      <c r="F11" s="116"/>
      <c r="G11" s="116"/>
      <c r="H11" s="22"/>
      <c r="I11" s="22"/>
      <c r="J11" s="176"/>
      <c r="K11" s="176"/>
      <c r="L11" s="9"/>
      <c r="M11" s="28"/>
      <c r="N11" s="278"/>
      <c r="O11" s="21"/>
    </row>
    <row r="12" spans="1:15" s="20" customFormat="1" ht="12.75" customHeight="1">
      <c r="A12" s="226" t="s">
        <v>90</v>
      </c>
      <c r="B12" s="74">
        <v>2556293.1</v>
      </c>
      <c r="C12" s="74">
        <v>394</v>
      </c>
      <c r="D12" s="74">
        <f t="shared" si="0"/>
        <v>6488.053553299493</v>
      </c>
      <c r="E12" s="82"/>
      <c r="F12" s="276"/>
      <c r="G12" s="276"/>
      <c r="H12" s="22"/>
      <c r="I12" s="22"/>
      <c r="J12" s="21"/>
      <c r="K12" s="21"/>
      <c r="L12" s="21"/>
      <c r="M12" s="21"/>
      <c r="N12" s="21"/>
      <c r="O12" s="21"/>
    </row>
    <row r="13" spans="1:15" s="20" customFormat="1" ht="12.75" customHeight="1">
      <c r="A13" s="226" t="s">
        <v>38</v>
      </c>
      <c r="B13" s="74">
        <v>73378111.7</v>
      </c>
      <c r="C13" s="74">
        <v>10112</v>
      </c>
      <c r="D13" s="74">
        <f t="shared" si="0"/>
        <v>7256.537945015823</v>
      </c>
      <c r="E13" s="82"/>
      <c r="F13" s="276"/>
      <c r="G13" s="276"/>
      <c r="H13" s="22"/>
      <c r="I13" s="22"/>
      <c r="J13" s="21"/>
      <c r="K13" s="21"/>
      <c r="L13" s="21"/>
      <c r="M13" s="21"/>
      <c r="N13" s="21"/>
      <c r="O13" s="21"/>
    </row>
    <row r="14" spans="1:15" s="20" customFormat="1" ht="11.25">
      <c r="A14" s="227" t="s">
        <v>91</v>
      </c>
      <c r="B14" s="74">
        <v>7754721.8</v>
      </c>
      <c r="C14" s="74">
        <v>1962</v>
      </c>
      <c r="D14" s="74">
        <f t="shared" si="0"/>
        <v>3952.457594291539</v>
      </c>
      <c r="E14" s="82"/>
      <c r="F14" s="276"/>
      <c r="G14" s="276"/>
      <c r="H14" s="22"/>
      <c r="I14" s="22"/>
      <c r="J14" s="21"/>
      <c r="K14" s="21"/>
      <c r="L14" s="21"/>
      <c r="M14" s="21"/>
      <c r="N14" s="21"/>
      <c r="O14" s="21"/>
    </row>
    <row r="15" spans="1:15" s="20" customFormat="1" ht="12.75" customHeight="1">
      <c r="A15" s="226" t="s">
        <v>77</v>
      </c>
      <c r="B15" s="74">
        <v>200739545.5</v>
      </c>
      <c r="C15" s="74">
        <v>86177</v>
      </c>
      <c r="D15" s="74">
        <f t="shared" si="0"/>
        <v>2329.3865590586815</v>
      </c>
      <c r="E15" s="40"/>
      <c r="F15" s="276"/>
      <c r="G15" s="276"/>
      <c r="H15" s="277"/>
      <c r="I15" s="21"/>
      <c r="J15" s="21"/>
      <c r="K15" s="21"/>
      <c r="L15" s="21"/>
      <c r="M15" s="21"/>
      <c r="N15" s="21"/>
      <c r="O15" s="21"/>
    </row>
    <row r="16" spans="1:8" s="128" customFormat="1" ht="12.75" customHeight="1">
      <c r="A16" s="159" t="s">
        <v>13</v>
      </c>
      <c r="B16" s="62">
        <f>B7+B8+B10+B11+B13+B14+B15</f>
        <v>1213015171.2</v>
      </c>
      <c r="C16" s="62">
        <f>C7+C8+C10+C11+C13+C14+C15</f>
        <v>668549</v>
      </c>
      <c r="D16" s="279">
        <f t="shared" si="0"/>
        <v>1814.399798967615</v>
      </c>
      <c r="E16" s="274"/>
      <c r="F16" s="274"/>
      <c r="G16" s="274"/>
      <c r="H16" s="277"/>
    </row>
    <row r="17" spans="1:8" s="20" customFormat="1" ht="12.75" customHeight="1">
      <c r="A17" s="69" t="s">
        <v>78</v>
      </c>
      <c r="B17" s="69"/>
      <c r="C17" s="69"/>
      <c r="D17" s="69"/>
      <c r="E17" s="81"/>
      <c r="F17" s="39"/>
      <c r="G17" s="21"/>
      <c r="H17" s="21"/>
    </row>
    <row r="18" spans="1:12" ht="12.75" customHeight="1">
      <c r="A18" s="41" t="s">
        <v>173</v>
      </c>
      <c r="B18" s="118"/>
      <c r="C18" s="118"/>
      <c r="D18" s="118"/>
      <c r="E18" s="155"/>
      <c r="L18" s="20"/>
    </row>
    <row r="19" spans="5:8" s="20" customFormat="1" ht="12.75" customHeight="1">
      <c r="E19" s="12"/>
      <c r="F19" s="21"/>
      <c r="G19" s="21"/>
      <c r="H19" s="21"/>
    </row>
    <row r="20" spans="5:8" s="20" customFormat="1" ht="12.75" customHeight="1">
      <c r="E20" s="12"/>
      <c r="F20" s="21"/>
      <c r="G20" s="21"/>
      <c r="H20" s="21"/>
    </row>
    <row r="21" spans="5:8" s="20" customFormat="1" ht="12.75" customHeight="1">
      <c r="E21" s="12"/>
      <c r="F21" s="21"/>
      <c r="G21" s="21"/>
      <c r="H21" s="21"/>
    </row>
    <row r="22" spans="1:17" s="69" customFormat="1" ht="12.75" customHeight="1">
      <c r="A22" s="121" t="s">
        <v>234</v>
      </c>
      <c r="B22" s="24"/>
      <c r="C22" s="24"/>
      <c r="D22" s="24"/>
      <c r="E22" s="11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9" customFormat="1" ht="12.75" customHeight="1">
      <c r="A23" s="98" t="s">
        <v>221</v>
      </c>
      <c r="B23" s="24"/>
      <c r="C23" s="24"/>
      <c r="D23" s="24"/>
      <c r="E23" s="11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s="69" customFormat="1" ht="12.75" customHeight="1">
      <c r="A24" s="34" t="s">
        <v>222</v>
      </c>
      <c r="B24" s="24"/>
      <c r="C24" s="24"/>
      <c r="D24" s="2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s="69" customFormat="1" ht="12.75" customHeight="1">
      <c r="A25" s="64"/>
      <c r="B25" s="65"/>
      <c r="C25" s="65"/>
      <c r="D25" s="6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2:17" s="69" customFormat="1" ht="12.75" customHeight="1">
      <c r="B26" s="256" t="s">
        <v>168</v>
      </c>
      <c r="C26" s="257"/>
      <c r="D26" s="47" t="s">
        <v>1</v>
      </c>
      <c r="E26" s="112"/>
      <c r="F26" s="112"/>
      <c r="G26" s="36"/>
      <c r="H26" s="36"/>
      <c r="I26" s="36"/>
      <c r="J26" s="36"/>
      <c r="K26" s="36"/>
      <c r="L26" s="36"/>
      <c r="M26" s="36"/>
      <c r="N26" s="55"/>
      <c r="O26" s="55"/>
      <c r="P26" s="55"/>
      <c r="Q26" s="55"/>
    </row>
    <row r="27" spans="1:17" s="69" customFormat="1" ht="12.75" customHeight="1">
      <c r="A27" s="64" t="s">
        <v>0</v>
      </c>
      <c r="B27" s="258">
        <v>-3500</v>
      </c>
      <c r="C27" s="66" t="s">
        <v>34</v>
      </c>
      <c r="D27" s="64"/>
      <c r="E27" s="112"/>
      <c r="F27" s="107"/>
      <c r="G27" s="77"/>
      <c r="H27" s="77"/>
      <c r="I27" s="238"/>
      <c r="J27" s="77"/>
      <c r="K27" s="77"/>
      <c r="L27" s="176"/>
      <c r="M27" s="36"/>
      <c r="N27" s="55"/>
      <c r="O27" s="55"/>
      <c r="P27" s="55"/>
      <c r="Q27" s="55"/>
    </row>
    <row r="28" spans="1:17" s="69" customFormat="1" ht="12.75" customHeight="1">
      <c r="A28" s="108">
        <v>2004</v>
      </c>
      <c r="B28" s="259">
        <v>1376.1623592628075</v>
      </c>
      <c r="C28" s="72">
        <v>4376.915653991618</v>
      </c>
      <c r="D28" s="72">
        <v>1917.4311483630215</v>
      </c>
      <c r="E28" s="260"/>
      <c r="F28" s="80"/>
      <c r="G28" s="50"/>
      <c r="H28" s="50"/>
      <c r="I28" s="73"/>
      <c r="J28" s="73"/>
      <c r="K28" s="73"/>
      <c r="L28" s="81"/>
      <c r="M28" s="81"/>
      <c r="N28" s="55"/>
      <c r="O28" s="55"/>
      <c r="P28" s="55"/>
      <c r="Q28" s="55"/>
    </row>
    <row r="29" spans="1:17" s="114" customFormat="1" ht="12.75" customHeight="1">
      <c r="A29" s="108">
        <v>2005</v>
      </c>
      <c r="B29" s="259">
        <v>1418.0798838780943</v>
      </c>
      <c r="C29" s="72">
        <v>4466.823267199727</v>
      </c>
      <c r="D29" s="72">
        <v>1947.2719788029137</v>
      </c>
      <c r="E29" s="239"/>
      <c r="F29" s="80"/>
      <c r="G29" s="239"/>
      <c r="H29" s="50"/>
      <c r="I29" s="73"/>
      <c r="J29" s="73"/>
      <c r="K29" s="73"/>
      <c r="L29" s="81"/>
      <c r="M29" s="81"/>
      <c r="N29" s="17"/>
      <c r="O29" s="17"/>
      <c r="P29" s="17"/>
      <c r="Q29" s="17"/>
    </row>
    <row r="30" spans="1:17" s="69" customFormat="1" ht="12.75" customHeight="1">
      <c r="A30" s="108">
        <v>2006</v>
      </c>
      <c r="B30" s="259">
        <v>1428.9265624437007</v>
      </c>
      <c r="C30" s="72">
        <v>4548.139471183291</v>
      </c>
      <c r="D30" s="72">
        <v>1950.3563332397782</v>
      </c>
      <c r="E30" s="50"/>
      <c r="F30" s="133"/>
      <c r="G30" s="55"/>
      <c r="H30" s="55"/>
      <c r="I30" s="73"/>
      <c r="J30" s="73"/>
      <c r="K30" s="73"/>
      <c r="L30" s="81"/>
      <c r="M30" s="81"/>
      <c r="N30" s="55"/>
      <c r="O30" s="55"/>
      <c r="P30" s="55"/>
      <c r="Q30" s="55"/>
    </row>
    <row r="31" spans="1:17" s="69" customFormat="1" ht="12.75" customHeight="1">
      <c r="A31" s="108">
        <v>2007</v>
      </c>
      <c r="B31" s="259">
        <v>1457.9556987484198</v>
      </c>
      <c r="C31" s="72">
        <v>4648.035460182598</v>
      </c>
      <c r="D31" s="72">
        <v>1977.205035072385</v>
      </c>
      <c r="E31" s="67"/>
      <c r="F31" s="67"/>
      <c r="G31" s="67"/>
      <c r="H31" s="67"/>
      <c r="I31" s="73"/>
      <c r="J31" s="73"/>
      <c r="K31" s="73"/>
      <c r="L31" s="81"/>
      <c r="M31" s="81"/>
      <c r="N31" s="73"/>
      <c r="O31" s="73"/>
      <c r="P31" s="73"/>
      <c r="Q31" s="73"/>
    </row>
    <row r="32" spans="1:17" s="69" customFormat="1" ht="12.75" customHeight="1">
      <c r="A32" s="108">
        <v>2008</v>
      </c>
      <c r="B32" s="259">
        <v>1481.9972986035457</v>
      </c>
      <c r="C32" s="72">
        <v>4586.9860887614705</v>
      </c>
      <c r="D32" s="72">
        <v>1983.798616330686</v>
      </c>
      <c r="E32" s="67"/>
      <c r="F32" s="67"/>
      <c r="G32" s="67"/>
      <c r="H32" s="67"/>
      <c r="I32" s="73"/>
      <c r="J32" s="73"/>
      <c r="K32" s="73"/>
      <c r="L32" s="81"/>
      <c r="M32" s="81"/>
      <c r="N32" s="73"/>
      <c r="O32" s="73"/>
      <c r="P32" s="73"/>
      <c r="Q32" s="73"/>
    </row>
    <row r="33" spans="1:17" s="69" customFormat="1" ht="12.75" customHeight="1">
      <c r="A33" s="165">
        <v>2009</v>
      </c>
      <c r="B33" s="261">
        <v>1462.0967513584442</v>
      </c>
      <c r="C33" s="234">
        <v>4291.782404067078</v>
      </c>
      <c r="D33" s="234">
        <v>1912.9085467070147</v>
      </c>
      <c r="E33" s="67"/>
      <c r="F33" s="67"/>
      <c r="G33" s="67"/>
      <c r="H33" s="67"/>
      <c r="I33" s="73"/>
      <c r="J33" s="73"/>
      <c r="K33" s="73"/>
      <c r="L33" s="81"/>
      <c r="M33" s="81"/>
      <c r="N33" s="73"/>
      <c r="O33" s="73"/>
      <c r="P33" s="73"/>
      <c r="Q33" s="73"/>
    </row>
    <row r="34" spans="1:17" s="69" customFormat="1" ht="12.75" customHeight="1">
      <c r="A34" s="108">
        <v>2010</v>
      </c>
      <c r="B34" s="259">
        <v>1441.7844915868611</v>
      </c>
      <c r="C34" s="72">
        <v>4282.082237674481</v>
      </c>
      <c r="D34" s="72">
        <v>1885.1711131343493</v>
      </c>
      <c r="E34" s="67"/>
      <c r="F34" s="67"/>
      <c r="G34" s="67"/>
      <c r="H34" s="67"/>
      <c r="I34" s="73"/>
      <c r="J34" s="73"/>
      <c r="K34" s="73"/>
      <c r="L34" s="81"/>
      <c r="M34" s="81"/>
      <c r="N34" s="73"/>
      <c r="O34" s="73"/>
      <c r="P34" s="73"/>
      <c r="Q34" s="73"/>
    </row>
    <row r="35" spans="1:17" s="69" customFormat="1" ht="12.75" customHeight="1">
      <c r="A35" s="165" t="s">
        <v>214</v>
      </c>
      <c r="B35" s="261">
        <v>1457</v>
      </c>
      <c r="C35" s="234">
        <v>4431</v>
      </c>
      <c r="D35" s="234">
        <v>1904</v>
      </c>
      <c r="E35" s="67"/>
      <c r="F35" s="67"/>
      <c r="G35" s="67"/>
      <c r="H35" s="67"/>
      <c r="I35" s="73"/>
      <c r="J35" s="73"/>
      <c r="K35" s="73"/>
      <c r="L35" s="81"/>
      <c r="M35" s="81"/>
      <c r="N35" s="73"/>
      <c r="O35" s="40"/>
      <c r="P35" s="73"/>
      <c r="Q35" s="73"/>
    </row>
    <row r="36" spans="1:17" s="69" customFormat="1" ht="12.75" customHeight="1">
      <c r="A36" s="165">
        <v>2012</v>
      </c>
      <c r="B36" s="261">
        <v>1437.9416801910497</v>
      </c>
      <c r="C36" s="234">
        <v>4212.67459579566</v>
      </c>
      <c r="D36" s="234">
        <v>1848.7656551077987</v>
      </c>
      <c r="E36" s="67"/>
      <c r="F36" s="67"/>
      <c r="G36" s="67"/>
      <c r="H36" s="67"/>
      <c r="I36" s="73"/>
      <c r="J36" s="73"/>
      <c r="K36" s="73"/>
      <c r="L36" s="81"/>
      <c r="M36" s="81"/>
      <c r="N36" s="73"/>
      <c r="O36" s="40"/>
      <c r="P36" s="73"/>
      <c r="Q36" s="73"/>
    </row>
    <row r="37" spans="1:17" s="69" customFormat="1" ht="12.75" customHeight="1">
      <c r="A37" s="172">
        <v>2013</v>
      </c>
      <c r="B37" s="262">
        <v>1418.18420409234</v>
      </c>
      <c r="C37" s="237">
        <v>4156.0888825724305</v>
      </c>
      <c r="D37" s="237">
        <v>1814</v>
      </c>
      <c r="E37" s="67"/>
      <c r="F37" s="67"/>
      <c r="G37" s="67"/>
      <c r="H37" s="67"/>
      <c r="I37" s="73"/>
      <c r="J37" s="73"/>
      <c r="K37" s="73"/>
      <c r="L37" s="81"/>
      <c r="M37" s="81"/>
      <c r="N37" s="73"/>
      <c r="O37" s="40"/>
      <c r="P37" s="73"/>
      <c r="Q37" s="73"/>
    </row>
    <row r="38" spans="2:17" s="69" customFormat="1" ht="12.75" customHeight="1">
      <c r="B38" s="215"/>
      <c r="C38" s="263"/>
      <c r="D38" s="215"/>
      <c r="E38" s="264"/>
      <c r="F38" s="264"/>
      <c r="G38" s="264"/>
      <c r="H38" s="67"/>
      <c r="I38" s="73"/>
      <c r="J38" s="73"/>
      <c r="K38" s="73"/>
      <c r="L38" s="73"/>
      <c r="M38" s="40"/>
      <c r="N38" s="73"/>
      <c r="O38" s="73"/>
      <c r="P38" s="73"/>
      <c r="Q38" s="73"/>
    </row>
    <row r="39" spans="1:7" ht="12.75" customHeight="1">
      <c r="A39" s="265"/>
      <c r="B39" s="265"/>
      <c r="C39" s="265"/>
      <c r="D39" s="265"/>
      <c r="E39" s="265"/>
      <c r="F39" s="265"/>
      <c r="G39" s="265"/>
    </row>
    <row r="40" spans="1:7" ht="12.75" customHeight="1">
      <c r="A40" s="265"/>
      <c r="B40" s="265"/>
      <c r="C40" s="265"/>
      <c r="D40" s="265"/>
      <c r="E40" s="265"/>
      <c r="F40" s="265"/>
      <c r="G40" s="265"/>
    </row>
    <row r="41" spans="1:7" ht="12.75" customHeight="1">
      <c r="A41" s="265"/>
      <c r="B41" s="280"/>
      <c r="C41" s="280"/>
      <c r="D41" s="280"/>
      <c r="E41" s="280"/>
      <c r="F41" s="280"/>
      <c r="G41" s="280"/>
    </row>
    <row r="42" spans="1:7" ht="12.75" customHeight="1">
      <c r="A42" s="265"/>
      <c r="B42" s="280"/>
      <c r="C42" s="280"/>
      <c r="D42" s="280"/>
      <c r="E42" s="280"/>
      <c r="F42" s="265"/>
      <c r="G42" s="280"/>
    </row>
    <row r="43" spans="1:7" ht="15" customHeight="1">
      <c r="A43" s="265"/>
      <c r="B43" s="280"/>
      <c r="C43" s="280"/>
      <c r="D43" s="280"/>
      <c r="E43" s="280"/>
      <c r="F43" s="265"/>
      <c r="G43" s="265"/>
    </row>
    <row r="44" spans="1:7" ht="12.75" customHeight="1">
      <c r="A44" s="265"/>
      <c r="B44" s="280"/>
      <c r="C44" s="280"/>
      <c r="D44" s="280"/>
      <c r="E44" s="280"/>
      <c r="F44" s="265"/>
      <c r="G44" s="265"/>
    </row>
    <row r="45" spans="1:7" ht="12.75" customHeight="1">
      <c r="A45" s="265"/>
      <c r="B45" s="265"/>
      <c r="C45" s="265"/>
      <c r="D45" s="265"/>
      <c r="E45" s="265"/>
      <c r="F45" s="265"/>
      <c r="G45" s="265"/>
    </row>
    <row r="46" spans="1:7" ht="12.75" customHeight="1">
      <c r="A46" s="265"/>
      <c r="B46" s="265"/>
      <c r="C46" s="265"/>
      <c r="D46" s="265"/>
      <c r="E46" s="265"/>
      <c r="F46" s="265"/>
      <c r="G46" s="265"/>
    </row>
    <row r="47" spans="1:7" ht="12.75" customHeight="1">
      <c r="A47" s="265"/>
      <c r="B47" s="265"/>
      <c r="C47" s="265"/>
      <c r="D47" s="265"/>
      <c r="E47" s="265"/>
      <c r="F47" s="265"/>
      <c r="G47" s="265"/>
    </row>
    <row r="48" spans="1:7" ht="12.75" customHeight="1">
      <c r="A48" s="265"/>
      <c r="B48" s="265"/>
      <c r="C48" s="280"/>
      <c r="D48" s="265"/>
      <c r="E48" s="280"/>
      <c r="F48" s="265"/>
      <c r="G48" s="265"/>
    </row>
    <row r="49" spans="1:7" ht="12.75" customHeight="1">
      <c r="A49" s="265"/>
      <c r="B49" s="265"/>
      <c r="C49" s="265"/>
      <c r="D49" s="265"/>
      <c r="E49" s="265"/>
      <c r="F49" s="265"/>
      <c r="G49" s="265"/>
    </row>
    <row r="50" spans="1:7" ht="12.75" customHeight="1">
      <c r="A50" s="265"/>
      <c r="B50" s="265"/>
      <c r="C50" s="265"/>
      <c r="D50" s="265"/>
      <c r="E50" s="265"/>
      <c r="F50" s="265"/>
      <c r="G50" s="265"/>
    </row>
    <row r="51" spans="1:7" ht="12.75" customHeight="1">
      <c r="A51" s="265"/>
      <c r="B51" s="265"/>
      <c r="C51" s="265"/>
      <c r="D51" s="265"/>
      <c r="E51" s="265"/>
      <c r="F51" s="265"/>
      <c r="G51" s="265"/>
    </row>
    <row r="52" spans="1:7" ht="12.75" customHeight="1">
      <c r="A52" s="265"/>
      <c r="B52" s="265"/>
      <c r="C52" s="280"/>
      <c r="D52" s="265"/>
      <c r="E52" s="280"/>
      <c r="F52" s="265"/>
      <c r="G52" s="265"/>
    </row>
    <row r="53" spans="1:7" ht="12.75" customHeight="1">
      <c r="A53" s="265"/>
      <c r="B53" s="265"/>
      <c r="C53" s="265"/>
      <c r="D53" s="265"/>
      <c r="E53" s="265"/>
      <c r="F53" s="265"/>
      <c r="G53" s="265"/>
    </row>
    <row r="54" spans="1:7" ht="12.75" customHeight="1">
      <c r="A54" s="265"/>
      <c r="B54" s="265"/>
      <c r="C54" s="265"/>
      <c r="D54" s="265"/>
      <c r="E54" s="265"/>
      <c r="F54" s="265"/>
      <c r="G54" s="265"/>
    </row>
    <row r="55" spans="1:7" ht="12.75" customHeight="1">
      <c r="A55" s="265"/>
      <c r="B55" s="265"/>
      <c r="C55" s="265"/>
      <c r="D55" s="265"/>
      <c r="E55" s="265"/>
      <c r="F55" s="265"/>
      <c r="G55" s="265"/>
    </row>
    <row r="56" spans="1:7" ht="12.75" customHeight="1">
      <c r="A56" s="265"/>
      <c r="B56" s="265"/>
      <c r="C56" s="280"/>
      <c r="D56" s="265"/>
      <c r="E56" s="280"/>
      <c r="F56" s="265"/>
      <c r="G56" s="265"/>
    </row>
    <row r="57" spans="1:7" ht="12.75" customHeight="1">
      <c r="A57" s="265"/>
      <c r="B57" s="265"/>
      <c r="C57" s="265"/>
      <c r="D57" s="265"/>
      <c r="E57" s="265"/>
      <c r="F57" s="265"/>
      <c r="G57" s="265"/>
    </row>
    <row r="58" spans="1:7" ht="12.75" customHeight="1">
      <c r="A58" s="265"/>
      <c r="B58" s="265"/>
      <c r="C58" s="265"/>
      <c r="D58" s="265"/>
      <c r="E58" s="265"/>
      <c r="F58" s="265"/>
      <c r="G58" s="265"/>
    </row>
    <row r="59" spans="2:7" ht="12.75" customHeight="1">
      <c r="B59" s="265"/>
      <c r="C59" s="265"/>
      <c r="D59" s="265"/>
      <c r="E59" s="265"/>
      <c r="F59" s="265"/>
      <c r="G59" s="265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4"/>
  <headerFooter alignWithMargins="0">
    <oddHeader>&amp;R&amp;"Arial,Fet"LASTBILAR</oddHeader>
  </headerFooter>
  <legacyDrawing r:id="rId3"/>
  <oleObjects>
    <oleObject progId="Paint.Picture" shapeId="773865" r:id="rId1"/>
    <oleObject progId="Paint.Picture" shapeId="7771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</dc:creator>
  <cp:keywords/>
  <dc:description/>
  <cp:lastModifiedBy>Anette Myhr</cp:lastModifiedBy>
  <cp:lastPrinted>2018-07-06T07:19:49Z</cp:lastPrinted>
  <dcterms:created xsi:type="dcterms:W3CDTF">2007-06-06T17:47:08Z</dcterms:created>
  <dcterms:modified xsi:type="dcterms:W3CDTF">2018-07-06T07:25:41Z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