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U:\Verksamhetsstöd\Kommunikation\Publikationer\PM\2026\2026-9\"/>
    </mc:Choice>
  </mc:AlternateContent>
  <xr:revisionPtr revIDLastSave="0" documentId="13_ncr:1_{65E85D04-E0A8-4F10-BBF7-669FB2086BA4}" xr6:coauthVersionLast="47" xr6:coauthVersionMax="47" xr10:uidLastSave="{00000000-0000-0000-0000-000000000000}"/>
  <bookViews>
    <workbookView xWindow="-108" yWindow="-108" windowWidth="23256" windowHeight="12456" tabRatio="807" xr2:uid="{00000000-000D-0000-FFFF-FFFF00000000}"/>
  </bookViews>
  <sheets>
    <sheet name="Titelsida" sheetId="25" r:id="rId1"/>
    <sheet name="Läsanvisningar" sheetId="31" r:id="rId2"/>
    <sheet name="Innehåll" sheetId="26" r:id="rId3"/>
    <sheet name="Scenarier" sheetId="36" r:id="rId4"/>
    <sheet name="Tabell PB1" sheetId="27" r:id="rId5"/>
    <sheet name="Tabell PB2–PB3" sheetId="17" r:id="rId6"/>
    <sheet name="Tabell PB4" sheetId="6" r:id="rId7"/>
    <sheet name="Tabell PB5–PB6" sheetId="24" r:id="rId8"/>
    <sheet name="Tabell LLB1" sheetId="7" r:id="rId9"/>
    <sheet name="Tabell LLB2–LLB3" sheetId="29" r:id="rId10"/>
    <sheet name="Tabell LLB4–LLB5" sheetId="9" r:id="rId11"/>
    <sheet name="Tabell TLB1" sheetId="11" r:id="rId12"/>
    <sheet name="Tabell TLB2–TLB3" sheetId="28" r:id="rId13"/>
    <sheet name="Tabell TLB4–TLB5" sheetId="13" r:id="rId14"/>
    <sheet name="Tabell TLB6–TLB7" sheetId="14" r:id="rId15"/>
    <sheet name="Tabell BU1" sheetId="32" r:id="rId16"/>
    <sheet name="Tabell BU2-BU3" sheetId="33" r:id="rId17"/>
    <sheet name="Tabell BU4" sheetId="34" r:id="rId18"/>
    <sheet name="Tabell BU5-BU6" sheetId="35" r:id="rId19"/>
  </sheets>
  <definedNames>
    <definedName name="_xlnm.Print_Area" localSheetId="1">Läsanvisningar!$A$1:$A$33</definedName>
    <definedName name="_xlnm.Print_Area" localSheetId="16">'Tabell BU2-BU3'!$A$1:$J$53</definedName>
    <definedName name="_xlnm.Print_Area" localSheetId="18">'Tabell BU5-BU6'!$A$1:$H$41</definedName>
    <definedName name="_xlnm.Print_Area" localSheetId="10">'Tabell LLB4–LLB5'!#REF!</definedName>
    <definedName name="_xlnm.Print_Area" localSheetId="6">'Tabell PB4'!$A$1:$M$25</definedName>
    <definedName name="_xlnm.Print_Area" localSheetId="7">'Tabell PB5–PB6'!$A$1:$N$45</definedName>
    <definedName name="_xlnm.Print_Area" localSheetId="12">'Tabell TLB2–TLB3'!$A$1:$K$44</definedName>
    <definedName name="_xlnm.Print_Area" localSheetId="14">'Tabell TLB6–TLB7'!$A$1:$K$40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3" i="26" l="1"/>
  <c r="C28" i="26"/>
  <c r="C25" i="26"/>
  <c r="C23" i="26"/>
  <c r="C19" i="26"/>
  <c r="C12" i="26"/>
  <c r="C4" i="26"/>
  <c r="C32" i="26"/>
  <c r="C31" i="26"/>
  <c r="C30" i="26"/>
  <c r="C29" i="26"/>
  <c r="C24" i="26"/>
  <c r="C22" i="26"/>
  <c r="C21" i="26"/>
  <c r="C20" i="26"/>
  <c r="C16" i="26" l="1"/>
  <c r="C15" i="26"/>
  <c r="C14" i="26"/>
  <c r="C13" i="26"/>
  <c r="C9" i="26" l="1"/>
  <c r="C8" i="26"/>
  <c r="C7" i="26"/>
  <c r="C6" i="26"/>
  <c r="C5" i="26"/>
</calcChain>
</file>

<file path=xl/sharedStrings.xml><?xml version="1.0" encoding="utf-8"?>
<sst xmlns="http://schemas.openxmlformats.org/spreadsheetml/2006/main" count="598" uniqueCount="197">
  <si>
    <t xml:space="preserve">Korttidsprognoser för den svenska vägfordonsflottan </t>
  </si>
  <si>
    <t>Kontaktpersoner:</t>
  </si>
  <si>
    <t>Mikael Levin</t>
  </si>
  <si>
    <t>tel: 010-414 42 27, e-post: mikael.levin@trafa.se</t>
  </si>
  <si>
    <t>Anette Myhr</t>
  </si>
  <si>
    <t>tel: 010-414 42 17, e-post: anette.myhr@trafa.se</t>
  </si>
  <si>
    <t>Vi har valt att redovisa prognoserna på den nivå som de har beräknats i modellerna, eftersom en avrundning till exempelvis jämna 100-tal skapar alltför mycket merarbete med att uppnå konsistens i tabellverket.</t>
  </si>
  <si>
    <t>I trafik och avställda avser antalet fordon i slutet av året medan nyregistreringar och avregistreringar avser antal under året.</t>
  </si>
  <si>
    <t>Drivmedel</t>
  </si>
  <si>
    <r>
      <t xml:space="preserve">Registrerat drivmedel, det är inte tvingande att ange </t>
    </r>
    <r>
      <rPr>
        <sz val="11"/>
        <rFont val="Calibri"/>
        <family val="2"/>
      </rPr>
      <t>flera</t>
    </r>
    <r>
      <rPr>
        <sz val="11"/>
        <color rgb="FF000000"/>
        <rFont val="Calibri"/>
        <family val="2"/>
      </rPr>
      <t xml:space="preserve"> drivmedel även om fordonet kan drivas med tex både bensin och gas. Anger inte vilket drivmedel som faktiskt används.</t>
    </r>
  </si>
  <si>
    <t>Grupperingen som används är;</t>
  </si>
  <si>
    <r>
      <t>Laddhybrid</t>
    </r>
    <r>
      <rPr>
        <sz val="11"/>
        <color rgb="FF000000"/>
        <rFont val="Calibri"/>
        <family val="2"/>
      </rPr>
      <t xml:space="preserve"> - fordon som är laddningsbara via eluttag och som har el i kombination med annat bränsle, tex bensin eller diesel, som drivmedel. Laddhybrid kan urskiljas med hjälp av utsläppsklass och/eller elfordon med märkningen laddhybrid.</t>
    </r>
  </si>
  <si>
    <t>Innehåll</t>
  </si>
  <si>
    <t>Personbilar</t>
  </si>
  <si>
    <t xml:space="preserve">Tabell PB1 </t>
  </si>
  <si>
    <t>Tabell PB2</t>
  </si>
  <si>
    <t>Tabell PB3</t>
  </si>
  <si>
    <t>Tabell PB4</t>
  </si>
  <si>
    <t>Tabell PB5</t>
  </si>
  <si>
    <t>Tabell PB6</t>
  </si>
  <si>
    <t>Lätta lastbilar</t>
  </si>
  <si>
    <t>Tabell LLB1</t>
  </si>
  <si>
    <t>Tabell LLB2</t>
  </si>
  <si>
    <t>Tabell LLB3</t>
  </si>
  <si>
    <t>Tabell LLB4</t>
  </si>
  <si>
    <t>Tabell LLB5</t>
  </si>
  <si>
    <t>Tabell LLB6</t>
  </si>
  <si>
    <t>Tunga lastbilar</t>
  </si>
  <si>
    <t>Tabell TLB1</t>
  </si>
  <si>
    <t>Tabell TLB2</t>
  </si>
  <si>
    <t>Tabell TLB3</t>
  </si>
  <si>
    <t>Tabell TLB4</t>
  </si>
  <si>
    <t>Tabell TLB5</t>
  </si>
  <si>
    <t>Tabell TLB6</t>
  </si>
  <si>
    <t>Tabell TLB7</t>
  </si>
  <si>
    <t>Bussar</t>
  </si>
  <si>
    <t>Tabell BU1</t>
  </si>
  <si>
    <t>Tabell BU2</t>
  </si>
  <si>
    <t>Tabell BU3</t>
  </si>
  <si>
    <t>Tabell BU4</t>
  </si>
  <si>
    <t>Tabell BU5</t>
  </si>
  <si>
    <t>Tabell BU6</t>
  </si>
  <si>
    <t>Tabell PB1</t>
  </si>
  <si>
    <t xml:space="preserve">Personbilar, antal fordon i trafik, antal avställda fordon, nyregistreringar samt avregistreringar, </t>
  </si>
  <si>
    <t xml:space="preserve">Passenger cars, number of cars in use, not in use , new registrations and deregistrations, </t>
  </si>
  <si>
    <t xml:space="preserve">Totalt </t>
  </si>
  <si>
    <t>Antal</t>
  </si>
  <si>
    <t>Nyregi-</t>
  </si>
  <si>
    <t>Avregi-</t>
  </si>
  <si>
    <t>År</t>
  </si>
  <si>
    <t>i trafik</t>
  </si>
  <si>
    <t>avställda</t>
  </si>
  <si>
    <t>streringar</t>
  </si>
  <si>
    <t>Prognos</t>
  </si>
  <si>
    <t>Bensin</t>
  </si>
  <si>
    <t>Diesel</t>
  </si>
  <si>
    <t>El</t>
  </si>
  <si>
    <t>Elhybrid</t>
  </si>
  <si>
    <t>Laddhybrid</t>
  </si>
  <si>
    <t>Etanol</t>
  </si>
  <si>
    <t>Gas</t>
  </si>
  <si>
    <t>Övriga</t>
  </si>
  <si>
    <t>Totalt</t>
  </si>
  <si>
    <t>─</t>
  </si>
  <si>
    <t>Anm: kategorin övrigt redovisas inte, men är inräknad i totalsumman</t>
  </si>
  <si>
    <t>Övriga klasser</t>
  </si>
  <si>
    <t>saknas</t>
  </si>
  <si>
    <t>Genomsnittligt utsläppsvärde</t>
  </si>
  <si>
    <t>Metod 1</t>
  </si>
  <si>
    <t>Metod 2</t>
  </si>
  <si>
    <t>Metod 3</t>
  </si>
  <si>
    <t xml:space="preserve">Skillnaden är att i Trafikanalys uppgifter ingår alla personbilar medan Transportstyrelsen i enlighet med förordningarna ska ta bort husbilar, </t>
  </si>
  <si>
    <t xml:space="preserve">ambulanser, rallybilar, polisbilar och andra fordon för särskilda ändamål. Skillnaden innebär att Trafikanalys statistik visar något högre </t>
  </si>
  <si>
    <t>koldioxidutsläpp mätt i gram per kilometer jämfört med Transportstyrelsens redovisning.</t>
  </si>
  <si>
    <r>
      <t>Fysiska personer</t>
    </r>
    <r>
      <rPr>
        <vertAlign val="superscript"/>
        <sz val="8"/>
        <rFont val="Arial"/>
        <family val="2"/>
      </rPr>
      <t>1)</t>
    </r>
  </si>
  <si>
    <t>Juridiska personer</t>
  </si>
  <si>
    <t>Summa</t>
  </si>
  <si>
    <t>Antal person-</t>
  </si>
  <si>
    <t xml:space="preserve">därav </t>
  </si>
  <si>
    <t>personbilar</t>
  </si>
  <si>
    <t>bilar i trafik</t>
  </si>
  <si>
    <t>personliga</t>
  </si>
  <si>
    <r>
      <t>per 1 000</t>
    </r>
    <r>
      <rPr>
        <vertAlign val="superscript"/>
        <sz val="8"/>
        <rFont val="Arial"/>
        <family val="2"/>
      </rPr>
      <t>2)</t>
    </r>
  </si>
  <si>
    <t>Kvinnor</t>
  </si>
  <si>
    <t>Män</t>
  </si>
  <si>
    <t>företag</t>
  </si>
  <si>
    <t>invånare</t>
  </si>
  <si>
    <t>Leasade personbilar i trafik</t>
  </si>
  <si>
    <t>Därav nyregistrerade under året</t>
  </si>
  <si>
    <t>Fysiska</t>
  </si>
  <si>
    <t>Juridiska</t>
  </si>
  <si>
    <t xml:space="preserve"> personer</t>
  </si>
  <si>
    <t xml:space="preserve">Lätta lastbilar, antal fordon i trafik, antal avställda fordon, nyregistreringar samt avregistreringar, </t>
  </si>
  <si>
    <t xml:space="preserve">Light lorries, number of cars in use, not in use, new registrations and deregistrations, </t>
  </si>
  <si>
    <t>Genomsnittligt utsläpp</t>
  </si>
  <si>
    <t xml:space="preserve">Light lorries in use, used in transport for hire or reward or transport on own account by type of owner, </t>
  </si>
  <si>
    <t>Lätta lastbilar ägda</t>
  </si>
  <si>
    <t xml:space="preserve">Lätta lastbilar ägda </t>
  </si>
  <si>
    <t>av juridiska personer</t>
  </si>
  <si>
    <t>av fysiska personer</t>
  </si>
  <si>
    <t xml:space="preserve">  i yrkesmässig trafik</t>
  </si>
  <si>
    <t>i firmabilstrafik</t>
  </si>
  <si>
    <t xml:space="preserve">Heavy lorries, number of cars in use, not in use, new registrations and deregistrations, </t>
  </si>
  <si>
    <t>Euro V</t>
  </si>
  <si>
    <t>Euro VI</t>
  </si>
  <si>
    <t>eller saknas</t>
  </si>
  <si>
    <t xml:space="preserve">Tunga lastbilar i trafik efter ägande, yrkesmässig trafik, firmabilstrafik, </t>
  </si>
  <si>
    <t>Heavy lorries in use, used in transport for hire or reward or transport on own account</t>
  </si>
  <si>
    <t>Tunga lastbilar ägda</t>
  </si>
  <si>
    <t xml:space="preserve">Tunga lastbilar ägda </t>
  </si>
  <si>
    <t>4-</t>
  </si>
  <si>
    <t>Anm: Kategorin saknas redovisas inte, men ingår i totalsumman</t>
  </si>
  <si>
    <t xml:space="preserve">Genomsnittlig totalvikt [kg] för tunga lastbilar i trafik fördelat på antal axlar, </t>
  </si>
  <si>
    <t xml:space="preserve">Bussar, antal fordon i trafik, antal avställda fordon, nyregistreringar samt avregistreringar, </t>
  </si>
  <si>
    <t xml:space="preserve">Buses, number of buses in use, not in use , new registrations and deregistrations, </t>
  </si>
  <si>
    <t>I trafik</t>
  </si>
  <si>
    <t>3-</t>
  </si>
  <si>
    <t xml:space="preserve">Genomsnittlig totalvikt [kg] för bussar i trafik fördelat på antal axlar, </t>
  </si>
  <si>
    <r>
      <t>Gas</t>
    </r>
    <r>
      <rPr>
        <sz val="11"/>
        <color rgb="FF000000"/>
        <rFont val="Calibri"/>
        <family val="2"/>
      </rPr>
      <t xml:space="preserve"> - de fordon som har naturgas, biogas eller metangas som första eller andra drivmedel. Fordon där fordonsgasen används som inblandning och som ej kan köras på 100% gas redovisas under det huvudsakliga drivmedlet.</t>
    </r>
  </si>
  <si>
    <r>
      <t>El</t>
    </r>
    <r>
      <rPr>
        <sz val="11"/>
        <color rgb="FF000000"/>
        <rFont val="Calibri"/>
        <family val="2"/>
      </rPr>
      <t xml:space="preserve"> - fordon som endast har el som drivmedel.</t>
    </r>
  </si>
  <si>
    <r>
      <t>Etanol -</t>
    </r>
    <r>
      <rPr>
        <sz val="11"/>
        <color rgb="FF000000"/>
        <rFont val="Calibri"/>
        <family val="2"/>
      </rPr>
      <t xml:space="preserve"> fordon som har etanol, E85 eller ED95 som första eller andra drivmedel.</t>
    </r>
  </si>
  <si>
    <t xml:space="preserve">Anm: Denna statistik skiljer sig från den Transportstyrelsen redovisar enligt EU förordning 443/2009/EG och EU förordning 510/2011/EG. </t>
  </si>
  <si>
    <t xml:space="preserve">Anm: Yrkesmässig trafik är trafik som bedrivs åt andra mot betalning. Firmabilstrafik definieras som transporter </t>
  </si>
  <si>
    <t>Tunga lastbilar, antal fordon i trafik, antal avställda fordon, nyregistreringar samt avregistreringar,</t>
  </si>
  <si>
    <t>Euro 7</t>
  </si>
  <si>
    <t>Elhybrid/ Laddhybrid</t>
  </si>
  <si>
    <t>Euro 7, el, elhybrid</t>
  </si>
  <si>
    <t>1) Inkluderar privatleasing</t>
  </si>
  <si>
    <t>2) Personbilar, inklusive juridiskt ägda bilar, fördelat på befolkningen. Befolkningsprognos från SCB.</t>
  </si>
  <si>
    <r>
      <rPr>
        <b/>
        <sz val="8"/>
        <rFont val="Arial"/>
        <family val="2"/>
      </rPr>
      <t>Metod 2</t>
    </r>
    <r>
      <rPr>
        <sz val="8"/>
        <rFont val="Arial"/>
        <family val="2"/>
      </rPr>
      <t xml:space="preserve"> - Antar att det inte sker någon teknikutveckling per drivmedel utan det genomsnittliga utsläppet minskar pga omfördelning av drivmedel i nyregistreringen.</t>
    </r>
  </si>
  <si>
    <t>Utsläppen per drivmedel viktas sedan med drivmedelsandelarna i nyregistreringen för att ge ett genomsnitt för nyregistrerade bilar totalt.</t>
  </si>
  <si>
    <t xml:space="preserve">Average total weight of buses in use by number of axles, </t>
  </si>
  <si>
    <t xml:space="preserve">Average total weight of heavy lorries in use by number of axles, </t>
  </si>
  <si>
    <t>–</t>
  </si>
  <si>
    <r>
      <rPr>
        <b/>
        <i/>
        <sz val="11"/>
        <color theme="1"/>
        <rFont val="Calibri"/>
        <family val="2"/>
      </rPr>
      <t>Elhybrid</t>
    </r>
    <r>
      <rPr>
        <sz val="11"/>
        <color rgb="FF000000"/>
        <rFont val="Calibri"/>
        <family val="2"/>
      </rPr>
      <t xml:space="preserve"> - fordon som har el i kombination med annat bränsle, tex bensin eller diesel, som drivmedel. Elhybrid kan även urskiljas med hjälp av utsläppsklass och/eller elfordon med märkningen el/elhybrid.</t>
    </r>
    <r>
      <rPr>
        <sz val="11"/>
        <color theme="1"/>
        <rFont val="Calibri"/>
        <family val="2"/>
      </rPr>
      <t xml:space="preserve">  Elhybrider är inte är externt laddbara till skillnad från laddhybrider utan laddas under körning genom att återvinna rörelseenergi.  Motorerna samverkar eller driver bilen var för sig. Elhybrider inkluderar ej mildhybrider.</t>
    </r>
  </si>
  <si>
    <r>
      <rPr>
        <b/>
        <i/>
        <sz val="11"/>
        <color rgb="FF000000"/>
        <rFont val="Calibri"/>
        <family val="2"/>
      </rPr>
      <t>Övrigt</t>
    </r>
    <r>
      <rPr>
        <i/>
        <sz val="11"/>
        <color rgb="FF000000"/>
        <rFont val="Calibri"/>
        <family val="2"/>
      </rPr>
      <t xml:space="preserve"> </t>
    </r>
    <r>
      <rPr>
        <sz val="11"/>
        <color rgb="FF000000"/>
        <rFont val="Calibri"/>
        <family val="2"/>
      </rPr>
      <t>- fordon som har motorgas, gengas, vätgas som drivmedel eller okänt drivmedel. Redovisas inte prognoserna, men är inräknade i totalsumman.</t>
    </r>
  </si>
  <si>
    <r>
      <rPr>
        <b/>
        <i/>
        <sz val="11"/>
        <color rgb="FF000000"/>
        <rFont val="Calibri"/>
        <family val="2"/>
      </rPr>
      <t>Bensin</t>
    </r>
    <r>
      <rPr>
        <sz val="11"/>
        <color rgb="FF000000"/>
        <rFont val="Calibri"/>
        <family val="2"/>
      </rPr>
      <t xml:space="preserve"> - fordon som endast har bensin som drivmedel.</t>
    </r>
    <r>
      <rPr>
        <b/>
        <sz val="11"/>
        <color rgb="FF000000"/>
        <rFont val="Calibri"/>
        <family val="2"/>
      </rPr>
      <t xml:space="preserve"> </t>
    </r>
    <r>
      <rPr>
        <sz val="11"/>
        <color rgb="FF000000"/>
        <rFont val="Calibri"/>
        <family val="2"/>
      </rPr>
      <t>Inkluderar även så kallade mildhybrider (fordon med en liten elmotor som hjälper förbräningsmotorn).</t>
    </r>
  </si>
  <si>
    <r>
      <rPr>
        <b/>
        <i/>
        <sz val="11"/>
        <color rgb="FF000000"/>
        <rFont val="Calibri"/>
        <family val="2"/>
      </rPr>
      <t>Diesel</t>
    </r>
    <r>
      <rPr>
        <sz val="11"/>
        <color rgb="FF000000"/>
        <rFont val="Calibri"/>
        <family val="2"/>
      </rPr>
      <t xml:space="preserve"> - fordon som har diesel, biodiesel eller dessa i kombination med varandra som drivmedel. Inkluderar även så kallade mildhybrider.</t>
    </r>
  </si>
  <si>
    <t>ett företag gör för sin egen räkning.</t>
  </si>
  <si>
    <r>
      <t>Publiceringsdatum:</t>
    </r>
    <r>
      <rPr>
        <b/>
        <sz val="11"/>
        <color rgb="FFFF0000"/>
        <rFont val="Calibri"/>
        <family val="2"/>
      </rPr>
      <t xml:space="preserve"> </t>
    </r>
    <r>
      <rPr>
        <b/>
        <sz val="11"/>
        <rFont val="Calibri"/>
        <family val="2"/>
      </rPr>
      <t>2026-05-13</t>
    </r>
  </si>
  <si>
    <t>årsvis 2016–2025, prognos för 2026–2029</t>
  </si>
  <si>
    <t>year 2016–2025 and forecast year 2026–2029</t>
  </si>
  <si>
    <t>Personbilar i trafik efter drivmedel, årsvis 2016–2025, prognos för 2026–2029</t>
  </si>
  <si>
    <t>Passenger cars in use by fuel, year 2016–2025 and forecast year 2026–2029</t>
  </si>
  <si>
    <t>Nyregistrering av personbilar efter drivmedel, årsvis 2016–2025, prognos för 2026–2029</t>
  </si>
  <si>
    <t>New registrations of passenger cars by fuel, year 2016–2025 and forecast year 2026–2029</t>
  </si>
  <si>
    <t>Personbilar i trafik efter ägare, årsvis 2016–2025, prognos för 2026–2029</t>
  </si>
  <si>
    <t>Passenger cars in use by owner, year 2016–2025 and forecast year 2026–2029</t>
  </si>
  <si>
    <t>Leased passenger cars by user, year 2016–2025 and forecast year 2026–2029</t>
  </si>
  <si>
    <t>Lätta lastbilar i trafik efter drivmedel, årsvis 2016–2025, prognos för 2026–2029</t>
  </si>
  <si>
    <t>Light lorries in use by fuel, year 2016–2025 and forecast year 2026–2029</t>
  </si>
  <si>
    <t>Nyregistrering av lätta lastbilar efter drivmedel, årsvis 2016–2025, prognos för 2026–2029</t>
  </si>
  <si>
    <t>New registrations of light lorries by fuel, year 2016–2025 and forecast year 2026–2029</t>
  </si>
  <si>
    <t>Lätta lastbilar i trafik efter ägande, yrkesmässig trafik, firmabilstrafik, årsvis 2016–2025, prognos för 2026–2029</t>
  </si>
  <si>
    <t>Tunga lastbilar i trafik efter drivmedel, årsvis 2016–2025, prognos för 2026–2029</t>
  </si>
  <si>
    <t>Heavy lorries in use by fuel, year 2016–2025 and forecast year 2026–2029</t>
  </si>
  <si>
    <t>Nyregistrering av tunga lastbilar efter drivmedel, årsvis 2016–2025, prognos för 2026–2029</t>
  </si>
  <si>
    <t>New registrations of heavy lorries by fuel, year 2016–2025 and forecast year 2026–2029</t>
  </si>
  <si>
    <t>Tunga lastbilar i trafik fördelat på utsläppsklass, årsvis 2016–2025, prognos för 2026–2029</t>
  </si>
  <si>
    <t>Heavy lorries, number of cars in use by emission class, year 2016–2025 and forecast year 2026–2029</t>
  </si>
  <si>
    <t>by type of owner, year 2016–2025 and forecast year 2026–2029</t>
  </si>
  <si>
    <t>Tunga lastbilar i trafik fördelat på antal axlar, årsvis 2016–2025, prognos för 2026–2029</t>
  </si>
  <si>
    <t>Heavy lorries in use by number of axes, year 2016–2025 and forecast year 2026–2029</t>
  </si>
  <si>
    <t>årvis 2016–2025, prognos för 2026–2029</t>
  </si>
  <si>
    <t>Bussar i trafik efter drivmedel, årsvis 2016–2025, prognos för 2026–2029</t>
  </si>
  <si>
    <t>Buses in use by fuel, year 2016–2025 and forecast year 2026–2029</t>
  </si>
  <si>
    <t>Nyregistrering av bussar efter drivmedel, årsvis 2016–2025, prognos för 2026–2029</t>
  </si>
  <si>
    <t>New registrations of buses by fuel, year 2016–2025 and forecast year 2026–2029</t>
  </si>
  <si>
    <t>Bussar i trafik fördelat på utsläppsklass, årsvis 2016–2025, prognos för 2026–2029</t>
  </si>
  <si>
    <t>Busses, number of vehicles in use by emission class, year 2016–2025 and forecast year 2026–2029</t>
  </si>
  <si>
    <t>Bussar i trafik fördelat på antal axlar, årsvis 2016–2025, prognos för 2026–2029</t>
  </si>
  <si>
    <t>Buses in use by number of axles, year 2016–2025 and forecast year 2026–2029</t>
  </si>
  <si>
    <t>Genomsnittligt koldioxidutsläpp (g/km) för nyregistrerade personbilar per drivmedel, årsvis 2019–2025, prognos för 2026–2029</t>
  </si>
  <si>
    <t>Average carbondioxide emission (g/km), newly registrated passenger cars by fuel type and total, year 2019–2025 and forecast year 2026–2029</t>
  </si>
  <si>
    <t>Genomsnittligt koldoxidutsläpp (g/km) för nyregistrerade lätta lastbilar per drivmedel, årsvis 2020–2025, prognos för 2026–2029</t>
  </si>
  <si>
    <t>Average carbondioxide emission (g/km), newly registrated light lorries by fuel type and total, year 2020–2025 and forecast year 2026–2029</t>
  </si>
  <si>
    <t>El (–4 250 kg)</t>
  </si>
  <si>
    <t>El  (4 251kg –)</t>
  </si>
  <si>
    <t>2                   (el - 4 250 kg)</t>
  </si>
  <si>
    <t>2                (övriga)</t>
  </si>
  <si>
    <t>Allternativt</t>
  </si>
  <si>
    <t>scenario</t>
  </si>
  <si>
    <t>Tabell Scenarier</t>
  </si>
  <si>
    <t>och prognosscenarier för 2026–2029</t>
  </si>
  <si>
    <t>Personbilar, antal nyregistreringar, årsvis 2016–2025</t>
  </si>
  <si>
    <t>Passenger cars, number of new registrations year 2016–2025</t>
  </si>
  <si>
    <t>and forecast scenarios year 2026–2029</t>
  </si>
  <si>
    <t>Lätt lastbil, antal nyregistreringar, årsvis 2016–2025</t>
  </si>
  <si>
    <t>Tung lastbil, antal nyregistreringar, årsvis 2016–2025</t>
  </si>
  <si>
    <r>
      <rPr>
        <b/>
        <sz val="8"/>
        <rFont val="Arial"/>
        <family val="2"/>
      </rPr>
      <t>Metod 1</t>
    </r>
    <r>
      <rPr>
        <sz val="8"/>
        <rFont val="Arial"/>
        <family val="2"/>
      </rPr>
      <t xml:space="preserve"> - Antar att det genomsnittliga utsläppet för nyregistrerade fordon utvecklar sig som den gjort mellan 2019 och 2025 (linjär trend).</t>
    </r>
  </si>
  <si>
    <r>
      <rPr>
        <b/>
        <sz val="8"/>
        <rFont val="Arial"/>
        <family val="2"/>
      </rPr>
      <t>Metod 3</t>
    </r>
    <r>
      <rPr>
        <sz val="8"/>
        <rFont val="Arial"/>
        <family val="2"/>
      </rPr>
      <t xml:space="preserve"> - Antar att de genomsnittliga utsläppen per drivmedel utvecklar sig som de gjort mellan åren 2019 och 2025 (linjär trend). </t>
    </r>
  </si>
  <si>
    <t>Trafikanalys prognoser förordar metod 3</t>
  </si>
  <si>
    <t>Anm: Euro 7 bedöms registreras fr.o.m. 2027</t>
  </si>
  <si>
    <t xml:space="preserve">PM 2026:9 Tabeller      </t>
  </si>
  <si>
    <r>
      <t xml:space="preserve">Metoder och antagande är dokumenterade i </t>
    </r>
    <r>
      <rPr>
        <sz val="11"/>
        <rFont val="Calibri"/>
        <family val="2"/>
      </rPr>
      <t>PM 2026:9:</t>
    </r>
    <r>
      <rPr>
        <sz val="11"/>
        <color rgb="FFFF0000"/>
        <rFont val="Calibri"/>
        <family val="2"/>
      </rPr>
      <t xml:space="preserve"> </t>
    </r>
    <r>
      <rPr>
        <sz val="11"/>
        <color theme="1"/>
        <rFont val="Calibri"/>
        <family val="2"/>
      </rPr>
      <t xml:space="preserve"> </t>
    </r>
    <r>
      <rPr>
        <i/>
        <sz val="11"/>
        <color theme="1"/>
        <rFont val="Calibri"/>
        <family val="2"/>
      </rPr>
      <t>Korttidsprognoser för den svenska vägfordonsflottan – metoder och antaganden</t>
    </r>
    <r>
      <rPr>
        <sz val="11"/>
        <color theme="1"/>
        <rFont val="Calibri"/>
        <family val="2"/>
      </rPr>
      <t>.</t>
    </r>
  </si>
  <si>
    <t>Leasade personbilar efter brukare, årsvis 2016–2025, prognos för 2026–2029</t>
  </si>
  <si>
    <t>Leasing markeras i vägtrafikregistret när en näringsidkare hyr ut eller leasar ut ett fordon under minst ett år.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</si>
</sst>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57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rgb="FFFF0000"/>
      <name val="Arial"/>
      <family val="2"/>
      <scheme val="minor"/>
    </font>
    <font>
      <i/>
      <sz val="11"/>
      <color rgb="FF7F7F7F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16"/>
      <color indexed="9"/>
      <name val="Tahoma"/>
      <family val="2"/>
    </font>
    <font>
      <b/>
      <i/>
      <sz val="11"/>
      <color rgb="FFFF0000"/>
      <name val="Arial"/>
      <family val="2"/>
      <scheme val="minor"/>
    </font>
    <font>
      <sz val="9"/>
      <name val="Arial"/>
      <family val="2"/>
    </font>
    <font>
      <sz val="11"/>
      <name val="Arial"/>
      <family val="2"/>
      <scheme val="minor"/>
    </font>
    <font>
      <b/>
      <sz val="18"/>
      <name val="Calibri"/>
      <family val="2"/>
    </font>
    <font>
      <b/>
      <i/>
      <sz val="14"/>
      <name val="Calibri"/>
      <family val="2"/>
    </font>
    <font>
      <sz val="11"/>
      <name val="Calibri"/>
      <family val="2"/>
    </font>
    <font>
      <b/>
      <i/>
      <sz val="11"/>
      <name val="Calibri"/>
      <family val="2"/>
    </font>
    <font>
      <b/>
      <sz val="11"/>
      <name val="Calibri"/>
      <family val="2"/>
    </font>
    <font>
      <b/>
      <sz val="11"/>
      <color theme="1"/>
      <name val="Calibri"/>
      <family val="2"/>
    </font>
    <font>
      <b/>
      <sz val="10"/>
      <name val="Arial"/>
      <family val="2"/>
    </font>
    <font>
      <b/>
      <sz val="9"/>
      <name val="Arial"/>
      <family val="2"/>
    </font>
    <font>
      <u/>
      <sz val="10"/>
      <color theme="10"/>
      <name val="Arial"/>
      <family val="2"/>
    </font>
    <font>
      <sz val="9"/>
      <name val="Arial"/>
      <family val="2"/>
      <scheme val="minor"/>
    </font>
    <font>
      <b/>
      <sz val="9"/>
      <name val="Arial"/>
      <family val="2"/>
      <scheme val="minor"/>
    </font>
    <font>
      <u/>
      <sz val="9"/>
      <color theme="10"/>
      <name val="Arial"/>
      <family val="2"/>
      <scheme val="minor"/>
    </font>
    <font>
      <sz val="9"/>
      <color theme="1"/>
      <name val="Arial"/>
      <family val="2"/>
      <scheme val="minor"/>
    </font>
    <font>
      <i/>
      <sz val="8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sz val="8"/>
      <name val="Helvetica"/>
      <family val="2"/>
    </font>
    <font>
      <sz val="8"/>
      <name val="Arial"/>
      <family val="2"/>
      <scheme val="minor"/>
    </font>
    <font>
      <sz val="10"/>
      <name val="Arial"/>
      <family val="2"/>
    </font>
    <font>
      <sz val="8"/>
      <color theme="1"/>
      <name val="Arial"/>
      <family val="2"/>
    </font>
    <font>
      <b/>
      <sz val="8"/>
      <name val="Arial"/>
      <family val="2"/>
    </font>
    <font>
      <sz val="8"/>
      <color rgb="FFFF0000"/>
      <name val="Arial"/>
      <family val="2"/>
    </font>
    <font>
      <b/>
      <sz val="8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  <scheme val="minor"/>
    </font>
    <font>
      <i/>
      <sz val="9"/>
      <name val="Arial"/>
      <family val="2"/>
    </font>
    <font>
      <i/>
      <sz val="9"/>
      <color theme="1"/>
      <name val="Arial"/>
      <family val="2"/>
    </font>
    <font>
      <b/>
      <sz val="9"/>
      <color indexed="10"/>
      <name val="Arial"/>
      <family val="2"/>
    </font>
    <font>
      <u/>
      <sz val="9"/>
      <color theme="10"/>
      <name val="Arial"/>
      <family val="2"/>
    </font>
    <font>
      <b/>
      <i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i/>
      <sz val="11"/>
      <color rgb="FF000000"/>
      <name val="Calibri"/>
      <family val="2"/>
    </font>
    <font>
      <sz val="11"/>
      <color theme="1"/>
      <name val="Calibri"/>
      <family val="2"/>
    </font>
    <font>
      <i/>
      <sz val="11"/>
      <color theme="1"/>
      <name val="Calibri"/>
      <family val="2"/>
    </font>
    <font>
      <b/>
      <i/>
      <sz val="11"/>
      <color theme="1"/>
      <name val="Calibri"/>
      <family val="2"/>
    </font>
    <font>
      <b/>
      <sz val="11"/>
      <color rgb="FFFF0000"/>
      <name val="Calibri"/>
      <family val="2"/>
    </font>
    <font>
      <sz val="11"/>
      <color rgb="FFFF0000"/>
      <name val="Calibri"/>
      <family val="2"/>
    </font>
    <font>
      <sz val="8"/>
      <name val="Calibri"/>
      <family val="2"/>
    </font>
    <font>
      <sz val="11"/>
      <color rgb="FF000000"/>
      <name val="Arial"/>
      <family val="2"/>
      <scheme val="minor"/>
    </font>
    <font>
      <i/>
      <sz val="9"/>
      <name val="Arial"/>
      <family val="2"/>
      <scheme val="minor"/>
    </font>
    <font>
      <i/>
      <sz val="8"/>
      <name val="Arial"/>
      <family val="2"/>
      <scheme val="minor"/>
    </font>
    <font>
      <b/>
      <sz val="8"/>
      <color rgb="FF000000"/>
      <name val="Arial"/>
      <family val="2"/>
      <scheme val="minor"/>
    </font>
    <font>
      <i/>
      <sz val="9"/>
      <color rgb="FF000000"/>
      <name val="Arial"/>
      <family val="2"/>
      <scheme val="minor"/>
    </font>
    <font>
      <sz val="9"/>
      <color rgb="FF000000"/>
      <name val="Arial"/>
      <family val="2"/>
      <scheme val="minor"/>
    </font>
    <font>
      <sz val="8"/>
      <color rgb="FF000000"/>
      <name val="Arial"/>
      <family val="2"/>
      <scheme val="minor"/>
    </font>
    <font>
      <b/>
      <i/>
      <sz val="8"/>
      <name val="Arial"/>
      <family val="2"/>
    </font>
    <font>
      <b/>
      <sz val="16"/>
      <color theme="0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D9D9D9"/>
        <bgColor rgb="FF000000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6"/>
      </top>
      <bottom style="thin">
        <color theme="6"/>
      </bottom>
      <diagonal/>
    </border>
    <border>
      <left/>
      <right/>
      <top style="thin">
        <color indexed="47"/>
      </top>
      <bottom style="thin">
        <color theme="6"/>
      </bottom>
      <diagonal/>
    </border>
    <border>
      <left/>
      <right/>
      <top/>
      <bottom style="thin">
        <color theme="6"/>
      </bottom>
      <diagonal/>
    </border>
    <border>
      <left/>
      <right/>
      <top style="thin">
        <color theme="6"/>
      </top>
      <bottom style="thin">
        <color indexed="64"/>
      </bottom>
      <diagonal/>
    </border>
    <border>
      <left/>
      <right/>
      <top style="thin">
        <color rgb="FF66B5CD"/>
      </top>
      <bottom style="thin">
        <color rgb="FF66B5CD"/>
      </bottom>
      <diagonal/>
    </border>
    <border>
      <left/>
      <right/>
      <top style="thin">
        <color rgb="FFFFCC99"/>
      </top>
      <bottom style="thin">
        <color rgb="FF66B5CD"/>
      </bottom>
      <diagonal/>
    </border>
    <border>
      <left/>
      <right/>
      <top/>
      <bottom style="thin">
        <color rgb="FF66B5CD"/>
      </bottom>
      <diagonal/>
    </border>
    <border>
      <left/>
      <right/>
      <top style="thin">
        <color rgb="FF66B5CD"/>
      </top>
      <bottom/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17" fillId="0" borderId="0" applyNumberFormat="0" applyFill="0" applyBorder="0" applyAlignment="0" applyProtection="0">
      <alignment vertical="top"/>
      <protection locked="0"/>
    </xf>
    <xf numFmtId="0" fontId="23" fillId="0" borderId="0"/>
    <xf numFmtId="0" fontId="23" fillId="0" borderId="0"/>
    <xf numFmtId="0" fontId="27" fillId="0" borderId="0"/>
    <xf numFmtId="0" fontId="11" fillId="0" borderId="0"/>
  </cellStyleXfs>
  <cellXfs count="263">
    <xf numFmtId="0" fontId="0" fillId="0" borderId="0" xfId="0"/>
    <xf numFmtId="0" fontId="6" fillId="0" borderId="0" xfId="0" applyFont="1"/>
    <xf numFmtId="0" fontId="7" fillId="0" borderId="0" xfId="0" applyFont="1"/>
    <xf numFmtId="0" fontId="2" fillId="0" borderId="0" xfId="0" applyFont="1"/>
    <xf numFmtId="0" fontId="9" fillId="0" borderId="0" xfId="0" applyFont="1"/>
    <xf numFmtId="0" fontId="10" fillId="0" borderId="0" xfId="0" applyFont="1"/>
    <xf numFmtId="0" fontId="14" fillId="0" borderId="0" xfId="0" applyFont="1"/>
    <xf numFmtId="0" fontId="12" fillId="0" borderId="0" xfId="0" applyFont="1"/>
    <xf numFmtId="0" fontId="13" fillId="0" borderId="0" xfId="0" applyFont="1"/>
    <xf numFmtId="0" fontId="11" fillId="0" borderId="0" xfId="0" applyFont="1"/>
    <xf numFmtId="0" fontId="18" fillId="0" borderId="0" xfId="0" applyFont="1"/>
    <xf numFmtId="0" fontId="19" fillId="0" borderId="0" xfId="0" applyFont="1" applyAlignment="1">
      <alignment vertical="center"/>
    </xf>
    <xf numFmtId="0" fontId="19" fillId="0" borderId="0" xfId="0" applyFont="1"/>
    <xf numFmtId="0" fontId="20" fillId="0" borderId="0" xfId="3" applyFont="1" applyAlignment="1" applyProtection="1"/>
    <xf numFmtId="0" fontId="21" fillId="0" borderId="0" xfId="0" applyFont="1"/>
    <xf numFmtId="0" fontId="16" fillId="2" borderId="0" xfId="0" applyFont="1" applyFill="1" applyAlignment="1">
      <alignment horizontal="left"/>
    </xf>
    <xf numFmtId="0" fontId="0" fillId="2" borderId="0" xfId="0" applyFill="1"/>
    <xf numFmtId="0" fontId="16" fillId="2" borderId="0" xfId="0" applyFont="1" applyFill="1"/>
    <xf numFmtId="0" fontId="8" fillId="2" borderId="0" xfId="0" applyFont="1" applyFill="1"/>
    <xf numFmtId="0" fontId="22" fillId="2" borderId="0" xfId="0" applyFont="1" applyFill="1" applyAlignment="1">
      <alignment horizontal="left"/>
    </xf>
    <xf numFmtId="0" fontId="23" fillId="2" borderId="0" xfId="0" applyFont="1" applyFill="1" applyAlignment="1">
      <alignment horizontal="left"/>
    </xf>
    <xf numFmtId="0" fontId="23" fillId="2" borderId="0" xfId="0" applyFont="1" applyFill="1" applyAlignment="1">
      <alignment horizontal="right"/>
    </xf>
    <xf numFmtId="0" fontId="0" fillId="2" borderId="1" xfId="0" applyFill="1" applyBorder="1"/>
    <xf numFmtId="0" fontId="23" fillId="2" borderId="1" xfId="0" applyFont="1" applyFill="1" applyBorder="1" applyAlignment="1">
      <alignment horizontal="left"/>
    </xf>
    <xf numFmtId="0" fontId="23" fillId="2" borderId="1" xfId="0" applyFont="1" applyFill="1" applyBorder="1"/>
    <xf numFmtId="0" fontId="0" fillId="2" borderId="2" xfId="0" applyFill="1" applyBorder="1"/>
    <xf numFmtId="0" fontId="23" fillId="2" borderId="2" xfId="0" applyFont="1" applyFill="1" applyBorder="1" applyAlignment="1">
      <alignment horizontal="left" wrapText="1"/>
    </xf>
    <xf numFmtId="0" fontId="23" fillId="2" borderId="2" xfId="0" applyFont="1" applyFill="1" applyBorder="1"/>
    <xf numFmtId="0" fontId="23" fillId="2" borderId="0" xfId="0" applyFont="1" applyFill="1"/>
    <xf numFmtId="0" fontId="26" fillId="2" borderId="0" xfId="0" applyFont="1" applyFill="1" applyAlignment="1">
      <alignment horizontal="left"/>
    </xf>
    <xf numFmtId="0" fontId="23" fillId="2" borderId="1" xfId="0" applyFont="1" applyFill="1" applyBorder="1" applyAlignment="1">
      <alignment horizontal="right"/>
    </xf>
    <xf numFmtId="0" fontId="0" fillId="2" borderId="1" xfId="0" applyFill="1" applyBorder="1" applyAlignment="1">
      <alignment horizontal="right"/>
    </xf>
    <xf numFmtId="0" fontId="23" fillId="2" borderId="0" xfId="0" applyFont="1" applyFill="1" applyAlignment="1">
      <alignment horizontal="left" wrapText="1"/>
    </xf>
    <xf numFmtId="0" fontId="23" fillId="2" borderId="0" xfId="0" applyFont="1" applyFill="1" applyAlignment="1">
      <alignment horizontal="right" wrapText="1"/>
    </xf>
    <xf numFmtId="0" fontId="23" fillId="2" borderId="2" xfId="0" applyFont="1" applyFill="1" applyBorder="1" applyAlignment="1">
      <alignment horizontal="left"/>
    </xf>
    <xf numFmtId="0" fontId="22" fillId="2" borderId="2" xfId="0" applyFont="1" applyFill="1" applyBorder="1"/>
    <xf numFmtId="0" fontId="23" fillId="2" borderId="2" xfId="0" applyFont="1" applyFill="1" applyBorder="1" applyAlignment="1">
      <alignment horizontal="right"/>
    </xf>
    <xf numFmtId="0" fontId="23" fillId="2" borderId="2" xfId="0" applyFont="1" applyFill="1" applyBorder="1" applyAlignment="1">
      <alignment horizontal="right" wrapText="1"/>
    </xf>
    <xf numFmtId="0" fontId="23" fillId="2" borderId="3" xfId="0" applyFont="1" applyFill="1" applyBorder="1" applyAlignment="1">
      <alignment horizontal="left" wrapText="1"/>
    </xf>
    <xf numFmtId="1" fontId="22" fillId="2" borderId="0" xfId="5" applyNumberFormat="1" applyFont="1" applyFill="1" applyAlignment="1">
      <alignment horizontal="left"/>
    </xf>
    <xf numFmtId="0" fontId="27" fillId="2" borderId="0" xfId="0" applyFont="1" applyFill="1"/>
    <xf numFmtId="0" fontId="22" fillId="2" borderId="0" xfId="0" applyFont="1" applyFill="1"/>
    <xf numFmtId="0" fontId="15" fillId="2" borderId="0" xfId="0" applyFont="1" applyFill="1"/>
    <xf numFmtId="0" fontId="27" fillId="2" borderId="2" xfId="0" applyFont="1" applyFill="1" applyBorder="1" applyAlignment="1">
      <alignment horizontal="left"/>
    </xf>
    <xf numFmtId="0" fontId="27" fillId="2" borderId="2" xfId="0" applyFont="1" applyFill="1" applyBorder="1"/>
    <xf numFmtId="0" fontId="23" fillId="2" borderId="3" xfId="0" applyFont="1" applyFill="1" applyBorder="1" applyAlignment="1">
      <alignment horizontal="left"/>
    </xf>
    <xf numFmtId="0" fontId="28" fillId="2" borderId="2" xfId="0" applyFont="1" applyFill="1" applyBorder="1" applyAlignment="1">
      <alignment horizontal="center"/>
    </xf>
    <xf numFmtId="0" fontId="25" fillId="2" borderId="2" xfId="0" applyFont="1" applyFill="1" applyBorder="1" applyAlignment="1">
      <alignment horizontal="right"/>
    </xf>
    <xf numFmtId="0" fontId="25" fillId="2" borderId="1" xfId="0" applyFont="1" applyFill="1" applyBorder="1" applyAlignment="1">
      <alignment horizontal="right"/>
    </xf>
    <xf numFmtId="0" fontId="0" fillId="2" borderId="0" xfId="0" applyFill="1" applyAlignment="1">
      <alignment horizontal="right"/>
    </xf>
    <xf numFmtId="0" fontId="23" fillId="2" borderId="3" xfId="0" applyFont="1" applyFill="1" applyBorder="1" applyAlignment="1">
      <alignment horizontal="right" wrapText="1"/>
    </xf>
    <xf numFmtId="0" fontId="23" fillId="2" borderId="3" xfId="0" applyFont="1" applyFill="1" applyBorder="1" applyAlignment="1">
      <alignment horizontal="right"/>
    </xf>
    <xf numFmtId="0" fontId="28" fillId="2" borderId="0" xfId="0" applyFont="1" applyFill="1"/>
    <xf numFmtId="0" fontId="28" fillId="2" borderId="0" xfId="0" applyFont="1" applyFill="1" applyAlignment="1">
      <alignment horizontal="right"/>
    </xf>
    <xf numFmtId="0" fontId="28" fillId="2" borderId="2" xfId="0" applyFont="1" applyFill="1" applyBorder="1" applyAlignment="1">
      <alignment horizontal="right"/>
    </xf>
    <xf numFmtId="2" fontId="16" fillId="2" borderId="0" xfId="0" applyNumberFormat="1" applyFont="1" applyFill="1" applyAlignment="1">
      <alignment horizontal="left"/>
    </xf>
    <xf numFmtId="2" fontId="0" fillId="2" borderId="0" xfId="0" applyNumberFormat="1" applyFill="1"/>
    <xf numFmtId="2" fontId="16" fillId="2" borderId="0" xfId="0" applyNumberFormat="1" applyFont="1" applyFill="1"/>
    <xf numFmtId="2" fontId="22" fillId="2" borderId="0" xfId="0" applyNumberFormat="1" applyFont="1" applyFill="1" applyAlignment="1">
      <alignment horizontal="left"/>
    </xf>
    <xf numFmtId="2" fontId="23" fillId="2" borderId="0" xfId="0" applyNumberFormat="1" applyFont="1" applyFill="1" applyAlignment="1">
      <alignment horizontal="left"/>
    </xf>
    <xf numFmtId="2" fontId="23" fillId="2" borderId="0" xfId="0" applyNumberFormat="1" applyFont="1" applyFill="1" applyAlignment="1">
      <alignment horizontal="right"/>
    </xf>
    <xf numFmtId="2" fontId="0" fillId="2" borderId="1" xfId="0" applyNumberFormat="1" applyFill="1" applyBorder="1"/>
    <xf numFmtId="2" fontId="23" fillId="2" borderId="1" xfId="0" applyNumberFormat="1" applyFont="1" applyFill="1" applyBorder="1" applyAlignment="1">
      <alignment horizontal="left"/>
    </xf>
    <xf numFmtId="2" fontId="23" fillId="2" borderId="1" xfId="0" applyNumberFormat="1" applyFont="1" applyFill="1" applyBorder="1"/>
    <xf numFmtId="2" fontId="0" fillId="2" borderId="2" xfId="0" applyNumberFormat="1" applyFill="1" applyBorder="1"/>
    <xf numFmtId="2" fontId="23" fillId="2" borderId="2" xfId="0" applyNumberFormat="1" applyFont="1" applyFill="1" applyBorder="1" applyAlignment="1">
      <alignment horizontal="left" wrapText="1"/>
    </xf>
    <xf numFmtId="2" fontId="25" fillId="2" borderId="0" xfId="0" applyNumberFormat="1" applyFont="1" applyFill="1" applyAlignment="1">
      <alignment horizontal="left"/>
    </xf>
    <xf numFmtId="2" fontId="30" fillId="2" borderId="0" xfId="0" applyNumberFormat="1" applyFont="1" applyFill="1" applyAlignment="1">
      <alignment horizontal="left"/>
    </xf>
    <xf numFmtId="2" fontId="30" fillId="2" borderId="0" xfId="0" applyNumberFormat="1" applyFont="1" applyFill="1"/>
    <xf numFmtId="3" fontId="22" fillId="3" borderId="2" xfId="4" applyNumberFormat="1" applyFont="1" applyFill="1" applyBorder="1"/>
    <xf numFmtId="0" fontId="0" fillId="0" borderId="0" xfId="0" applyAlignment="1">
      <alignment horizontal="left"/>
    </xf>
    <xf numFmtId="0" fontId="0" fillId="2" borderId="0" xfId="0" applyFill="1" applyAlignment="1">
      <alignment horizontal="left"/>
    </xf>
    <xf numFmtId="0" fontId="0" fillId="2" borderId="2" xfId="0" applyFill="1" applyBorder="1" applyAlignment="1">
      <alignment horizontal="left"/>
    </xf>
    <xf numFmtId="0" fontId="31" fillId="2" borderId="0" xfId="0" applyFont="1" applyFill="1"/>
    <xf numFmtId="0" fontId="32" fillId="2" borderId="0" xfId="0" applyFont="1" applyFill="1"/>
    <xf numFmtId="0" fontId="28" fillId="2" borderId="0" xfId="0" applyFont="1" applyFill="1" applyAlignment="1">
      <alignment horizontal="center"/>
    </xf>
    <xf numFmtId="0" fontId="28" fillId="2" borderId="0" xfId="0" applyFont="1" applyFill="1" applyAlignment="1">
      <alignment horizontal="left"/>
    </xf>
    <xf numFmtId="0" fontId="28" fillId="2" borderId="1" xfId="0" applyFont="1" applyFill="1" applyBorder="1" applyAlignment="1">
      <alignment horizontal="center"/>
    </xf>
    <xf numFmtId="2" fontId="23" fillId="2" borderId="2" xfId="0" applyNumberFormat="1" applyFont="1" applyFill="1" applyBorder="1" applyAlignment="1">
      <alignment horizontal="right" wrapText="1"/>
    </xf>
    <xf numFmtId="9" fontId="0" fillId="2" borderId="0" xfId="1" applyFont="1" applyFill="1"/>
    <xf numFmtId="3" fontId="0" fillId="2" borderId="0" xfId="0" applyNumberFormat="1" applyFill="1"/>
    <xf numFmtId="3" fontId="0" fillId="2" borderId="1" xfId="0" applyNumberFormat="1" applyFill="1" applyBorder="1"/>
    <xf numFmtId="1" fontId="23" fillId="2" borderId="2" xfId="0" applyNumberFormat="1" applyFont="1" applyFill="1" applyBorder="1" applyAlignment="1">
      <alignment horizontal="right" wrapText="1"/>
    </xf>
    <xf numFmtId="2" fontId="23" fillId="2" borderId="1" xfId="0" applyNumberFormat="1" applyFont="1" applyFill="1" applyBorder="1" applyAlignment="1">
      <alignment horizontal="right"/>
    </xf>
    <xf numFmtId="2" fontId="23" fillId="2" borderId="2" xfId="0" applyNumberFormat="1" applyFont="1" applyFill="1" applyBorder="1" applyAlignment="1">
      <alignment horizontal="right"/>
    </xf>
    <xf numFmtId="0" fontId="0" fillId="2" borderId="1" xfId="0" applyFill="1" applyBorder="1" applyAlignment="1">
      <alignment horizontal="left"/>
    </xf>
    <xf numFmtId="0" fontId="32" fillId="2" borderId="0" xfId="0" applyFont="1" applyFill="1" applyAlignment="1">
      <alignment horizontal="left"/>
    </xf>
    <xf numFmtId="0" fontId="32" fillId="2" borderId="1" xfId="0" applyFont="1" applyFill="1" applyBorder="1" applyAlignment="1">
      <alignment horizontal="left"/>
    </xf>
    <xf numFmtId="2" fontId="0" fillId="2" borderId="1" xfId="0" applyNumberFormat="1" applyFill="1" applyBorder="1" applyAlignment="1">
      <alignment horizontal="left"/>
    </xf>
    <xf numFmtId="2" fontId="0" fillId="2" borderId="2" xfId="0" applyNumberFormat="1" applyFill="1" applyBorder="1" applyAlignment="1">
      <alignment horizontal="left"/>
    </xf>
    <xf numFmtId="2" fontId="0" fillId="2" borderId="0" xfId="0" applyNumberFormat="1" applyFill="1" applyAlignment="1">
      <alignment horizontal="left"/>
    </xf>
    <xf numFmtId="2" fontId="34" fillId="2" borderId="0" xfId="0" applyNumberFormat="1" applyFont="1" applyFill="1" applyAlignment="1">
      <alignment horizontal="left"/>
    </xf>
    <xf numFmtId="0" fontId="34" fillId="2" borderId="0" xfId="0" applyFont="1" applyFill="1"/>
    <xf numFmtId="0" fontId="34" fillId="2" borderId="0" xfId="0" applyFont="1" applyFill="1" applyAlignment="1">
      <alignment horizontal="left"/>
    </xf>
    <xf numFmtId="0" fontId="35" fillId="2" borderId="0" xfId="0" applyFont="1" applyFill="1"/>
    <xf numFmtId="0" fontId="7" fillId="2" borderId="0" xfId="0" applyFont="1" applyFill="1" applyAlignment="1">
      <alignment horizontal="left"/>
    </xf>
    <xf numFmtId="0" fontId="36" fillId="2" borderId="0" xfId="0" applyFont="1" applyFill="1"/>
    <xf numFmtId="0" fontId="23" fillId="2" borderId="3" xfId="0" applyFont="1" applyFill="1" applyBorder="1"/>
    <xf numFmtId="0" fontId="23" fillId="2" borderId="0" xfId="0" applyFont="1" applyFill="1" applyAlignment="1">
      <alignment wrapText="1"/>
    </xf>
    <xf numFmtId="0" fontId="37" fillId="0" borderId="0" xfId="3" applyFont="1" applyAlignment="1" applyProtection="1"/>
    <xf numFmtId="2" fontId="37" fillId="0" borderId="0" xfId="3" applyNumberFormat="1" applyFont="1" applyAlignment="1" applyProtection="1"/>
    <xf numFmtId="0" fontId="22" fillId="3" borderId="2" xfId="0" applyFont="1" applyFill="1" applyBorder="1" applyAlignment="1">
      <alignment horizontal="left"/>
    </xf>
    <xf numFmtId="0" fontId="22" fillId="3" borderId="5" xfId="0" applyFont="1" applyFill="1" applyBorder="1" applyAlignment="1">
      <alignment horizontal="left"/>
    </xf>
    <xf numFmtId="3" fontId="22" fillId="3" borderId="5" xfId="0" applyNumberFormat="1" applyFont="1" applyFill="1" applyBorder="1"/>
    <xf numFmtId="0" fontId="23" fillId="0" borderId="5" xfId="0" applyFont="1" applyBorder="1" applyAlignment="1">
      <alignment horizontal="left"/>
    </xf>
    <xf numFmtId="3" fontId="23" fillId="0" borderId="5" xfId="0" applyNumberFormat="1" applyFont="1" applyBorder="1"/>
    <xf numFmtId="3" fontId="23" fillId="2" borderId="6" xfId="4" applyNumberFormat="1" applyFill="1" applyBorder="1"/>
    <xf numFmtId="3" fontId="23" fillId="2" borderId="6" xfId="4" quotePrefix="1" applyNumberFormat="1" applyFill="1" applyBorder="1" applyAlignment="1">
      <alignment horizontal="right"/>
    </xf>
    <xf numFmtId="3" fontId="22" fillId="3" borderId="6" xfId="4" applyNumberFormat="1" applyFont="1" applyFill="1" applyBorder="1"/>
    <xf numFmtId="0" fontId="23" fillId="2" borderId="4" xfId="0" applyFont="1" applyFill="1" applyBorder="1" applyAlignment="1">
      <alignment horizontal="left"/>
    </xf>
    <xf numFmtId="0" fontId="22" fillId="3" borderId="4" xfId="0" applyFont="1" applyFill="1" applyBorder="1" applyAlignment="1">
      <alignment horizontal="left"/>
    </xf>
    <xf numFmtId="1" fontId="23" fillId="2" borderId="4" xfId="5" applyNumberFormat="1" applyFill="1" applyBorder="1" applyAlignment="1">
      <alignment horizontal="left"/>
    </xf>
    <xf numFmtId="3" fontId="23" fillId="2" borderId="4" xfId="4" applyNumberFormat="1" applyFill="1" applyBorder="1"/>
    <xf numFmtId="3" fontId="22" fillId="3" borderId="5" xfId="0" applyNumberFormat="1" applyFont="1" applyFill="1" applyBorder="1" applyAlignment="1">
      <alignment horizontal="right"/>
    </xf>
    <xf numFmtId="0" fontId="3" fillId="2" borderId="5" xfId="2" applyFill="1" applyBorder="1" applyAlignment="1">
      <alignment horizontal="left"/>
    </xf>
    <xf numFmtId="0" fontId="23" fillId="2" borderId="5" xfId="0" applyFont="1" applyFill="1" applyBorder="1" applyAlignment="1">
      <alignment horizontal="left"/>
    </xf>
    <xf numFmtId="3" fontId="23" fillId="2" borderId="5" xfId="0" applyNumberFormat="1" applyFont="1" applyFill="1" applyBorder="1" applyAlignment="1">
      <alignment horizontal="right"/>
    </xf>
    <xf numFmtId="0" fontId="3" fillId="2" borderId="4" xfId="2" applyFill="1" applyBorder="1" applyAlignment="1">
      <alignment horizontal="left"/>
    </xf>
    <xf numFmtId="3" fontId="23" fillId="2" borderId="4" xfId="0" applyNumberFormat="1" applyFont="1" applyFill="1" applyBorder="1" applyAlignment="1">
      <alignment horizontal="right"/>
    </xf>
    <xf numFmtId="3" fontId="22" fillId="3" borderId="4" xfId="0" applyNumberFormat="1" applyFont="1" applyFill="1" applyBorder="1" applyAlignment="1">
      <alignment horizontal="right"/>
    </xf>
    <xf numFmtId="0" fontId="22" fillId="3" borderId="7" xfId="0" applyFont="1" applyFill="1" applyBorder="1" applyAlignment="1">
      <alignment horizontal="left"/>
    </xf>
    <xf numFmtId="2" fontId="23" fillId="2" borderId="4" xfId="0" applyNumberFormat="1" applyFont="1" applyFill="1" applyBorder="1" applyAlignment="1">
      <alignment horizontal="left"/>
    </xf>
    <xf numFmtId="1" fontId="23" fillId="2" borderId="4" xfId="0" applyNumberFormat="1" applyFont="1" applyFill="1" applyBorder="1" applyAlignment="1">
      <alignment horizontal="left"/>
    </xf>
    <xf numFmtId="3" fontId="22" fillId="3" borderId="4" xfId="4" applyNumberFormat="1" applyFont="1" applyFill="1" applyBorder="1"/>
    <xf numFmtId="3" fontId="23" fillId="2" borderId="4" xfId="5" applyNumberFormat="1" applyFill="1" applyBorder="1" applyAlignment="1">
      <alignment horizontal="right"/>
    </xf>
    <xf numFmtId="3" fontId="22" fillId="3" borderId="4" xfId="5" applyNumberFormat="1" applyFont="1" applyFill="1" applyBorder="1" applyAlignment="1">
      <alignment horizontal="right"/>
    </xf>
    <xf numFmtId="9" fontId="23" fillId="2" borderId="4" xfId="1" applyFont="1" applyFill="1" applyBorder="1" applyAlignment="1"/>
    <xf numFmtId="9" fontId="22" fillId="3" borderId="4" xfId="1" applyFont="1" applyFill="1" applyBorder="1" applyAlignment="1"/>
    <xf numFmtId="0" fontId="0" fillId="0" borderId="2" xfId="0" applyBorder="1"/>
    <xf numFmtId="0" fontId="28" fillId="2" borderId="2" xfId="0" applyFont="1" applyFill="1" applyBorder="1" applyAlignment="1">
      <alignment horizontal="left"/>
    </xf>
    <xf numFmtId="164" fontId="23" fillId="2" borderId="4" xfId="1" applyNumberFormat="1" applyFont="1" applyFill="1" applyBorder="1" applyAlignment="1"/>
    <xf numFmtId="0" fontId="0" fillId="0" borderId="0" xfId="0" applyAlignment="1">
      <alignment horizontal="left" vertical="top" wrapText="1"/>
    </xf>
    <xf numFmtId="3" fontId="0" fillId="0" borderId="0" xfId="0" applyNumberFormat="1"/>
    <xf numFmtId="164" fontId="0" fillId="2" borderId="0" xfId="1" applyNumberFormat="1" applyFont="1" applyFill="1"/>
    <xf numFmtId="1" fontId="0" fillId="0" borderId="0" xfId="0" applyNumberFormat="1"/>
    <xf numFmtId="1" fontId="23" fillId="2" borderId="6" xfId="5" applyNumberFormat="1" applyFill="1" applyBorder="1" applyAlignment="1">
      <alignment horizontal="left"/>
    </xf>
    <xf numFmtId="3" fontId="22" fillId="3" borderId="7" xfId="4" applyNumberFormat="1" applyFont="1" applyFill="1" applyBorder="1"/>
    <xf numFmtId="0" fontId="23" fillId="2" borderId="0" xfId="0" applyFont="1" applyFill="1" applyAlignment="1">
      <alignment vertical="center"/>
    </xf>
    <xf numFmtId="164" fontId="0" fillId="0" borderId="0" xfId="0" applyNumberFormat="1"/>
    <xf numFmtId="9" fontId="23" fillId="2" borderId="4" xfId="1" applyFont="1" applyFill="1" applyBorder="1"/>
    <xf numFmtId="9" fontId="22" fillId="3" borderId="4" xfId="1" applyFont="1" applyFill="1" applyBorder="1"/>
    <xf numFmtId="0" fontId="29" fillId="2" borderId="0" xfId="0" applyFont="1" applyFill="1" applyAlignment="1">
      <alignment horizontal="left"/>
    </xf>
    <xf numFmtId="0" fontId="38" fillId="0" borderId="0" xfId="0" applyFont="1"/>
    <xf numFmtId="0" fontId="40" fillId="0" borderId="0" xfId="0" applyFont="1"/>
    <xf numFmtId="0" fontId="39" fillId="0" borderId="0" xfId="0" applyFont="1"/>
    <xf numFmtId="0" fontId="42" fillId="0" borderId="0" xfId="0" applyFont="1" applyAlignment="1">
      <alignment horizontal="left" vertical="top" wrapText="1"/>
    </xf>
    <xf numFmtId="0" fontId="42" fillId="0" borderId="0" xfId="0" applyFont="1" applyAlignment="1">
      <alignment vertical="top" wrapText="1"/>
    </xf>
    <xf numFmtId="0" fontId="5" fillId="0" borderId="0" xfId="0" applyFont="1" applyAlignment="1">
      <alignment vertical="center"/>
    </xf>
    <xf numFmtId="0" fontId="42" fillId="2" borderId="0" xfId="0" applyFont="1" applyFill="1"/>
    <xf numFmtId="0" fontId="42" fillId="0" borderId="0" xfId="0" applyFont="1"/>
    <xf numFmtId="0" fontId="42" fillId="0" borderId="0" xfId="0" applyFont="1" applyAlignment="1">
      <alignment wrapText="1"/>
    </xf>
    <xf numFmtId="0" fontId="38" fillId="0" borderId="0" xfId="0" applyFont="1" applyAlignment="1">
      <alignment wrapText="1"/>
    </xf>
    <xf numFmtId="0" fontId="39" fillId="0" borderId="0" xfId="0" applyFont="1" applyAlignment="1">
      <alignment wrapText="1"/>
    </xf>
    <xf numFmtId="0" fontId="29" fillId="2" borderId="0" xfId="0" applyFont="1" applyFill="1" applyAlignment="1">
      <alignment horizontal="left" wrapText="1"/>
    </xf>
    <xf numFmtId="3" fontId="23" fillId="2" borderId="6" xfId="0" applyNumberFormat="1" applyFont="1" applyFill="1" applyBorder="1" applyAlignment="1">
      <alignment horizontal="right"/>
    </xf>
    <xf numFmtId="0" fontId="37" fillId="2" borderId="0" xfId="3" applyFont="1" applyFill="1" applyAlignment="1" applyProtection="1">
      <alignment horizontal="left"/>
    </xf>
    <xf numFmtId="0" fontId="23" fillId="2" borderId="2" xfId="0" applyFont="1" applyFill="1" applyBorder="1" applyAlignment="1">
      <alignment horizontal="center" wrapText="1"/>
    </xf>
    <xf numFmtId="3" fontId="23" fillId="2" borderId="4" xfId="0" applyNumberFormat="1" applyFont="1" applyFill="1" applyBorder="1" applyAlignment="1">
      <alignment horizontal="center"/>
    </xf>
    <xf numFmtId="3" fontId="22" fillId="3" borderId="4" xfId="0" applyNumberFormat="1" applyFont="1" applyFill="1" applyBorder="1" applyAlignment="1">
      <alignment horizontal="center"/>
    </xf>
    <xf numFmtId="0" fontId="0" fillId="0" borderId="3" xfId="0" applyBorder="1"/>
    <xf numFmtId="3" fontId="23" fillId="2" borderId="5" xfId="0" applyNumberFormat="1" applyFont="1" applyFill="1" applyBorder="1" applyAlignment="1">
      <alignment horizontal="center"/>
    </xf>
    <xf numFmtId="3" fontId="22" fillId="3" borderId="6" xfId="0" applyNumberFormat="1" applyFont="1" applyFill="1" applyBorder="1" applyAlignment="1">
      <alignment horizontal="center"/>
    </xf>
    <xf numFmtId="0" fontId="33" fillId="2" borderId="0" xfId="0" applyFont="1" applyFill="1"/>
    <xf numFmtId="0" fontId="33" fillId="0" borderId="0" xfId="0" applyFont="1"/>
    <xf numFmtId="0" fontId="23" fillId="0" borderId="4" xfId="0" applyFont="1" applyBorder="1" applyAlignment="1">
      <alignment horizontal="left"/>
    </xf>
    <xf numFmtId="0" fontId="23" fillId="2" borderId="4" xfId="0" applyFont="1" applyFill="1" applyBorder="1" applyAlignment="1">
      <alignment horizontal="right" wrapText="1"/>
    </xf>
    <xf numFmtId="0" fontId="23" fillId="2" borderId="4" xfId="0" applyFont="1" applyFill="1" applyBorder="1" applyAlignment="1">
      <alignment horizontal="right"/>
    </xf>
    <xf numFmtId="0" fontId="29" fillId="0" borderId="4" xfId="0" applyFont="1" applyBorder="1" applyAlignment="1">
      <alignment horizontal="left"/>
    </xf>
    <xf numFmtId="3" fontId="23" fillId="2" borderId="6" xfId="0" applyNumberFormat="1" applyFont="1" applyFill="1" applyBorder="1" applyAlignment="1">
      <alignment horizontal="center"/>
    </xf>
    <xf numFmtId="0" fontId="23" fillId="2" borderId="6" xfId="0" applyFont="1" applyFill="1" applyBorder="1" applyAlignment="1">
      <alignment horizontal="right" wrapText="1"/>
    </xf>
    <xf numFmtId="0" fontId="23" fillId="0" borderId="6" xfId="0" applyFont="1" applyBorder="1" applyAlignment="1">
      <alignment horizontal="right"/>
    </xf>
    <xf numFmtId="3" fontId="47" fillId="2" borderId="6" xfId="4" quotePrefix="1" applyNumberFormat="1" applyFont="1" applyFill="1" applyBorder="1" applyAlignment="1">
      <alignment horizontal="right"/>
    </xf>
    <xf numFmtId="0" fontId="5" fillId="4" borderId="0" xfId="0" applyFont="1" applyFill="1" applyAlignment="1">
      <alignment horizontal="center" vertical="center"/>
    </xf>
    <xf numFmtId="164" fontId="0" fillId="2" borderId="0" xfId="0" applyNumberFormat="1" applyFill="1"/>
    <xf numFmtId="0" fontId="25" fillId="2" borderId="1" xfId="0" applyFont="1" applyFill="1" applyBorder="1" applyAlignment="1">
      <alignment horizontal="center" wrapText="1"/>
    </xf>
    <xf numFmtId="0" fontId="19" fillId="5" borderId="0" xfId="0" applyFont="1" applyFill="1"/>
    <xf numFmtId="0" fontId="48" fillId="0" borderId="0" xfId="0" applyFont="1"/>
    <xf numFmtId="0" fontId="19" fillId="5" borderId="0" xfId="0" applyFont="1" applyFill="1" applyAlignment="1">
      <alignment horizontal="left"/>
    </xf>
    <xf numFmtId="0" fontId="48" fillId="5" borderId="0" xfId="0" applyFont="1" applyFill="1"/>
    <xf numFmtId="0" fontId="49" fillId="5" borderId="0" xfId="0" applyFont="1" applyFill="1" applyAlignment="1">
      <alignment horizontal="left"/>
    </xf>
    <xf numFmtId="0" fontId="48" fillId="5" borderId="2" xfId="0" applyFont="1" applyFill="1" applyBorder="1"/>
    <xf numFmtId="0" fontId="48" fillId="5" borderId="0" xfId="0" applyFont="1" applyFill="1" applyAlignment="1">
      <alignment horizontal="left"/>
    </xf>
    <xf numFmtId="0" fontId="26" fillId="5" borderId="8" xfId="0" applyFont="1" applyFill="1" applyBorder="1" applyAlignment="1">
      <alignment horizontal="left"/>
    </xf>
    <xf numFmtId="0" fontId="26" fillId="0" borderId="9" xfId="0" applyFont="1" applyBorder="1" applyAlignment="1">
      <alignment horizontal="left"/>
    </xf>
    <xf numFmtId="0" fontId="50" fillId="6" borderId="9" xfId="0" applyFont="1" applyFill="1" applyBorder="1" applyAlignment="1">
      <alignment horizontal="left"/>
    </xf>
    <xf numFmtId="0" fontId="26" fillId="5" borderId="3" xfId="0" applyFont="1" applyFill="1" applyBorder="1" applyAlignment="1">
      <alignment horizontal="left" wrapText="1"/>
    </xf>
    <xf numFmtId="0" fontId="26" fillId="5" borderId="3" xfId="0" applyFont="1" applyFill="1" applyBorder="1" applyAlignment="1">
      <alignment horizontal="right" wrapText="1"/>
    </xf>
    <xf numFmtId="0" fontId="26" fillId="5" borderId="3" xfId="0" applyFont="1" applyFill="1" applyBorder="1" applyAlignment="1">
      <alignment horizontal="right"/>
    </xf>
    <xf numFmtId="0" fontId="26" fillId="0" borderId="10" xfId="0" applyFont="1" applyBorder="1" applyAlignment="1">
      <alignment horizontal="left"/>
    </xf>
    <xf numFmtId="0" fontId="26" fillId="0" borderId="10" xfId="0" applyFont="1" applyBorder="1" applyAlignment="1">
      <alignment horizontal="right"/>
    </xf>
    <xf numFmtId="0" fontId="8" fillId="5" borderId="0" xfId="0" applyFont="1" applyFill="1"/>
    <xf numFmtId="0" fontId="26" fillId="0" borderId="9" xfId="0" applyFont="1" applyBorder="1" applyAlignment="1">
      <alignment horizontal="right"/>
    </xf>
    <xf numFmtId="0" fontId="50" fillId="5" borderId="0" xfId="0" applyFont="1" applyFill="1" applyAlignment="1">
      <alignment horizontal="left" wrapText="1"/>
    </xf>
    <xf numFmtId="0" fontId="50" fillId="5" borderId="0" xfId="0" applyFont="1" applyFill="1" applyAlignment="1">
      <alignment horizontal="left"/>
    </xf>
    <xf numFmtId="0" fontId="26" fillId="5" borderId="0" xfId="0" applyFont="1" applyFill="1" applyAlignment="1">
      <alignment horizontal="left"/>
    </xf>
    <xf numFmtId="0" fontId="48" fillId="0" borderId="0" xfId="0" applyFont="1" applyAlignment="1">
      <alignment horizontal="left"/>
    </xf>
    <xf numFmtId="0" fontId="51" fillId="5" borderId="0" xfId="0" applyFont="1" applyFill="1"/>
    <xf numFmtId="0" fontId="52" fillId="5" borderId="0" xfId="0" applyFont="1" applyFill="1"/>
    <xf numFmtId="0" fontId="53" fillId="5" borderId="0" xfId="0" applyFont="1" applyFill="1" applyAlignment="1">
      <alignment horizontal="left"/>
    </xf>
    <xf numFmtId="0" fontId="54" fillId="5" borderId="0" xfId="0" applyFont="1" applyFill="1"/>
    <xf numFmtId="0" fontId="48" fillId="0" borderId="2" xfId="0" applyFont="1" applyBorder="1"/>
    <xf numFmtId="0" fontId="48" fillId="5" borderId="1" xfId="0" applyFont="1" applyFill="1" applyBorder="1" applyAlignment="1">
      <alignment horizontal="left"/>
    </xf>
    <xf numFmtId="0" fontId="53" fillId="5" borderId="1" xfId="0" applyFont="1" applyFill="1" applyBorder="1" applyAlignment="1">
      <alignment horizontal="left"/>
    </xf>
    <xf numFmtId="0" fontId="54" fillId="5" borderId="1" xfId="0" applyFont="1" applyFill="1" applyBorder="1" applyAlignment="1">
      <alignment horizontal="center"/>
    </xf>
    <xf numFmtId="0" fontId="48" fillId="0" borderId="1" xfId="0" applyFont="1" applyBorder="1" applyAlignment="1">
      <alignment horizontal="center"/>
    </xf>
    <xf numFmtId="0" fontId="54" fillId="5" borderId="1" xfId="0" applyFont="1" applyFill="1" applyBorder="1" applyAlignment="1">
      <alignment horizontal="right"/>
    </xf>
    <xf numFmtId="0" fontId="54" fillId="5" borderId="2" xfId="0" applyFont="1" applyFill="1" applyBorder="1" applyAlignment="1">
      <alignment horizontal="right"/>
    </xf>
    <xf numFmtId="0" fontId="54" fillId="5" borderId="0" xfId="0" applyFont="1" applyFill="1" applyAlignment="1">
      <alignment horizontal="left"/>
    </xf>
    <xf numFmtId="0" fontId="54" fillId="5" borderId="0" xfId="0" applyFont="1" applyFill="1" applyAlignment="1">
      <alignment horizontal="right"/>
    </xf>
    <xf numFmtId="0" fontId="48" fillId="5" borderId="2" xfId="0" applyFont="1" applyFill="1" applyBorder="1" applyAlignment="1">
      <alignment horizontal="left"/>
    </xf>
    <xf numFmtId="0" fontId="54" fillId="5" borderId="2" xfId="0" applyFont="1" applyFill="1" applyBorder="1" applyAlignment="1">
      <alignment horizontal="left"/>
    </xf>
    <xf numFmtId="3" fontId="26" fillId="5" borderId="8" xfId="0" applyNumberFormat="1" applyFont="1" applyFill="1" applyBorder="1" applyAlignment="1">
      <alignment horizontal="right"/>
    </xf>
    <xf numFmtId="0" fontId="26" fillId="5" borderId="8" xfId="0" applyFont="1" applyFill="1" applyBorder="1" applyAlignment="1">
      <alignment horizontal="right"/>
    </xf>
    <xf numFmtId="3" fontId="50" fillId="6" borderId="8" xfId="0" applyNumberFormat="1" applyFont="1" applyFill="1" applyBorder="1" applyAlignment="1">
      <alignment horizontal="right"/>
    </xf>
    <xf numFmtId="0" fontId="50" fillId="6" borderId="8" xfId="0" applyFont="1" applyFill="1" applyBorder="1" applyAlignment="1">
      <alignment horizontal="right"/>
    </xf>
    <xf numFmtId="0" fontId="54" fillId="0" borderId="0" xfId="0" applyFont="1"/>
    <xf numFmtId="0" fontId="48" fillId="0" borderId="11" xfId="0" applyFont="1" applyBorder="1"/>
    <xf numFmtId="0" fontId="26" fillId="5" borderId="0" xfId="0" applyFont="1" applyFill="1"/>
    <xf numFmtId="0" fontId="54" fillId="5" borderId="2" xfId="0" applyFont="1" applyFill="1" applyBorder="1"/>
    <xf numFmtId="0" fontId="48" fillId="5" borderId="11" xfId="0" applyFont="1" applyFill="1" applyBorder="1"/>
    <xf numFmtId="1" fontId="26" fillId="0" borderId="9" xfId="0" applyNumberFormat="1" applyFont="1" applyBorder="1" applyAlignment="1">
      <alignment horizontal="right"/>
    </xf>
    <xf numFmtId="1" fontId="50" fillId="6" borderId="10" xfId="0" applyNumberFormat="1" applyFont="1" applyFill="1" applyBorder="1"/>
    <xf numFmtId="0" fontId="54" fillId="5" borderId="0" xfId="0" applyFont="1" applyFill="1" applyAlignment="1">
      <alignment horizontal="center"/>
    </xf>
    <xf numFmtId="0" fontId="48" fillId="0" borderId="2" xfId="0" applyFont="1" applyBorder="1" applyAlignment="1">
      <alignment horizontal="center"/>
    </xf>
    <xf numFmtId="3" fontId="55" fillId="3" borderId="4" xfId="4" applyNumberFormat="1" applyFont="1" applyFill="1" applyBorder="1"/>
    <xf numFmtId="3" fontId="55" fillId="3" borderId="7" xfId="4" applyNumberFormat="1" applyFont="1" applyFill="1" applyBorder="1"/>
    <xf numFmtId="3" fontId="23" fillId="2" borderId="0" xfId="5" applyNumberFormat="1" applyFill="1" applyAlignment="1">
      <alignment horizontal="right"/>
    </xf>
    <xf numFmtId="0" fontId="4" fillId="2" borderId="2" xfId="0" applyFont="1" applyFill="1" applyBorder="1"/>
    <xf numFmtId="3" fontId="0" fillId="2" borderId="2" xfId="0" applyNumberFormat="1" applyFill="1" applyBorder="1"/>
    <xf numFmtId="0" fontId="23" fillId="2" borderId="1" xfId="0" applyFont="1" applyFill="1" applyBorder="1" applyAlignment="1">
      <alignment horizontal="right" wrapText="1"/>
    </xf>
    <xf numFmtId="0" fontId="25" fillId="2" borderId="2" xfId="0" applyFont="1" applyFill="1" applyBorder="1" applyAlignment="1">
      <alignment horizontal="right" wrapText="1"/>
    </xf>
    <xf numFmtId="0" fontId="50" fillId="6" borderId="10" xfId="0" applyFont="1" applyFill="1" applyBorder="1" applyAlignment="1">
      <alignment horizontal="left"/>
    </xf>
    <xf numFmtId="1" fontId="26" fillId="0" borderId="10" xfId="0" applyNumberFormat="1" applyFont="1" applyBorder="1" applyAlignment="1">
      <alignment horizontal="right"/>
    </xf>
    <xf numFmtId="3" fontId="22" fillId="3" borderId="4" xfId="4" applyNumberFormat="1" applyFont="1" applyFill="1" applyBorder="1" applyAlignment="1">
      <alignment horizontal="right"/>
    </xf>
    <xf numFmtId="3" fontId="22" fillId="3" borderId="6" xfId="4" applyNumberFormat="1" applyFont="1" applyFill="1" applyBorder="1" applyAlignment="1">
      <alignment horizontal="right"/>
    </xf>
    <xf numFmtId="1" fontId="50" fillId="6" borderId="10" xfId="0" applyNumberFormat="1" applyFont="1" applyFill="1" applyBorder="1" applyAlignment="1">
      <alignment horizontal="right"/>
    </xf>
    <xf numFmtId="0" fontId="26" fillId="0" borderId="0" xfId="0" applyFont="1" applyAlignment="1">
      <alignment horizontal="right"/>
    </xf>
    <xf numFmtId="3" fontId="23" fillId="2" borderId="4" xfId="4" applyNumberFormat="1" applyFill="1" applyBorder="1" applyAlignment="1">
      <alignment horizontal="right"/>
    </xf>
    <xf numFmtId="3" fontId="22" fillId="3" borderId="7" xfId="4" applyNumberFormat="1" applyFont="1" applyFill="1" applyBorder="1" applyAlignment="1">
      <alignment horizontal="right"/>
    </xf>
    <xf numFmtId="0" fontId="40" fillId="0" borderId="0" xfId="0" applyFont="1" applyAlignment="1">
      <alignment horizontal="left" vertical="center" wrapText="1"/>
    </xf>
    <xf numFmtId="2" fontId="23" fillId="2" borderId="0" xfId="0" applyNumberFormat="1" applyFont="1" applyFill="1" applyAlignment="1">
      <alignment horizontal="right" wrapText="1"/>
    </xf>
    <xf numFmtId="3" fontId="47" fillId="2" borderId="4" xfId="0" applyNumberFormat="1" applyFont="1" applyFill="1" applyBorder="1" applyAlignment="1">
      <alignment horizontal="right"/>
    </xf>
    <xf numFmtId="0" fontId="0" fillId="0" borderId="0" xfId="0" applyAlignment="1">
      <alignment vertical="center" wrapText="1"/>
    </xf>
    <xf numFmtId="0" fontId="4" fillId="0" borderId="0" xfId="0" applyFont="1" applyAlignment="1">
      <alignment vertical="center" wrapText="1"/>
    </xf>
    <xf numFmtId="3" fontId="4" fillId="0" borderId="0" xfId="0" applyNumberFormat="1" applyFont="1" applyAlignment="1">
      <alignment vertical="center" wrapText="1"/>
    </xf>
    <xf numFmtId="9" fontId="22" fillId="3" borderId="4" xfId="1" applyFont="1" applyFill="1" applyBorder="1" applyAlignment="1">
      <alignment horizontal="right"/>
    </xf>
    <xf numFmtId="164" fontId="22" fillId="3" borderId="4" xfId="1" applyNumberFormat="1" applyFont="1" applyFill="1" applyBorder="1" applyAlignment="1">
      <alignment horizontal="right"/>
    </xf>
    <xf numFmtId="3" fontId="23" fillId="2" borderId="6" xfId="4" applyNumberFormat="1" applyFill="1" applyBorder="1" applyAlignment="1">
      <alignment horizontal="right"/>
    </xf>
    <xf numFmtId="3" fontId="47" fillId="3" borderId="6" xfId="4" quotePrefix="1" applyNumberFormat="1" applyFont="1" applyFill="1" applyBorder="1" applyAlignment="1">
      <alignment horizontal="right"/>
    </xf>
    <xf numFmtId="0" fontId="56" fillId="4" borderId="0" xfId="0" applyFont="1" applyFill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23" fillId="2" borderId="3" xfId="0" applyFont="1" applyFill="1" applyBorder="1" applyAlignment="1">
      <alignment horizontal="center" wrapText="1"/>
    </xf>
    <xf numFmtId="0" fontId="54" fillId="5" borderId="1" xfId="0" applyFont="1" applyFill="1" applyBorder="1" applyAlignment="1">
      <alignment horizontal="center"/>
    </xf>
    <xf numFmtId="0" fontId="54" fillId="5" borderId="2" xfId="0" applyFont="1" applyFill="1" applyBorder="1" applyAlignment="1">
      <alignment horizontal="center"/>
    </xf>
    <xf numFmtId="0" fontId="48" fillId="0" borderId="0" xfId="0" applyFont="1"/>
    <xf numFmtId="0" fontId="28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28" fillId="2" borderId="2" xfId="0" applyFon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23" fillId="2" borderId="0" xfId="0" applyFont="1" applyFill="1" applyAlignment="1">
      <alignment horizontal="right" vertical="top" wrapText="1"/>
    </xf>
    <xf numFmtId="0" fontId="23" fillId="2" borderId="2" xfId="0" applyFont="1" applyFill="1" applyBorder="1" applyAlignment="1">
      <alignment horizontal="right" vertical="top" wrapText="1"/>
    </xf>
    <xf numFmtId="0" fontId="25" fillId="2" borderId="1" xfId="0" applyFont="1" applyFill="1" applyBorder="1" applyAlignment="1">
      <alignment horizontal="right" wrapText="1"/>
    </xf>
    <xf numFmtId="0" fontId="25" fillId="2" borderId="2" xfId="0" applyFont="1" applyFill="1" applyBorder="1" applyAlignment="1">
      <alignment horizontal="right" wrapText="1"/>
    </xf>
  </cellXfs>
  <cellStyles count="8">
    <cellStyle name="Förklarande text" xfId="2" builtinId="53"/>
    <cellStyle name="Hyperlänk" xfId="3" builtinId="8"/>
    <cellStyle name="Normal" xfId="0" builtinId="0"/>
    <cellStyle name="Normal 2" xfId="6" xr:uid="{54AE7D43-860D-4628-994F-5C18A09C76CC}"/>
    <cellStyle name="Normal 3" xfId="7" xr:uid="{7E12F1C5-BEF7-41FE-9640-8CF4015D6740}"/>
    <cellStyle name="Normal_Blad1" xfId="5" xr:uid="{00000000-0005-0000-0000-000003000000}"/>
    <cellStyle name="Normal_Tabell 3" xfId="4" xr:uid="{00000000-0005-0000-0000-000004000000}"/>
    <cellStyle name="Procent" xfId="1" builtinId="5"/>
  </cellStyles>
  <dxfs count="0"/>
  <tableStyles count="0" defaultTableStyle="TableStyleMedium2" defaultPivotStyle="PivotStyleLight16"/>
  <colors>
    <mruColors>
      <color rgb="FFEC660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v-SE"/>
              <a:t>Personbil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Utfall + basscenario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Scenarier!$B$9:$B$22</c:f>
              <c:numCache>
                <c:formatCode>General</c:formatCode>
                <c:ptCount val="14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</c:numCache>
            </c:numRef>
          </c:cat>
          <c:val>
            <c:numRef>
              <c:f>Scenarier!$C$9:$C$22</c:f>
              <c:numCache>
                <c:formatCode>#,##0</c:formatCode>
                <c:ptCount val="14"/>
                <c:pt idx="0">
                  <c:v>388014</c:v>
                </c:pt>
                <c:pt idx="1">
                  <c:v>392728</c:v>
                </c:pt>
                <c:pt idx="2">
                  <c:v>365535</c:v>
                </c:pt>
                <c:pt idx="3">
                  <c:v>366961</c:v>
                </c:pt>
                <c:pt idx="4">
                  <c:v>303196</c:v>
                </c:pt>
                <c:pt idx="5">
                  <c:v>314313</c:v>
                </c:pt>
                <c:pt idx="6">
                  <c:v>299220</c:v>
                </c:pt>
                <c:pt idx="7">
                  <c:v>298107</c:v>
                </c:pt>
                <c:pt idx="8">
                  <c:v>277338</c:v>
                </c:pt>
                <c:pt idx="9">
                  <c:v>283276</c:v>
                </c:pt>
                <c:pt idx="10">
                  <c:v>292906</c:v>
                </c:pt>
                <c:pt idx="11">
                  <c:v>303238</c:v>
                </c:pt>
                <c:pt idx="12">
                  <c:v>294875</c:v>
                </c:pt>
                <c:pt idx="13">
                  <c:v>289733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68-4B41-A3D5-8B9F8EC73677}"/>
            </c:ext>
          </c:extLst>
        </c:ser>
        <c:ser>
          <c:idx val="1"/>
          <c:order val="1"/>
          <c:tx>
            <c:strRef>
              <c:f>Scenarier!$D$7:$D$8</c:f>
              <c:strCache>
                <c:ptCount val="2"/>
                <c:pt idx="0">
                  <c:v>Allternativt</c:v>
                </c:pt>
                <c:pt idx="1">
                  <c:v>scenario</c:v>
                </c:pt>
              </c:strCache>
            </c:strRef>
          </c:tx>
          <c:spPr>
            <a:ln w="28575" cap="rnd">
              <a:solidFill>
                <a:schemeClr val="accent3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Scenarier!$B$9:$B$22</c:f>
              <c:numCache>
                <c:formatCode>General</c:formatCode>
                <c:ptCount val="14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</c:numCache>
            </c:numRef>
          </c:cat>
          <c:val>
            <c:numRef>
              <c:f>Scenarier!$D$9:$D$22</c:f>
              <c:numCache>
                <c:formatCode>#,##0</c:formatCode>
                <c:ptCount val="14"/>
                <c:pt idx="10">
                  <c:v>281556</c:v>
                </c:pt>
                <c:pt idx="11">
                  <c:v>275321</c:v>
                </c:pt>
                <c:pt idx="12">
                  <c:v>269745</c:v>
                </c:pt>
                <c:pt idx="13">
                  <c:v>270403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68-4B41-A3D5-8B9F8EC736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97026912"/>
        <c:axId val="297029312"/>
      </c:lineChart>
      <c:catAx>
        <c:axId val="29702691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297029312"/>
        <c:crosses val="autoZero"/>
        <c:auto val="1"/>
        <c:lblAlgn val="ctr"/>
        <c:lblOffset val="100"/>
        <c:noMultiLvlLbl val="0"/>
      </c:catAx>
      <c:valAx>
        <c:axId val="297029312"/>
        <c:scaling>
          <c:orientation val="minMax"/>
          <c:min val="2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2970269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v-SE"/>
              <a:t>Lätt lastbil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Utfall + basscenario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Scenarier!$B$9:$B$22</c:f>
              <c:numCache>
                <c:formatCode>General</c:formatCode>
                <c:ptCount val="14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</c:numCache>
            </c:numRef>
          </c:cat>
          <c:val>
            <c:numRef>
              <c:f>Scenarier!$K$9:$K$22</c:f>
              <c:numCache>
                <c:formatCode>#,##0</c:formatCode>
                <c:ptCount val="14"/>
                <c:pt idx="0">
                  <c:v>53530</c:v>
                </c:pt>
                <c:pt idx="1">
                  <c:v>57297</c:v>
                </c:pt>
                <c:pt idx="2">
                  <c:v>58655</c:v>
                </c:pt>
                <c:pt idx="3">
                  <c:v>55589</c:v>
                </c:pt>
                <c:pt idx="4">
                  <c:v>33498</c:v>
                </c:pt>
                <c:pt idx="5">
                  <c:v>38378</c:v>
                </c:pt>
                <c:pt idx="6">
                  <c:v>36894</c:v>
                </c:pt>
                <c:pt idx="7">
                  <c:v>45861</c:v>
                </c:pt>
                <c:pt idx="8">
                  <c:v>40587</c:v>
                </c:pt>
                <c:pt idx="9">
                  <c:v>35561</c:v>
                </c:pt>
                <c:pt idx="10">
                  <c:v>37163</c:v>
                </c:pt>
                <c:pt idx="11">
                  <c:v>39166</c:v>
                </c:pt>
                <c:pt idx="12">
                  <c:v>38165</c:v>
                </c:pt>
                <c:pt idx="13">
                  <c:v>37680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7F-44DB-908B-40BB0BC2A169}"/>
            </c:ext>
          </c:extLst>
        </c:ser>
        <c:ser>
          <c:idx val="1"/>
          <c:order val="1"/>
          <c:tx>
            <c:strRef>
              <c:f>Scenarier!$L$7:$L$8</c:f>
              <c:strCache>
                <c:ptCount val="2"/>
                <c:pt idx="0">
                  <c:v>Allternativt</c:v>
                </c:pt>
                <c:pt idx="1">
                  <c:v>scenario</c:v>
                </c:pt>
              </c:strCache>
            </c:strRef>
          </c:tx>
          <c:spPr>
            <a:ln w="28575" cap="rnd">
              <a:solidFill>
                <a:schemeClr val="accent3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Scenarier!$B$9:$B$22</c:f>
              <c:numCache>
                <c:formatCode>General</c:formatCode>
                <c:ptCount val="14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</c:numCache>
            </c:numRef>
          </c:cat>
          <c:val>
            <c:numRef>
              <c:f>Scenarier!$L$9:$L$22</c:f>
              <c:numCache>
                <c:formatCode>#,##0</c:formatCode>
                <c:ptCount val="14"/>
                <c:pt idx="10">
                  <c:v>35190</c:v>
                </c:pt>
                <c:pt idx="11">
                  <c:v>34272</c:v>
                </c:pt>
                <c:pt idx="12">
                  <c:v>33661</c:v>
                </c:pt>
                <c:pt idx="13">
                  <c:v>34110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7F-44DB-908B-40BB0BC2A1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97026912"/>
        <c:axId val="297029312"/>
      </c:lineChart>
      <c:catAx>
        <c:axId val="29702691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297029312"/>
        <c:crosses val="autoZero"/>
        <c:auto val="1"/>
        <c:lblAlgn val="ctr"/>
        <c:lblOffset val="100"/>
        <c:noMultiLvlLbl val="0"/>
      </c:catAx>
      <c:valAx>
        <c:axId val="297029312"/>
        <c:scaling>
          <c:orientation val="minMax"/>
          <c:min val="2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2970269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v-SE"/>
              <a:t>Tung lastbil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Utfall + basscenario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Scenarier!$R$9:$R$22</c:f>
              <c:numCache>
                <c:formatCode>General</c:formatCode>
                <c:ptCount val="14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</c:numCache>
            </c:numRef>
          </c:cat>
          <c:val>
            <c:numRef>
              <c:f>Scenarier!$S$9:$S$22</c:f>
              <c:numCache>
                <c:formatCode>#,##0</c:formatCode>
                <c:ptCount val="14"/>
                <c:pt idx="0">
                  <c:v>7540</c:v>
                </c:pt>
                <c:pt idx="1">
                  <c:v>7733</c:v>
                </c:pt>
                <c:pt idx="2">
                  <c:v>7738</c:v>
                </c:pt>
                <c:pt idx="3">
                  <c:v>8130</c:v>
                </c:pt>
                <c:pt idx="4">
                  <c:v>6287</c:v>
                </c:pt>
                <c:pt idx="5">
                  <c:v>6967</c:v>
                </c:pt>
                <c:pt idx="6">
                  <c:v>7318</c:v>
                </c:pt>
                <c:pt idx="7">
                  <c:v>7998</c:v>
                </c:pt>
                <c:pt idx="8">
                  <c:v>6524</c:v>
                </c:pt>
                <c:pt idx="9">
                  <c:v>6783</c:v>
                </c:pt>
                <c:pt idx="10">
                  <c:v>6881.8518036509486</c:v>
                </c:pt>
                <c:pt idx="11">
                  <c:v>7470.6273164421691</c:v>
                </c:pt>
                <c:pt idx="12">
                  <c:v>7279.6939062456049</c:v>
                </c:pt>
                <c:pt idx="13">
                  <c:v>7187.183712494023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6F-48FD-AB2E-B6DE5EF4EB47}"/>
            </c:ext>
          </c:extLst>
        </c:ser>
        <c:ser>
          <c:idx val="1"/>
          <c:order val="1"/>
          <c:tx>
            <c:strRef>
              <c:f>Scenarier!$T$7:$T$8</c:f>
              <c:strCache>
                <c:ptCount val="2"/>
                <c:pt idx="0">
                  <c:v>Allternativt</c:v>
                </c:pt>
                <c:pt idx="1">
                  <c:v>scenario</c:v>
                </c:pt>
              </c:strCache>
            </c:strRef>
          </c:tx>
          <c:spPr>
            <a:ln w="28575" cap="rnd">
              <a:solidFill>
                <a:schemeClr val="accent3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Scenarier!$R$9:$R$22</c:f>
              <c:numCache>
                <c:formatCode>General</c:formatCode>
                <c:ptCount val="14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</c:numCache>
            </c:numRef>
          </c:cat>
          <c:val>
            <c:numRef>
              <c:f>Scenarier!$T$9:$T$22</c:f>
              <c:numCache>
                <c:formatCode>#,##0</c:formatCode>
                <c:ptCount val="14"/>
                <c:pt idx="10">
                  <c:v>6712.2344703467288</c:v>
                </c:pt>
                <c:pt idx="11">
                  <c:v>6537.1327015550751</c:v>
                </c:pt>
                <c:pt idx="12">
                  <c:v>6420.5889316948342</c:v>
                </c:pt>
                <c:pt idx="13">
                  <c:v>6506.2323894153706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6F-48FD-AB2E-B6DE5EF4EB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97026912"/>
        <c:axId val="297029312"/>
      </c:lineChart>
      <c:catAx>
        <c:axId val="29702691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297029312"/>
        <c:crosses val="autoZero"/>
        <c:auto val="1"/>
        <c:lblAlgn val="ctr"/>
        <c:lblOffset val="100"/>
        <c:noMultiLvlLbl val="0"/>
      </c:catAx>
      <c:valAx>
        <c:axId val="297029312"/>
        <c:scaling>
          <c:orientation val="minMax"/>
          <c:min val="5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2970269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179294</xdr:colOff>
      <xdr:row>5</xdr:row>
      <xdr:rowOff>145677</xdr:rowOff>
    </xdr:from>
    <xdr:to>
      <xdr:col>6</xdr:col>
      <xdr:colOff>111640</xdr:colOff>
      <xdr:row>10</xdr:row>
      <xdr:rowOff>174251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96EA9368-69FE-47AF-964D-21F26B4BCC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6323" y="1277471"/>
          <a:ext cx="3350141" cy="92504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5610225</xdr:colOff>
      <xdr:row>22</xdr:row>
      <xdr:rowOff>142875</xdr:rowOff>
    </xdr:from>
    <xdr:to>
      <xdr:col>0</xdr:col>
      <xdr:colOff>6672799</xdr:colOff>
      <xdr:row>24</xdr:row>
      <xdr:rowOff>57150</xdr:rowOff>
    </xdr:to>
    <xdr:pic>
      <xdr:nvPicPr>
        <xdr:cNvPr id="4" name="Bildobjekt 3">
          <a:extLst>
            <a:ext uri="{FF2B5EF4-FFF2-40B4-BE49-F238E27FC236}">
              <a16:creationId xmlns:a16="http://schemas.microsoft.com/office/drawing/2014/main" id="{0C4CF04B-894B-4A36-AA2B-BA1A9ACDE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10225" y="7800975"/>
          <a:ext cx="1062574" cy="2952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</xdr:colOff>
      <xdr:row>24</xdr:row>
      <xdr:rowOff>9525</xdr:rowOff>
    </xdr:from>
    <xdr:to>
      <xdr:col>6</xdr:col>
      <xdr:colOff>471487</xdr:colOff>
      <xdr:row>39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F1D99E79-AD0B-6858-0E52-854E343E60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24</xdr:row>
      <xdr:rowOff>0</xdr:rowOff>
    </xdr:from>
    <xdr:to>
      <xdr:col>14</xdr:col>
      <xdr:colOff>457200</xdr:colOff>
      <xdr:row>38</xdr:row>
      <xdr:rowOff>171450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4F56A6EA-9D6A-4C20-AA33-7CEADCF3D6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16</xdr:col>
      <xdr:colOff>0</xdr:colOff>
      <xdr:row>24</xdr:row>
      <xdr:rowOff>0</xdr:rowOff>
    </xdr:from>
    <xdr:to>
      <xdr:col>22</xdr:col>
      <xdr:colOff>457200</xdr:colOff>
      <xdr:row>38</xdr:row>
      <xdr:rowOff>171450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A536F942-4345-42D7-A3F0-2D1D454A3F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A Tema">
  <a:themeElements>
    <a:clrScheme name="TA Färgschema - Blå">
      <a:dk1>
        <a:sysClr val="windowText" lastClr="000000"/>
      </a:dk1>
      <a:lt1>
        <a:sysClr val="window" lastClr="FFFFFF"/>
      </a:lt1>
      <a:dk2>
        <a:srgbClr val="000000"/>
      </a:dk2>
      <a:lt2>
        <a:srgbClr val="FFFFFF"/>
      </a:lt2>
      <a:accent1>
        <a:srgbClr val="0083AB"/>
      </a:accent1>
      <a:accent2>
        <a:srgbClr val="0098BC"/>
      </a:accent2>
      <a:accent3>
        <a:srgbClr val="66B5CD"/>
      </a:accent3>
      <a:accent4>
        <a:srgbClr val="99CDDD"/>
      </a:accent4>
      <a:accent5>
        <a:srgbClr val="CCE6EE"/>
      </a:accent5>
      <a:accent6>
        <a:srgbClr val="E6F3F7"/>
      </a:accent6>
      <a:hlink>
        <a:srgbClr val="0000FF"/>
      </a:hlink>
      <a:folHlink>
        <a:srgbClr val="800080"/>
      </a:folHlink>
    </a:clrScheme>
    <a:fontScheme name="TA Typsnitt">
      <a:majorFont>
        <a:latin typeface="Arial"/>
        <a:ea typeface=""/>
        <a:cs typeface="Arial"/>
      </a:majorFont>
      <a:minorFont>
        <a:latin typeface="Arial"/>
        <a:ea typeface="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ln>
          <a:noFill/>
        </a:ln>
      </a:spPr>
      <a:bodyPr rtlCol="0" anchor="ctr"/>
      <a:lstStyle>
        <a:defPPr algn="ctr">
          <a:defRPr dirty="0">
            <a:solidFill>
              <a:srgbClr val="000000"/>
            </a:solidFill>
          </a:defRPr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txDef>
      <a:spPr>
        <a:noFill/>
      </a:spPr>
      <a:bodyPr wrap="square" rtlCol="0">
        <a:noAutofit/>
      </a:bodyPr>
      <a:lstStyle>
        <a:defPPr>
          <a:defRPr sz="1400" dirty="0" err="1" smtClean="0">
            <a:latin typeface="Arial" pitchFamily="34" charset="0"/>
            <a:cs typeface="Arial" pitchFamily="34" charset="0"/>
          </a:defRPr>
        </a:defPPr>
      </a:lstStyle>
    </a:txDef>
  </a:objectDefaults>
  <a:extraClrSchemeLst/>
  <a:extLst>
    <a:ext uri="{05A4C25C-085E-4340-85A3-A5531E510DB2}">
      <thm15:themeFamily xmlns:thm15="http://schemas.microsoft.com/office/thememl/2012/main" name="TA Tema" id="{D71438C3-10F4-4987-8D67-2B91EB2394D0}" vid="{13641E00-979C-47C4-BFA8-9B11ABF10DF5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ED4EFE-BE18-4ABD-96C5-916E14B0BB45}">
  <sheetPr>
    <tabColor theme="4"/>
    <pageSetUpPr fitToPage="1"/>
  </sheetPr>
  <dimension ref="A1:J25"/>
  <sheetViews>
    <sheetView showGridLines="0" tabSelected="1" zoomScaleNormal="100" workbookViewId="0">
      <selection sqref="A1:I1"/>
    </sheetView>
  </sheetViews>
  <sheetFormatPr defaultRowHeight="13.8" x14ac:dyDescent="0.25"/>
  <cols>
    <col min="1" max="1" width="5.69921875" customWidth="1"/>
  </cols>
  <sheetData>
    <row r="1" spans="1:9" ht="32.25" customHeight="1" x14ac:dyDescent="0.25">
      <c r="A1" s="249" t="s">
        <v>193</v>
      </c>
      <c r="B1" s="249"/>
      <c r="C1" s="249"/>
      <c r="D1" s="249"/>
      <c r="E1" s="249"/>
      <c r="F1" s="249"/>
      <c r="G1" s="249"/>
      <c r="H1" s="249"/>
      <c r="I1" s="249"/>
    </row>
    <row r="2" spans="1:9" ht="14.25" customHeight="1" x14ac:dyDescent="0.25"/>
    <row r="3" spans="1:9" ht="14.25" customHeight="1" x14ac:dyDescent="0.25"/>
    <row r="4" spans="1:9" ht="14.25" customHeight="1" x14ac:dyDescent="0.25"/>
    <row r="5" spans="1:9" ht="14.25" customHeight="1" x14ac:dyDescent="0.25"/>
    <row r="6" spans="1:9" ht="14.25" customHeight="1" x14ac:dyDescent="0.25"/>
    <row r="7" spans="1:9" ht="14.25" customHeight="1" x14ac:dyDescent="0.25"/>
    <row r="8" spans="1:9" ht="14.25" customHeight="1" x14ac:dyDescent="0.25"/>
    <row r="9" spans="1:9" ht="14.25" customHeight="1" x14ac:dyDescent="0.25"/>
    <row r="10" spans="1:9" ht="14.25" customHeight="1" x14ac:dyDescent="0.25"/>
    <row r="11" spans="1:9" ht="65.25" customHeight="1" x14ac:dyDescent="0.45">
      <c r="B11" s="4" t="s">
        <v>0</v>
      </c>
      <c r="G11" s="1"/>
      <c r="H11" s="2"/>
      <c r="I11" s="2"/>
    </row>
    <row r="12" spans="1:9" ht="23.4" x14ac:dyDescent="0.45">
      <c r="B12" s="4"/>
    </row>
    <row r="13" spans="1:9" ht="18" x14ac:dyDescent="0.35">
      <c r="B13" s="5"/>
    </row>
    <row r="14" spans="1:9" ht="14.4" x14ac:dyDescent="0.3">
      <c r="B14" s="8" t="s">
        <v>139</v>
      </c>
      <c r="F14" s="3"/>
    </row>
    <row r="15" spans="1:9" ht="14.4" x14ac:dyDescent="0.3">
      <c r="B15" s="6"/>
    </row>
    <row r="16" spans="1:9" ht="14.4" x14ac:dyDescent="0.3">
      <c r="B16" s="7"/>
    </row>
    <row r="17" spans="1:10" ht="14.4" x14ac:dyDescent="0.3">
      <c r="B17" s="8" t="s">
        <v>1</v>
      </c>
    </row>
    <row r="18" spans="1:10" ht="14.4" x14ac:dyDescent="0.3">
      <c r="B18" s="9" t="s">
        <v>2</v>
      </c>
    </row>
    <row r="19" spans="1:10" ht="14.4" x14ac:dyDescent="0.3">
      <c r="B19" s="9" t="s">
        <v>3</v>
      </c>
    </row>
    <row r="20" spans="1:10" ht="14.4" x14ac:dyDescent="0.3">
      <c r="B20" s="8"/>
    </row>
    <row r="21" spans="1:10" ht="14.4" x14ac:dyDescent="0.3">
      <c r="A21" s="2"/>
      <c r="B21" s="9" t="s">
        <v>4</v>
      </c>
      <c r="C21" s="2"/>
      <c r="D21" s="2"/>
      <c r="E21" s="2"/>
      <c r="F21" s="2"/>
      <c r="G21" s="2"/>
      <c r="H21" s="2"/>
      <c r="I21" s="2"/>
      <c r="J21" s="2"/>
    </row>
    <row r="22" spans="1:10" ht="14.4" x14ac:dyDescent="0.3">
      <c r="A22" s="2"/>
      <c r="B22" s="9" t="s">
        <v>5</v>
      </c>
      <c r="C22" s="2"/>
      <c r="D22" s="2"/>
      <c r="E22" s="2"/>
      <c r="F22" s="2"/>
      <c r="G22" s="2"/>
      <c r="H22" s="2"/>
      <c r="I22" s="2"/>
      <c r="J22" s="2"/>
    </row>
    <row r="24" spans="1:10" ht="14.4" x14ac:dyDescent="0.3">
      <c r="B24" s="9"/>
    </row>
    <row r="25" spans="1:10" ht="14.4" x14ac:dyDescent="0.3">
      <c r="B25" s="9"/>
    </row>
  </sheetData>
  <mergeCells count="1">
    <mergeCell ref="A1:I1"/>
  </mergeCell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E688FC-EE2D-40E4-B5AA-9D0EF0317F7E}">
  <sheetPr>
    <tabColor theme="4"/>
    <pageSetUpPr fitToPage="1"/>
  </sheetPr>
  <dimension ref="A1:K45"/>
  <sheetViews>
    <sheetView showGridLines="0" zoomScaleNormal="100" workbookViewId="0"/>
  </sheetViews>
  <sheetFormatPr defaultRowHeight="13.8" x14ac:dyDescent="0.25"/>
  <cols>
    <col min="9" max="9" width="9" customWidth="1"/>
    <col min="10" max="10" width="9.765625E-2" customWidth="1"/>
  </cols>
  <sheetData>
    <row r="1" spans="1:11" x14ac:dyDescent="0.25">
      <c r="A1" s="17" t="s">
        <v>22</v>
      </c>
      <c r="B1" s="16"/>
      <c r="C1" s="16"/>
      <c r="D1" s="16"/>
      <c r="E1" s="16"/>
      <c r="F1" s="16"/>
      <c r="G1" s="16"/>
      <c r="H1" s="16"/>
      <c r="I1" s="16"/>
      <c r="J1" s="16"/>
      <c r="K1" s="16"/>
    </row>
    <row r="2" spans="1:11" x14ac:dyDescent="0.25">
      <c r="A2" s="17" t="s">
        <v>149</v>
      </c>
      <c r="B2" s="16"/>
      <c r="C2" s="28"/>
      <c r="D2" s="28"/>
      <c r="E2" s="28"/>
      <c r="F2" s="28"/>
      <c r="G2" s="28"/>
      <c r="H2" s="28"/>
      <c r="I2" s="28"/>
      <c r="J2" s="28"/>
      <c r="K2" s="28"/>
    </row>
    <row r="3" spans="1:11" x14ac:dyDescent="0.25">
      <c r="A3" s="92" t="s">
        <v>150</v>
      </c>
      <c r="B3" s="71"/>
      <c r="C3" s="16"/>
      <c r="D3" s="16"/>
      <c r="E3" s="16"/>
      <c r="F3" s="16"/>
      <c r="G3" s="16"/>
      <c r="H3" s="16"/>
      <c r="I3" s="16"/>
    </row>
    <row r="4" spans="1:11" x14ac:dyDescent="0.25">
      <c r="A4" s="16"/>
      <c r="B4" s="27"/>
      <c r="C4" s="27"/>
      <c r="D4" s="27"/>
      <c r="E4" s="27"/>
      <c r="F4" s="27"/>
      <c r="G4" s="27"/>
      <c r="H4" s="27"/>
      <c r="I4" s="27"/>
      <c r="J4" s="27"/>
      <c r="K4" s="27"/>
    </row>
    <row r="5" spans="1:11" x14ac:dyDescent="0.25">
      <c r="A5" s="22"/>
      <c r="B5" s="24"/>
      <c r="C5" s="24"/>
      <c r="D5" s="24"/>
      <c r="E5" s="24"/>
      <c r="F5" s="24"/>
      <c r="G5" s="24"/>
      <c r="H5" s="30"/>
      <c r="I5" s="31"/>
      <c r="J5" s="24"/>
      <c r="K5" s="24"/>
    </row>
    <row r="6" spans="1:11" ht="13.95" customHeight="1" x14ac:dyDescent="0.25">
      <c r="A6" s="32"/>
      <c r="B6" s="32"/>
      <c r="C6" s="33" t="s">
        <v>54</v>
      </c>
      <c r="D6" s="33" t="s">
        <v>55</v>
      </c>
      <c r="E6" s="33" t="s">
        <v>56</v>
      </c>
      <c r="F6" s="33" t="s">
        <v>57</v>
      </c>
      <c r="G6" s="21" t="s">
        <v>58</v>
      </c>
      <c r="H6" s="33" t="s">
        <v>59</v>
      </c>
      <c r="I6" s="21" t="s">
        <v>60</v>
      </c>
      <c r="J6" s="33" t="s">
        <v>61</v>
      </c>
      <c r="K6" s="33" t="s">
        <v>62</v>
      </c>
    </row>
    <row r="7" spans="1:11" x14ac:dyDescent="0.25">
      <c r="A7" s="34"/>
      <c r="B7" s="34" t="s">
        <v>49</v>
      </c>
      <c r="C7" s="35"/>
      <c r="D7" s="35"/>
      <c r="E7" s="35"/>
      <c r="F7" s="36"/>
      <c r="G7" s="27"/>
      <c r="H7" s="36"/>
      <c r="I7" s="37"/>
      <c r="J7" s="35"/>
      <c r="K7" s="35"/>
    </row>
    <row r="8" spans="1:11" x14ac:dyDescent="0.25">
      <c r="A8" s="112"/>
      <c r="B8" s="111">
        <v>2016</v>
      </c>
      <c r="C8" s="112">
        <v>52409</v>
      </c>
      <c r="D8" s="112">
        <v>471400</v>
      </c>
      <c r="E8" s="112">
        <v>1552</v>
      </c>
      <c r="F8" s="112">
        <v>49</v>
      </c>
      <c r="G8" s="112">
        <v>7</v>
      </c>
      <c r="H8" s="112">
        <v>1701</v>
      </c>
      <c r="I8" s="112">
        <v>7579</v>
      </c>
      <c r="J8" s="112">
        <v>51</v>
      </c>
      <c r="K8" s="112">
        <v>534748</v>
      </c>
    </row>
    <row r="9" spans="1:11" x14ac:dyDescent="0.25">
      <c r="A9" s="112"/>
      <c r="B9" s="111">
        <v>2017</v>
      </c>
      <c r="C9" s="112">
        <v>49368</v>
      </c>
      <c r="D9" s="112">
        <v>494349</v>
      </c>
      <c r="E9" s="112">
        <v>1947</v>
      </c>
      <c r="F9" s="112">
        <v>51</v>
      </c>
      <c r="G9" s="112">
        <v>9</v>
      </c>
      <c r="H9" s="112">
        <v>1583</v>
      </c>
      <c r="I9" s="112">
        <v>8004</v>
      </c>
      <c r="J9" s="112">
        <v>52</v>
      </c>
      <c r="K9" s="112">
        <v>555363</v>
      </c>
    </row>
    <row r="10" spans="1:11" x14ac:dyDescent="0.25">
      <c r="A10" s="112"/>
      <c r="B10" s="111">
        <v>2018</v>
      </c>
      <c r="C10" s="112">
        <v>47486</v>
      </c>
      <c r="D10" s="112">
        <v>511893</v>
      </c>
      <c r="E10" s="112">
        <v>2661</v>
      </c>
      <c r="F10" s="112">
        <v>52</v>
      </c>
      <c r="G10" s="112">
        <v>9</v>
      </c>
      <c r="H10" s="112">
        <v>1481</v>
      </c>
      <c r="I10" s="112">
        <v>8447</v>
      </c>
      <c r="J10" s="112">
        <v>46</v>
      </c>
      <c r="K10" s="112">
        <v>572075</v>
      </c>
    </row>
    <row r="11" spans="1:11" x14ac:dyDescent="0.25">
      <c r="A11" s="112"/>
      <c r="B11" s="111">
        <v>2019</v>
      </c>
      <c r="C11" s="112">
        <v>46521</v>
      </c>
      <c r="D11" s="112">
        <v>524033</v>
      </c>
      <c r="E11" s="112">
        <v>3946</v>
      </c>
      <c r="F11" s="112">
        <v>65</v>
      </c>
      <c r="G11" s="112">
        <v>4</v>
      </c>
      <c r="H11" s="112">
        <v>1786</v>
      </c>
      <c r="I11" s="112">
        <v>8697</v>
      </c>
      <c r="J11" s="112">
        <v>39</v>
      </c>
      <c r="K11" s="112">
        <v>585091</v>
      </c>
    </row>
    <row r="12" spans="1:11" x14ac:dyDescent="0.25">
      <c r="A12" s="112"/>
      <c r="B12" s="111">
        <v>2020</v>
      </c>
      <c r="C12" s="112">
        <v>45855</v>
      </c>
      <c r="D12" s="112">
        <v>532179</v>
      </c>
      <c r="E12" s="112">
        <v>5860</v>
      </c>
      <c r="F12" s="112">
        <v>66</v>
      </c>
      <c r="G12" s="112">
        <v>88</v>
      </c>
      <c r="H12" s="112">
        <v>2588</v>
      </c>
      <c r="I12" s="112">
        <v>8909</v>
      </c>
      <c r="J12" s="112">
        <v>35</v>
      </c>
      <c r="K12" s="112">
        <v>595580</v>
      </c>
    </row>
    <row r="13" spans="1:11" x14ac:dyDescent="0.25">
      <c r="A13" s="104"/>
      <c r="B13" s="104">
        <v>2021</v>
      </c>
      <c r="C13" s="112">
        <v>44454</v>
      </c>
      <c r="D13" s="112">
        <v>540335</v>
      </c>
      <c r="E13" s="112">
        <v>8396</v>
      </c>
      <c r="F13" s="112">
        <v>68</v>
      </c>
      <c r="G13" s="112">
        <v>160</v>
      </c>
      <c r="H13" s="112">
        <v>3319</v>
      </c>
      <c r="I13" s="112">
        <v>8900</v>
      </c>
      <c r="J13" s="112">
        <v>36</v>
      </c>
      <c r="K13" s="112">
        <v>605668</v>
      </c>
    </row>
    <row r="14" spans="1:11" x14ac:dyDescent="0.25">
      <c r="A14" s="104"/>
      <c r="B14" s="104">
        <v>2022</v>
      </c>
      <c r="C14" s="112">
        <v>43116</v>
      </c>
      <c r="D14" s="112">
        <v>539236</v>
      </c>
      <c r="E14" s="112">
        <v>13217</v>
      </c>
      <c r="F14" s="112">
        <v>71</v>
      </c>
      <c r="G14" s="112">
        <v>421</v>
      </c>
      <c r="H14" s="112">
        <v>4257</v>
      </c>
      <c r="I14" s="112">
        <v>8514</v>
      </c>
      <c r="J14" s="112">
        <v>39</v>
      </c>
      <c r="K14" s="112">
        <v>608871</v>
      </c>
    </row>
    <row r="15" spans="1:11" x14ac:dyDescent="0.25">
      <c r="A15" s="104"/>
      <c r="B15" s="104">
        <v>2023</v>
      </c>
      <c r="C15" s="112">
        <v>42137</v>
      </c>
      <c r="D15" s="112">
        <v>537925</v>
      </c>
      <c r="E15" s="112">
        <v>20870</v>
      </c>
      <c r="F15" s="112">
        <v>76</v>
      </c>
      <c r="G15" s="112">
        <v>430</v>
      </c>
      <c r="H15" s="112">
        <v>5460</v>
      </c>
      <c r="I15" s="112">
        <v>7975</v>
      </c>
      <c r="J15" s="112">
        <v>43</v>
      </c>
      <c r="K15" s="112">
        <v>614916</v>
      </c>
    </row>
    <row r="16" spans="1:11" x14ac:dyDescent="0.25">
      <c r="A16" s="104"/>
      <c r="B16" s="104">
        <v>2024</v>
      </c>
      <c r="C16" s="112">
        <v>41429</v>
      </c>
      <c r="D16" s="112">
        <v>533780</v>
      </c>
      <c r="E16" s="112">
        <v>28223</v>
      </c>
      <c r="F16" s="112">
        <v>89</v>
      </c>
      <c r="G16" s="112">
        <v>641</v>
      </c>
      <c r="H16" s="112">
        <v>6785</v>
      </c>
      <c r="I16" s="112">
        <v>7281</v>
      </c>
      <c r="J16" s="112">
        <v>46</v>
      </c>
      <c r="K16" s="112">
        <v>618274</v>
      </c>
    </row>
    <row r="17" spans="1:11" x14ac:dyDescent="0.25">
      <c r="A17" s="104"/>
      <c r="B17" s="104">
        <v>2025</v>
      </c>
      <c r="C17" s="112">
        <v>41056</v>
      </c>
      <c r="D17" s="112">
        <v>534868</v>
      </c>
      <c r="E17" s="112">
        <v>35569</v>
      </c>
      <c r="F17" s="112">
        <v>153</v>
      </c>
      <c r="G17" s="112">
        <v>2240</v>
      </c>
      <c r="H17" s="112">
        <v>7554</v>
      </c>
      <c r="I17" s="112">
        <v>6418</v>
      </c>
      <c r="J17" s="112">
        <v>52</v>
      </c>
      <c r="K17" s="112">
        <v>627910</v>
      </c>
    </row>
    <row r="18" spans="1:11" x14ac:dyDescent="0.25">
      <c r="A18" s="102" t="s">
        <v>53</v>
      </c>
      <c r="B18" s="102">
        <v>2026</v>
      </c>
      <c r="C18" s="123">
        <v>38351.73962041756</v>
      </c>
      <c r="D18" s="123">
        <v>529329.47915095836</v>
      </c>
      <c r="E18" s="123">
        <v>43381.150315402607</v>
      </c>
      <c r="F18" s="123">
        <v>183.58657508804663</v>
      </c>
      <c r="G18" s="123">
        <v>4042.392732689902</v>
      </c>
      <c r="H18" s="123">
        <v>7792.3238089289935</v>
      </c>
      <c r="I18" s="123">
        <v>5916.7102013838194</v>
      </c>
      <c r="J18" s="123">
        <v>47.012081283707715</v>
      </c>
      <c r="K18" s="123">
        <v>629044.39448615303</v>
      </c>
    </row>
    <row r="19" spans="1:11" x14ac:dyDescent="0.25">
      <c r="A19" s="102" t="s">
        <v>53</v>
      </c>
      <c r="B19" s="102">
        <v>2027</v>
      </c>
      <c r="C19" s="123">
        <v>36950.050346387958</v>
      </c>
      <c r="D19" s="123">
        <v>527557.12122797023</v>
      </c>
      <c r="E19" s="123">
        <v>52236.569431488322</v>
      </c>
      <c r="F19" s="123">
        <v>215.86623321666644</v>
      </c>
      <c r="G19" s="123">
        <v>6097.1171152643192</v>
      </c>
      <c r="H19" s="123">
        <v>7701.2474583776102</v>
      </c>
      <c r="I19" s="123">
        <v>5475.1160076967508</v>
      </c>
      <c r="J19" s="123">
        <v>43.638036825622954</v>
      </c>
      <c r="K19" s="123">
        <v>636276.72585722746</v>
      </c>
    </row>
    <row r="20" spans="1:11" x14ac:dyDescent="0.25">
      <c r="A20" s="102" t="s">
        <v>53</v>
      </c>
      <c r="B20" s="102">
        <v>2028</v>
      </c>
      <c r="C20" s="123">
        <v>35563.339190825725</v>
      </c>
      <c r="D20" s="123">
        <v>524433.45093146199</v>
      </c>
      <c r="E20" s="123">
        <v>61323.76378323658</v>
      </c>
      <c r="F20" s="123">
        <v>246.80452327386001</v>
      </c>
      <c r="G20" s="123">
        <v>8237.7271121666545</v>
      </c>
      <c r="H20" s="123">
        <v>7610.7368458701703</v>
      </c>
      <c r="I20" s="123">
        <v>5064.5700006828329</v>
      </c>
      <c r="J20" s="123">
        <v>40.470405272849618</v>
      </c>
      <c r="K20" s="123">
        <v>642520.86279279063</v>
      </c>
    </row>
    <row r="21" spans="1:11" x14ac:dyDescent="0.25">
      <c r="A21" s="102" t="s">
        <v>53</v>
      </c>
      <c r="B21" s="102">
        <v>2029</v>
      </c>
      <c r="C21" s="123">
        <v>34185.15615393209</v>
      </c>
      <c r="D21" s="123">
        <v>520257.94995670143</v>
      </c>
      <c r="E21" s="123">
        <v>70745.624791191498</v>
      </c>
      <c r="F21" s="123">
        <v>276.86112834203283</v>
      </c>
      <c r="G21" s="123">
        <v>10485.268652673283</v>
      </c>
      <c r="H21" s="123">
        <v>7520.636483722561</v>
      </c>
      <c r="I21" s="123">
        <v>4682.7884668035786</v>
      </c>
      <c r="J21" s="123">
        <v>37.486582835159197</v>
      </c>
      <c r="K21" s="123">
        <v>648191.77221620153</v>
      </c>
    </row>
    <row r="22" spans="1:11" x14ac:dyDescent="0.25">
      <c r="A22" s="163" t="s">
        <v>64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spans="1:11" x14ac:dyDescent="0.25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</row>
    <row r="24" spans="1:11" x14ac:dyDescent="0.25">
      <c r="A24" s="17" t="s">
        <v>23</v>
      </c>
      <c r="B24" s="16"/>
      <c r="C24" s="16"/>
      <c r="D24" s="16"/>
      <c r="E24" s="16"/>
      <c r="F24" s="16"/>
      <c r="G24" s="16"/>
      <c r="H24" s="16"/>
      <c r="I24" s="16"/>
      <c r="J24" s="16"/>
      <c r="K24" s="16"/>
    </row>
    <row r="25" spans="1:11" x14ac:dyDescent="0.25">
      <c r="A25" s="17" t="s">
        <v>151</v>
      </c>
      <c r="B25" s="16"/>
      <c r="C25" s="28"/>
      <c r="D25" s="28"/>
      <c r="E25" s="28"/>
      <c r="F25" s="28"/>
      <c r="G25" s="28"/>
      <c r="H25" s="28"/>
      <c r="I25" s="28"/>
      <c r="J25" s="28"/>
      <c r="K25" s="28"/>
    </row>
    <row r="26" spans="1:11" x14ac:dyDescent="0.25">
      <c r="A26" s="92" t="s">
        <v>152</v>
      </c>
      <c r="B26" s="16"/>
      <c r="C26" s="16"/>
      <c r="D26" s="16"/>
      <c r="E26" s="16"/>
      <c r="F26" s="16"/>
      <c r="G26" s="16"/>
      <c r="H26" s="16"/>
      <c r="I26" s="16"/>
      <c r="J26" s="16"/>
      <c r="K26" s="16"/>
    </row>
    <row r="27" spans="1:11" x14ac:dyDescent="0.25">
      <c r="A27" s="16"/>
      <c r="B27" s="28"/>
      <c r="C27" s="28"/>
      <c r="D27" s="28"/>
      <c r="E27" s="28"/>
      <c r="F27" s="28"/>
      <c r="G27" s="28"/>
      <c r="H27" s="28"/>
      <c r="I27" s="28"/>
      <c r="J27" s="27"/>
      <c r="K27" s="27"/>
    </row>
    <row r="28" spans="1:11" x14ac:dyDescent="0.25">
      <c r="A28" s="22"/>
      <c r="B28" s="24"/>
      <c r="C28" s="24"/>
      <c r="D28" s="24"/>
      <c r="E28" s="24"/>
      <c r="F28" s="24"/>
      <c r="G28" s="24"/>
      <c r="H28" s="30"/>
      <c r="I28" s="31"/>
      <c r="J28" s="24"/>
      <c r="K28" s="24"/>
    </row>
    <row r="29" spans="1:11" ht="13.95" customHeight="1" x14ac:dyDescent="0.25">
      <c r="A29" s="32"/>
      <c r="B29" s="32"/>
      <c r="C29" s="33" t="s">
        <v>54</v>
      </c>
      <c r="D29" s="33" t="s">
        <v>55</v>
      </c>
      <c r="E29" s="33" t="s">
        <v>56</v>
      </c>
      <c r="F29" s="33" t="s">
        <v>57</v>
      </c>
      <c r="G29" s="21" t="s">
        <v>58</v>
      </c>
      <c r="H29" s="33" t="s">
        <v>59</v>
      </c>
      <c r="I29" s="21" t="s">
        <v>60</v>
      </c>
      <c r="J29" s="33" t="s">
        <v>61</v>
      </c>
      <c r="K29" s="33" t="s">
        <v>62</v>
      </c>
    </row>
    <row r="30" spans="1:11" x14ac:dyDescent="0.25">
      <c r="A30" s="34"/>
      <c r="B30" s="34" t="s">
        <v>49</v>
      </c>
      <c r="C30" s="35"/>
      <c r="D30" s="35"/>
      <c r="E30" s="35"/>
      <c r="F30" s="36"/>
      <c r="G30" s="27"/>
      <c r="H30" s="36"/>
      <c r="I30" s="37"/>
      <c r="J30" s="35"/>
      <c r="K30" s="35"/>
    </row>
    <row r="31" spans="1:11" x14ac:dyDescent="0.25">
      <c r="A31" s="112"/>
      <c r="B31" s="111">
        <v>2016</v>
      </c>
      <c r="C31" s="112">
        <v>1431</v>
      </c>
      <c r="D31" s="112">
        <v>50978</v>
      </c>
      <c r="E31" s="112">
        <v>368</v>
      </c>
      <c r="F31" s="112">
        <v>1</v>
      </c>
      <c r="G31" s="237" t="s">
        <v>133</v>
      </c>
      <c r="H31" s="112">
        <v>34</v>
      </c>
      <c r="I31" s="112">
        <v>716</v>
      </c>
      <c r="J31" s="112">
        <v>2</v>
      </c>
      <c r="K31" s="112">
        <v>53530</v>
      </c>
    </row>
    <row r="32" spans="1:11" x14ac:dyDescent="0.25">
      <c r="A32" s="112"/>
      <c r="B32" s="111">
        <v>2017</v>
      </c>
      <c r="C32" s="112">
        <v>1499</v>
      </c>
      <c r="D32" s="112">
        <v>54269</v>
      </c>
      <c r="E32" s="112">
        <v>474</v>
      </c>
      <c r="F32" s="112">
        <v>4</v>
      </c>
      <c r="G32" s="237" t="s">
        <v>133</v>
      </c>
      <c r="H32" s="112">
        <v>17</v>
      </c>
      <c r="I32" s="112">
        <v>1034</v>
      </c>
      <c r="J32" s="112">
        <v>0</v>
      </c>
      <c r="K32" s="112">
        <v>57297</v>
      </c>
    </row>
    <row r="33" spans="1:11" x14ac:dyDescent="0.25">
      <c r="A33" s="112"/>
      <c r="B33" s="111">
        <v>2018</v>
      </c>
      <c r="C33" s="112">
        <v>2089</v>
      </c>
      <c r="D33" s="112">
        <v>54664</v>
      </c>
      <c r="E33" s="112">
        <v>764</v>
      </c>
      <c r="F33" s="236" t="s">
        <v>133</v>
      </c>
      <c r="G33" s="236" t="s">
        <v>133</v>
      </c>
      <c r="H33" s="112">
        <v>51</v>
      </c>
      <c r="I33" s="112">
        <v>1087</v>
      </c>
      <c r="J33" s="112">
        <v>0</v>
      </c>
      <c r="K33" s="112">
        <v>58655</v>
      </c>
    </row>
    <row r="34" spans="1:11" x14ac:dyDescent="0.25">
      <c r="A34" s="112"/>
      <c r="B34" s="111">
        <v>2019</v>
      </c>
      <c r="C34" s="112">
        <v>2024</v>
      </c>
      <c r="D34" s="112">
        <v>50647</v>
      </c>
      <c r="E34" s="112">
        <v>1402</v>
      </c>
      <c r="F34" s="112">
        <v>17</v>
      </c>
      <c r="G34" s="237" t="s">
        <v>133</v>
      </c>
      <c r="H34" s="112">
        <v>412</v>
      </c>
      <c r="I34" s="112">
        <v>1087</v>
      </c>
      <c r="J34" s="112">
        <v>0</v>
      </c>
      <c r="K34" s="112">
        <v>55589</v>
      </c>
    </row>
    <row r="35" spans="1:11" x14ac:dyDescent="0.25">
      <c r="A35" s="104"/>
      <c r="B35" s="104">
        <v>2020</v>
      </c>
      <c r="C35" s="112">
        <v>1115</v>
      </c>
      <c r="D35" s="112">
        <v>28675</v>
      </c>
      <c r="E35" s="112">
        <v>1972</v>
      </c>
      <c r="F35" s="237" t="s">
        <v>133</v>
      </c>
      <c r="G35" s="112">
        <v>88</v>
      </c>
      <c r="H35" s="112">
        <v>878</v>
      </c>
      <c r="I35" s="112">
        <v>770</v>
      </c>
      <c r="J35" s="112">
        <v>0</v>
      </c>
      <c r="K35" s="112">
        <v>33498</v>
      </c>
    </row>
    <row r="36" spans="1:11" x14ac:dyDescent="0.25">
      <c r="A36" s="104"/>
      <c r="B36" s="104">
        <v>2021</v>
      </c>
      <c r="C36" s="112">
        <v>1249</v>
      </c>
      <c r="D36" s="112">
        <v>33015</v>
      </c>
      <c r="E36" s="112">
        <v>2724</v>
      </c>
      <c r="F36" s="112">
        <v>2</v>
      </c>
      <c r="G36" s="112">
        <v>58</v>
      </c>
      <c r="H36" s="112">
        <v>821</v>
      </c>
      <c r="I36" s="112">
        <v>508</v>
      </c>
      <c r="J36" s="112">
        <v>1</v>
      </c>
      <c r="K36" s="112">
        <v>38378</v>
      </c>
    </row>
    <row r="37" spans="1:11" x14ac:dyDescent="0.25">
      <c r="A37" s="104"/>
      <c r="B37" s="104">
        <v>2022</v>
      </c>
      <c r="C37" s="112">
        <v>1432</v>
      </c>
      <c r="D37" s="112">
        <v>28878</v>
      </c>
      <c r="E37" s="112">
        <v>5024</v>
      </c>
      <c r="F37" s="112">
        <v>3</v>
      </c>
      <c r="G37" s="112">
        <v>262</v>
      </c>
      <c r="H37" s="112">
        <v>1164</v>
      </c>
      <c r="I37" s="112">
        <v>131</v>
      </c>
      <c r="J37" s="112">
        <v>0</v>
      </c>
      <c r="K37" s="112">
        <v>36894</v>
      </c>
    </row>
    <row r="38" spans="1:11" x14ac:dyDescent="0.25">
      <c r="A38" s="104"/>
      <c r="B38" s="104">
        <v>2023</v>
      </c>
      <c r="C38" s="112">
        <v>1326</v>
      </c>
      <c r="D38" s="112">
        <v>34199</v>
      </c>
      <c r="E38" s="112">
        <v>8684</v>
      </c>
      <c r="F38" s="112">
        <v>22</v>
      </c>
      <c r="G38" s="112">
        <v>12</v>
      </c>
      <c r="H38" s="112">
        <v>1334</v>
      </c>
      <c r="I38" s="112">
        <v>275</v>
      </c>
      <c r="J38" s="112">
        <v>9</v>
      </c>
      <c r="K38" s="112">
        <v>45861</v>
      </c>
    </row>
    <row r="39" spans="1:11" x14ac:dyDescent="0.25">
      <c r="A39" s="104"/>
      <c r="B39" s="104">
        <v>2024</v>
      </c>
      <c r="C39" s="112">
        <v>1173</v>
      </c>
      <c r="D39" s="112">
        <v>28920</v>
      </c>
      <c r="E39" s="112">
        <v>8464</v>
      </c>
      <c r="F39" s="112">
        <v>16</v>
      </c>
      <c r="G39" s="112">
        <v>226</v>
      </c>
      <c r="H39" s="112">
        <v>1515</v>
      </c>
      <c r="I39" s="112">
        <v>269</v>
      </c>
      <c r="J39" s="112">
        <v>4</v>
      </c>
      <c r="K39" s="112">
        <v>40587</v>
      </c>
    </row>
    <row r="40" spans="1:11" x14ac:dyDescent="0.25">
      <c r="A40" s="104"/>
      <c r="B40" s="104">
        <v>2025</v>
      </c>
      <c r="C40" s="112">
        <v>988</v>
      </c>
      <c r="D40" s="112">
        <v>23927</v>
      </c>
      <c r="E40" s="112">
        <v>8090</v>
      </c>
      <c r="F40" s="112">
        <v>35</v>
      </c>
      <c r="G40" s="112">
        <v>1644</v>
      </c>
      <c r="H40" s="112">
        <v>860</v>
      </c>
      <c r="I40" s="112">
        <v>8</v>
      </c>
      <c r="J40" s="112">
        <v>9</v>
      </c>
      <c r="K40" s="112">
        <v>35561</v>
      </c>
    </row>
    <row r="41" spans="1:11" x14ac:dyDescent="0.25">
      <c r="A41" s="102" t="s">
        <v>53</v>
      </c>
      <c r="B41" s="102">
        <v>2026</v>
      </c>
      <c r="C41" s="123">
        <v>1032.5087595961868</v>
      </c>
      <c r="D41" s="123">
        <v>24620.699122493741</v>
      </c>
      <c r="E41" s="123">
        <v>9197.7092562076432</v>
      </c>
      <c r="F41" s="123">
        <v>36.576727313630094</v>
      </c>
      <c r="G41" s="123">
        <v>1903.8761343887968</v>
      </c>
      <c r="H41" s="123">
        <v>371.63</v>
      </c>
      <c r="I41" s="123">
        <v>0</v>
      </c>
      <c r="J41" s="123">
        <v>0</v>
      </c>
      <c r="K41" s="123">
        <v>37163</v>
      </c>
    </row>
    <row r="42" spans="1:11" x14ac:dyDescent="0.25">
      <c r="A42" s="102" t="s">
        <v>53</v>
      </c>
      <c r="B42" s="102">
        <v>2027</v>
      </c>
      <c r="C42" s="123">
        <v>1088.1586007142657</v>
      </c>
      <c r="D42" s="123">
        <v>25360.208028458146</v>
      </c>
      <c r="E42" s="123">
        <v>10476.764574674502</v>
      </c>
      <c r="F42" s="123">
        <v>38.548128567813052</v>
      </c>
      <c r="G42" s="123">
        <v>2202.3206675852757</v>
      </c>
      <c r="H42" s="123">
        <v>0</v>
      </c>
      <c r="I42" s="123">
        <v>0</v>
      </c>
      <c r="J42" s="123">
        <v>0</v>
      </c>
      <c r="K42" s="123">
        <v>39166</v>
      </c>
    </row>
    <row r="43" spans="1:11" x14ac:dyDescent="0.25">
      <c r="A43" s="102" t="s">
        <v>53</v>
      </c>
      <c r="B43" s="102">
        <v>2028</v>
      </c>
      <c r="C43" s="123">
        <v>1060.3475717780716</v>
      </c>
      <c r="D43" s="123">
        <v>23757.929828323169</v>
      </c>
      <c r="E43" s="123">
        <v>10972.300663648379</v>
      </c>
      <c r="F43" s="123">
        <v>37.5629200528669</v>
      </c>
      <c r="G43" s="123">
        <v>2336.8590161975194</v>
      </c>
      <c r="H43" s="123">
        <v>0</v>
      </c>
      <c r="I43" s="123">
        <v>0</v>
      </c>
      <c r="J43" s="123">
        <v>0</v>
      </c>
      <c r="K43" s="123">
        <v>38165</v>
      </c>
    </row>
    <row r="44" spans="1:11" x14ac:dyDescent="0.25">
      <c r="A44" s="102" t="s">
        <v>53</v>
      </c>
      <c r="B44" s="102">
        <v>2029</v>
      </c>
      <c r="C44" s="123">
        <v>1046.8726976181772</v>
      </c>
      <c r="D44" s="123">
        <v>22514.014566519501</v>
      </c>
      <c r="E44" s="123">
        <v>11586.464902561795</v>
      </c>
      <c r="F44" s="123">
        <v>37.085571271898985</v>
      </c>
      <c r="G44" s="123">
        <v>2495.5622620286267</v>
      </c>
      <c r="H44" s="123">
        <v>0</v>
      </c>
      <c r="I44" s="123">
        <v>0</v>
      </c>
      <c r="J44" s="123">
        <v>0</v>
      </c>
      <c r="K44" s="123">
        <v>37680</v>
      </c>
    </row>
    <row r="45" spans="1:11" x14ac:dyDescent="0.25">
      <c r="A45" s="163" t="s">
        <v>64</v>
      </c>
      <c r="B45" s="39"/>
      <c r="C45" s="40"/>
      <c r="D45" s="40"/>
      <c r="E45" s="40"/>
      <c r="F45" s="40"/>
      <c r="G45" s="40"/>
      <c r="H45" s="40"/>
      <c r="I45" s="40"/>
      <c r="J45" s="40"/>
      <c r="K45" s="16"/>
    </row>
  </sheetData>
  <pageMargins left="0.7" right="0.7" top="0.75" bottom="0.75" header="0.3" footer="0.3"/>
  <pageSetup paperSize="9" scale="88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4"/>
    <pageSetUpPr fitToPage="1"/>
  </sheetPr>
  <dimension ref="A1:AL47"/>
  <sheetViews>
    <sheetView showGridLines="0" zoomScaleNormal="100" zoomScaleSheetLayoutView="100" workbookViewId="0"/>
  </sheetViews>
  <sheetFormatPr defaultRowHeight="13.8" x14ac:dyDescent="0.25"/>
  <cols>
    <col min="2" max="2" width="6" customWidth="1"/>
    <col min="3" max="3" width="2.69921875" customWidth="1"/>
    <col min="4" max="4" width="10.09765625" customWidth="1"/>
    <col min="5" max="5" width="10" customWidth="1"/>
    <col min="6" max="6" width="1.59765625" customWidth="1"/>
    <col min="8" max="8" width="9" customWidth="1"/>
    <col min="9" max="9" width="1.59765625" customWidth="1"/>
    <col min="11" max="11" width="10.19921875" customWidth="1"/>
    <col min="13" max="13" width="2.09765625" customWidth="1"/>
    <col min="14" max="14" width="9.19921875" customWidth="1"/>
  </cols>
  <sheetData>
    <row r="1" spans="1:38" x14ac:dyDescent="0.25">
      <c r="A1" s="175" t="s">
        <v>24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254"/>
      <c r="N1" s="254"/>
      <c r="O1" s="176"/>
      <c r="P1" s="176"/>
      <c r="Q1" s="176"/>
      <c r="R1" s="176"/>
      <c r="S1" s="176"/>
      <c r="T1" s="176"/>
      <c r="U1" s="176"/>
      <c r="V1" s="176"/>
      <c r="W1" s="176"/>
      <c r="X1" s="176"/>
      <c r="Y1" s="176"/>
      <c r="Z1" s="176"/>
      <c r="AA1" s="176"/>
      <c r="AB1" s="176"/>
      <c r="AC1" s="176"/>
      <c r="AD1" s="176"/>
      <c r="AE1" s="176"/>
      <c r="AF1" s="176"/>
      <c r="AG1" s="176"/>
      <c r="AH1" s="176"/>
      <c r="AI1" s="176"/>
      <c r="AJ1" s="176"/>
      <c r="AK1" s="176"/>
      <c r="AL1" s="176"/>
    </row>
    <row r="2" spans="1:38" x14ac:dyDescent="0.25">
      <c r="A2" s="175" t="s">
        <v>174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  <c r="P2" s="178"/>
      <c r="Q2" s="178"/>
      <c r="R2" s="178"/>
      <c r="S2" s="178"/>
      <c r="T2" s="178"/>
      <c r="U2" s="178"/>
      <c r="V2" s="178"/>
      <c r="W2" s="178"/>
      <c r="X2" s="178"/>
      <c r="Y2" s="178"/>
      <c r="Z2" s="178"/>
      <c r="AA2" s="178"/>
      <c r="AB2" s="178"/>
      <c r="AC2" s="178"/>
      <c r="AD2" s="178"/>
      <c r="AE2" s="178"/>
      <c r="AF2" s="178"/>
      <c r="AG2" s="178"/>
      <c r="AH2" s="178"/>
      <c r="AI2" s="178"/>
      <c r="AJ2" s="178"/>
      <c r="AK2" s="178"/>
      <c r="AL2" s="178"/>
    </row>
    <row r="3" spans="1:38" x14ac:dyDescent="0.25">
      <c r="A3" s="179" t="s">
        <v>175</v>
      </c>
      <c r="B3" s="178"/>
      <c r="C3" s="178"/>
      <c r="D3" s="178"/>
      <c r="E3" s="178"/>
      <c r="F3" s="178"/>
      <c r="G3" s="178"/>
      <c r="H3" s="178"/>
      <c r="I3" s="178"/>
      <c r="J3" s="178"/>
      <c r="K3" s="178"/>
      <c r="L3" s="178"/>
      <c r="M3" s="178"/>
      <c r="N3" s="178"/>
      <c r="O3" s="178"/>
      <c r="P3" s="178"/>
      <c r="Q3" s="178"/>
      <c r="R3" s="178"/>
      <c r="S3" s="178"/>
      <c r="T3" s="178"/>
      <c r="U3" s="178"/>
      <c r="V3" s="178"/>
      <c r="W3" s="178"/>
      <c r="X3" s="178"/>
      <c r="Y3" s="178"/>
      <c r="Z3" s="178"/>
      <c r="AA3" s="178"/>
      <c r="AB3" s="178"/>
      <c r="AC3" s="178"/>
      <c r="AD3" s="178"/>
      <c r="AE3" s="178"/>
      <c r="AF3" s="178"/>
      <c r="AG3" s="178"/>
      <c r="AH3" s="178"/>
      <c r="AI3" s="178"/>
      <c r="AJ3" s="178"/>
      <c r="AK3" s="178"/>
      <c r="AL3" s="178"/>
    </row>
    <row r="4" spans="1:38" x14ac:dyDescent="0.25">
      <c r="A4" s="178"/>
      <c r="B4" s="175"/>
      <c r="C4" s="175"/>
      <c r="D4" s="178"/>
      <c r="E4" s="178"/>
      <c r="F4" s="178"/>
      <c r="G4" s="178"/>
      <c r="H4" s="178"/>
      <c r="I4" s="178"/>
      <c r="J4" s="178"/>
      <c r="K4" s="178"/>
      <c r="L4" s="178"/>
      <c r="M4" s="180"/>
      <c r="N4" s="180"/>
      <c r="O4" s="178"/>
      <c r="P4" s="178"/>
      <c r="Q4" s="178"/>
      <c r="R4" s="178"/>
      <c r="S4" s="178"/>
      <c r="T4" s="178"/>
      <c r="U4" s="178"/>
      <c r="V4" s="178"/>
      <c r="W4" s="178"/>
      <c r="X4" s="178"/>
      <c r="Y4" s="178"/>
      <c r="Z4" s="178"/>
      <c r="AA4" s="178"/>
      <c r="AB4" s="178"/>
      <c r="AC4" s="178"/>
      <c r="AD4" s="178"/>
      <c r="AE4" s="178"/>
      <c r="AF4" s="178"/>
      <c r="AG4" s="178"/>
      <c r="AH4" s="178"/>
      <c r="AI4" s="178"/>
      <c r="AJ4" s="178"/>
      <c r="AK4" s="178"/>
      <c r="AL4" s="178"/>
    </row>
    <row r="5" spans="1:38" ht="28.5" customHeight="1" x14ac:dyDescent="0.25">
      <c r="A5" s="185"/>
      <c r="B5" s="185" t="s">
        <v>49</v>
      </c>
      <c r="C5" s="185"/>
      <c r="D5" s="186" t="s">
        <v>54</v>
      </c>
      <c r="E5" s="186" t="s">
        <v>55</v>
      </c>
      <c r="F5" s="186"/>
      <c r="G5" s="186" t="s">
        <v>56</v>
      </c>
      <c r="H5" s="186" t="s">
        <v>57</v>
      </c>
      <c r="I5" s="186"/>
      <c r="J5" s="187" t="s">
        <v>58</v>
      </c>
      <c r="K5" s="186" t="s">
        <v>59</v>
      </c>
      <c r="L5" s="186" t="s">
        <v>60</v>
      </c>
      <c r="M5" s="186"/>
      <c r="N5" s="186" t="s">
        <v>94</v>
      </c>
      <c r="O5" s="176"/>
      <c r="P5" s="178"/>
      <c r="Q5" s="178"/>
      <c r="R5" s="178"/>
      <c r="S5" s="178"/>
      <c r="T5" s="178"/>
      <c r="U5" s="178"/>
      <c r="V5" s="178"/>
      <c r="W5" s="178"/>
      <c r="X5" s="178"/>
      <c r="Y5" s="178"/>
      <c r="Z5" s="178"/>
      <c r="AA5" s="178"/>
      <c r="AB5" s="178"/>
      <c r="AC5" s="178"/>
      <c r="AD5" s="178"/>
      <c r="AE5" s="178"/>
      <c r="AF5" s="178"/>
      <c r="AG5" s="178"/>
      <c r="AH5" s="178"/>
      <c r="AI5" s="178"/>
      <c r="AJ5" s="178"/>
      <c r="AK5" s="178"/>
      <c r="AL5" s="178"/>
    </row>
    <row r="6" spans="1:38" x14ac:dyDescent="0.25">
      <c r="A6" s="188"/>
      <c r="B6" s="188">
        <v>2020</v>
      </c>
      <c r="C6" s="188"/>
      <c r="D6" s="189">
        <v>165</v>
      </c>
      <c r="E6" s="189">
        <v>200</v>
      </c>
      <c r="F6" s="189"/>
      <c r="G6" s="189">
        <v>0</v>
      </c>
      <c r="H6" s="189" t="s">
        <v>133</v>
      </c>
      <c r="I6" s="189"/>
      <c r="J6" s="189">
        <v>70</v>
      </c>
      <c r="K6" s="189">
        <v>301</v>
      </c>
      <c r="L6" s="189">
        <v>142</v>
      </c>
      <c r="M6" s="189"/>
      <c r="N6" s="189">
        <v>185</v>
      </c>
      <c r="O6" s="176"/>
      <c r="P6" s="178"/>
      <c r="Q6" s="178"/>
      <c r="R6" s="190"/>
      <c r="S6" s="178"/>
      <c r="T6" s="178"/>
      <c r="U6" s="178"/>
      <c r="V6" s="178"/>
      <c r="W6" s="178"/>
      <c r="X6" s="178"/>
      <c r="Y6" s="178"/>
      <c r="Z6" s="178"/>
      <c r="AA6" s="178"/>
      <c r="AB6" s="178"/>
      <c r="AC6" s="178"/>
      <c r="AD6" s="178"/>
      <c r="AE6" s="178"/>
      <c r="AF6" s="178"/>
      <c r="AG6" s="178"/>
      <c r="AH6" s="178"/>
      <c r="AI6" s="178"/>
      <c r="AJ6" s="178"/>
      <c r="AK6" s="178"/>
      <c r="AL6" s="178"/>
    </row>
    <row r="7" spans="1:38" x14ac:dyDescent="0.25">
      <c r="A7" s="183"/>
      <c r="B7" s="183">
        <v>2021</v>
      </c>
      <c r="C7" s="183"/>
      <c r="D7" s="191">
        <v>172</v>
      </c>
      <c r="E7" s="191">
        <v>197</v>
      </c>
      <c r="F7" s="191"/>
      <c r="G7" s="191">
        <v>0</v>
      </c>
      <c r="H7" s="191">
        <v>234</v>
      </c>
      <c r="I7" s="191"/>
      <c r="J7" s="191">
        <v>68</v>
      </c>
      <c r="K7" s="191">
        <v>304</v>
      </c>
      <c r="L7" s="191">
        <v>173</v>
      </c>
      <c r="M7" s="191"/>
      <c r="N7" s="191">
        <v>183</v>
      </c>
      <c r="O7" s="176"/>
      <c r="P7" s="178"/>
      <c r="Q7" s="178"/>
      <c r="R7" s="190"/>
      <c r="S7" s="178"/>
      <c r="T7" s="178"/>
      <c r="U7" s="178"/>
      <c r="V7" s="178"/>
      <c r="W7" s="178"/>
      <c r="X7" s="178"/>
      <c r="Y7" s="178"/>
      <c r="Z7" s="178"/>
      <c r="AA7" s="178"/>
      <c r="AB7" s="178"/>
      <c r="AC7" s="178"/>
      <c r="AD7" s="178"/>
      <c r="AE7" s="178"/>
      <c r="AF7" s="178"/>
      <c r="AG7" s="178"/>
      <c r="AH7" s="178"/>
      <c r="AI7" s="178"/>
      <c r="AJ7" s="178"/>
      <c r="AK7" s="178"/>
      <c r="AL7" s="178"/>
    </row>
    <row r="8" spans="1:38" x14ac:dyDescent="0.25">
      <c r="A8" s="183"/>
      <c r="B8" s="183">
        <v>2022</v>
      </c>
      <c r="C8" s="183"/>
      <c r="D8" s="191">
        <v>178</v>
      </c>
      <c r="E8" s="191">
        <v>189</v>
      </c>
      <c r="F8" s="191"/>
      <c r="G8" s="191">
        <v>0</v>
      </c>
      <c r="H8" s="191">
        <v>261</v>
      </c>
      <c r="I8" s="191"/>
      <c r="J8" s="191">
        <v>63</v>
      </c>
      <c r="K8" s="191">
        <v>269</v>
      </c>
      <c r="L8" s="191">
        <v>215</v>
      </c>
      <c r="M8" s="191"/>
      <c r="N8" s="191">
        <v>162</v>
      </c>
      <c r="O8" s="176"/>
      <c r="P8" s="178"/>
      <c r="Q8" s="178"/>
      <c r="R8" s="190"/>
      <c r="S8" s="178"/>
      <c r="T8" s="178"/>
      <c r="U8" s="178"/>
      <c r="V8" s="178"/>
      <c r="W8" s="178"/>
      <c r="X8" s="178"/>
      <c r="Y8" s="178"/>
      <c r="Z8" s="178"/>
      <c r="AA8" s="178"/>
      <c r="AB8" s="178"/>
      <c r="AC8" s="178"/>
      <c r="AD8" s="178"/>
      <c r="AE8" s="178"/>
      <c r="AF8" s="178"/>
      <c r="AG8" s="178"/>
      <c r="AH8" s="178"/>
      <c r="AI8" s="178"/>
      <c r="AJ8" s="178"/>
      <c r="AK8" s="178"/>
      <c r="AL8" s="178"/>
    </row>
    <row r="9" spans="1:38" x14ac:dyDescent="0.25">
      <c r="A9" s="183"/>
      <c r="B9" s="183">
        <v>2023</v>
      </c>
      <c r="C9" s="183"/>
      <c r="D9" s="220">
        <v>206.44070962000001</v>
      </c>
      <c r="E9" s="220">
        <v>193.86647773999999</v>
      </c>
      <c r="F9" s="220"/>
      <c r="G9" s="220">
        <v>0</v>
      </c>
      <c r="H9" s="220">
        <v>331.05882352999998</v>
      </c>
      <c r="I9" s="220"/>
      <c r="J9" s="220">
        <v>45</v>
      </c>
      <c r="K9" s="220">
        <v>282.96836982999997</v>
      </c>
      <c r="L9" s="220">
        <v>145.44748858</v>
      </c>
      <c r="M9" s="220"/>
      <c r="N9" s="220">
        <v>156.42709302</v>
      </c>
      <c r="O9" s="176"/>
      <c r="P9" s="178"/>
      <c r="Q9" s="178"/>
      <c r="R9" s="190"/>
      <c r="S9" s="178"/>
      <c r="T9" s="178"/>
      <c r="U9" s="178"/>
      <c r="V9" s="178"/>
      <c r="W9" s="178"/>
      <c r="X9" s="178"/>
      <c r="Y9" s="178"/>
      <c r="Z9" s="178"/>
      <c r="AA9" s="178"/>
      <c r="AB9" s="178"/>
      <c r="AC9" s="178"/>
      <c r="AD9" s="178"/>
      <c r="AE9" s="178"/>
      <c r="AF9" s="178"/>
      <c r="AG9" s="178"/>
      <c r="AH9" s="178"/>
      <c r="AI9" s="178"/>
      <c r="AJ9" s="178"/>
      <c r="AK9" s="178"/>
      <c r="AL9" s="178"/>
    </row>
    <row r="10" spans="1:38" x14ac:dyDescent="0.25">
      <c r="A10" s="183"/>
      <c r="B10" s="183">
        <v>2024</v>
      </c>
      <c r="C10" s="188"/>
      <c r="D10" s="232">
        <v>183.30827887000001</v>
      </c>
      <c r="E10" s="232">
        <v>197.88524150000001</v>
      </c>
      <c r="F10" s="232"/>
      <c r="G10" s="232">
        <v>0</v>
      </c>
      <c r="H10" s="232">
        <v>295.33333333000002</v>
      </c>
      <c r="I10" s="232"/>
      <c r="J10" s="232">
        <v>36.473451326999999</v>
      </c>
      <c r="K10" s="232">
        <v>297.26878807999998</v>
      </c>
      <c r="L10" s="232">
        <v>142.92490119000001</v>
      </c>
      <c r="M10" s="232"/>
      <c r="N10" s="232">
        <v>155.33717540999999</v>
      </c>
      <c r="O10" s="176"/>
      <c r="P10" s="178"/>
      <c r="Q10" s="178"/>
      <c r="R10" s="190"/>
      <c r="S10" s="178"/>
      <c r="T10" s="178"/>
      <c r="U10" s="178"/>
      <c r="V10" s="178"/>
      <c r="W10" s="178"/>
      <c r="X10" s="178"/>
      <c r="Y10" s="178"/>
      <c r="Z10" s="178"/>
      <c r="AA10" s="178"/>
      <c r="AB10" s="178"/>
      <c r="AC10" s="178"/>
      <c r="AD10" s="178"/>
      <c r="AE10" s="178"/>
      <c r="AF10" s="178"/>
      <c r="AG10" s="178"/>
      <c r="AH10" s="178"/>
      <c r="AI10" s="178"/>
      <c r="AJ10" s="178"/>
      <c r="AK10" s="178"/>
      <c r="AL10" s="178"/>
    </row>
    <row r="11" spans="1:38" x14ac:dyDescent="0.25">
      <c r="A11" s="183"/>
      <c r="B11" s="183">
        <v>2025</v>
      </c>
      <c r="C11" s="183"/>
      <c r="D11" s="220">
        <v>188.7553648</v>
      </c>
      <c r="E11" s="220">
        <v>198.81108130000001</v>
      </c>
      <c r="F11" s="220"/>
      <c r="G11" s="220">
        <v>0</v>
      </c>
      <c r="H11" s="220">
        <v>264.03225809999998</v>
      </c>
      <c r="I11" s="220"/>
      <c r="J11" s="220">
        <v>38.433698300000003</v>
      </c>
      <c r="K11" s="220">
        <v>329.27870810000002</v>
      </c>
      <c r="L11" s="220">
        <v>266.2</v>
      </c>
      <c r="M11" s="220"/>
      <c r="N11" s="220">
        <v>144.56</v>
      </c>
      <c r="O11" s="176"/>
      <c r="P11" s="178"/>
      <c r="Q11" s="178"/>
      <c r="R11" s="178"/>
      <c r="S11" s="178"/>
      <c r="T11" s="178"/>
      <c r="U11" s="178"/>
      <c r="V11" s="178"/>
      <c r="W11" s="178"/>
      <c r="X11" s="178"/>
      <c r="Y11" s="178"/>
      <c r="Z11" s="178"/>
      <c r="AA11" s="178"/>
      <c r="AB11" s="178"/>
      <c r="AC11" s="178"/>
      <c r="AD11" s="178"/>
      <c r="AE11" s="178"/>
      <c r="AF11" s="178"/>
      <c r="AG11" s="178"/>
      <c r="AH11" s="178"/>
      <c r="AI11" s="178"/>
      <c r="AJ11" s="178"/>
      <c r="AK11" s="178"/>
      <c r="AL11" s="178"/>
    </row>
    <row r="12" spans="1:38" x14ac:dyDescent="0.25">
      <c r="A12" s="184" t="s">
        <v>53</v>
      </c>
      <c r="B12" s="184">
        <v>2026</v>
      </c>
      <c r="C12" s="231"/>
      <c r="D12" s="221">
        <v>188.7553648</v>
      </c>
      <c r="E12" s="221">
        <v>198.81108130000001</v>
      </c>
      <c r="F12" s="221"/>
      <c r="G12" s="221">
        <v>0</v>
      </c>
      <c r="H12" s="221">
        <v>264.03225809999998</v>
      </c>
      <c r="I12" s="221"/>
      <c r="J12" s="221">
        <v>81</v>
      </c>
      <c r="K12" s="234">
        <v>329.27870810000002</v>
      </c>
      <c r="L12" s="234" t="s">
        <v>133</v>
      </c>
      <c r="M12" s="235"/>
      <c r="N12" s="221">
        <v>144.66002829601854</v>
      </c>
      <c r="O12" s="176"/>
      <c r="P12" s="178"/>
      <c r="Q12" s="178"/>
      <c r="R12" s="178"/>
      <c r="S12" s="178"/>
      <c r="T12" s="178"/>
      <c r="U12" s="178"/>
      <c r="V12" s="178"/>
      <c r="W12" s="178"/>
      <c r="X12" s="178"/>
      <c r="Y12" s="178"/>
      <c r="Z12" s="178"/>
      <c r="AA12" s="178"/>
      <c r="AB12" s="178"/>
      <c r="AC12" s="178"/>
      <c r="AD12" s="178"/>
      <c r="AE12" s="178"/>
      <c r="AF12" s="178"/>
      <c r="AG12" s="178"/>
      <c r="AH12" s="178"/>
      <c r="AI12" s="178"/>
      <c r="AJ12" s="178"/>
      <c r="AK12" s="178"/>
      <c r="AL12" s="178"/>
    </row>
    <row r="13" spans="1:38" x14ac:dyDescent="0.25">
      <c r="A13" s="184" t="s">
        <v>53</v>
      </c>
      <c r="B13" s="184">
        <v>2027</v>
      </c>
      <c r="C13" s="231"/>
      <c r="D13" s="221">
        <v>188.7553648</v>
      </c>
      <c r="E13" s="221">
        <v>198.81108130000001</v>
      </c>
      <c r="F13" s="221"/>
      <c r="G13" s="221">
        <v>0</v>
      </c>
      <c r="H13" s="221">
        <v>264.03225809999998</v>
      </c>
      <c r="I13" s="221"/>
      <c r="J13" s="221">
        <v>81</v>
      </c>
      <c r="K13" s="234" t="s">
        <v>133</v>
      </c>
      <c r="L13" s="234" t="s">
        <v>133</v>
      </c>
      <c r="M13" s="235"/>
      <c r="N13" s="221">
        <v>138.79007499551855</v>
      </c>
      <c r="O13" s="176"/>
      <c r="P13" s="178"/>
      <c r="Q13" s="178"/>
      <c r="R13" s="178"/>
      <c r="S13" s="178"/>
      <c r="T13" s="178"/>
      <c r="U13" s="178"/>
      <c r="V13" s="178"/>
      <c r="W13" s="178"/>
      <c r="X13" s="178"/>
      <c r="Y13" s="178"/>
      <c r="Z13" s="178"/>
      <c r="AA13" s="178"/>
      <c r="AB13" s="178"/>
      <c r="AC13" s="178"/>
      <c r="AD13" s="178"/>
      <c r="AE13" s="178"/>
      <c r="AF13" s="178"/>
      <c r="AG13" s="178"/>
      <c r="AH13" s="178"/>
      <c r="AI13" s="178"/>
      <c r="AJ13" s="178"/>
      <c r="AK13" s="178"/>
      <c r="AL13" s="178"/>
    </row>
    <row r="14" spans="1:38" x14ac:dyDescent="0.25">
      <c r="A14" s="184" t="s">
        <v>53</v>
      </c>
      <c r="B14" s="184">
        <v>2028</v>
      </c>
      <c r="C14" s="231"/>
      <c r="D14" s="221">
        <v>188.7553648</v>
      </c>
      <c r="E14" s="221">
        <v>198.81108130000001</v>
      </c>
      <c r="F14" s="221"/>
      <c r="G14" s="221">
        <v>0</v>
      </c>
      <c r="H14" s="221">
        <v>264.03225809999998</v>
      </c>
      <c r="I14" s="221"/>
      <c r="J14" s="221">
        <v>81</v>
      </c>
      <c r="K14" s="234" t="s">
        <v>133</v>
      </c>
      <c r="L14" s="234" t="s">
        <v>133</v>
      </c>
      <c r="M14" s="235"/>
      <c r="N14" s="221">
        <v>134.22479796301857</v>
      </c>
      <c r="O14" s="176"/>
      <c r="P14" s="178"/>
      <c r="Q14" s="178"/>
      <c r="R14" s="178"/>
      <c r="S14" s="178"/>
      <c r="T14" s="178"/>
      <c r="U14" s="178"/>
      <c r="V14" s="178"/>
      <c r="W14" s="178"/>
      <c r="X14" s="178"/>
      <c r="Y14" s="178"/>
      <c r="Z14" s="178"/>
      <c r="AA14" s="178"/>
      <c r="AB14" s="178"/>
      <c r="AC14" s="178"/>
      <c r="AD14" s="178"/>
      <c r="AE14" s="178"/>
      <c r="AF14" s="178"/>
      <c r="AG14" s="178"/>
      <c r="AH14" s="178"/>
      <c r="AI14" s="178"/>
      <c r="AJ14" s="178"/>
      <c r="AK14" s="178"/>
      <c r="AL14" s="178"/>
    </row>
    <row r="15" spans="1:38" x14ac:dyDescent="0.25">
      <c r="A15" s="184" t="s">
        <v>53</v>
      </c>
      <c r="B15" s="184">
        <v>2029</v>
      </c>
      <c r="C15" s="231"/>
      <c r="D15" s="221">
        <v>188.7553648</v>
      </c>
      <c r="E15" s="221">
        <v>198.81108130000001</v>
      </c>
      <c r="F15" s="221"/>
      <c r="G15" s="221">
        <v>0</v>
      </c>
      <c r="H15" s="221">
        <v>264.03225809999998</v>
      </c>
      <c r="I15" s="221"/>
      <c r="J15" s="221">
        <v>81</v>
      </c>
      <c r="K15" s="234" t="s">
        <v>133</v>
      </c>
      <c r="L15" s="234" t="s">
        <v>133</v>
      </c>
      <c r="M15" s="235"/>
      <c r="N15" s="221">
        <v>129.65952093051857</v>
      </c>
      <c r="O15" s="176"/>
      <c r="P15" s="176"/>
      <c r="Q15" s="176"/>
      <c r="R15" s="176"/>
      <c r="S15" s="176"/>
      <c r="T15" s="176"/>
      <c r="U15" s="176"/>
      <c r="V15" s="176"/>
      <c r="W15" s="176"/>
      <c r="X15" s="176"/>
      <c r="Y15" s="176"/>
      <c r="Z15" s="176"/>
      <c r="AA15" s="176"/>
      <c r="AB15" s="176"/>
      <c r="AC15" s="176"/>
      <c r="AD15" s="176"/>
      <c r="AE15" s="176"/>
      <c r="AF15" s="176"/>
      <c r="AG15" s="176"/>
      <c r="AH15" s="176"/>
      <c r="AI15" s="176"/>
      <c r="AJ15" s="176"/>
      <c r="AK15" s="176"/>
      <c r="AL15" s="176"/>
    </row>
    <row r="16" spans="1:38" x14ac:dyDescent="0.25">
      <c r="A16" s="192"/>
      <c r="B16" s="193"/>
      <c r="C16" s="193"/>
      <c r="D16" s="178"/>
      <c r="E16" s="178"/>
      <c r="F16" s="178"/>
      <c r="G16" s="178"/>
      <c r="H16" s="178"/>
      <c r="I16" s="178"/>
      <c r="J16" s="178"/>
      <c r="K16" s="178"/>
      <c r="L16" s="178"/>
      <c r="M16" s="219"/>
      <c r="N16" s="219"/>
      <c r="O16" s="178"/>
      <c r="P16" s="176"/>
      <c r="Q16" s="176"/>
      <c r="R16" s="176"/>
      <c r="S16" s="176"/>
      <c r="T16" s="176"/>
      <c r="U16" s="176"/>
      <c r="V16" s="176"/>
      <c r="W16" s="176"/>
      <c r="X16" s="176"/>
      <c r="Y16" s="176"/>
      <c r="Z16" s="176"/>
      <c r="AA16" s="176"/>
      <c r="AB16" s="176"/>
      <c r="AC16" s="176"/>
      <c r="AD16" s="176"/>
      <c r="AE16" s="176"/>
      <c r="AF16" s="176"/>
      <c r="AG16" s="176"/>
      <c r="AH16" s="176"/>
      <c r="AI16" s="176"/>
      <c r="AJ16" s="176"/>
      <c r="AK16" s="176"/>
      <c r="AL16" s="176"/>
    </row>
    <row r="17" spans="1:38" x14ac:dyDescent="0.25">
      <c r="A17" s="194" t="s">
        <v>121</v>
      </c>
      <c r="B17" s="194"/>
      <c r="C17" s="194"/>
      <c r="D17" s="194"/>
      <c r="E17" s="194"/>
      <c r="F17" s="194"/>
      <c r="G17" s="194"/>
      <c r="H17" s="194"/>
      <c r="I17" s="194"/>
      <c r="J17" s="194"/>
      <c r="K17" s="194"/>
      <c r="L17" s="194"/>
      <c r="M17" s="217"/>
      <c r="N17" s="217"/>
      <c r="O17" s="194"/>
      <c r="P17" s="176"/>
      <c r="Q17" s="176"/>
      <c r="R17" s="176"/>
      <c r="S17" s="176"/>
      <c r="T17" s="176"/>
      <c r="U17" s="176"/>
      <c r="V17" s="176"/>
      <c r="W17" s="176"/>
      <c r="X17" s="176"/>
      <c r="Y17" s="176"/>
      <c r="Z17" s="176"/>
      <c r="AA17" s="176"/>
      <c r="AB17" s="176"/>
      <c r="AC17" s="176"/>
      <c r="AD17" s="176"/>
      <c r="AE17" s="176"/>
      <c r="AF17" s="176"/>
      <c r="AG17" s="176"/>
      <c r="AH17" s="176"/>
      <c r="AI17" s="176"/>
      <c r="AJ17" s="176"/>
      <c r="AK17" s="176"/>
      <c r="AL17" s="176"/>
    </row>
    <row r="18" spans="1:38" x14ac:dyDescent="0.25">
      <c r="A18" s="194" t="s">
        <v>71</v>
      </c>
      <c r="B18" s="194"/>
      <c r="C18" s="194"/>
      <c r="D18" s="194"/>
      <c r="E18" s="194"/>
      <c r="F18" s="194"/>
      <c r="G18" s="194"/>
      <c r="H18" s="194"/>
      <c r="I18" s="194"/>
      <c r="J18" s="194"/>
      <c r="K18" s="194"/>
      <c r="L18" s="194"/>
      <c r="M18" s="194"/>
      <c r="N18" s="194"/>
      <c r="O18" s="194"/>
      <c r="P18" s="176"/>
      <c r="Q18" s="176"/>
      <c r="R18" s="176"/>
      <c r="S18" s="176"/>
      <c r="T18" s="176"/>
      <c r="U18" s="176"/>
      <c r="V18" s="176"/>
      <c r="W18" s="176"/>
      <c r="X18" s="176"/>
      <c r="Y18" s="176"/>
      <c r="Z18" s="176"/>
      <c r="AA18" s="176"/>
      <c r="AB18" s="176"/>
      <c r="AC18" s="176"/>
      <c r="AD18" s="176"/>
      <c r="AE18" s="176"/>
      <c r="AF18" s="176"/>
      <c r="AG18" s="176"/>
      <c r="AH18" s="176"/>
      <c r="AI18" s="176"/>
      <c r="AJ18" s="176"/>
      <c r="AK18" s="176"/>
      <c r="AL18" s="176"/>
    </row>
    <row r="19" spans="1:38" x14ac:dyDescent="0.25">
      <c r="A19" s="194" t="s">
        <v>72</v>
      </c>
      <c r="B19" s="194"/>
      <c r="C19" s="194"/>
      <c r="D19" s="194"/>
      <c r="E19" s="194"/>
      <c r="F19" s="194"/>
      <c r="G19" s="194"/>
      <c r="H19" s="194"/>
      <c r="I19" s="194"/>
      <c r="J19" s="194"/>
      <c r="K19" s="194"/>
      <c r="L19" s="194"/>
      <c r="M19" s="194"/>
      <c r="N19" s="194"/>
      <c r="O19" s="194"/>
      <c r="P19" s="176"/>
      <c r="Q19" s="176"/>
      <c r="R19" s="176"/>
      <c r="S19" s="176"/>
      <c r="T19" s="176"/>
      <c r="U19" s="176"/>
      <c r="V19" s="176"/>
      <c r="W19" s="176"/>
      <c r="X19" s="176"/>
      <c r="Y19" s="176"/>
      <c r="Z19" s="176"/>
      <c r="AA19" s="176"/>
      <c r="AB19" s="176"/>
      <c r="AC19" s="176"/>
      <c r="AD19" s="176"/>
      <c r="AE19" s="176"/>
      <c r="AF19" s="176"/>
      <c r="AG19" s="176"/>
      <c r="AH19" s="176"/>
      <c r="AI19" s="176"/>
      <c r="AJ19" s="176"/>
      <c r="AK19" s="176"/>
      <c r="AL19" s="176"/>
    </row>
    <row r="20" spans="1:38" x14ac:dyDescent="0.25">
      <c r="A20" s="194" t="s">
        <v>73</v>
      </c>
      <c r="B20" s="194"/>
      <c r="C20" s="194"/>
      <c r="D20" s="194"/>
      <c r="E20" s="194"/>
      <c r="F20" s="194"/>
      <c r="G20" s="194"/>
      <c r="H20" s="194"/>
      <c r="I20" s="194"/>
      <c r="J20" s="194"/>
      <c r="K20" s="194"/>
      <c r="L20" s="194"/>
      <c r="M20" s="194"/>
      <c r="N20" s="194"/>
      <c r="O20" s="194"/>
      <c r="P20" s="176"/>
      <c r="Q20" s="176"/>
      <c r="R20" s="176"/>
      <c r="S20" s="176"/>
      <c r="T20" s="176"/>
      <c r="U20" s="176"/>
      <c r="V20" s="176"/>
      <c r="W20" s="176"/>
      <c r="X20" s="176"/>
      <c r="Y20" s="176"/>
      <c r="Z20" s="176"/>
      <c r="AA20" s="176"/>
      <c r="AB20" s="176"/>
      <c r="AC20" s="176"/>
      <c r="AD20" s="176"/>
      <c r="AE20" s="176"/>
      <c r="AF20" s="176"/>
      <c r="AG20" s="176"/>
      <c r="AH20" s="176"/>
      <c r="AI20" s="176"/>
      <c r="AJ20" s="176"/>
      <c r="AK20" s="176"/>
      <c r="AL20" s="176"/>
    </row>
    <row r="23" spans="1:38" x14ac:dyDescent="0.25">
      <c r="A23" s="175" t="s">
        <v>25</v>
      </c>
      <c r="B23" s="195"/>
      <c r="C23" s="195"/>
      <c r="D23" s="176"/>
      <c r="E23" s="176"/>
      <c r="F23" s="176"/>
      <c r="G23" s="176"/>
      <c r="H23" s="176"/>
      <c r="I23" s="176"/>
      <c r="J23" s="176"/>
    </row>
    <row r="24" spans="1:38" x14ac:dyDescent="0.25">
      <c r="A24" s="177" t="s">
        <v>153</v>
      </c>
      <c r="B24" s="181"/>
      <c r="C24" s="181"/>
      <c r="D24" s="196"/>
      <c r="E24" s="196"/>
      <c r="F24" s="196"/>
      <c r="G24" s="196"/>
      <c r="H24" s="196"/>
      <c r="I24" s="196"/>
      <c r="J24" s="176"/>
    </row>
    <row r="25" spans="1:38" x14ac:dyDescent="0.25">
      <c r="A25" s="197" t="s">
        <v>95</v>
      </c>
      <c r="B25" s="181"/>
      <c r="C25" s="181"/>
      <c r="D25" s="196"/>
      <c r="E25" s="196"/>
      <c r="F25" s="196"/>
      <c r="G25" s="196"/>
      <c r="H25" s="196"/>
      <c r="I25" s="196"/>
      <c r="J25" s="176"/>
    </row>
    <row r="26" spans="1:38" x14ac:dyDescent="0.25">
      <c r="A26" s="179" t="s">
        <v>141</v>
      </c>
      <c r="B26" s="181"/>
      <c r="C26" s="181"/>
      <c r="D26" s="196"/>
      <c r="E26" s="196"/>
      <c r="F26" s="196"/>
      <c r="G26" s="196"/>
      <c r="H26" s="196"/>
      <c r="I26" s="196"/>
      <c r="J26" s="176"/>
    </row>
    <row r="27" spans="1:38" x14ac:dyDescent="0.25">
      <c r="A27" s="181"/>
      <c r="B27" s="198"/>
      <c r="C27" s="198"/>
      <c r="D27" s="199"/>
      <c r="E27" s="199"/>
      <c r="F27" s="199"/>
      <c r="G27" s="218"/>
      <c r="H27" s="218"/>
      <c r="I27" s="218"/>
      <c r="J27" s="200"/>
    </row>
    <row r="28" spans="1:38" x14ac:dyDescent="0.25">
      <c r="A28" s="201"/>
      <c r="B28" s="202"/>
      <c r="C28" s="202"/>
      <c r="D28" s="252" t="s">
        <v>96</v>
      </c>
      <c r="E28" s="252"/>
      <c r="F28" s="203"/>
      <c r="G28" s="204"/>
      <c r="H28" s="205" t="s">
        <v>97</v>
      </c>
      <c r="I28" s="208"/>
      <c r="J28" s="176"/>
    </row>
    <row r="29" spans="1:38" x14ac:dyDescent="0.25">
      <c r="A29" s="181"/>
      <c r="B29" s="198"/>
      <c r="C29" s="198"/>
      <c r="D29" s="253" t="s">
        <v>98</v>
      </c>
      <c r="E29" s="253"/>
      <c r="F29" s="222"/>
      <c r="G29" s="223"/>
      <c r="H29" s="206" t="s">
        <v>99</v>
      </c>
      <c r="I29" s="208"/>
      <c r="J29" s="206" t="s">
        <v>62</v>
      </c>
    </row>
    <row r="30" spans="1:38" x14ac:dyDescent="0.25">
      <c r="A30" s="181"/>
      <c r="B30" s="207"/>
      <c r="C30" s="207"/>
      <c r="D30" s="208" t="s">
        <v>20</v>
      </c>
      <c r="E30" s="208" t="s">
        <v>20</v>
      </c>
      <c r="F30" s="208"/>
      <c r="G30" s="208"/>
      <c r="H30" s="208"/>
      <c r="I30" s="208"/>
      <c r="J30" s="176"/>
    </row>
    <row r="31" spans="1:38" x14ac:dyDescent="0.25">
      <c r="A31" s="209"/>
      <c r="B31" s="210" t="s">
        <v>49</v>
      </c>
      <c r="C31" s="210"/>
      <c r="D31" s="206" t="s">
        <v>100</v>
      </c>
      <c r="E31" s="206" t="s">
        <v>101</v>
      </c>
      <c r="F31" s="206"/>
      <c r="G31" s="206"/>
      <c r="H31" s="206"/>
      <c r="I31" s="206"/>
      <c r="J31" s="200"/>
    </row>
    <row r="32" spans="1:38" x14ac:dyDescent="0.25">
      <c r="A32" s="182"/>
      <c r="B32" s="182">
        <v>2016</v>
      </c>
      <c r="C32" s="182"/>
      <c r="D32" s="211">
        <v>15601</v>
      </c>
      <c r="E32" s="211">
        <v>424396</v>
      </c>
      <c r="F32" s="211"/>
      <c r="G32" s="212"/>
      <c r="H32" s="211">
        <v>94751</v>
      </c>
      <c r="I32" s="211"/>
      <c r="J32" s="211">
        <v>534748</v>
      </c>
    </row>
    <row r="33" spans="1:10" x14ac:dyDescent="0.25">
      <c r="A33" s="182"/>
      <c r="B33" s="182">
        <v>2017</v>
      </c>
      <c r="C33" s="182"/>
      <c r="D33" s="211">
        <v>19029</v>
      </c>
      <c r="E33" s="211">
        <v>438468</v>
      </c>
      <c r="F33" s="211"/>
      <c r="G33" s="212"/>
      <c r="H33" s="211">
        <v>97866</v>
      </c>
      <c r="I33" s="211"/>
      <c r="J33" s="211">
        <v>555363</v>
      </c>
    </row>
    <row r="34" spans="1:10" x14ac:dyDescent="0.25">
      <c r="A34" s="182"/>
      <c r="B34" s="182">
        <v>2018</v>
      </c>
      <c r="C34" s="182"/>
      <c r="D34" s="211">
        <v>19849</v>
      </c>
      <c r="E34" s="211">
        <v>452475</v>
      </c>
      <c r="F34" s="211"/>
      <c r="G34" s="212"/>
      <c r="H34" s="211">
        <v>99751</v>
      </c>
      <c r="I34" s="211"/>
      <c r="J34" s="211">
        <v>572075</v>
      </c>
    </row>
    <row r="35" spans="1:10" x14ac:dyDescent="0.25">
      <c r="A35" s="182"/>
      <c r="B35" s="182">
        <v>2019</v>
      </c>
      <c r="C35" s="182"/>
      <c r="D35" s="211">
        <v>20611</v>
      </c>
      <c r="E35" s="211">
        <v>461059</v>
      </c>
      <c r="F35" s="211"/>
      <c r="G35" s="212"/>
      <c r="H35" s="211">
        <v>103421</v>
      </c>
      <c r="I35" s="211"/>
      <c r="J35" s="211">
        <v>585091</v>
      </c>
    </row>
    <row r="36" spans="1:10" x14ac:dyDescent="0.25">
      <c r="A36" s="182"/>
      <c r="B36" s="182">
        <v>2020</v>
      </c>
      <c r="C36" s="182"/>
      <c r="D36" s="211">
        <v>21337</v>
      </c>
      <c r="E36" s="211">
        <v>463739</v>
      </c>
      <c r="F36" s="211"/>
      <c r="G36" s="212"/>
      <c r="H36" s="211">
        <v>110504</v>
      </c>
      <c r="I36" s="211"/>
      <c r="J36" s="211">
        <v>595580</v>
      </c>
    </row>
    <row r="37" spans="1:10" x14ac:dyDescent="0.25">
      <c r="A37" s="183"/>
      <c r="B37" s="183">
        <v>2021</v>
      </c>
      <c r="C37" s="188"/>
      <c r="D37" s="211">
        <v>22398</v>
      </c>
      <c r="E37" s="211">
        <v>471963</v>
      </c>
      <c r="F37" s="211"/>
      <c r="G37" s="212"/>
      <c r="H37" s="211">
        <v>111307</v>
      </c>
      <c r="I37" s="211"/>
      <c r="J37" s="211">
        <v>605668</v>
      </c>
    </row>
    <row r="38" spans="1:10" x14ac:dyDescent="0.25">
      <c r="A38" s="183"/>
      <c r="B38" s="183">
        <v>2022</v>
      </c>
      <c r="C38" s="188"/>
      <c r="D38" s="211">
        <v>22619</v>
      </c>
      <c r="E38" s="211">
        <v>480306</v>
      </c>
      <c r="F38" s="211"/>
      <c r="G38" s="212"/>
      <c r="H38" s="211">
        <v>105946</v>
      </c>
      <c r="I38" s="211"/>
      <c r="J38" s="211">
        <v>608871</v>
      </c>
    </row>
    <row r="39" spans="1:10" x14ac:dyDescent="0.25">
      <c r="A39" s="183"/>
      <c r="B39" s="183">
        <v>2023</v>
      </c>
      <c r="C39" s="188"/>
      <c r="D39" s="211">
        <v>21374</v>
      </c>
      <c r="E39" s="211">
        <v>486266</v>
      </c>
      <c r="F39" s="211"/>
      <c r="G39" s="212"/>
      <c r="H39" s="211">
        <v>107276</v>
      </c>
      <c r="I39" s="211"/>
      <c r="J39" s="211">
        <v>614916</v>
      </c>
    </row>
    <row r="40" spans="1:10" x14ac:dyDescent="0.25">
      <c r="A40" s="183"/>
      <c r="B40" s="183">
        <v>2024</v>
      </c>
      <c r="C40" s="188"/>
      <c r="D40" s="211">
        <v>21266</v>
      </c>
      <c r="E40" s="211">
        <v>483248</v>
      </c>
      <c r="F40" s="211"/>
      <c r="G40" s="212"/>
      <c r="H40" s="211">
        <v>113760</v>
      </c>
      <c r="I40" s="211"/>
      <c r="J40" s="211">
        <v>618274</v>
      </c>
    </row>
    <row r="41" spans="1:10" x14ac:dyDescent="0.25">
      <c r="A41" s="183"/>
      <c r="B41" s="183">
        <v>2025</v>
      </c>
      <c r="C41" s="188"/>
      <c r="D41" s="211">
        <v>21249</v>
      </c>
      <c r="E41" s="211">
        <v>487330</v>
      </c>
      <c r="F41" s="211"/>
      <c r="G41" s="212"/>
      <c r="H41" s="211">
        <v>119331</v>
      </c>
      <c r="I41" s="211"/>
      <c r="J41" s="211">
        <v>627910</v>
      </c>
    </row>
    <row r="42" spans="1:10" x14ac:dyDescent="0.25">
      <c r="A42" s="184" t="s">
        <v>53</v>
      </c>
      <c r="B42" s="184">
        <v>2026</v>
      </c>
      <c r="C42" s="231"/>
      <c r="D42" s="213">
        <v>21596.312217066035</v>
      </c>
      <c r="E42" s="213">
        <v>492438.38749267854</v>
      </c>
      <c r="F42" s="213"/>
      <c r="G42" s="214"/>
      <c r="H42" s="213">
        <v>115009.69477640843</v>
      </c>
      <c r="I42" s="213"/>
      <c r="J42" s="213">
        <v>629044.39448615303</v>
      </c>
    </row>
    <row r="43" spans="1:10" x14ac:dyDescent="0.25">
      <c r="A43" s="184" t="s">
        <v>53</v>
      </c>
      <c r="B43" s="184">
        <v>2027</v>
      </c>
      <c r="C43" s="231"/>
      <c r="D43" s="213">
        <v>21844.61215855839</v>
      </c>
      <c r="E43" s="213">
        <v>498100.11443818908</v>
      </c>
      <c r="F43" s="213"/>
      <c r="G43" s="214"/>
      <c r="H43" s="213">
        <v>116331.99926047999</v>
      </c>
      <c r="I43" s="213"/>
      <c r="J43" s="213">
        <v>636276.72585722746</v>
      </c>
    </row>
    <row r="44" spans="1:10" x14ac:dyDescent="0.25">
      <c r="A44" s="184" t="s">
        <v>53</v>
      </c>
      <c r="B44" s="184">
        <v>2028</v>
      </c>
      <c r="C44" s="231"/>
      <c r="D44" s="213">
        <v>22058.985471425585</v>
      </c>
      <c r="E44" s="213">
        <v>502988.24753465195</v>
      </c>
      <c r="F44" s="213"/>
      <c r="G44" s="214"/>
      <c r="H44" s="213">
        <v>117473.62978671311</v>
      </c>
      <c r="I44" s="213"/>
      <c r="J44" s="213">
        <v>642520.86279279063</v>
      </c>
    </row>
    <row r="45" spans="1:10" x14ac:dyDescent="0.25">
      <c r="A45" s="184" t="s">
        <v>53</v>
      </c>
      <c r="B45" s="184">
        <v>2029</v>
      </c>
      <c r="C45" s="231"/>
      <c r="D45" s="213">
        <v>22253.678773736508</v>
      </c>
      <c r="E45" s="213">
        <v>507427.63768987724</v>
      </c>
      <c r="F45" s="213"/>
      <c r="G45" s="214"/>
      <c r="H45" s="213">
        <v>118510.45575258776</v>
      </c>
      <c r="I45" s="213"/>
      <c r="J45" s="213">
        <v>648191.77221620153</v>
      </c>
    </row>
    <row r="46" spans="1:10" x14ac:dyDescent="0.25">
      <c r="A46" s="215" t="s">
        <v>122</v>
      </c>
      <c r="B46" s="216"/>
      <c r="C46" s="216"/>
      <c r="D46" s="216"/>
      <c r="E46" s="216"/>
      <c r="F46" s="216"/>
      <c r="G46" s="216"/>
      <c r="H46" s="216"/>
      <c r="I46" s="216"/>
      <c r="J46" s="216"/>
    </row>
    <row r="47" spans="1:10" x14ac:dyDescent="0.25">
      <c r="A47" s="215" t="s">
        <v>138</v>
      </c>
      <c r="B47" s="176"/>
      <c r="C47" s="176"/>
      <c r="D47" s="176"/>
      <c r="E47" s="176"/>
      <c r="F47" s="176"/>
      <c r="G47" s="176"/>
      <c r="H47" s="176"/>
      <c r="I47" s="176"/>
      <c r="J47" s="176"/>
    </row>
  </sheetData>
  <mergeCells count="3">
    <mergeCell ref="D28:E28"/>
    <mergeCell ref="D29:E29"/>
    <mergeCell ref="M1:N1"/>
  </mergeCells>
  <pageMargins left="0.7" right="0.7" top="0.75" bottom="0.75" header="0.3" footer="0.3"/>
  <pageSetup paperSize="9" scale="73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4"/>
    <pageSetUpPr fitToPage="1"/>
  </sheetPr>
  <dimension ref="A1:G24"/>
  <sheetViews>
    <sheetView showGridLines="0" zoomScaleNormal="100" zoomScaleSheetLayoutView="100" workbookViewId="0"/>
  </sheetViews>
  <sheetFormatPr defaultRowHeight="13.8" x14ac:dyDescent="0.25"/>
  <cols>
    <col min="1" max="1" width="9" style="70"/>
    <col min="2" max="2" width="7.59765625" style="70" customWidth="1"/>
  </cols>
  <sheetData>
    <row r="1" spans="1:7" x14ac:dyDescent="0.25">
      <c r="A1" s="17" t="s">
        <v>28</v>
      </c>
    </row>
    <row r="2" spans="1:7" x14ac:dyDescent="0.25">
      <c r="A2" s="55" t="s">
        <v>123</v>
      </c>
      <c r="B2" s="71"/>
      <c r="C2" s="16"/>
      <c r="D2" s="16"/>
      <c r="E2" s="16"/>
      <c r="F2" s="16"/>
      <c r="G2" s="16"/>
    </row>
    <row r="3" spans="1:7" x14ac:dyDescent="0.25">
      <c r="A3" s="55" t="s">
        <v>140</v>
      </c>
      <c r="B3" s="71"/>
      <c r="C3" s="16"/>
      <c r="D3" s="16"/>
      <c r="E3" s="16"/>
      <c r="F3" s="16"/>
      <c r="G3" s="16"/>
    </row>
    <row r="4" spans="1:7" s="16" customFormat="1" x14ac:dyDescent="0.25">
      <c r="A4" s="91" t="s">
        <v>102</v>
      </c>
    </row>
    <row r="5" spans="1:7" s="16" customFormat="1" x14ac:dyDescent="0.25">
      <c r="A5" s="91" t="s">
        <v>141</v>
      </c>
    </row>
    <row r="6" spans="1:7" x14ac:dyDescent="0.25">
      <c r="A6" s="71"/>
      <c r="B6" s="71"/>
      <c r="C6" s="16"/>
      <c r="D6" s="16"/>
      <c r="E6" s="16"/>
      <c r="F6" s="16"/>
      <c r="G6" s="16"/>
    </row>
    <row r="7" spans="1:7" x14ac:dyDescent="0.25">
      <c r="A7" s="88"/>
      <c r="B7" s="62"/>
      <c r="C7" s="30" t="s">
        <v>45</v>
      </c>
      <c r="D7" s="30" t="s">
        <v>46</v>
      </c>
      <c r="E7" s="30" t="s">
        <v>47</v>
      </c>
      <c r="F7" s="30" t="s">
        <v>48</v>
      </c>
      <c r="G7" s="16"/>
    </row>
    <row r="8" spans="1:7" x14ac:dyDescent="0.25">
      <c r="A8" s="89"/>
      <c r="B8" s="65" t="s">
        <v>49</v>
      </c>
      <c r="C8" s="36" t="s">
        <v>50</v>
      </c>
      <c r="D8" s="36" t="s">
        <v>51</v>
      </c>
      <c r="E8" s="36" t="s">
        <v>52</v>
      </c>
      <c r="F8" s="36" t="s">
        <v>52</v>
      </c>
      <c r="G8" s="16"/>
    </row>
    <row r="9" spans="1:7" x14ac:dyDescent="0.25">
      <c r="A9" s="121"/>
      <c r="B9" s="109">
        <v>2016</v>
      </c>
      <c r="C9" s="118">
        <v>81430</v>
      </c>
      <c r="D9" s="118">
        <v>49622</v>
      </c>
      <c r="E9" s="118">
        <v>7540</v>
      </c>
      <c r="F9" s="118">
        <v>4889</v>
      </c>
      <c r="G9" s="79"/>
    </row>
    <row r="10" spans="1:7" x14ac:dyDescent="0.25">
      <c r="A10" s="121"/>
      <c r="B10" s="109">
        <v>2017</v>
      </c>
      <c r="C10" s="118">
        <v>83025</v>
      </c>
      <c r="D10" s="118">
        <v>50331</v>
      </c>
      <c r="E10" s="118">
        <v>7733</v>
      </c>
      <c r="F10" s="118">
        <v>5314</v>
      </c>
      <c r="G10" s="79"/>
    </row>
    <row r="11" spans="1:7" x14ac:dyDescent="0.25">
      <c r="A11" s="121"/>
      <c r="B11" s="109">
        <v>2018</v>
      </c>
      <c r="C11" s="118">
        <v>83977</v>
      </c>
      <c r="D11" s="118">
        <v>51516</v>
      </c>
      <c r="E11" s="118">
        <v>7738</v>
      </c>
      <c r="F11" s="118">
        <v>5501</v>
      </c>
      <c r="G11" s="79"/>
    </row>
    <row r="12" spans="1:7" x14ac:dyDescent="0.25">
      <c r="A12" s="121"/>
      <c r="B12" s="109">
        <v>2019</v>
      </c>
      <c r="C12" s="118">
        <v>84153</v>
      </c>
      <c r="D12" s="118">
        <v>53593</v>
      </c>
      <c r="E12" s="118">
        <v>8130</v>
      </c>
      <c r="F12" s="118">
        <v>5774</v>
      </c>
      <c r="G12" s="79"/>
    </row>
    <row r="13" spans="1:7" x14ac:dyDescent="0.25">
      <c r="A13" s="121"/>
      <c r="B13" s="109">
        <v>2020</v>
      </c>
      <c r="C13" s="118">
        <v>84333</v>
      </c>
      <c r="D13" s="118">
        <v>53607</v>
      </c>
      <c r="E13" s="118">
        <v>6287</v>
      </c>
      <c r="F13" s="118">
        <v>5969</v>
      </c>
      <c r="G13" s="79"/>
    </row>
    <row r="14" spans="1:7" x14ac:dyDescent="0.25">
      <c r="A14" s="104"/>
      <c r="B14" s="104">
        <v>2021</v>
      </c>
      <c r="C14" s="118">
        <v>85554</v>
      </c>
      <c r="D14" s="118">
        <v>53350</v>
      </c>
      <c r="E14" s="118">
        <v>6967</v>
      </c>
      <c r="F14" s="118">
        <v>5889</v>
      </c>
      <c r="G14" s="79"/>
    </row>
    <row r="15" spans="1:7" x14ac:dyDescent="0.25">
      <c r="A15" s="104"/>
      <c r="B15" s="104">
        <v>2022</v>
      </c>
      <c r="C15" s="118">
        <v>86060</v>
      </c>
      <c r="D15" s="118">
        <v>54099</v>
      </c>
      <c r="E15" s="118">
        <v>7318</v>
      </c>
      <c r="F15" s="118">
        <v>5956</v>
      </c>
      <c r="G15" s="79"/>
    </row>
    <row r="16" spans="1:7" x14ac:dyDescent="0.25">
      <c r="A16" s="104"/>
      <c r="B16" s="104">
        <v>2023</v>
      </c>
      <c r="C16" s="118">
        <v>85431</v>
      </c>
      <c r="D16" s="118">
        <v>56236</v>
      </c>
      <c r="E16" s="118">
        <v>7998</v>
      </c>
      <c r="F16" s="118">
        <v>6397</v>
      </c>
      <c r="G16" s="79"/>
    </row>
    <row r="17" spans="1:7" x14ac:dyDescent="0.25">
      <c r="A17" s="104"/>
      <c r="B17" s="104">
        <v>2024</v>
      </c>
      <c r="C17" s="118">
        <v>85034</v>
      </c>
      <c r="D17" s="118">
        <v>56024</v>
      </c>
      <c r="E17" s="118">
        <v>6524</v>
      </c>
      <c r="F17" s="118">
        <v>7084</v>
      </c>
      <c r="G17" s="79"/>
    </row>
    <row r="18" spans="1:7" x14ac:dyDescent="0.25">
      <c r="A18" s="104"/>
      <c r="B18" s="104">
        <v>2025</v>
      </c>
      <c r="C18" s="118">
        <v>86125</v>
      </c>
      <c r="D18" s="118">
        <v>54772</v>
      </c>
      <c r="E18" s="118">
        <v>6783</v>
      </c>
      <c r="F18" s="118">
        <v>6882</v>
      </c>
      <c r="G18" s="79"/>
    </row>
    <row r="19" spans="1:7" x14ac:dyDescent="0.25">
      <c r="A19" s="102" t="s">
        <v>53</v>
      </c>
      <c r="B19" s="102">
        <v>2026</v>
      </c>
      <c r="C19" s="119">
        <v>86108.694151279749</v>
      </c>
      <c r="D19" s="119">
        <v>55188.753018247844</v>
      </c>
      <c r="E19" s="119">
        <v>6881.8518036509486</v>
      </c>
      <c r="F19" s="119">
        <v>6481.4046341233761</v>
      </c>
      <c r="G19" s="79"/>
    </row>
    <row r="20" spans="1:7" x14ac:dyDescent="0.25">
      <c r="A20" s="102" t="s">
        <v>53</v>
      </c>
      <c r="B20" s="102">
        <v>2027</v>
      </c>
      <c r="C20" s="119">
        <v>86700.314657919458</v>
      </c>
      <c r="D20" s="119">
        <v>55567.934218744362</v>
      </c>
      <c r="E20" s="119">
        <v>7470.6273164421691</v>
      </c>
      <c r="F20" s="119">
        <v>6499.8256093059399</v>
      </c>
      <c r="G20" s="79"/>
    </row>
    <row r="21" spans="1:7" x14ac:dyDescent="0.25">
      <c r="A21" s="102" t="s">
        <v>53</v>
      </c>
      <c r="B21" s="102">
        <v>2028</v>
      </c>
      <c r="C21" s="119">
        <v>87148.362459260505</v>
      </c>
      <c r="D21" s="119">
        <v>55855.096853043964</v>
      </c>
      <c r="E21" s="119">
        <v>7279.6939062456049</v>
      </c>
      <c r="F21" s="119">
        <v>6544.4834706049578</v>
      </c>
      <c r="G21" s="79"/>
    </row>
    <row r="22" spans="1:7" x14ac:dyDescent="0.25">
      <c r="A22" s="102" t="s">
        <v>53</v>
      </c>
      <c r="B22" s="102">
        <v>2029</v>
      </c>
      <c r="C22" s="119">
        <v>87519.422567116009</v>
      </c>
      <c r="D22" s="119">
        <v>56092.916562763217</v>
      </c>
      <c r="E22" s="119">
        <v>7187.183712494023</v>
      </c>
      <c r="F22" s="119">
        <v>6578.3038949192951</v>
      </c>
      <c r="G22" s="79"/>
    </row>
    <row r="23" spans="1:7" x14ac:dyDescent="0.25">
      <c r="A23" s="66"/>
      <c r="B23" s="71"/>
      <c r="C23" s="16"/>
      <c r="D23" s="16"/>
      <c r="E23" s="16"/>
      <c r="F23" s="16"/>
      <c r="G23" s="16"/>
    </row>
    <row r="24" spans="1:7" x14ac:dyDescent="0.25">
      <c r="A24" s="66"/>
      <c r="B24" s="90"/>
      <c r="C24" s="55"/>
      <c r="D24" s="57"/>
      <c r="E24" s="57"/>
      <c r="F24" s="57"/>
      <c r="G24" s="55"/>
    </row>
  </sheetData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639E0A-B237-45D4-B332-3A38A7042AB1}">
  <sheetPr>
    <tabColor theme="4"/>
    <pageSetUpPr fitToPage="1"/>
  </sheetPr>
  <dimension ref="A1:J45"/>
  <sheetViews>
    <sheetView showGridLines="0" zoomScaleNormal="100" workbookViewId="0"/>
  </sheetViews>
  <sheetFormatPr defaultRowHeight="13.8" x14ac:dyDescent="0.25"/>
  <cols>
    <col min="5" max="6" width="10.3984375" customWidth="1"/>
    <col min="7" max="7" width="9" customWidth="1"/>
    <col min="8" max="8" width="7.59765625" hidden="1" customWidth="1"/>
  </cols>
  <sheetData>
    <row r="1" spans="1:10" x14ac:dyDescent="0.25">
      <c r="A1" s="17" t="s">
        <v>29</v>
      </c>
    </row>
    <row r="2" spans="1:10" x14ac:dyDescent="0.25">
      <c r="A2" s="17" t="s">
        <v>154</v>
      </c>
      <c r="B2" s="71"/>
      <c r="C2" s="16"/>
      <c r="D2" s="16"/>
      <c r="E2" s="16"/>
      <c r="F2" s="16"/>
      <c r="G2" s="16"/>
      <c r="H2" s="16"/>
      <c r="I2" s="16"/>
    </row>
    <row r="3" spans="1:10" x14ac:dyDescent="0.25">
      <c r="A3" s="92" t="s">
        <v>155</v>
      </c>
      <c r="B3" s="71"/>
      <c r="C3" s="16"/>
      <c r="D3" s="16"/>
      <c r="E3" s="16"/>
      <c r="F3" s="16"/>
      <c r="G3" s="16"/>
      <c r="H3" s="16"/>
      <c r="I3" s="16"/>
    </row>
    <row r="4" spans="1:10" x14ac:dyDescent="0.25">
      <c r="A4" s="227"/>
      <c r="B4" s="72"/>
      <c r="C4" s="25"/>
      <c r="D4" s="25"/>
      <c r="E4" s="25"/>
      <c r="F4" s="25"/>
      <c r="G4" s="25"/>
      <c r="H4" s="25"/>
      <c r="I4" s="25"/>
    </row>
    <row r="5" spans="1:10" x14ac:dyDescent="0.25">
      <c r="A5" s="22"/>
      <c r="B5" s="24"/>
      <c r="C5" s="24"/>
      <c r="D5" s="24"/>
      <c r="E5" s="24"/>
      <c r="F5" s="24"/>
      <c r="G5" s="31"/>
      <c r="H5" s="24"/>
      <c r="I5" s="24"/>
    </row>
    <row r="6" spans="1:10" x14ac:dyDescent="0.25">
      <c r="A6" s="32"/>
      <c r="B6" s="32"/>
      <c r="C6" s="33" t="s">
        <v>54</v>
      </c>
      <c r="D6" s="33" t="s">
        <v>55</v>
      </c>
      <c r="E6" s="240" t="s">
        <v>176</v>
      </c>
      <c r="F6" s="240" t="s">
        <v>177</v>
      </c>
      <c r="G6" s="21" t="s">
        <v>60</v>
      </c>
      <c r="H6" s="33" t="s">
        <v>61</v>
      </c>
      <c r="I6" s="33" t="s">
        <v>62</v>
      </c>
    </row>
    <row r="7" spans="1:10" x14ac:dyDescent="0.25">
      <c r="A7" s="34"/>
      <c r="B7" s="34" t="s">
        <v>49</v>
      </c>
      <c r="C7" s="35"/>
      <c r="D7" s="35"/>
      <c r="E7" s="35"/>
      <c r="F7" s="35"/>
      <c r="G7" s="37"/>
      <c r="H7" s="35"/>
      <c r="I7" s="35"/>
    </row>
    <row r="8" spans="1:10" x14ac:dyDescent="0.25">
      <c r="A8" s="121"/>
      <c r="B8" s="109">
        <v>2016</v>
      </c>
      <c r="C8" s="118">
        <v>1064</v>
      </c>
      <c r="D8" s="118">
        <v>79436</v>
      </c>
      <c r="E8" s="171" t="s">
        <v>63</v>
      </c>
      <c r="F8" s="171" t="s">
        <v>63</v>
      </c>
      <c r="G8" s="118">
        <v>821</v>
      </c>
      <c r="H8" s="118">
        <v>109</v>
      </c>
      <c r="I8" s="118">
        <v>81430</v>
      </c>
    </row>
    <row r="9" spans="1:10" x14ac:dyDescent="0.25">
      <c r="A9" s="121"/>
      <c r="B9" s="109">
        <v>2017</v>
      </c>
      <c r="C9" s="118">
        <v>1009</v>
      </c>
      <c r="D9" s="118">
        <v>81050</v>
      </c>
      <c r="E9" s="171" t="s">
        <v>63</v>
      </c>
      <c r="F9" s="170">
        <v>1</v>
      </c>
      <c r="G9" s="118">
        <v>855</v>
      </c>
      <c r="H9" s="118">
        <v>110</v>
      </c>
      <c r="I9" s="118">
        <v>83025</v>
      </c>
    </row>
    <row r="10" spans="1:10" x14ac:dyDescent="0.25">
      <c r="A10" s="121"/>
      <c r="B10" s="109">
        <v>2018</v>
      </c>
      <c r="C10" s="118">
        <v>1019</v>
      </c>
      <c r="D10" s="118">
        <v>81917</v>
      </c>
      <c r="E10" s="171" t="s">
        <v>63</v>
      </c>
      <c r="F10" s="170">
        <v>4</v>
      </c>
      <c r="G10" s="118">
        <v>920</v>
      </c>
      <c r="H10" s="118">
        <v>117</v>
      </c>
      <c r="I10" s="118">
        <v>83977</v>
      </c>
    </row>
    <row r="11" spans="1:10" x14ac:dyDescent="0.25">
      <c r="A11" s="121"/>
      <c r="B11" s="109">
        <v>2019</v>
      </c>
      <c r="C11" s="118">
        <v>993</v>
      </c>
      <c r="D11" s="118">
        <v>81993</v>
      </c>
      <c r="E11" s="171" t="s">
        <v>63</v>
      </c>
      <c r="F11" s="170">
        <v>11</v>
      </c>
      <c r="G11" s="118">
        <v>1034</v>
      </c>
      <c r="H11" s="118">
        <v>122</v>
      </c>
      <c r="I11" s="118">
        <v>84153</v>
      </c>
    </row>
    <row r="12" spans="1:10" x14ac:dyDescent="0.25">
      <c r="A12" s="121"/>
      <c r="B12" s="109">
        <v>2020</v>
      </c>
      <c r="C12" s="118">
        <v>970</v>
      </c>
      <c r="D12" s="118">
        <v>82029</v>
      </c>
      <c r="E12" s="171" t="s">
        <v>63</v>
      </c>
      <c r="F12" s="118">
        <v>29</v>
      </c>
      <c r="G12" s="118">
        <v>1181</v>
      </c>
      <c r="H12" s="118">
        <v>124</v>
      </c>
      <c r="I12" s="118">
        <v>84333</v>
      </c>
    </row>
    <row r="13" spans="1:10" x14ac:dyDescent="0.25">
      <c r="A13" s="104"/>
      <c r="B13" s="104">
        <v>2021</v>
      </c>
      <c r="C13" s="118">
        <v>945</v>
      </c>
      <c r="D13" s="118">
        <v>82974</v>
      </c>
      <c r="E13" s="171" t="s">
        <v>63</v>
      </c>
      <c r="F13" s="118">
        <v>72</v>
      </c>
      <c r="G13" s="118">
        <v>1426</v>
      </c>
      <c r="H13" s="118">
        <v>137</v>
      </c>
      <c r="I13" s="118">
        <v>85554</v>
      </c>
      <c r="J13" s="132"/>
    </row>
    <row r="14" spans="1:10" x14ac:dyDescent="0.25">
      <c r="A14" s="104"/>
      <c r="B14" s="104">
        <v>2022</v>
      </c>
      <c r="C14" s="118">
        <v>900</v>
      </c>
      <c r="D14" s="118">
        <v>82931</v>
      </c>
      <c r="E14" s="118">
        <v>7</v>
      </c>
      <c r="F14" s="118">
        <v>224</v>
      </c>
      <c r="G14" s="118">
        <v>1863</v>
      </c>
      <c r="H14" s="118">
        <v>135</v>
      </c>
      <c r="I14" s="118">
        <v>86060</v>
      </c>
      <c r="J14" s="132"/>
    </row>
    <row r="15" spans="1:10" x14ac:dyDescent="0.25">
      <c r="A15" s="104"/>
      <c r="B15" s="104">
        <v>2023</v>
      </c>
      <c r="C15" s="118">
        <v>870</v>
      </c>
      <c r="D15" s="118">
        <v>81395</v>
      </c>
      <c r="E15" s="118">
        <v>11</v>
      </c>
      <c r="F15" s="118">
        <v>471</v>
      </c>
      <c r="G15" s="118">
        <v>2568</v>
      </c>
      <c r="H15" s="118">
        <v>116</v>
      </c>
      <c r="I15" s="118">
        <v>85431</v>
      </c>
      <c r="J15" s="132"/>
    </row>
    <row r="16" spans="1:10" x14ac:dyDescent="0.25">
      <c r="A16" s="104"/>
      <c r="B16" s="104">
        <v>2024</v>
      </c>
      <c r="C16" s="118">
        <v>851</v>
      </c>
      <c r="D16" s="118">
        <v>80124</v>
      </c>
      <c r="E16" s="118">
        <v>108</v>
      </c>
      <c r="F16" s="118">
        <v>789</v>
      </c>
      <c r="G16" s="118">
        <v>3068</v>
      </c>
      <c r="H16" s="118">
        <v>94</v>
      </c>
      <c r="I16" s="118">
        <v>85034</v>
      </c>
      <c r="J16" s="132"/>
    </row>
    <row r="17" spans="1:10" x14ac:dyDescent="0.25">
      <c r="A17" s="104"/>
      <c r="B17" s="104">
        <v>2025</v>
      </c>
      <c r="C17" s="118">
        <v>844</v>
      </c>
      <c r="D17" s="118">
        <v>79843</v>
      </c>
      <c r="E17" s="118">
        <v>714</v>
      </c>
      <c r="F17" s="118">
        <v>1129</v>
      </c>
      <c r="G17" s="118">
        <v>3522</v>
      </c>
      <c r="H17" s="118">
        <v>73</v>
      </c>
      <c r="I17" s="118">
        <v>86125</v>
      </c>
      <c r="J17" s="132"/>
    </row>
    <row r="18" spans="1:10" x14ac:dyDescent="0.25">
      <c r="A18" s="102" t="s">
        <v>53</v>
      </c>
      <c r="B18" s="102">
        <v>2026</v>
      </c>
      <c r="C18" s="119">
        <v>797.73741431154485</v>
      </c>
      <c r="D18" s="119">
        <v>78304.879276196792</v>
      </c>
      <c r="E18" s="119">
        <v>1314</v>
      </c>
      <c r="F18" s="119">
        <v>1561.0713896413431</v>
      </c>
      <c r="G18" s="119">
        <v>4059.286772586187</v>
      </c>
      <c r="H18" s="119">
        <v>71.719298543862052</v>
      </c>
      <c r="I18" s="119">
        <v>86108.69415127972</v>
      </c>
      <c r="J18" s="132"/>
    </row>
    <row r="19" spans="1:10" x14ac:dyDescent="0.25">
      <c r="A19" s="102" t="s">
        <v>53</v>
      </c>
      <c r="B19" s="102">
        <v>2027</v>
      </c>
      <c r="C19" s="119">
        <v>761.2183311427475</v>
      </c>
      <c r="D19" s="119">
        <v>77163.560504683803</v>
      </c>
      <c r="E19" s="119">
        <v>1914</v>
      </c>
      <c r="F19" s="119">
        <v>2120.6070261429345</v>
      </c>
      <c r="G19" s="119">
        <v>4669.8397753249319</v>
      </c>
      <c r="H19" s="119">
        <v>71.089020625020865</v>
      </c>
      <c r="I19" s="119">
        <v>86700.314657919444</v>
      </c>
      <c r="J19" s="132"/>
    </row>
    <row r="20" spans="1:10" x14ac:dyDescent="0.25">
      <c r="A20" s="102" t="s">
        <v>53</v>
      </c>
      <c r="B20" s="102">
        <v>2028</v>
      </c>
      <c r="C20" s="119">
        <v>721.90185626535686</v>
      </c>
      <c r="D20" s="119">
        <v>75735.739584114839</v>
      </c>
      <c r="E20" s="119">
        <v>2514</v>
      </c>
      <c r="F20" s="119">
        <v>2828.1457313136634</v>
      </c>
      <c r="G20" s="119">
        <v>5278.3968178705236</v>
      </c>
      <c r="H20" s="119">
        <v>70.178469696112629</v>
      </c>
      <c r="I20" s="119">
        <v>87148.36245926049</v>
      </c>
      <c r="J20" s="132"/>
    </row>
    <row r="21" spans="1:10" x14ac:dyDescent="0.25">
      <c r="A21" s="102" t="s">
        <v>53</v>
      </c>
      <c r="B21" s="102">
        <v>2029</v>
      </c>
      <c r="C21" s="119">
        <v>679.13446706988816</v>
      </c>
      <c r="D21" s="119">
        <v>74059.290388645677</v>
      </c>
      <c r="E21" s="119">
        <v>3114</v>
      </c>
      <c r="F21" s="119">
        <v>3705.0415681294076</v>
      </c>
      <c r="G21" s="119">
        <v>5892.9103218974478</v>
      </c>
      <c r="H21" s="119">
        <v>69.045821373553053</v>
      </c>
      <c r="I21" s="119">
        <v>87519.42256711598</v>
      </c>
      <c r="J21" s="132"/>
    </row>
    <row r="22" spans="1:10" x14ac:dyDescent="0.25">
      <c r="A22" s="162" t="s">
        <v>64</v>
      </c>
      <c r="B22" s="71"/>
      <c r="C22" s="16"/>
      <c r="D22" s="16"/>
      <c r="E22" s="16"/>
      <c r="F22" s="16"/>
      <c r="G22" s="16"/>
      <c r="H22" s="16"/>
      <c r="I22" s="16"/>
    </row>
    <row r="23" spans="1:10" x14ac:dyDescent="0.25">
      <c r="A23" s="16"/>
      <c r="B23" s="71"/>
      <c r="C23" s="16"/>
      <c r="D23" s="16"/>
      <c r="E23" s="16"/>
      <c r="F23" s="16"/>
      <c r="G23" s="16"/>
      <c r="H23" s="16"/>
      <c r="I23" s="16"/>
    </row>
    <row r="24" spans="1:10" x14ac:dyDescent="0.25">
      <c r="A24" s="17" t="s">
        <v>30</v>
      </c>
      <c r="B24" s="71"/>
      <c r="C24" s="16"/>
      <c r="D24" s="16"/>
      <c r="E24" s="16"/>
      <c r="F24" s="16"/>
      <c r="G24" s="16"/>
      <c r="H24" s="16"/>
      <c r="I24" s="16"/>
    </row>
    <row r="25" spans="1:10" x14ac:dyDescent="0.25">
      <c r="A25" s="17" t="s">
        <v>156</v>
      </c>
      <c r="B25" s="71"/>
      <c r="C25" s="16"/>
      <c r="D25" s="16"/>
      <c r="E25" s="16"/>
      <c r="F25" s="16"/>
      <c r="G25" s="16"/>
      <c r="H25" s="16"/>
      <c r="I25" s="16"/>
    </row>
    <row r="26" spans="1:10" x14ac:dyDescent="0.25">
      <c r="A26" s="92" t="s">
        <v>157</v>
      </c>
      <c r="B26" s="71"/>
      <c r="C26" s="16"/>
      <c r="D26" s="16"/>
      <c r="E26" s="16"/>
      <c r="F26" s="16"/>
      <c r="G26" s="16"/>
      <c r="H26" s="16"/>
      <c r="I26" s="16"/>
    </row>
    <row r="27" spans="1:10" x14ac:dyDescent="0.25">
      <c r="A27" s="25"/>
      <c r="B27" s="72"/>
      <c r="C27" s="25"/>
      <c r="D27" s="25"/>
      <c r="E27" s="25"/>
      <c r="F27" s="25"/>
      <c r="G27" s="25"/>
      <c r="H27" s="16"/>
      <c r="I27" s="25"/>
    </row>
    <row r="28" spans="1:10" x14ac:dyDescent="0.25">
      <c r="A28" s="22"/>
      <c r="B28" s="24"/>
      <c r="C28" s="24"/>
      <c r="D28" s="24"/>
      <c r="E28" s="24"/>
      <c r="F28" s="24"/>
      <c r="G28" s="31"/>
      <c r="H28" s="24"/>
      <c r="I28" s="24"/>
    </row>
    <row r="29" spans="1:10" x14ac:dyDescent="0.25">
      <c r="A29" s="32"/>
      <c r="B29" s="32"/>
      <c r="C29" s="33" t="s">
        <v>54</v>
      </c>
      <c r="D29" s="33" t="s">
        <v>55</v>
      </c>
      <c r="E29" s="240" t="s">
        <v>176</v>
      </c>
      <c r="F29" s="240" t="s">
        <v>177</v>
      </c>
      <c r="G29" s="21" t="s">
        <v>60</v>
      </c>
      <c r="H29" s="33" t="s">
        <v>61</v>
      </c>
      <c r="I29" s="33" t="s">
        <v>62</v>
      </c>
    </row>
    <row r="30" spans="1:10" x14ac:dyDescent="0.25">
      <c r="A30" s="34"/>
      <c r="B30" s="34" t="s">
        <v>49</v>
      </c>
      <c r="C30" s="35"/>
      <c r="D30" s="35"/>
      <c r="E30" s="36"/>
      <c r="F30" s="36"/>
      <c r="G30" s="37"/>
      <c r="H30" s="35"/>
      <c r="I30" s="35"/>
    </row>
    <row r="31" spans="1:10" x14ac:dyDescent="0.25">
      <c r="A31" s="121"/>
      <c r="B31" s="109">
        <v>2016</v>
      </c>
      <c r="C31" s="118">
        <v>18</v>
      </c>
      <c r="D31" s="118">
        <v>7417</v>
      </c>
      <c r="E31" s="171" t="s">
        <v>63</v>
      </c>
      <c r="F31" s="171" t="s">
        <v>63</v>
      </c>
      <c r="G31" s="118">
        <v>83</v>
      </c>
      <c r="H31" s="118">
        <v>22</v>
      </c>
      <c r="I31" s="118">
        <v>7540</v>
      </c>
    </row>
    <row r="32" spans="1:10" x14ac:dyDescent="0.25">
      <c r="A32" s="121"/>
      <c r="B32" s="109">
        <v>2017</v>
      </c>
      <c r="C32" s="118">
        <v>17</v>
      </c>
      <c r="D32" s="118">
        <v>7577</v>
      </c>
      <c r="E32" s="171" t="s">
        <v>63</v>
      </c>
      <c r="F32" s="170">
        <v>1</v>
      </c>
      <c r="G32" s="118">
        <v>127</v>
      </c>
      <c r="H32" s="118">
        <v>11</v>
      </c>
      <c r="I32" s="118">
        <v>7733</v>
      </c>
    </row>
    <row r="33" spans="1:10" x14ac:dyDescent="0.25">
      <c r="A33" s="121"/>
      <c r="B33" s="109">
        <v>2018</v>
      </c>
      <c r="C33" s="118">
        <v>25</v>
      </c>
      <c r="D33" s="118">
        <v>7538</v>
      </c>
      <c r="E33" s="171" t="s">
        <v>63</v>
      </c>
      <c r="F33" s="170">
        <v>4</v>
      </c>
      <c r="G33" s="118">
        <v>155</v>
      </c>
      <c r="H33" s="118">
        <v>16</v>
      </c>
      <c r="I33" s="118">
        <v>7738</v>
      </c>
    </row>
    <row r="34" spans="1:10" x14ac:dyDescent="0.25">
      <c r="A34" s="121"/>
      <c r="B34" s="109">
        <v>2019</v>
      </c>
      <c r="C34" s="118">
        <v>29</v>
      </c>
      <c r="D34" s="118">
        <v>7860</v>
      </c>
      <c r="E34" s="171" t="s">
        <v>63</v>
      </c>
      <c r="F34" s="170">
        <v>8</v>
      </c>
      <c r="G34" s="118">
        <v>213</v>
      </c>
      <c r="H34" s="118">
        <v>20</v>
      </c>
      <c r="I34" s="118">
        <v>8130</v>
      </c>
    </row>
    <row r="35" spans="1:10" x14ac:dyDescent="0.25">
      <c r="A35" s="121"/>
      <c r="B35" s="109">
        <v>2020</v>
      </c>
      <c r="C35" s="118">
        <v>23</v>
      </c>
      <c r="D35" s="118">
        <v>5976</v>
      </c>
      <c r="E35" s="171" t="s">
        <v>63</v>
      </c>
      <c r="F35" s="118">
        <v>19</v>
      </c>
      <c r="G35" s="118">
        <v>249</v>
      </c>
      <c r="H35" s="118">
        <v>20</v>
      </c>
      <c r="I35" s="118">
        <v>6287</v>
      </c>
    </row>
    <row r="36" spans="1:10" x14ac:dyDescent="0.25">
      <c r="A36" s="104"/>
      <c r="B36" s="104">
        <v>2021</v>
      </c>
      <c r="C36" s="118">
        <v>20</v>
      </c>
      <c r="D36" s="118">
        <v>6524</v>
      </c>
      <c r="E36" s="171" t="s">
        <v>63</v>
      </c>
      <c r="F36" s="118">
        <v>50</v>
      </c>
      <c r="G36" s="118">
        <v>347</v>
      </c>
      <c r="H36" s="118">
        <v>26</v>
      </c>
      <c r="I36" s="118">
        <v>6967</v>
      </c>
      <c r="J36" s="132"/>
    </row>
    <row r="37" spans="1:10" x14ac:dyDescent="0.25">
      <c r="A37" s="104"/>
      <c r="B37" s="104">
        <v>2022</v>
      </c>
      <c r="C37" s="118">
        <v>20</v>
      </c>
      <c r="D37" s="118">
        <v>6611</v>
      </c>
      <c r="E37" s="118">
        <v>7</v>
      </c>
      <c r="F37" s="118">
        <v>167</v>
      </c>
      <c r="G37" s="118">
        <v>500</v>
      </c>
      <c r="H37" s="118">
        <v>13</v>
      </c>
      <c r="I37" s="118">
        <v>7318</v>
      </c>
      <c r="J37" s="132"/>
    </row>
    <row r="38" spans="1:10" x14ac:dyDescent="0.25">
      <c r="A38" s="104"/>
      <c r="B38" s="104">
        <v>2023</v>
      </c>
      <c r="C38" s="118">
        <v>12</v>
      </c>
      <c r="D38" s="118">
        <v>6892</v>
      </c>
      <c r="E38" s="118">
        <v>4</v>
      </c>
      <c r="F38" s="118">
        <v>290</v>
      </c>
      <c r="G38" s="118">
        <v>793</v>
      </c>
      <c r="H38" s="118">
        <v>7</v>
      </c>
      <c r="I38" s="118">
        <v>7998</v>
      </c>
      <c r="J38" s="132"/>
    </row>
    <row r="39" spans="1:10" x14ac:dyDescent="0.25">
      <c r="A39" s="104"/>
      <c r="B39" s="104">
        <v>2024</v>
      </c>
      <c r="C39" s="118">
        <v>15</v>
      </c>
      <c r="D39" s="118">
        <v>5462</v>
      </c>
      <c r="E39" s="118">
        <v>97</v>
      </c>
      <c r="F39" s="118">
        <v>369</v>
      </c>
      <c r="G39" s="118">
        <v>577</v>
      </c>
      <c r="H39" s="118">
        <v>4</v>
      </c>
      <c r="I39" s="118">
        <v>6524</v>
      </c>
      <c r="J39" s="132"/>
    </row>
    <row r="40" spans="1:10" x14ac:dyDescent="0.25">
      <c r="A40" s="104"/>
      <c r="B40" s="104">
        <v>2025</v>
      </c>
      <c r="C40" s="118">
        <v>13</v>
      </c>
      <c r="D40" s="118">
        <v>5165</v>
      </c>
      <c r="E40" s="118">
        <v>612</v>
      </c>
      <c r="F40" s="118">
        <v>391</v>
      </c>
      <c r="G40" s="118">
        <v>600</v>
      </c>
      <c r="H40" s="118">
        <v>2</v>
      </c>
      <c r="I40" s="118">
        <v>6783</v>
      </c>
      <c r="J40" s="132"/>
    </row>
    <row r="41" spans="1:10" x14ac:dyDescent="0.25">
      <c r="A41" s="102" t="s">
        <v>53</v>
      </c>
      <c r="B41" s="102">
        <v>2026</v>
      </c>
      <c r="C41" s="119">
        <v>13.189455026899946</v>
      </c>
      <c r="D41" s="119">
        <v>5028.3190850424244</v>
      </c>
      <c r="E41" s="119">
        <v>600</v>
      </c>
      <c r="F41" s="119">
        <v>548.93597290560126</v>
      </c>
      <c r="G41" s="119">
        <v>681.37146570801474</v>
      </c>
      <c r="H41" s="119">
        <v>10.035824968008498</v>
      </c>
      <c r="I41" s="119">
        <v>6881.8518036509486</v>
      </c>
      <c r="J41" s="132"/>
    </row>
    <row r="42" spans="1:10" x14ac:dyDescent="0.25">
      <c r="A42" s="102" t="s">
        <v>53</v>
      </c>
      <c r="B42" s="102">
        <v>2027</v>
      </c>
      <c r="C42" s="119">
        <v>14.317876325187704</v>
      </c>
      <c r="D42" s="119">
        <v>5354.5661720443168</v>
      </c>
      <c r="E42" s="119">
        <v>600</v>
      </c>
      <c r="F42" s="119">
        <v>714.80138861881073</v>
      </c>
      <c r="G42" s="119">
        <v>776.04744140314369</v>
      </c>
      <c r="H42" s="119">
        <v>10.894438050709203</v>
      </c>
      <c r="I42" s="119">
        <v>7470.6273164421691</v>
      </c>
      <c r="J42" s="132"/>
    </row>
    <row r="43" spans="1:10" x14ac:dyDescent="0.25">
      <c r="A43" s="102" t="s">
        <v>53</v>
      </c>
      <c r="B43" s="102">
        <v>2028</v>
      </c>
      <c r="C43" s="119">
        <v>13.951941733921991</v>
      </c>
      <c r="D43" s="119">
        <v>4954.3861082929652</v>
      </c>
      <c r="E43" s="119">
        <v>600</v>
      </c>
      <c r="F43" s="119">
        <v>907.63517255667273</v>
      </c>
      <c r="G43" s="119">
        <v>793.10468437170834</v>
      </c>
      <c r="H43" s="119">
        <v>10.615999290336431</v>
      </c>
      <c r="I43" s="119">
        <v>7279.6939062456049</v>
      </c>
      <c r="J43" s="132"/>
    </row>
    <row r="44" spans="1:10" x14ac:dyDescent="0.25">
      <c r="A44" s="102" t="s">
        <v>53</v>
      </c>
      <c r="B44" s="102">
        <v>2029</v>
      </c>
      <c r="C44" s="119">
        <v>13.774640758133907</v>
      </c>
      <c r="D44" s="119">
        <v>4614.708941073327</v>
      </c>
      <c r="E44" s="119">
        <v>600</v>
      </c>
      <c r="F44" s="119">
        <v>1128.7705551646172</v>
      </c>
      <c r="G44" s="119">
        <v>819.44848409849942</v>
      </c>
      <c r="H44" s="119">
        <v>10.481091399446528</v>
      </c>
      <c r="I44" s="119">
        <v>7187.183712494023</v>
      </c>
      <c r="J44" s="132"/>
    </row>
    <row r="45" spans="1:10" x14ac:dyDescent="0.25">
      <c r="A45" s="162" t="s">
        <v>64</v>
      </c>
    </row>
  </sheetData>
  <pageMargins left="0.7" right="0.7" top="0.75" bottom="0.75" header="0.3" footer="0.3"/>
  <pageSetup paperSize="9" scale="88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4"/>
    <pageSetUpPr fitToPage="1"/>
  </sheetPr>
  <dimension ref="A1:H49"/>
  <sheetViews>
    <sheetView showGridLines="0" zoomScaleNormal="100" zoomScaleSheetLayoutView="100" workbookViewId="0"/>
  </sheetViews>
  <sheetFormatPr defaultRowHeight="13.8" x14ac:dyDescent="0.25"/>
  <cols>
    <col min="2" max="2" width="5.8984375" customWidth="1"/>
    <col min="3" max="3" width="12.5" customWidth="1"/>
    <col min="4" max="4" width="12" customWidth="1"/>
    <col min="5" max="5" width="13.3984375" customWidth="1"/>
    <col min="6" max="6" width="10.8984375" customWidth="1"/>
    <col min="7" max="7" width="11.09765625" customWidth="1"/>
  </cols>
  <sheetData>
    <row r="1" spans="1:7" x14ac:dyDescent="0.25">
      <c r="A1" s="17" t="s">
        <v>31</v>
      </c>
      <c r="B1" s="17"/>
      <c r="C1" s="17"/>
      <c r="D1" s="17"/>
      <c r="E1" s="17"/>
      <c r="F1" s="17"/>
      <c r="G1" s="17"/>
    </row>
    <row r="2" spans="1:7" x14ac:dyDescent="0.25">
      <c r="A2" s="15" t="s">
        <v>158</v>
      </c>
      <c r="B2" s="16"/>
      <c r="C2" s="16"/>
      <c r="D2" s="16"/>
    </row>
    <row r="3" spans="1:7" s="16" customFormat="1" x14ac:dyDescent="0.25">
      <c r="A3" s="93" t="s">
        <v>159</v>
      </c>
    </row>
    <row r="4" spans="1:7" x14ac:dyDescent="0.25">
      <c r="A4" s="16"/>
      <c r="B4" s="16"/>
      <c r="C4" s="16"/>
      <c r="D4" s="16"/>
    </row>
    <row r="5" spans="1:7" x14ac:dyDescent="0.25">
      <c r="A5" s="22"/>
      <c r="B5" s="23"/>
      <c r="C5" s="23"/>
      <c r="D5" s="30"/>
      <c r="E5" s="30"/>
      <c r="F5" s="30"/>
      <c r="G5" s="48" t="s">
        <v>65</v>
      </c>
    </row>
    <row r="6" spans="1:7" x14ac:dyDescent="0.25">
      <c r="A6" s="25"/>
      <c r="B6" s="34" t="s">
        <v>49</v>
      </c>
      <c r="C6" s="36" t="s">
        <v>56</v>
      </c>
      <c r="D6" s="36" t="s">
        <v>103</v>
      </c>
      <c r="E6" s="47" t="s">
        <v>104</v>
      </c>
      <c r="F6" s="47" t="s">
        <v>124</v>
      </c>
      <c r="G6" s="47" t="s">
        <v>105</v>
      </c>
    </row>
    <row r="7" spans="1:7" x14ac:dyDescent="0.25">
      <c r="A7" s="109"/>
      <c r="B7" s="109">
        <v>2016</v>
      </c>
      <c r="C7" s="130">
        <v>1.2280486307257768E-5</v>
      </c>
      <c r="D7" s="126">
        <v>0.11139629129313521</v>
      </c>
      <c r="E7" s="126">
        <v>0.19657374432027508</v>
      </c>
      <c r="F7" s="171" t="s">
        <v>63</v>
      </c>
      <c r="G7" s="126">
        <v>0.6920176839002824</v>
      </c>
    </row>
    <row r="8" spans="1:7" x14ac:dyDescent="0.25">
      <c r="A8" s="109"/>
      <c r="B8" s="109">
        <v>2017</v>
      </c>
      <c r="C8" s="130">
        <v>2.4089129780186691E-5</v>
      </c>
      <c r="D8" s="126">
        <v>0.10808792532369768</v>
      </c>
      <c r="E8" s="126">
        <v>0.27398976211984344</v>
      </c>
      <c r="F8" s="171" t="s">
        <v>63</v>
      </c>
      <c r="G8" s="126">
        <v>0.61789822342667877</v>
      </c>
    </row>
    <row r="9" spans="1:7" x14ac:dyDescent="0.25">
      <c r="A9" s="109"/>
      <c r="B9" s="109">
        <v>2018</v>
      </c>
      <c r="C9" s="130">
        <v>4.7632089738857066E-5</v>
      </c>
      <c r="D9" s="126">
        <v>0.10173023565976398</v>
      </c>
      <c r="E9" s="126">
        <v>0.34815485192374102</v>
      </c>
      <c r="F9" s="171" t="s">
        <v>63</v>
      </c>
      <c r="G9" s="126">
        <v>0.55006728032675611</v>
      </c>
    </row>
    <row r="10" spans="1:7" x14ac:dyDescent="0.25">
      <c r="A10" s="109"/>
      <c r="B10" s="109">
        <v>2019</v>
      </c>
      <c r="C10" s="130">
        <v>1.3071429420222691E-4</v>
      </c>
      <c r="D10" s="126">
        <v>9.4126174943258117E-2</v>
      </c>
      <c r="E10" s="126">
        <v>0.42321723527384647</v>
      </c>
      <c r="F10" s="171" t="s">
        <v>63</v>
      </c>
      <c r="G10" s="126">
        <v>0.48252587548869319</v>
      </c>
    </row>
    <row r="11" spans="1:7" x14ac:dyDescent="0.25">
      <c r="A11" s="109"/>
      <c r="B11" s="109">
        <v>2020</v>
      </c>
      <c r="C11" s="130">
        <v>3.4387487697579833E-4</v>
      </c>
      <c r="D11" s="126">
        <v>8.471179727983115E-2</v>
      </c>
      <c r="E11" s="126">
        <v>0.48205328874817688</v>
      </c>
      <c r="F11" s="171" t="s">
        <v>63</v>
      </c>
      <c r="G11" s="126">
        <v>0.43289103909501614</v>
      </c>
    </row>
    <row r="12" spans="1:7" x14ac:dyDescent="0.25">
      <c r="A12" s="104"/>
      <c r="B12" s="104">
        <v>2021</v>
      </c>
      <c r="C12" s="130">
        <v>8.415737428992215E-4</v>
      </c>
      <c r="D12" s="126">
        <v>7.5344227037894201E-2</v>
      </c>
      <c r="E12" s="126">
        <v>0.5395773429646773</v>
      </c>
      <c r="F12" s="171" t="s">
        <v>63</v>
      </c>
      <c r="G12" s="126">
        <v>0.3842368562545293</v>
      </c>
    </row>
    <row r="13" spans="1:7" x14ac:dyDescent="0.25">
      <c r="A13" s="104"/>
      <c r="B13" s="104">
        <v>2022</v>
      </c>
      <c r="C13" s="130">
        <v>2.6841738322100862E-3</v>
      </c>
      <c r="D13" s="126">
        <v>6.5651870787822447E-2</v>
      </c>
      <c r="E13" s="126">
        <v>0.59155240529862885</v>
      </c>
      <c r="F13" s="171" t="s">
        <v>63</v>
      </c>
      <c r="G13" s="126">
        <v>0.34011155008133864</v>
      </c>
    </row>
    <row r="14" spans="1:7" x14ac:dyDescent="0.25">
      <c r="A14" s="104"/>
      <c r="B14" s="104">
        <v>2023</v>
      </c>
      <c r="C14" s="130">
        <v>5.6419800774894363E-3</v>
      </c>
      <c r="D14" s="126">
        <v>5.4523533611920728E-2</v>
      </c>
      <c r="E14" s="126">
        <v>0.63877281080638171</v>
      </c>
      <c r="F14" s="171" t="s">
        <v>63</v>
      </c>
      <c r="G14" s="126">
        <v>0.30106167550420815</v>
      </c>
    </row>
    <row r="15" spans="1:7" x14ac:dyDescent="0.25">
      <c r="A15" s="104"/>
      <c r="B15" s="104">
        <v>2024</v>
      </c>
      <c r="C15" s="126">
        <v>1.054872168779547E-2</v>
      </c>
      <c r="D15" s="126">
        <v>4.5993367358938775E-2</v>
      </c>
      <c r="E15" s="126">
        <v>0.67106098736975794</v>
      </c>
      <c r="F15" s="171" t="s">
        <v>63</v>
      </c>
      <c r="G15" s="126">
        <v>0.27239692358350776</v>
      </c>
    </row>
    <row r="16" spans="1:7" x14ac:dyDescent="0.25">
      <c r="A16" s="104"/>
      <c r="B16" s="104">
        <v>2025</v>
      </c>
      <c r="C16" s="126">
        <v>2.1399129172714079E-2</v>
      </c>
      <c r="D16" s="126">
        <v>3.965166908563135E-2</v>
      </c>
      <c r="E16" s="126">
        <v>0.69012481857764874</v>
      </c>
      <c r="F16" s="171" t="s">
        <v>63</v>
      </c>
      <c r="G16" s="126">
        <v>0.2488243831640059</v>
      </c>
    </row>
    <row r="17" spans="1:8" x14ac:dyDescent="0.25">
      <c r="A17" s="102" t="s">
        <v>53</v>
      </c>
      <c r="B17" s="102">
        <v>2026</v>
      </c>
      <c r="C17" s="127">
        <v>3.3332279546145774E-2</v>
      </c>
      <c r="D17" s="127">
        <v>3.3616717108976929E-2</v>
      </c>
      <c r="E17" s="127">
        <v>0.71640631460156157</v>
      </c>
      <c r="F17" s="248" t="s">
        <v>63</v>
      </c>
      <c r="G17" s="127">
        <v>0.21664468874331572</v>
      </c>
    </row>
    <row r="18" spans="1:8" x14ac:dyDescent="0.25">
      <c r="A18" s="102" t="s">
        <v>53</v>
      </c>
      <c r="B18" s="102">
        <v>2027</v>
      </c>
      <c r="C18" s="127">
        <v>4.6411171902926492E-2</v>
      </c>
      <c r="D18" s="127">
        <v>2.8101330047395838E-2</v>
      </c>
      <c r="E18" s="127">
        <v>0.73763243869942452</v>
      </c>
      <c r="F18" s="246">
        <v>1.2902605488167723E-3</v>
      </c>
      <c r="G18" s="127">
        <v>0.18656479880143637</v>
      </c>
    </row>
    <row r="19" spans="1:8" x14ac:dyDescent="0.25">
      <c r="A19" s="102" t="s">
        <v>53</v>
      </c>
      <c r="B19" s="102">
        <v>2028</v>
      </c>
      <c r="C19" s="127">
        <v>6.1125892588986742E-2</v>
      </c>
      <c r="D19" s="127">
        <v>2.3370436760692195E-2</v>
      </c>
      <c r="E19" s="127">
        <v>0.74739009694332281</v>
      </c>
      <c r="F19" s="245">
        <v>8.3269723648649752E-3</v>
      </c>
      <c r="G19" s="127">
        <v>0.15978660134213349</v>
      </c>
    </row>
    <row r="20" spans="1:8" x14ac:dyDescent="0.25">
      <c r="A20" s="102" t="s">
        <v>53</v>
      </c>
      <c r="B20" s="102">
        <v>2029</v>
      </c>
      <c r="C20" s="127">
        <v>7.7707850778410859E-2</v>
      </c>
      <c r="D20" s="127">
        <v>1.9264068332511791E-2</v>
      </c>
      <c r="E20" s="127">
        <v>0.71756452151902517</v>
      </c>
      <c r="F20" s="245">
        <v>5.2009472058743102E-2</v>
      </c>
      <c r="G20" s="127">
        <v>0.13345408731130884</v>
      </c>
    </row>
    <row r="23" spans="1:8" x14ac:dyDescent="0.25">
      <c r="A23" s="17" t="s">
        <v>32</v>
      </c>
    </row>
    <row r="24" spans="1:8" x14ac:dyDescent="0.25">
      <c r="A24" s="17" t="s">
        <v>106</v>
      </c>
      <c r="B24" s="73"/>
      <c r="C24" s="73"/>
      <c r="D24" s="73"/>
      <c r="E24" s="16"/>
      <c r="F24" s="16"/>
    </row>
    <row r="25" spans="1:8" x14ac:dyDescent="0.25">
      <c r="A25" s="55" t="s">
        <v>140</v>
      </c>
      <c r="B25" s="71"/>
      <c r="C25" s="16"/>
      <c r="D25" s="16"/>
      <c r="E25" s="16"/>
      <c r="F25" s="16"/>
      <c r="G25" s="16"/>
      <c r="H25" s="16"/>
    </row>
    <row r="26" spans="1:8" x14ac:dyDescent="0.25">
      <c r="A26" s="94" t="s">
        <v>107</v>
      </c>
      <c r="B26" s="73"/>
      <c r="C26" s="73"/>
      <c r="D26" s="73"/>
      <c r="E26" s="16"/>
      <c r="F26" s="16"/>
    </row>
    <row r="27" spans="1:8" x14ac:dyDescent="0.25">
      <c r="A27" s="94" t="s">
        <v>160</v>
      </c>
      <c r="B27" s="73"/>
      <c r="C27" s="73"/>
      <c r="D27" s="73"/>
      <c r="E27" s="16"/>
      <c r="F27" s="16"/>
    </row>
    <row r="28" spans="1:8" x14ac:dyDescent="0.25">
      <c r="A28" s="16"/>
      <c r="B28" s="74"/>
      <c r="C28" s="52"/>
      <c r="D28" s="52"/>
      <c r="E28" s="52"/>
      <c r="F28" s="52"/>
    </row>
    <row r="29" spans="1:8" x14ac:dyDescent="0.25">
      <c r="A29" s="85"/>
      <c r="B29" s="87"/>
      <c r="C29" s="255" t="s">
        <v>108</v>
      </c>
      <c r="D29" s="256"/>
      <c r="E29" s="77" t="s">
        <v>109</v>
      </c>
      <c r="F29" s="75"/>
    </row>
    <row r="30" spans="1:8" x14ac:dyDescent="0.25">
      <c r="A30" s="71"/>
      <c r="B30" s="86"/>
      <c r="C30" s="257" t="s">
        <v>98</v>
      </c>
      <c r="D30" s="258"/>
      <c r="E30" s="46" t="s">
        <v>99</v>
      </c>
      <c r="F30" s="75"/>
    </row>
    <row r="31" spans="1:8" x14ac:dyDescent="0.25">
      <c r="A31" s="71"/>
      <c r="B31" s="76"/>
      <c r="C31" s="53" t="s">
        <v>27</v>
      </c>
      <c r="D31" s="53" t="s">
        <v>27</v>
      </c>
      <c r="E31" s="75"/>
      <c r="F31" s="75"/>
    </row>
    <row r="32" spans="1:8" x14ac:dyDescent="0.25">
      <c r="A32" s="72"/>
      <c r="B32" s="129"/>
      <c r="C32" s="54" t="s">
        <v>100</v>
      </c>
      <c r="D32" s="54" t="s">
        <v>101</v>
      </c>
      <c r="E32" s="46"/>
      <c r="F32" s="75"/>
    </row>
    <row r="33" spans="1:6" x14ac:dyDescent="0.25">
      <c r="A33" s="111"/>
      <c r="B33" s="111">
        <v>2016</v>
      </c>
      <c r="C33" s="124">
        <v>47819</v>
      </c>
      <c r="D33" s="124">
        <v>29824</v>
      </c>
      <c r="E33" s="124">
        <v>3787</v>
      </c>
      <c r="F33" s="226"/>
    </row>
    <row r="34" spans="1:6" x14ac:dyDescent="0.25">
      <c r="A34" s="111"/>
      <c r="B34" s="111">
        <v>2017</v>
      </c>
      <c r="C34" s="124">
        <v>48972</v>
      </c>
      <c r="D34" s="124">
        <v>30287</v>
      </c>
      <c r="E34" s="124">
        <v>3766</v>
      </c>
      <c r="F34" s="226"/>
    </row>
    <row r="35" spans="1:6" x14ac:dyDescent="0.25">
      <c r="A35" s="111"/>
      <c r="B35" s="111">
        <v>2018</v>
      </c>
      <c r="C35" s="124">
        <v>49899</v>
      </c>
      <c r="D35" s="124">
        <v>30291</v>
      </c>
      <c r="E35" s="124">
        <v>3787</v>
      </c>
      <c r="F35" s="226"/>
    </row>
    <row r="36" spans="1:6" x14ac:dyDescent="0.25">
      <c r="A36" s="111"/>
      <c r="B36" s="111">
        <v>2019</v>
      </c>
      <c r="C36" s="124">
        <v>50658</v>
      </c>
      <c r="D36" s="124">
        <v>29722</v>
      </c>
      <c r="E36" s="124">
        <v>3773</v>
      </c>
      <c r="F36" s="226"/>
    </row>
    <row r="37" spans="1:6" x14ac:dyDescent="0.25">
      <c r="A37" s="111"/>
      <c r="B37" s="111">
        <v>2020</v>
      </c>
      <c r="C37" s="124">
        <v>51370</v>
      </c>
      <c r="D37" s="124">
        <v>29102</v>
      </c>
      <c r="E37" s="124">
        <v>3861</v>
      </c>
      <c r="F37" s="226"/>
    </row>
    <row r="38" spans="1:6" x14ac:dyDescent="0.25">
      <c r="A38" s="104"/>
      <c r="B38" s="104">
        <v>2021</v>
      </c>
      <c r="C38" s="124">
        <v>52748</v>
      </c>
      <c r="D38" s="124">
        <v>28976</v>
      </c>
      <c r="E38" s="124">
        <v>3830</v>
      </c>
      <c r="F38" s="226"/>
    </row>
    <row r="39" spans="1:6" x14ac:dyDescent="0.25">
      <c r="A39" s="104"/>
      <c r="B39" s="104">
        <v>2022</v>
      </c>
      <c r="C39" s="124">
        <v>53944</v>
      </c>
      <c r="D39" s="124">
        <v>28544</v>
      </c>
      <c r="E39" s="124">
        <v>3572</v>
      </c>
      <c r="F39" s="226"/>
    </row>
    <row r="40" spans="1:6" x14ac:dyDescent="0.25">
      <c r="A40" s="104"/>
      <c r="B40" s="104">
        <v>2023</v>
      </c>
      <c r="C40" s="124">
        <v>54273</v>
      </c>
      <c r="D40" s="124">
        <v>27744</v>
      </c>
      <c r="E40" s="124">
        <v>3414</v>
      </c>
      <c r="F40" s="226"/>
    </row>
    <row r="41" spans="1:6" x14ac:dyDescent="0.25">
      <c r="A41" s="104"/>
      <c r="B41" s="104">
        <v>2024</v>
      </c>
      <c r="C41" s="124">
        <v>54280</v>
      </c>
      <c r="D41" s="124">
        <v>27329</v>
      </c>
      <c r="E41" s="124">
        <v>3425</v>
      </c>
      <c r="F41" s="226"/>
    </row>
    <row r="42" spans="1:6" x14ac:dyDescent="0.25">
      <c r="A42" s="104"/>
      <c r="B42" s="104">
        <v>2025</v>
      </c>
      <c r="C42" s="124">
        <v>55565</v>
      </c>
      <c r="D42" s="124">
        <v>27138</v>
      </c>
      <c r="E42" s="124">
        <v>3422</v>
      </c>
      <c r="F42" s="226"/>
    </row>
    <row r="43" spans="1:6" x14ac:dyDescent="0.25">
      <c r="A43" s="102" t="s">
        <v>53</v>
      </c>
      <c r="B43" s="102">
        <v>2026</v>
      </c>
      <c r="C43" s="125">
        <v>56205.281969211203</v>
      </c>
      <c r="D43" s="125">
        <v>26459.064416017358</v>
      </c>
      <c r="E43" s="125">
        <v>3444.3477660511899</v>
      </c>
      <c r="F43" s="226"/>
    </row>
    <row r="44" spans="1:6" x14ac:dyDescent="0.25">
      <c r="A44" s="102" t="s">
        <v>53</v>
      </c>
      <c r="B44" s="102">
        <v>2027</v>
      </c>
      <c r="C44" s="125">
        <v>57194.733014522237</v>
      </c>
      <c r="D44" s="125">
        <v>26037.569057080444</v>
      </c>
      <c r="E44" s="125">
        <v>3468.0125863167782</v>
      </c>
      <c r="F44" s="226"/>
    </row>
    <row r="45" spans="1:6" x14ac:dyDescent="0.25">
      <c r="A45" s="102" t="s">
        <v>53</v>
      </c>
      <c r="B45" s="102">
        <v>2028</v>
      </c>
      <c r="C45" s="125">
        <v>58096.705881692884</v>
      </c>
      <c r="D45" s="125">
        <v>25565.722079197207</v>
      </c>
      <c r="E45" s="125">
        <v>3485.9344983704204</v>
      </c>
      <c r="F45" s="226"/>
    </row>
    <row r="46" spans="1:6" x14ac:dyDescent="0.25">
      <c r="A46" s="102" t="s">
        <v>53</v>
      </c>
      <c r="B46" s="102">
        <v>2029</v>
      </c>
      <c r="C46" s="125">
        <v>58953.055153277935</v>
      </c>
      <c r="D46" s="125">
        <v>25065.59051115343</v>
      </c>
      <c r="E46" s="125">
        <v>3500.7769026846404</v>
      </c>
      <c r="F46" s="226"/>
    </row>
    <row r="47" spans="1:6" x14ac:dyDescent="0.25">
      <c r="A47" s="215" t="s">
        <v>122</v>
      </c>
      <c r="F47" s="226"/>
    </row>
    <row r="48" spans="1:6" x14ac:dyDescent="0.25">
      <c r="A48" s="215" t="s">
        <v>138</v>
      </c>
      <c r="F48" s="226"/>
    </row>
    <row r="49" spans="6:6" x14ac:dyDescent="0.25">
      <c r="F49" s="226"/>
    </row>
  </sheetData>
  <mergeCells count="2">
    <mergeCell ref="C29:D29"/>
    <mergeCell ref="C30:D30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4"/>
    <pageSetUpPr fitToPage="1"/>
  </sheetPr>
  <dimension ref="A1:I43"/>
  <sheetViews>
    <sheetView showGridLines="0" zoomScaleNormal="100" workbookViewId="0"/>
  </sheetViews>
  <sheetFormatPr defaultRowHeight="13.8" x14ac:dyDescent="0.25"/>
  <cols>
    <col min="2" max="2" width="9" style="70"/>
    <col min="6" max="6" width="9" customWidth="1"/>
    <col min="7" max="7" width="8.3984375" hidden="1" customWidth="1"/>
  </cols>
  <sheetData>
    <row r="1" spans="1:9" x14ac:dyDescent="0.25">
      <c r="A1" s="17" t="s">
        <v>33</v>
      </c>
    </row>
    <row r="2" spans="1:9" x14ac:dyDescent="0.25">
      <c r="A2" s="17" t="s">
        <v>161</v>
      </c>
      <c r="B2" s="71"/>
      <c r="C2" s="16"/>
      <c r="D2" s="16"/>
      <c r="E2" s="16"/>
      <c r="F2" s="16"/>
      <c r="G2" s="16"/>
      <c r="H2" s="80"/>
    </row>
    <row r="3" spans="1:9" s="16" customFormat="1" x14ac:dyDescent="0.25">
      <c r="A3" s="92" t="s">
        <v>162</v>
      </c>
      <c r="I3" s="80"/>
    </row>
    <row r="4" spans="1:9" x14ac:dyDescent="0.25">
      <c r="A4" s="25"/>
      <c r="B4" s="72"/>
      <c r="C4" s="25"/>
      <c r="D4" s="25"/>
      <c r="E4" s="25"/>
      <c r="F4" s="25"/>
      <c r="G4" s="25"/>
      <c r="H4" s="228"/>
    </row>
    <row r="5" spans="1:9" ht="28.5" customHeight="1" x14ac:dyDescent="0.25">
      <c r="A5" s="64"/>
      <c r="B5" s="65" t="s">
        <v>49</v>
      </c>
      <c r="C5" s="78" t="s">
        <v>178</v>
      </c>
      <c r="D5" s="82" t="s">
        <v>179</v>
      </c>
      <c r="E5" s="82">
        <v>3</v>
      </c>
      <c r="F5" s="78" t="s">
        <v>110</v>
      </c>
      <c r="G5" s="78" t="s">
        <v>66</v>
      </c>
      <c r="H5" s="78" t="s">
        <v>62</v>
      </c>
    </row>
    <row r="6" spans="1:9" x14ac:dyDescent="0.25">
      <c r="A6" s="121"/>
      <c r="B6" s="109">
        <v>2016</v>
      </c>
      <c r="C6" s="241" t="s">
        <v>63</v>
      </c>
      <c r="D6" s="118">
        <v>31728</v>
      </c>
      <c r="E6" s="118">
        <v>40912</v>
      </c>
      <c r="F6" s="118">
        <v>8777</v>
      </c>
      <c r="G6" s="118">
        <v>13</v>
      </c>
      <c r="H6" s="118">
        <v>81430</v>
      </c>
    </row>
    <row r="7" spans="1:9" x14ac:dyDescent="0.25">
      <c r="A7" s="121"/>
      <c r="B7" s="109">
        <v>2017</v>
      </c>
      <c r="C7" s="241" t="s">
        <v>63</v>
      </c>
      <c r="D7" s="118">
        <v>31208</v>
      </c>
      <c r="E7" s="118">
        <v>41686</v>
      </c>
      <c r="F7" s="118">
        <v>10118</v>
      </c>
      <c r="G7" s="118">
        <v>13</v>
      </c>
      <c r="H7" s="118">
        <v>83025</v>
      </c>
    </row>
    <row r="8" spans="1:9" x14ac:dyDescent="0.25">
      <c r="A8" s="121"/>
      <c r="B8" s="109">
        <v>2018</v>
      </c>
      <c r="C8" s="241" t="s">
        <v>63</v>
      </c>
      <c r="D8" s="118">
        <v>30762</v>
      </c>
      <c r="E8" s="118">
        <v>42095</v>
      </c>
      <c r="F8" s="118">
        <v>11107</v>
      </c>
      <c r="G8" s="118">
        <v>13</v>
      </c>
      <c r="H8" s="118">
        <v>83977</v>
      </c>
    </row>
    <row r="9" spans="1:9" x14ac:dyDescent="0.25">
      <c r="A9" s="121"/>
      <c r="B9" s="109">
        <v>2019</v>
      </c>
      <c r="C9" s="241" t="s">
        <v>63</v>
      </c>
      <c r="D9" s="118">
        <v>30061</v>
      </c>
      <c r="E9" s="118">
        <v>42260</v>
      </c>
      <c r="F9" s="118">
        <v>11820</v>
      </c>
      <c r="G9" s="118">
        <v>12</v>
      </c>
      <c r="H9" s="118">
        <v>84153</v>
      </c>
    </row>
    <row r="10" spans="1:9" x14ac:dyDescent="0.25">
      <c r="A10" s="121"/>
      <c r="B10" s="109">
        <v>2020</v>
      </c>
      <c r="C10" s="241" t="s">
        <v>63</v>
      </c>
      <c r="D10" s="118">
        <v>29378</v>
      </c>
      <c r="E10" s="118">
        <v>42569</v>
      </c>
      <c r="F10" s="118">
        <v>12376</v>
      </c>
      <c r="G10" s="118">
        <v>10</v>
      </c>
      <c r="H10" s="118">
        <v>84333</v>
      </c>
    </row>
    <row r="11" spans="1:9" x14ac:dyDescent="0.25">
      <c r="A11" s="104"/>
      <c r="B11" s="104">
        <v>2021</v>
      </c>
      <c r="C11" s="241" t="s">
        <v>63</v>
      </c>
      <c r="D11" s="118">
        <v>29068</v>
      </c>
      <c r="E11" s="118">
        <v>43411</v>
      </c>
      <c r="F11" s="118">
        <v>13069</v>
      </c>
      <c r="G11" s="118">
        <v>6</v>
      </c>
      <c r="H11" s="118">
        <v>85554</v>
      </c>
    </row>
    <row r="12" spans="1:9" x14ac:dyDescent="0.25">
      <c r="A12" s="104"/>
      <c r="B12" s="104">
        <v>2022</v>
      </c>
      <c r="C12" s="118">
        <v>7</v>
      </c>
      <c r="D12" s="118">
        <v>28733</v>
      </c>
      <c r="E12" s="118">
        <v>43910</v>
      </c>
      <c r="F12" s="118">
        <v>13404</v>
      </c>
      <c r="G12" s="118">
        <v>6</v>
      </c>
      <c r="H12" s="118">
        <v>86060</v>
      </c>
    </row>
    <row r="13" spans="1:9" x14ac:dyDescent="0.25">
      <c r="A13" s="104"/>
      <c r="B13" s="104">
        <v>2023</v>
      </c>
      <c r="C13" s="118">
        <v>11</v>
      </c>
      <c r="D13" s="118">
        <v>27897</v>
      </c>
      <c r="E13" s="118">
        <v>43691</v>
      </c>
      <c r="F13" s="118">
        <v>13826</v>
      </c>
      <c r="G13" s="118">
        <v>6</v>
      </c>
      <c r="H13" s="118">
        <v>85431</v>
      </c>
    </row>
    <row r="14" spans="1:9" x14ac:dyDescent="0.25">
      <c r="A14" s="104"/>
      <c r="B14" s="104">
        <v>2024</v>
      </c>
      <c r="C14" s="118">
        <v>108</v>
      </c>
      <c r="D14" s="118">
        <v>27144</v>
      </c>
      <c r="E14" s="118">
        <v>43649</v>
      </c>
      <c r="F14" s="118">
        <v>14127</v>
      </c>
      <c r="G14" s="118">
        <v>6</v>
      </c>
      <c r="H14" s="118">
        <v>85034</v>
      </c>
    </row>
    <row r="15" spans="1:9" x14ac:dyDescent="0.25">
      <c r="A15" s="104"/>
      <c r="B15" s="104">
        <v>2025</v>
      </c>
      <c r="C15" s="118">
        <v>714</v>
      </c>
      <c r="D15" s="118">
        <v>26618</v>
      </c>
      <c r="E15" s="118">
        <v>44128</v>
      </c>
      <c r="F15" s="118">
        <v>14659</v>
      </c>
      <c r="G15" s="118">
        <v>6</v>
      </c>
      <c r="H15" s="118">
        <v>86125</v>
      </c>
    </row>
    <row r="16" spans="1:9" x14ac:dyDescent="0.25">
      <c r="A16" s="102" t="s">
        <v>53</v>
      </c>
      <c r="B16" s="102">
        <v>2026</v>
      </c>
      <c r="C16" s="119">
        <v>1314</v>
      </c>
      <c r="D16" s="119">
        <v>25738.864078351053</v>
      </c>
      <c r="E16" s="119">
        <v>44030.135303366806</v>
      </c>
      <c r="F16" s="119">
        <v>15019.695905528122</v>
      </c>
      <c r="G16" s="119">
        <v>5.9988640337611434</v>
      </c>
      <c r="H16" s="119">
        <v>86108.694151279749</v>
      </c>
    </row>
    <row r="17" spans="1:8" x14ac:dyDescent="0.25">
      <c r="A17" s="102" t="s">
        <v>53</v>
      </c>
      <c r="B17" s="102">
        <v>2027</v>
      </c>
      <c r="C17" s="119">
        <v>1914</v>
      </c>
      <c r="D17" s="119">
        <v>25035.604164462267</v>
      </c>
      <c r="E17" s="119">
        <v>44259.030591082781</v>
      </c>
      <c r="F17" s="119">
        <v>15485.639822398241</v>
      </c>
      <c r="G17" s="119">
        <v>6.0400799761685544</v>
      </c>
      <c r="H17" s="119">
        <v>86700.314657919458</v>
      </c>
    </row>
    <row r="18" spans="1:8" x14ac:dyDescent="0.25">
      <c r="A18" s="102" t="s">
        <v>53</v>
      </c>
      <c r="B18" s="102">
        <v>2028</v>
      </c>
      <c r="C18" s="119">
        <v>2514</v>
      </c>
      <c r="D18" s="119">
        <v>24280.332402889086</v>
      </c>
      <c r="E18" s="119">
        <v>44417.668790689837</v>
      </c>
      <c r="F18" s="119">
        <v>15930.289971925344</v>
      </c>
      <c r="G18" s="119">
        <v>6.0712937562329525</v>
      </c>
      <c r="H18" s="119">
        <v>87148.362459260505</v>
      </c>
    </row>
    <row r="19" spans="1:8" x14ac:dyDescent="0.25">
      <c r="A19" s="102" t="s">
        <v>53</v>
      </c>
      <c r="B19" s="102">
        <v>2029</v>
      </c>
      <c r="C19" s="119">
        <v>3114</v>
      </c>
      <c r="D19" s="119">
        <v>23495.296333023511</v>
      </c>
      <c r="E19" s="119">
        <v>44539.734837154392</v>
      </c>
      <c r="F19" s="119">
        <v>16364.29425284054</v>
      </c>
      <c r="G19" s="119">
        <v>6.0971440975639597</v>
      </c>
      <c r="H19" s="119">
        <v>87519.422567116009</v>
      </c>
    </row>
    <row r="20" spans="1:8" x14ac:dyDescent="0.25">
      <c r="A20" s="162" t="s">
        <v>111</v>
      </c>
      <c r="B20" s="71"/>
      <c r="C20" s="16"/>
      <c r="D20" s="16"/>
      <c r="E20" s="16"/>
      <c r="F20" s="16"/>
      <c r="G20" s="16"/>
      <c r="H20" s="80"/>
    </row>
    <row r="21" spans="1:8" x14ac:dyDescent="0.25">
      <c r="A21" s="16"/>
      <c r="B21" s="71"/>
      <c r="C21" s="16"/>
      <c r="D21" s="16"/>
      <c r="E21" s="16"/>
      <c r="F21" s="16"/>
      <c r="G21" s="16"/>
      <c r="H21" s="80"/>
    </row>
    <row r="22" spans="1:8" x14ac:dyDescent="0.25">
      <c r="A22" s="17" t="s">
        <v>34</v>
      </c>
      <c r="B22" s="71"/>
      <c r="C22" s="16"/>
      <c r="D22" s="16"/>
      <c r="E22" s="16"/>
      <c r="F22" s="16"/>
      <c r="G22" s="16"/>
      <c r="H22" s="80"/>
    </row>
    <row r="23" spans="1:8" x14ac:dyDescent="0.25">
      <c r="A23" s="17" t="s">
        <v>112</v>
      </c>
      <c r="B23" s="71"/>
      <c r="C23" s="16"/>
      <c r="D23" s="16"/>
      <c r="E23" s="16"/>
      <c r="F23" s="16"/>
      <c r="G23" s="16"/>
      <c r="H23" s="80"/>
    </row>
    <row r="24" spans="1:8" x14ac:dyDescent="0.25">
      <c r="A24" s="17" t="s">
        <v>163</v>
      </c>
      <c r="B24" s="71"/>
      <c r="C24" s="16"/>
      <c r="D24" s="16"/>
      <c r="E24" s="16"/>
      <c r="F24" s="16"/>
      <c r="G24" s="16"/>
      <c r="H24" s="80"/>
    </row>
    <row r="25" spans="1:8" x14ac:dyDescent="0.25">
      <c r="A25" s="92" t="s">
        <v>132</v>
      </c>
      <c r="B25" s="71"/>
      <c r="C25" s="16"/>
      <c r="D25" s="16"/>
      <c r="E25" s="16"/>
      <c r="F25" s="16"/>
      <c r="G25" s="16"/>
      <c r="H25" s="80"/>
    </row>
    <row r="26" spans="1:8" x14ac:dyDescent="0.25">
      <c r="A26" s="92" t="s">
        <v>141</v>
      </c>
      <c r="B26" s="71"/>
      <c r="C26" s="16"/>
      <c r="D26" s="16"/>
      <c r="E26" s="16"/>
      <c r="F26" s="16"/>
      <c r="G26" s="16"/>
      <c r="H26" s="80"/>
    </row>
    <row r="27" spans="1:8" x14ac:dyDescent="0.25">
      <c r="A27" s="25"/>
      <c r="B27" s="72"/>
      <c r="C27" s="25"/>
      <c r="D27" s="25"/>
      <c r="E27" s="25"/>
      <c r="F27" s="25"/>
      <c r="G27" s="25"/>
      <c r="H27" s="228"/>
    </row>
    <row r="28" spans="1:8" ht="28.5" customHeight="1" x14ac:dyDescent="0.25">
      <c r="A28" s="64"/>
      <c r="B28" s="65" t="s">
        <v>49</v>
      </c>
      <c r="C28" s="78" t="s">
        <v>178</v>
      </c>
      <c r="D28" s="82" t="s">
        <v>179</v>
      </c>
      <c r="E28" s="82">
        <v>3</v>
      </c>
      <c r="F28" s="78" t="s">
        <v>110</v>
      </c>
      <c r="G28" s="78" t="s">
        <v>66</v>
      </c>
      <c r="H28" s="78" t="s">
        <v>62</v>
      </c>
    </row>
    <row r="29" spans="1:8" x14ac:dyDescent="0.25">
      <c r="A29" s="121"/>
      <c r="B29" s="109">
        <v>2016</v>
      </c>
      <c r="C29" s="241" t="s">
        <v>63</v>
      </c>
      <c r="D29" s="118">
        <v>13510</v>
      </c>
      <c r="E29" s="118">
        <v>27036.19126417677</v>
      </c>
      <c r="F29" s="118">
        <v>34451.797880824881</v>
      </c>
      <c r="G29" s="118">
        <v>6496.9230769230771</v>
      </c>
      <c r="H29" s="118">
        <v>22561.754402554343</v>
      </c>
    </row>
    <row r="30" spans="1:8" x14ac:dyDescent="0.25">
      <c r="A30" s="121"/>
      <c r="B30" s="109">
        <v>2017</v>
      </c>
      <c r="C30" s="241" t="s">
        <v>63</v>
      </c>
      <c r="D30" s="118">
        <v>13584</v>
      </c>
      <c r="E30" s="118">
        <v>27103.636999999999</v>
      </c>
      <c r="F30" s="118">
        <v>34662.728999999999</v>
      </c>
      <c r="G30" s="118">
        <v>6496.9229999999998</v>
      </c>
      <c r="H30" s="118">
        <v>22939.883000000002</v>
      </c>
    </row>
    <row r="31" spans="1:8" x14ac:dyDescent="0.25">
      <c r="A31" s="121"/>
      <c r="B31" s="109">
        <v>2018</v>
      </c>
      <c r="C31" s="241" t="s">
        <v>63</v>
      </c>
      <c r="D31" s="118">
        <v>13626</v>
      </c>
      <c r="E31" s="118">
        <v>27181</v>
      </c>
      <c r="F31" s="118">
        <v>34875</v>
      </c>
      <c r="G31" s="118">
        <v>6497</v>
      </c>
      <c r="H31" s="118">
        <v>23230</v>
      </c>
    </row>
    <row r="32" spans="1:8" x14ac:dyDescent="0.25">
      <c r="A32" s="121"/>
      <c r="B32" s="109">
        <v>2019</v>
      </c>
      <c r="C32" s="241" t="s">
        <v>63</v>
      </c>
      <c r="D32" s="118">
        <v>13651</v>
      </c>
      <c r="E32" s="118">
        <v>27290</v>
      </c>
      <c r="F32" s="118">
        <v>35074</v>
      </c>
      <c r="G32" s="118">
        <v>6493</v>
      </c>
      <c r="H32" s="118">
        <v>23508</v>
      </c>
    </row>
    <row r="33" spans="1:8" x14ac:dyDescent="0.25">
      <c r="A33" s="121"/>
      <c r="B33" s="109">
        <v>2020</v>
      </c>
      <c r="C33" s="241" t="s">
        <v>63</v>
      </c>
      <c r="D33" s="118">
        <v>13614</v>
      </c>
      <c r="E33" s="118">
        <v>27365</v>
      </c>
      <c r="F33" s="118">
        <v>35243</v>
      </c>
      <c r="G33" s="118">
        <v>6498</v>
      </c>
      <c r="H33" s="118">
        <v>23729</v>
      </c>
    </row>
    <row r="34" spans="1:8" x14ac:dyDescent="0.25">
      <c r="A34" s="104"/>
      <c r="B34" s="104">
        <v>2021</v>
      </c>
      <c r="C34" s="241" t="s">
        <v>63</v>
      </c>
      <c r="D34" s="118">
        <v>13654</v>
      </c>
      <c r="E34" s="118">
        <v>27436</v>
      </c>
      <c r="F34" s="118">
        <v>35434</v>
      </c>
      <c r="G34" s="118">
        <v>6540</v>
      </c>
      <c r="H34" s="118">
        <v>23973</v>
      </c>
    </row>
    <row r="35" spans="1:8" x14ac:dyDescent="0.25">
      <c r="A35" s="104"/>
      <c r="B35" s="104">
        <v>2022</v>
      </c>
      <c r="C35" s="118">
        <v>4050</v>
      </c>
      <c r="D35" s="118">
        <v>13730</v>
      </c>
      <c r="E35" s="118">
        <v>27517</v>
      </c>
      <c r="F35" s="118">
        <v>35632</v>
      </c>
      <c r="G35" s="118">
        <v>6540</v>
      </c>
      <c r="H35" s="118">
        <v>24174</v>
      </c>
    </row>
    <row r="36" spans="1:8" x14ac:dyDescent="0.25">
      <c r="A36" s="104"/>
      <c r="B36" s="104">
        <v>2023</v>
      </c>
      <c r="C36" s="118">
        <v>4034</v>
      </c>
      <c r="D36" s="118">
        <v>13754</v>
      </c>
      <c r="E36" s="118">
        <v>27597.361837</v>
      </c>
      <c r="F36" s="118">
        <v>35771.367713</v>
      </c>
      <c r="G36" s="118">
        <v>6540</v>
      </c>
      <c r="H36" s="118">
        <v>24395.064040000001</v>
      </c>
    </row>
    <row r="37" spans="1:8" x14ac:dyDescent="0.25">
      <c r="A37" s="104"/>
      <c r="B37" s="109">
        <v>2024</v>
      </c>
      <c r="C37" s="118">
        <v>4186</v>
      </c>
      <c r="D37" s="118">
        <v>13752</v>
      </c>
      <c r="E37" s="118">
        <v>27664.074183000001</v>
      </c>
      <c r="F37" s="118">
        <v>35924.642458000002</v>
      </c>
      <c r="G37" s="118">
        <v>6540</v>
      </c>
      <c r="H37" s="118">
        <v>24564.036409</v>
      </c>
    </row>
    <row r="38" spans="1:8" x14ac:dyDescent="0.25">
      <c r="A38" s="104"/>
      <c r="B38" s="104">
        <v>2025</v>
      </c>
      <c r="C38" s="118">
        <v>4223</v>
      </c>
      <c r="D38" s="118">
        <v>13750</v>
      </c>
      <c r="E38" s="118">
        <v>27726.33</v>
      </c>
      <c r="F38" s="118">
        <v>36031.64</v>
      </c>
      <c r="G38" s="118">
        <v>6540</v>
      </c>
      <c r="H38" s="118">
        <v>24623.97</v>
      </c>
    </row>
    <row r="39" spans="1:8" x14ac:dyDescent="0.25">
      <c r="A39" s="102" t="s">
        <v>53</v>
      </c>
      <c r="B39" s="102">
        <v>2026</v>
      </c>
      <c r="C39" s="119">
        <v>4250</v>
      </c>
      <c r="D39" s="119">
        <v>13750</v>
      </c>
      <c r="E39" s="119">
        <v>27823.930031364638</v>
      </c>
      <c r="F39" s="119">
        <v>36289.978099968343</v>
      </c>
      <c r="G39" s="119">
        <v>6540</v>
      </c>
      <c r="H39" s="119">
        <v>24732.565904887226</v>
      </c>
    </row>
    <row r="40" spans="1:8" x14ac:dyDescent="0.25">
      <c r="A40" s="102" t="s">
        <v>53</v>
      </c>
      <c r="B40" s="102">
        <v>2027</v>
      </c>
      <c r="C40" s="119">
        <v>4250</v>
      </c>
      <c r="D40" s="119">
        <v>13750</v>
      </c>
      <c r="E40" s="119">
        <v>27902.524686445919</v>
      </c>
      <c r="F40" s="119">
        <v>36468.152717202145</v>
      </c>
      <c r="G40" s="119">
        <v>6540</v>
      </c>
      <c r="H40" s="119">
        <v>24822.112116988508</v>
      </c>
    </row>
    <row r="41" spans="1:8" x14ac:dyDescent="0.25">
      <c r="A41" s="102" t="s">
        <v>53</v>
      </c>
      <c r="B41" s="102">
        <v>2028</v>
      </c>
      <c r="C41" s="119">
        <v>4250</v>
      </c>
      <c r="D41" s="119">
        <v>13750</v>
      </c>
      <c r="E41" s="119">
        <v>27981.11934152717</v>
      </c>
      <c r="F41" s="119">
        <v>36646.327334435948</v>
      </c>
      <c r="G41" s="119">
        <v>6540</v>
      </c>
      <c r="H41" s="119">
        <v>24914.082464421012</v>
      </c>
    </row>
    <row r="42" spans="1:8" x14ac:dyDescent="0.25">
      <c r="A42" s="102" t="s">
        <v>53</v>
      </c>
      <c r="B42" s="102">
        <v>2029</v>
      </c>
      <c r="C42" s="119">
        <v>4250</v>
      </c>
      <c r="D42" s="119">
        <v>13750</v>
      </c>
      <c r="E42" s="119">
        <v>28059.713996608451</v>
      </c>
      <c r="F42" s="119">
        <v>36824.50195166975</v>
      </c>
      <c r="G42" s="119">
        <v>6540</v>
      </c>
      <c r="H42" s="119">
        <v>25008.322065765089</v>
      </c>
    </row>
    <row r="43" spans="1:8" x14ac:dyDescent="0.25">
      <c r="A43" s="162" t="s">
        <v>111</v>
      </c>
    </row>
  </sheetData>
  <pageMargins left="0.7" right="0.7" top="0.75" bottom="0.75" header="0.3" footer="0.3"/>
  <pageSetup paperSize="9" scale="98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8277D7-59CD-4002-9720-CF46C1EFBC95}">
  <sheetPr>
    <tabColor theme="4"/>
    <pageSetUpPr fitToPage="1"/>
  </sheetPr>
  <dimension ref="A1:N25"/>
  <sheetViews>
    <sheetView showGridLines="0" zoomScaleNormal="100" workbookViewId="0"/>
  </sheetViews>
  <sheetFormatPr defaultRowHeight="13.8" x14ac:dyDescent="0.25"/>
  <sheetData>
    <row r="1" spans="1:14" x14ac:dyDescent="0.25">
      <c r="A1" s="15" t="s">
        <v>36</v>
      </c>
      <c r="B1" s="16"/>
      <c r="C1" s="16"/>
      <c r="D1" s="16"/>
      <c r="E1" s="16"/>
      <c r="F1" s="16"/>
      <c r="G1" s="16"/>
      <c r="H1" s="16"/>
    </row>
    <row r="2" spans="1:14" x14ac:dyDescent="0.25">
      <c r="A2" s="15" t="s">
        <v>113</v>
      </c>
      <c r="B2" s="16"/>
      <c r="C2" s="15"/>
      <c r="D2" s="17"/>
      <c r="E2" s="17"/>
      <c r="F2" s="17"/>
      <c r="G2" s="15"/>
      <c r="H2" s="15"/>
    </row>
    <row r="3" spans="1:14" x14ac:dyDescent="0.25">
      <c r="A3" s="15" t="s">
        <v>140</v>
      </c>
      <c r="B3" s="16"/>
      <c r="C3" s="15"/>
      <c r="D3" s="17"/>
      <c r="E3" s="17"/>
      <c r="F3" s="17"/>
      <c r="G3" s="15"/>
      <c r="H3" s="15"/>
    </row>
    <row r="4" spans="1:14" x14ac:dyDescent="0.25">
      <c r="A4" s="93" t="s">
        <v>114</v>
      </c>
      <c r="B4" s="95"/>
      <c r="C4" s="95"/>
      <c r="D4" s="95"/>
      <c r="E4" s="95"/>
      <c r="F4" s="95"/>
      <c r="G4" s="95"/>
      <c r="H4" s="95"/>
    </row>
    <row r="5" spans="1:14" x14ac:dyDescent="0.25">
      <c r="A5" s="93" t="s">
        <v>141</v>
      </c>
      <c r="B5" s="95"/>
      <c r="C5" s="95"/>
      <c r="D5" s="95"/>
      <c r="E5" s="95"/>
      <c r="F5" s="95"/>
      <c r="G5" s="95"/>
      <c r="H5" s="95"/>
    </row>
    <row r="6" spans="1:14" x14ac:dyDescent="0.25">
      <c r="A6" s="16"/>
      <c r="B6" s="19"/>
      <c r="C6" s="20"/>
      <c r="D6" s="21"/>
      <c r="E6" s="21"/>
      <c r="F6" s="21"/>
      <c r="G6" s="21"/>
      <c r="H6" s="21"/>
    </row>
    <row r="7" spans="1:14" x14ac:dyDescent="0.25">
      <c r="A7" s="22"/>
      <c r="B7" s="23"/>
      <c r="C7" s="30" t="s">
        <v>115</v>
      </c>
      <c r="D7" s="30" t="s">
        <v>46</v>
      </c>
      <c r="E7" s="30" t="s">
        <v>47</v>
      </c>
      <c r="F7" s="30" t="s">
        <v>48</v>
      </c>
      <c r="G7" s="21"/>
      <c r="H7" s="21"/>
    </row>
    <row r="8" spans="1:14" x14ac:dyDescent="0.25">
      <c r="A8" s="25"/>
      <c r="B8" s="26" t="s">
        <v>49</v>
      </c>
      <c r="C8" s="36"/>
      <c r="D8" s="36" t="s">
        <v>51</v>
      </c>
      <c r="E8" s="36" t="s">
        <v>52</v>
      </c>
      <c r="F8" s="36" t="s">
        <v>52</v>
      </c>
      <c r="G8" s="21"/>
      <c r="H8" s="21"/>
    </row>
    <row r="9" spans="1:14" x14ac:dyDescent="0.25">
      <c r="A9" s="104"/>
      <c r="B9" s="104">
        <v>2016</v>
      </c>
      <c r="C9" s="105">
        <v>13890</v>
      </c>
      <c r="D9" s="105">
        <v>5923</v>
      </c>
      <c r="E9" s="105">
        <v>1382</v>
      </c>
      <c r="F9" s="105">
        <v>1246</v>
      </c>
      <c r="G9" s="79"/>
      <c r="H9" s="79"/>
      <c r="N9" s="132"/>
    </row>
    <row r="10" spans="1:14" x14ac:dyDescent="0.25">
      <c r="A10" s="104"/>
      <c r="B10" s="104">
        <v>2017</v>
      </c>
      <c r="C10" s="105">
        <v>14421</v>
      </c>
      <c r="D10" s="105">
        <v>5627</v>
      </c>
      <c r="E10" s="105">
        <v>1373</v>
      </c>
      <c r="F10" s="105">
        <v>1089</v>
      </c>
      <c r="G10" s="79"/>
      <c r="H10" s="79"/>
      <c r="N10" s="132"/>
    </row>
    <row r="11" spans="1:14" x14ac:dyDescent="0.25">
      <c r="A11" s="104"/>
      <c r="B11" s="104">
        <v>2018</v>
      </c>
      <c r="C11" s="105">
        <v>14378</v>
      </c>
      <c r="D11" s="105">
        <v>5536</v>
      </c>
      <c r="E11" s="105">
        <v>1003</v>
      </c>
      <c r="F11" s="105">
        <v>1105</v>
      </c>
      <c r="G11" s="79"/>
      <c r="H11" s="79"/>
      <c r="N11" s="132"/>
    </row>
    <row r="12" spans="1:14" x14ac:dyDescent="0.25">
      <c r="A12" s="104"/>
      <c r="B12" s="104">
        <v>2019</v>
      </c>
      <c r="C12" s="105">
        <v>14914</v>
      </c>
      <c r="D12" s="105">
        <v>5063</v>
      </c>
      <c r="E12" s="105">
        <v>1467</v>
      </c>
      <c r="F12" s="105">
        <v>1367</v>
      </c>
      <c r="G12" s="79"/>
      <c r="H12" s="79"/>
      <c r="N12" s="132"/>
    </row>
    <row r="13" spans="1:14" x14ac:dyDescent="0.25">
      <c r="A13" s="104"/>
      <c r="B13" s="104">
        <v>2020</v>
      </c>
      <c r="C13" s="105">
        <v>13489</v>
      </c>
      <c r="D13" s="105">
        <v>6834</v>
      </c>
      <c r="E13" s="105">
        <v>1839</v>
      </c>
      <c r="F13" s="105">
        <v>1469</v>
      </c>
      <c r="G13" s="79"/>
      <c r="H13" s="79"/>
      <c r="N13" s="132"/>
    </row>
    <row r="14" spans="1:14" x14ac:dyDescent="0.25">
      <c r="A14" s="104"/>
      <c r="B14" s="104">
        <v>2021</v>
      </c>
      <c r="C14" s="105">
        <v>13594</v>
      </c>
      <c r="D14" s="105">
        <v>5948</v>
      </c>
      <c r="E14" s="105">
        <v>832</v>
      </c>
      <c r="F14" s="105">
        <v>1570</v>
      </c>
      <c r="G14" s="133"/>
      <c r="N14" s="132"/>
    </row>
    <row r="15" spans="1:14" x14ac:dyDescent="0.25">
      <c r="A15" s="104"/>
      <c r="B15" s="104">
        <v>2022</v>
      </c>
      <c r="C15" s="105">
        <v>14239</v>
      </c>
      <c r="D15" s="105">
        <v>5376</v>
      </c>
      <c r="E15" s="105">
        <v>1370</v>
      </c>
      <c r="F15" s="105">
        <v>1254</v>
      </c>
      <c r="G15" s="133"/>
      <c r="N15" s="132"/>
    </row>
    <row r="16" spans="1:14" x14ac:dyDescent="0.25">
      <c r="A16" s="104"/>
      <c r="B16" s="104">
        <v>2023</v>
      </c>
      <c r="C16" s="105">
        <v>14322</v>
      </c>
      <c r="D16" s="105">
        <v>5205</v>
      </c>
      <c r="E16" s="105">
        <v>1228</v>
      </c>
      <c r="F16" s="105">
        <v>1238</v>
      </c>
      <c r="G16" s="133"/>
      <c r="N16" s="132"/>
    </row>
    <row r="17" spans="1:14" x14ac:dyDescent="0.25">
      <c r="A17" s="104"/>
      <c r="B17" s="104">
        <v>2024</v>
      </c>
      <c r="C17" s="105">
        <v>14178</v>
      </c>
      <c r="D17" s="105">
        <v>4759</v>
      </c>
      <c r="E17" s="105">
        <v>913</v>
      </c>
      <c r="F17" s="105">
        <v>1406</v>
      </c>
      <c r="G17" s="133"/>
      <c r="N17" s="132"/>
    </row>
    <row r="18" spans="1:14" x14ac:dyDescent="0.25">
      <c r="A18" s="104"/>
      <c r="B18" s="104">
        <v>2025</v>
      </c>
      <c r="C18" s="105">
        <v>14528</v>
      </c>
      <c r="D18" s="105">
        <v>5234</v>
      </c>
      <c r="E18" s="105">
        <v>2087</v>
      </c>
      <c r="F18" s="105">
        <v>1247</v>
      </c>
      <c r="G18" s="133"/>
      <c r="M18" s="134"/>
      <c r="N18" s="134"/>
    </row>
    <row r="19" spans="1:14" x14ac:dyDescent="0.25">
      <c r="A19" s="102" t="s">
        <v>53</v>
      </c>
      <c r="B19" s="102">
        <v>2026</v>
      </c>
      <c r="C19" s="103">
        <v>14443.440654534341</v>
      </c>
      <c r="D19" s="103">
        <v>5368.7154342143185</v>
      </c>
      <c r="E19" s="103">
        <v>1350</v>
      </c>
      <c r="F19" s="103">
        <v>1299.8439112513411</v>
      </c>
      <c r="G19" s="133"/>
      <c r="H19" s="16"/>
      <c r="L19" s="134"/>
      <c r="M19" s="134"/>
      <c r="N19" s="134"/>
    </row>
    <row r="20" spans="1:14" x14ac:dyDescent="0.25">
      <c r="A20" s="102" t="s">
        <v>53</v>
      </c>
      <c r="B20" s="102">
        <v>2027</v>
      </c>
      <c r="C20" s="103">
        <v>14477.600359105621</v>
      </c>
      <c r="D20" s="103">
        <v>5381.4128058134092</v>
      </c>
      <c r="E20" s="103">
        <v>1350</v>
      </c>
      <c r="F20" s="103">
        <v>1303.1429238296289</v>
      </c>
      <c r="G20" s="133"/>
      <c r="H20" s="16"/>
      <c r="L20" s="134"/>
      <c r="M20" s="134"/>
      <c r="N20" s="134"/>
    </row>
    <row r="21" spans="1:14" x14ac:dyDescent="0.25">
      <c r="A21" s="102" t="s">
        <v>53</v>
      </c>
      <c r="B21" s="102">
        <v>2028</v>
      </c>
      <c r="C21" s="103">
        <v>14509.51321194139</v>
      </c>
      <c r="D21" s="103">
        <v>5393.2750088484891</v>
      </c>
      <c r="E21" s="103">
        <v>1350</v>
      </c>
      <c r="F21" s="103">
        <v>1306.2249441291481</v>
      </c>
      <c r="G21" s="133"/>
      <c r="H21" s="16"/>
      <c r="L21" s="134"/>
      <c r="M21" s="134"/>
      <c r="N21" s="134"/>
    </row>
    <row r="22" spans="1:14" x14ac:dyDescent="0.25">
      <c r="A22" s="102" t="s">
        <v>53</v>
      </c>
      <c r="B22" s="102">
        <v>2029</v>
      </c>
      <c r="C22" s="103">
        <v>14539.326999528239</v>
      </c>
      <c r="D22" s="103">
        <v>5404.3569764626009</v>
      </c>
      <c r="E22" s="103">
        <v>1350</v>
      </c>
      <c r="F22" s="103">
        <v>1309.1042447990403</v>
      </c>
      <c r="G22" s="133"/>
      <c r="H22" s="16"/>
      <c r="L22" s="134"/>
      <c r="M22" s="134"/>
      <c r="N22" s="134"/>
    </row>
    <row r="23" spans="1:14" x14ac:dyDescent="0.25">
      <c r="A23" s="29"/>
      <c r="B23" s="20"/>
      <c r="C23" s="28"/>
      <c r="D23" s="28"/>
      <c r="E23" s="28"/>
      <c r="F23" s="28"/>
      <c r="G23" s="18"/>
      <c r="H23" s="18"/>
      <c r="L23" s="134"/>
      <c r="M23" s="134"/>
      <c r="N23" s="134"/>
    </row>
    <row r="24" spans="1:14" x14ac:dyDescent="0.25">
      <c r="A24" s="29"/>
      <c r="B24" s="20"/>
      <c r="C24" s="28"/>
      <c r="D24" s="28"/>
      <c r="E24" s="28"/>
      <c r="F24" s="28"/>
      <c r="G24" s="18"/>
      <c r="H24" s="18"/>
    </row>
    <row r="25" spans="1:14" x14ac:dyDescent="0.25">
      <c r="C25" s="28"/>
      <c r="D25" s="28"/>
      <c r="E25" s="28"/>
      <c r="F25" s="28"/>
    </row>
  </sheetData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B65E83-FD0C-4F3F-BF1C-18C7678FC18E}">
  <sheetPr>
    <tabColor theme="4"/>
    <pageSetUpPr fitToPage="1"/>
  </sheetPr>
  <dimension ref="A1:W53"/>
  <sheetViews>
    <sheetView showGridLines="0" zoomScaleNormal="100" workbookViewId="0"/>
  </sheetViews>
  <sheetFormatPr defaultRowHeight="13.8" x14ac:dyDescent="0.25"/>
  <cols>
    <col min="2" max="2" width="7.19921875" customWidth="1"/>
    <col min="7" max="7" width="7.3984375" bestFit="1" customWidth="1"/>
    <col min="8" max="8" width="9" customWidth="1"/>
    <col min="9" max="9" width="4.8984375" hidden="1" customWidth="1"/>
    <col min="12" max="12" width="9.3984375" bestFit="1" customWidth="1"/>
    <col min="13" max="13" width="12.3984375" bestFit="1" customWidth="1"/>
    <col min="14" max="14" width="11.3984375" bestFit="1" customWidth="1"/>
    <col min="15" max="15" width="10.3984375" bestFit="1" customWidth="1"/>
    <col min="16" max="16" width="9.3984375" bestFit="1" customWidth="1"/>
    <col min="17" max="17" width="11.3984375" bestFit="1" customWidth="1"/>
    <col min="18" max="18" width="8.8984375" bestFit="1" customWidth="1"/>
    <col min="19" max="19" width="12.3984375" bestFit="1" customWidth="1"/>
  </cols>
  <sheetData>
    <row r="1" spans="1:22" x14ac:dyDescent="0.25">
      <c r="A1" s="17" t="s">
        <v>37</v>
      </c>
      <c r="B1" s="16"/>
      <c r="C1" s="16"/>
      <c r="D1" s="16"/>
      <c r="E1" s="16"/>
      <c r="F1" s="16"/>
      <c r="G1" s="16"/>
      <c r="H1" s="16"/>
      <c r="I1" s="16"/>
      <c r="J1" s="16"/>
      <c r="K1" s="16"/>
    </row>
    <row r="2" spans="1:22" x14ac:dyDescent="0.25">
      <c r="A2" s="17" t="s">
        <v>164</v>
      </c>
      <c r="B2" s="16"/>
      <c r="C2" s="28"/>
      <c r="D2" s="28"/>
      <c r="E2" s="28"/>
      <c r="F2" s="28"/>
      <c r="G2" s="28"/>
      <c r="H2" s="28"/>
      <c r="I2" s="28"/>
      <c r="J2" s="28"/>
      <c r="K2" s="16"/>
    </row>
    <row r="3" spans="1:22" x14ac:dyDescent="0.25">
      <c r="A3" s="92" t="s">
        <v>165</v>
      </c>
      <c r="B3" s="16"/>
      <c r="C3" s="28"/>
      <c r="D3" s="28"/>
      <c r="E3" s="28"/>
      <c r="F3" s="28"/>
      <c r="G3" s="28"/>
      <c r="H3" s="28"/>
      <c r="I3" s="16"/>
      <c r="J3" s="16"/>
      <c r="K3" s="16"/>
    </row>
    <row r="4" spans="1:22" x14ac:dyDescent="0.25">
      <c r="A4" s="16"/>
      <c r="B4" s="28"/>
      <c r="C4" s="28"/>
      <c r="D4" s="28"/>
      <c r="E4" s="28"/>
      <c r="F4" s="28"/>
      <c r="G4" s="28"/>
      <c r="H4" s="28"/>
      <c r="I4" s="28"/>
      <c r="J4" s="28"/>
      <c r="K4" s="28"/>
    </row>
    <row r="5" spans="1:22" ht="14.25" customHeight="1" x14ac:dyDescent="0.25">
      <c r="A5" s="22"/>
      <c r="B5" s="24"/>
      <c r="C5" s="24"/>
      <c r="D5" s="24"/>
      <c r="E5" s="24"/>
      <c r="F5" s="229"/>
      <c r="G5" s="30"/>
      <c r="H5" s="31"/>
      <c r="I5" s="24"/>
      <c r="J5" s="24"/>
      <c r="K5" s="16"/>
    </row>
    <row r="6" spans="1:22" ht="12.6" customHeight="1" x14ac:dyDescent="0.25">
      <c r="A6" s="32"/>
      <c r="B6" s="32"/>
      <c r="C6" s="33" t="s">
        <v>54</v>
      </c>
      <c r="D6" s="33" t="s">
        <v>55</v>
      </c>
      <c r="E6" s="33" t="s">
        <v>56</v>
      </c>
      <c r="F6" s="259" t="s">
        <v>125</v>
      </c>
      <c r="G6" s="33" t="s">
        <v>59</v>
      </c>
      <c r="H6" s="21" t="s">
        <v>60</v>
      </c>
      <c r="I6" s="33" t="s">
        <v>61</v>
      </c>
      <c r="J6" s="33" t="s">
        <v>62</v>
      </c>
      <c r="K6" s="16"/>
      <c r="M6" s="20"/>
      <c r="N6" s="20"/>
      <c r="O6" s="41"/>
      <c r="P6" s="41"/>
      <c r="Q6" s="41"/>
      <c r="R6" s="21"/>
      <c r="S6" s="21"/>
      <c r="T6" s="33"/>
      <c r="U6" s="41"/>
      <c r="V6" s="41"/>
    </row>
    <row r="7" spans="1:22" x14ac:dyDescent="0.25">
      <c r="A7" s="34"/>
      <c r="B7" s="34" t="s">
        <v>49</v>
      </c>
      <c r="C7" s="35"/>
      <c r="D7" s="35"/>
      <c r="E7" s="35"/>
      <c r="F7" s="260"/>
      <c r="G7" s="36"/>
      <c r="H7" s="37"/>
      <c r="I7" s="35"/>
      <c r="J7" s="35"/>
      <c r="K7" s="16"/>
    </row>
    <row r="8" spans="1:22" x14ac:dyDescent="0.25">
      <c r="A8" s="106"/>
      <c r="B8" s="135">
        <v>2016</v>
      </c>
      <c r="C8" s="106">
        <v>43</v>
      </c>
      <c r="D8" s="106">
        <v>10940</v>
      </c>
      <c r="E8" s="106">
        <v>38</v>
      </c>
      <c r="F8" s="106">
        <v>120</v>
      </c>
      <c r="G8" s="106">
        <v>390</v>
      </c>
      <c r="H8" s="106">
        <v>2331</v>
      </c>
      <c r="I8" s="106">
        <v>28</v>
      </c>
      <c r="J8" s="106">
        <v>13890</v>
      </c>
      <c r="K8" s="16"/>
    </row>
    <row r="9" spans="1:22" x14ac:dyDescent="0.25">
      <c r="A9" s="106"/>
      <c r="B9" s="135">
        <v>2017</v>
      </c>
      <c r="C9" s="106">
        <v>33</v>
      </c>
      <c r="D9" s="106">
        <v>11373</v>
      </c>
      <c r="E9" s="106">
        <v>54</v>
      </c>
      <c r="F9" s="106">
        <v>116</v>
      </c>
      <c r="G9" s="106">
        <v>293</v>
      </c>
      <c r="H9" s="106">
        <v>2538</v>
      </c>
      <c r="I9" s="106">
        <v>14</v>
      </c>
      <c r="J9" s="106">
        <v>14421</v>
      </c>
      <c r="K9" s="16"/>
    </row>
    <row r="10" spans="1:22" x14ac:dyDescent="0.25">
      <c r="A10" s="106"/>
      <c r="B10" s="135">
        <v>2018</v>
      </c>
      <c r="C10" s="106">
        <v>33</v>
      </c>
      <c r="D10" s="106">
        <v>11402</v>
      </c>
      <c r="E10" s="106">
        <v>100</v>
      </c>
      <c r="F10" s="106">
        <v>137</v>
      </c>
      <c r="G10" s="106">
        <v>178</v>
      </c>
      <c r="H10" s="106">
        <v>2522</v>
      </c>
      <c r="I10" s="106">
        <v>6</v>
      </c>
      <c r="J10" s="106">
        <v>14378</v>
      </c>
      <c r="K10" s="16"/>
    </row>
    <row r="11" spans="1:22" x14ac:dyDescent="0.25">
      <c r="A11" s="106"/>
      <c r="B11" s="135">
        <v>2019</v>
      </c>
      <c r="C11" s="106">
        <v>35</v>
      </c>
      <c r="D11" s="106">
        <v>11711</v>
      </c>
      <c r="E11" s="106">
        <v>268</v>
      </c>
      <c r="F11" s="106">
        <v>152</v>
      </c>
      <c r="G11" s="106">
        <v>124</v>
      </c>
      <c r="H11" s="106">
        <v>2618</v>
      </c>
      <c r="I11" s="106">
        <v>6</v>
      </c>
      <c r="J11" s="106">
        <v>14914</v>
      </c>
      <c r="K11" s="16"/>
      <c r="M11" s="134"/>
      <c r="N11" s="134"/>
      <c r="O11" s="134"/>
      <c r="P11" s="134"/>
      <c r="Q11" s="134"/>
      <c r="R11" s="134"/>
      <c r="S11" s="134"/>
      <c r="T11" s="134"/>
    </row>
    <row r="12" spans="1:22" x14ac:dyDescent="0.25">
      <c r="A12" s="106"/>
      <c r="B12" s="135">
        <v>2020</v>
      </c>
      <c r="C12" s="106">
        <v>36</v>
      </c>
      <c r="D12" s="106">
        <v>9862</v>
      </c>
      <c r="E12" s="106">
        <v>472</v>
      </c>
      <c r="F12" s="106">
        <v>153</v>
      </c>
      <c r="G12" s="106">
        <v>127</v>
      </c>
      <c r="H12" s="106">
        <v>2837</v>
      </c>
      <c r="I12" s="106">
        <v>2</v>
      </c>
      <c r="J12" s="106">
        <v>13489</v>
      </c>
      <c r="K12" s="16"/>
      <c r="M12" s="134"/>
      <c r="N12" s="134"/>
      <c r="O12" s="134"/>
      <c r="P12" s="134"/>
      <c r="Q12" s="134"/>
      <c r="R12" s="134"/>
      <c r="S12" s="134"/>
      <c r="T12" s="134"/>
    </row>
    <row r="13" spans="1:22" x14ac:dyDescent="0.25">
      <c r="A13" s="104"/>
      <c r="B13" s="104">
        <v>2021</v>
      </c>
      <c r="C13" s="118">
        <v>37</v>
      </c>
      <c r="D13" s="118">
        <v>9872</v>
      </c>
      <c r="E13" s="118">
        <v>662</v>
      </c>
      <c r="F13" s="118">
        <v>160</v>
      </c>
      <c r="G13" s="118">
        <v>96</v>
      </c>
      <c r="H13" s="118">
        <v>2766</v>
      </c>
      <c r="I13" s="118">
        <v>1</v>
      </c>
      <c r="J13" s="118">
        <v>13594</v>
      </c>
      <c r="K13" s="16"/>
      <c r="L13" s="134"/>
      <c r="M13" s="134"/>
      <c r="N13" s="134"/>
      <c r="O13" s="134"/>
      <c r="P13" s="134"/>
      <c r="Q13" s="134"/>
      <c r="R13" s="134"/>
      <c r="S13" s="134"/>
      <c r="T13" s="134"/>
    </row>
    <row r="14" spans="1:22" x14ac:dyDescent="0.25">
      <c r="A14" s="104"/>
      <c r="B14" s="104">
        <v>2022</v>
      </c>
      <c r="C14" s="118">
        <v>34</v>
      </c>
      <c r="D14" s="118">
        <v>10437</v>
      </c>
      <c r="E14" s="118">
        <v>915</v>
      </c>
      <c r="F14" s="118">
        <v>147</v>
      </c>
      <c r="G14" s="118">
        <v>65</v>
      </c>
      <c r="H14" s="118">
        <v>2641</v>
      </c>
      <c r="I14" s="118">
        <v>0</v>
      </c>
      <c r="J14" s="118">
        <v>14239</v>
      </c>
      <c r="K14" s="16"/>
      <c r="L14" s="134"/>
      <c r="M14" s="134"/>
      <c r="N14" s="134"/>
      <c r="O14" s="134"/>
      <c r="P14" s="134"/>
      <c r="Q14" s="134"/>
      <c r="R14" s="134"/>
      <c r="S14" s="134"/>
      <c r="T14" s="134"/>
    </row>
    <row r="15" spans="1:22" x14ac:dyDescent="0.25">
      <c r="A15" s="104"/>
      <c r="B15" s="104">
        <v>2023</v>
      </c>
      <c r="C15" s="154">
        <v>34</v>
      </c>
      <c r="D15" s="154">
        <v>10319</v>
      </c>
      <c r="E15" s="154">
        <v>1213</v>
      </c>
      <c r="F15" s="154">
        <v>161</v>
      </c>
      <c r="G15" s="154">
        <v>33</v>
      </c>
      <c r="H15" s="154">
        <v>2562</v>
      </c>
      <c r="I15" s="154">
        <v>0</v>
      </c>
      <c r="J15" s="154">
        <v>14322</v>
      </c>
      <c r="K15" s="16"/>
      <c r="L15" s="134"/>
      <c r="M15" s="134"/>
      <c r="N15" s="134"/>
      <c r="O15" s="134"/>
      <c r="P15" s="134"/>
      <c r="Q15" s="134"/>
      <c r="R15" s="134"/>
      <c r="S15" s="134"/>
      <c r="T15" s="134"/>
    </row>
    <row r="16" spans="1:22" x14ac:dyDescent="0.25">
      <c r="A16" s="104"/>
      <c r="B16" s="104">
        <v>2024</v>
      </c>
      <c r="C16" s="154">
        <v>32</v>
      </c>
      <c r="D16" s="154">
        <v>10086</v>
      </c>
      <c r="E16" s="154">
        <v>1453</v>
      </c>
      <c r="F16" s="154">
        <v>154</v>
      </c>
      <c r="G16" s="154">
        <v>19</v>
      </c>
      <c r="H16" s="154">
        <v>2433</v>
      </c>
      <c r="I16" s="154">
        <v>1</v>
      </c>
      <c r="J16" s="154">
        <v>14178</v>
      </c>
      <c r="K16" s="16"/>
      <c r="L16" s="134"/>
      <c r="M16" s="134"/>
      <c r="N16" s="134"/>
      <c r="O16" s="134"/>
      <c r="P16" s="134"/>
      <c r="Q16" s="134"/>
      <c r="R16" s="134"/>
      <c r="S16" s="134"/>
      <c r="T16" s="134"/>
    </row>
    <row r="17" spans="1:22" x14ac:dyDescent="0.25">
      <c r="A17" s="104"/>
      <c r="B17" s="104">
        <v>2025</v>
      </c>
      <c r="C17" s="154">
        <v>33</v>
      </c>
      <c r="D17" s="154">
        <v>9809</v>
      </c>
      <c r="E17" s="154">
        <v>2336</v>
      </c>
      <c r="F17" s="154">
        <v>125</v>
      </c>
      <c r="G17" s="154">
        <v>2</v>
      </c>
      <c r="H17" s="154">
        <v>2220</v>
      </c>
      <c r="I17" s="154">
        <v>3</v>
      </c>
      <c r="J17" s="154">
        <v>14528</v>
      </c>
      <c r="K17" s="16"/>
      <c r="L17" s="134"/>
      <c r="M17" s="134"/>
      <c r="N17" s="134"/>
      <c r="O17" s="134"/>
      <c r="P17" s="134"/>
      <c r="Q17" s="134"/>
      <c r="R17" s="134"/>
      <c r="S17" s="134"/>
      <c r="T17" s="134"/>
    </row>
    <row r="18" spans="1:22" x14ac:dyDescent="0.25">
      <c r="A18" s="102" t="s">
        <v>53</v>
      </c>
      <c r="B18" s="102">
        <v>2026</v>
      </c>
      <c r="C18" s="108">
        <v>25.156477575862169</v>
      </c>
      <c r="D18" s="108">
        <v>9351.1134300233571</v>
      </c>
      <c r="E18" s="108">
        <v>2922.7583003282798</v>
      </c>
      <c r="F18" s="108">
        <v>125.05360344674341</v>
      </c>
      <c r="G18" s="108">
        <v>0</v>
      </c>
      <c r="H18" s="108">
        <v>2016.6373078853144</v>
      </c>
      <c r="I18" s="108">
        <v>2.7860562625631564</v>
      </c>
      <c r="J18" s="108">
        <v>14443.440654534341</v>
      </c>
      <c r="K18" s="16"/>
      <c r="L18" s="134"/>
      <c r="M18" s="134"/>
      <c r="N18" s="134"/>
      <c r="O18" s="134"/>
      <c r="P18" s="134"/>
      <c r="Q18" s="134"/>
      <c r="R18" s="134"/>
      <c r="S18" s="134"/>
      <c r="T18" s="134"/>
    </row>
    <row r="19" spans="1:22" x14ac:dyDescent="0.25">
      <c r="A19" s="102" t="s">
        <v>53</v>
      </c>
      <c r="B19" s="102">
        <v>2027</v>
      </c>
      <c r="C19" s="108">
        <v>20.294852084837402</v>
      </c>
      <c r="D19" s="108">
        <v>8974.4354570154755</v>
      </c>
      <c r="E19" s="108">
        <v>3525.2622570725366</v>
      </c>
      <c r="F19" s="108">
        <v>126.19777677462865</v>
      </c>
      <c r="G19" s="108">
        <v>0</v>
      </c>
      <c r="H19" s="108">
        <v>1828.7679882739637</v>
      </c>
      <c r="I19" s="108">
        <v>2.6537207884105936</v>
      </c>
      <c r="J19" s="108">
        <v>14477.600359105621</v>
      </c>
      <c r="K19" s="16"/>
      <c r="L19" s="134"/>
      <c r="M19" s="134"/>
      <c r="N19" s="134"/>
      <c r="O19" s="134"/>
      <c r="P19" s="134"/>
      <c r="Q19" s="134"/>
      <c r="R19" s="134"/>
      <c r="S19" s="134"/>
      <c r="T19" s="134"/>
    </row>
    <row r="20" spans="1:22" x14ac:dyDescent="0.25">
      <c r="A20" s="102" t="s">
        <v>53</v>
      </c>
      <c r="B20" s="102">
        <v>2028</v>
      </c>
      <c r="C20" s="108">
        <v>15.207941113245454</v>
      </c>
      <c r="D20" s="108">
        <v>8549.9757219916355</v>
      </c>
      <c r="E20" s="108">
        <v>4164.6849332480833</v>
      </c>
      <c r="F20" s="108">
        <v>126.75517536538293</v>
      </c>
      <c r="G20" s="108">
        <v>0</v>
      </c>
      <c r="H20" s="108">
        <v>1650.4008642606202</v>
      </c>
      <c r="I20" s="108">
        <v>2.5116271916094757</v>
      </c>
      <c r="J20" s="108">
        <v>14509.51321194139</v>
      </c>
      <c r="K20" s="16"/>
      <c r="L20" s="134"/>
      <c r="M20" s="134"/>
      <c r="N20" s="134"/>
      <c r="O20" s="134"/>
      <c r="P20" s="134"/>
      <c r="Q20" s="134"/>
      <c r="R20" s="134"/>
      <c r="S20" s="134"/>
      <c r="T20" s="134"/>
    </row>
    <row r="21" spans="1:22" x14ac:dyDescent="0.25">
      <c r="A21" s="102" t="s">
        <v>53</v>
      </c>
      <c r="B21" s="102">
        <v>2028</v>
      </c>
      <c r="C21" s="108">
        <v>9.5939600199483834</v>
      </c>
      <c r="D21" s="108">
        <v>8092.0030428291757</v>
      </c>
      <c r="E21" s="108">
        <v>4834.3740688382704</v>
      </c>
      <c r="F21" s="108">
        <v>126.56743923474448</v>
      </c>
      <c r="G21" s="108">
        <v>0</v>
      </c>
      <c r="H21" s="108">
        <v>1474.474301619209</v>
      </c>
      <c r="I21" s="108">
        <v>2.350146276331972</v>
      </c>
      <c r="J21" s="108">
        <v>14539.326999528239</v>
      </c>
      <c r="K21" s="16"/>
      <c r="L21" s="134"/>
      <c r="M21" s="134"/>
      <c r="N21" s="134"/>
      <c r="O21" s="134"/>
      <c r="P21" s="134"/>
      <c r="Q21" s="134"/>
      <c r="R21" s="134"/>
      <c r="S21" s="134"/>
    </row>
    <row r="22" spans="1:22" x14ac:dyDescent="0.25">
      <c r="A22" s="163" t="s">
        <v>64</v>
      </c>
      <c r="B22" s="39"/>
      <c r="C22" s="16"/>
      <c r="D22" s="16"/>
      <c r="E22" s="16"/>
      <c r="F22" s="16"/>
      <c r="G22" s="40"/>
      <c r="H22" s="40"/>
      <c r="I22" s="40"/>
      <c r="J22" s="40"/>
      <c r="K22" s="16"/>
      <c r="M22" s="17"/>
      <c r="N22" s="16"/>
      <c r="O22" s="16"/>
      <c r="P22" s="16"/>
      <c r="Q22" s="16"/>
      <c r="R22" s="16"/>
      <c r="S22" s="16"/>
      <c r="T22" s="16"/>
      <c r="U22" s="16"/>
      <c r="V22" s="16"/>
    </row>
    <row r="23" spans="1:22" x14ac:dyDescent="0.25">
      <c r="A23" s="163"/>
      <c r="B23" s="39"/>
      <c r="C23" s="16"/>
      <c r="D23" s="16"/>
      <c r="E23" s="16"/>
      <c r="F23" s="16"/>
      <c r="G23" s="40"/>
      <c r="H23" s="40"/>
      <c r="I23" s="40"/>
      <c r="J23" s="40"/>
      <c r="K23" s="16"/>
      <c r="M23" s="17"/>
      <c r="N23" s="16"/>
      <c r="O23" s="16"/>
      <c r="P23" s="16"/>
      <c r="Q23" s="16"/>
      <c r="R23" s="16"/>
      <c r="S23" s="16"/>
      <c r="T23" s="16"/>
      <c r="U23" s="16"/>
      <c r="V23" s="16"/>
    </row>
    <row r="24" spans="1:22" x14ac:dyDescent="0.25">
      <c r="A24" s="17" t="s">
        <v>38</v>
      </c>
      <c r="B24" s="16"/>
      <c r="C24" s="16"/>
      <c r="D24" s="16"/>
      <c r="E24" s="16"/>
      <c r="F24" s="16"/>
      <c r="G24" s="16"/>
      <c r="H24" s="16"/>
      <c r="I24" s="16"/>
      <c r="J24" s="16"/>
      <c r="K24" s="16"/>
      <c r="M24" s="17"/>
      <c r="N24" s="16"/>
      <c r="O24" s="28"/>
      <c r="P24" s="28"/>
      <c r="Q24" s="28"/>
      <c r="R24" s="28"/>
      <c r="S24" s="28"/>
      <c r="T24" s="28"/>
      <c r="U24" s="28"/>
      <c r="V24" s="28"/>
    </row>
    <row r="25" spans="1:22" x14ac:dyDescent="0.25">
      <c r="A25" s="17" t="s">
        <v>166</v>
      </c>
      <c r="B25" s="16"/>
      <c r="C25" s="28"/>
      <c r="D25" s="28"/>
      <c r="E25" s="28"/>
      <c r="F25" s="28"/>
      <c r="G25" s="28"/>
      <c r="H25" s="28"/>
      <c r="I25" s="28"/>
      <c r="J25" s="28"/>
      <c r="K25" s="28"/>
      <c r="M25" s="92"/>
      <c r="N25" s="16"/>
      <c r="O25" s="28"/>
      <c r="P25" s="28"/>
      <c r="Q25" s="28"/>
      <c r="R25" s="28"/>
      <c r="S25" s="28"/>
      <c r="T25" s="28"/>
      <c r="U25" s="16"/>
      <c r="V25" s="16"/>
    </row>
    <row r="26" spans="1:22" x14ac:dyDescent="0.25">
      <c r="A26" s="92" t="s">
        <v>167</v>
      </c>
      <c r="B26" s="16"/>
      <c r="C26" s="28"/>
      <c r="D26" s="28"/>
      <c r="E26" s="28"/>
      <c r="F26" s="28"/>
      <c r="G26" s="28"/>
      <c r="H26" s="28"/>
      <c r="I26" s="16"/>
      <c r="J26" s="16"/>
      <c r="K26" s="16"/>
      <c r="M26" s="16"/>
      <c r="N26" s="28"/>
      <c r="O26" s="28"/>
      <c r="P26" s="28"/>
      <c r="Q26" s="28"/>
      <c r="R26" s="28"/>
      <c r="S26" s="28"/>
      <c r="T26" s="28"/>
      <c r="U26" s="28"/>
      <c r="V26" s="28"/>
    </row>
    <row r="27" spans="1:22" x14ac:dyDescent="0.25">
      <c r="A27" s="16"/>
      <c r="B27" s="28"/>
      <c r="C27" s="28"/>
      <c r="D27" s="28"/>
      <c r="E27" s="28"/>
      <c r="F27" s="28"/>
      <c r="G27" s="28"/>
      <c r="H27" s="28"/>
      <c r="I27" s="28"/>
      <c r="J27" s="28"/>
      <c r="K27" s="28"/>
      <c r="M27" s="16"/>
      <c r="N27" s="28"/>
      <c r="O27" s="28"/>
      <c r="P27" s="28"/>
      <c r="Q27" s="28"/>
      <c r="R27" s="28"/>
      <c r="S27" s="21"/>
      <c r="T27" s="49"/>
      <c r="U27" s="28"/>
      <c r="V27" s="28"/>
    </row>
    <row r="28" spans="1:22" ht="14.25" customHeight="1" x14ac:dyDescent="0.25">
      <c r="A28" s="22"/>
      <c r="B28" s="24"/>
      <c r="C28" s="24"/>
      <c r="D28" s="24"/>
      <c r="E28" s="24"/>
      <c r="F28" s="229"/>
      <c r="G28" s="30"/>
      <c r="H28" s="31"/>
      <c r="I28" s="24"/>
      <c r="J28" s="24"/>
      <c r="K28" s="16"/>
      <c r="M28" s="32"/>
      <c r="N28" s="32"/>
      <c r="O28" s="33"/>
      <c r="P28" s="33"/>
      <c r="Q28" s="33"/>
      <c r="R28" s="33"/>
      <c r="S28" s="33"/>
      <c r="T28" s="21"/>
      <c r="U28" s="33"/>
      <c r="V28" s="33"/>
    </row>
    <row r="29" spans="1:22" ht="12.6" customHeight="1" x14ac:dyDescent="0.25">
      <c r="A29" s="32"/>
      <c r="B29" s="32"/>
      <c r="C29" s="33" t="s">
        <v>54</v>
      </c>
      <c r="D29" s="33" t="s">
        <v>55</v>
      </c>
      <c r="E29" s="33" t="s">
        <v>56</v>
      </c>
      <c r="F29" s="259" t="s">
        <v>125</v>
      </c>
      <c r="G29" s="33" t="s">
        <v>59</v>
      </c>
      <c r="H29" s="21" t="s">
        <v>60</v>
      </c>
      <c r="I29" s="33" t="s">
        <v>61</v>
      </c>
      <c r="J29" s="33" t="s">
        <v>62</v>
      </c>
      <c r="K29" s="16"/>
      <c r="L29" s="20"/>
      <c r="M29" s="20"/>
      <c r="N29" s="41"/>
      <c r="O29" s="41"/>
      <c r="P29" s="41"/>
      <c r="Q29" s="21"/>
      <c r="R29" s="21"/>
      <c r="S29" s="33"/>
      <c r="T29" s="41"/>
      <c r="U29" s="41"/>
    </row>
    <row r="30" spans="1:22" x14ac:dyDescent="0.25">
      <c r="A30" s="34"/>
      <c r="B30" s="34" t="s">
        <v>49</v>
      </c>
      <c r="C30" s="35"/>
      <c r="D30" s="35"/>
      <c r="E30" s="35"/>
      <c r="F30" s="260"/>
      <c r="G30" s="36"/>
      <c r="H30" s="37"/>
      <c r="I30" s="35"/>
      <c r="J30" s="35"/>
      <c r="K30" s="16"/>
    </row>
    <row r="31" spans="1:22" x14ac:dyDescent="0.25">
      <c r="A31" s="106"/>
      <c r="B31" s="135">
        <v>2016</v>
      </c>
      <c r="C31" s="106">
        <v>7</v>
      </c>
      <c r="D31" s="106">
        <v>1305</v>
      </c>
      <c r="E31" s="106">
        <v>19</v>
      </c>
      <c r="F31" s="106">
        <v>15</v>
      </c>
      <c r="G31" s="241" t="s">
        <v>63</v>
      </c>
      <c r="H31" s="106">
        <v>36</v>
      </c>
      <c r="I31" s="247" t="s">
        <v>63</v>
      </c>
      <c r="J31" s="106">
        <v>1382</v>
      </c>
      <c r="K31" s="16"/>
    </row>
    <row r="32" spans="1:22" x14ac:dyDescent="0.25">
      <c r="A32" s="106"/>
      <c r="B32" s="135">
        <v>2017</v>
      </c>
      <c r="C32" s="106">
        <v>2</v>
      </c>
      <c r="D32" s="106">
        <v>1046</v>
      </c>
      <c r="E32" s="106">
        <v>16</v>
      </c>
      <c r="F32" s="106">
        <v>8</v>
      </c>
      <c r="G32" s="241" t="s">
        <v>63</v>
      </c>
      <c r="H32" s="106">
        <v>301</v>
      </c>
      <c r="I32" s="247" t="s">
        <v>63</v>
      </c>
      <c r="J32" s="106">
        <v>1373</v>
      </c>
      <c r="K32" s="16"/>
    </row>
    <row r="33" spans="1:23" x14ac:dyDescent="0.25">
      <c r="A33" s="106"/>
      <c r="B33" s="135">
        <v>2018</v>
      </c>
      <c r="C33" s="106">
        <v>2</v>
      </c>
      <c r="D33" s="106">
        <v>870</v>
      </c>
      <c r="E33" s="106">
        <v>47</v>
      </c>
      <c r="F33" s="106">
        <v>9</v>
      </c>
      <c r="G33" s="241" t="s">
        <v>63</v>
      </c>
      <c r="H33" s="106">
        <v>75</v>
      </c>
      <c r="I33" s="247" t="s">
        <v>63</v>
      </c>
      <c r="J33" s="106">
        <v>1003</v>
      </c>
      <c r="K33" s="16"/>
    </row>
    <row r="34" spans="1:23" x14ac:dyDescent="0.25">
      <c r="A34" s="106"/>
      <c r="B34" s="135">
        <v>2019</v>
      </c>
      <c r="C34" s="106">
        <v>1</v>
      </c>
      <c r="D34" s="106">
        <v>996</v>
      </c>
      <c r="E34" s="106">
        <v>170</v>
      </c>
      <c r="F34" s="106">
        <v>16</v>
      </c>
      <c r="G34" s="241" t="s">
        <v>63</v>
      </c>
      <c r="H34" s="106">
        <v>284</v>
      </c>
      <c r="I34" s="247" t="s">
        <v>63</v>
      </c>
      <c r="J34" s="106">
        <v>1467</v>
      </c>
      <c r="K34" s="16"/>
    </row>
    <row r="35" spans="1:23" x14ac:dyDescent="0.25">
      <c r="A35" s="106"/>
      <c r="B35" s="135">
        <v>2020</v>
      </c>
      <c r="C35" s="106">
        <v>2</v>
      </c>
      <c r="D35" s="106">
        <v>1139</v>
      </c>
      <c r="E35" s="106">
        <v>230</v>
      </c>
      <c r="F35" s="106">
        <v>3</v>
      </c>
      <c r="G35" s="241" t="s">
        <v>63</v>
      </c>
      <c r="H35" s="106">
        <v>465</v>
      </c>
      <c r="I35" s="247" t="s">
        <v>63</v>
      </c>
      <c r="J35" s="106">
        <v>1839</v>
      </c>
      <c r="K35" s="16"/>
    </row>
    <row r="36" spans="1:23" x14ac:dyDescent="0.25">
      <c r="A36" s="104"/>
      <c r="B36" s="104">
        <v>2021</v>
      </c>
      <c r="C36" s="241" t="s">
        <v>63</v>
      </c>
      <c r="D36" s="118">
        <v>464</v>
      </c>
      <c r="E36" s="118">
        <v>201</v>
      </c>
      <c r="F36" s="118">
        <v>20</v>
      </c>
      <c r="G36" s="241" t="s">
        <v>63</v>
      </c>
      <c r="H36" s="118">
        <v>147</v>
      </c>
      <c r="I36" s="118" t="s">
        <v>63</v>
      </c>
      <c r="J36" s="118">
        <v>832</v>
      </c>
      <c r="K36" s="16"/>
      <c r="W36" s="134"/>
    </row>
    <row r="37" spans="1:23" x14ac:dyDescent="0.25">
      <c r="A37" s="104"/>
      <c r="B37" s="104">
        <v>2022</v>
      </c>
      <c r="C37" s="118">
        <v>2</v>
      </c>
      <c r="D37" s="118">
        <v>1009</v>
      </c>
      <c r="E37" s="118">
        <v>265</v>
      </c>
      <c r="F37" s="241" t="s">
        <v>63</v>
      </c>
      <c r="G37" s="241" t="s">
        <v>63</v>
      </c>
      <c r="H37" s="118">
        <v>94</v>
      </c>
      <c r="I37" s="118" t="s">
        <v>63</v>
      </c>
      <c r="J37" s="118">
        <v>1370</v>
      </c>
      <c r="K37" s="16"/>
      <c r="W37" s="134"/>
    </row>
    <row r="38" spans="1:23" x14ac:dyDescent="0.25">
      <c r="A38" s="104"/>
      <c r="B38" s="104">
        <v>2023</v>
      </c>
      <c r="C38" s="154">
        <v>1</v>
      </c>
      <c r="D38" s="154">
        <v>753</v>
      </c>
      <c r="E38" s="154">
        <v>313</v>
      </c>
      <c r="F38" s="170">
        <v>15</v>
      </c>
      <c r="G38" s="241" t="s">
        <v>63</v>
      </c>
      <c r="H38" s="154">
        <v>146</v>
      </c>
      <c r="I38" s="154" t="s">
        <v>63</v>
      </c>
      <c r="J38" s="154">
        <v>1228</v>
      </c>
      <c r="K38" s="16"/>
      <c r="W38" s="134"/>
    </row>
    <row r="39" spans="1:23" x14ac:dyDescent="0.25">
      <c r="A39" s="104"/>
      <c r="B39" s="104">
        <v>2024</v>
      </c>
      <c r="C39" s="241" t="s">
        <v>63</v>
      </c>
      <c r="D39" s="154">
        <v>641</v>
      </c>
      <c r="E39" s="154">
        <v>257</v>
      </c>
      <c r="F39" s="241" t="s">
        <v>63</v>
      </c>
      <c r="G39" s="241" t="s">
        <v>63</v>
      </c>
      <c r="H39" s="154">
        <v>14</v>
      </c>
      <c r="I39" s="154">
        <v>1</v>
      </c>
      <c r="J39" s="154">
        <v>913</v>
      </c>
      <c r="K39" s="16"/>
      <c r="W39" s="134"/>
    </row>
    <row r="40" spans="1:23" x14ac:dyDescent="0.25">
      <c r="A40" s="104"/>
      <c r="B40" s="104">
        <v>2025</v>
      </c>
      <c r="C40" s="241" t="s">
        <v>63</v>
      </c>
      <c r="D40" s="154">
        <v>1150</v>
      </c>
      <c r="E40" s="154">
        <v>904</v>
      </c>
      <c r="F40" s="170">
        <v>12</v>
      </c>
      <c r="G40" s="241" t="s">
        <v>63</v>
      </c>
      <c r="H40" s="154">
        <v>21</v>
      </c>
      <c r="I40" s="154" t="s">
        <v>63</v>
      </c>
      <c r="J40" s="154">
        <v>2087</v>
      </c>
      <c r="K40" s="16"/>
      <c r="W40" s="134"/>
    </row>
    <row r="41" spans="1:23" x14ac:dyDescent="0.25">
      <c r="A41" s="102" t="s">
        <v>53</v>
      </c>
      <c r="B41" s="102">
        <v>2026</v>
      </c>
      <c r="C41" s="108">
        <v>0</v>
      </c>
      <c r="D41" s="108">
        <v>701.58434789896387</v>
      </c>
      <c r="E41" s="108">
        <v>621.50162080931648</v>
      </c>
      <c r="F41" s="108">
        <v>11.340897874914296</v>
      </c>
      <c r="G41" s="108">
        <v>0</v>
      </c>
      <c r="H41" s="108">
        <v>15.573133416805367</v>
      </c>
      <c r="I41" s="108">
        <v>0</v>
      </c>
      <c r="J41" s="108">
        <v>1350</v>
      </c>
      <c r="K41" s="16"/>
      <c r="W41" s="134"/>
    </row>
    <row r="42" spans="1:23" x14ac:dyDescent="0.25">
      <c r="A42" s="102" t="s">
        <v>53</v>
      </c>
      <c r="B42" s="102">
        <v>2027</v>
      </c>
      <c r="C42" s="108">
        <v>0</v>
      </c>
      <c r="D42" s="108">
        <v>682.28698607175647</v>
      </c>
      <c r="E42" s="108">
        <v>644.06208722214217</v>
      </c>
      <c r="F42" s="108">
        <v>11.340897874914296</v>
      </c>
      <c r="G42" s="108">
        <v>0</v>
      </c>
      <c r="H42" s="108">
        <v>12.310028831187156</v>
      </c>
      <c r="I42" s="108">
        <v>0</v>
      </c>
      <c r="J42" s="108">
        <v>1350</v>
      </c>
      <c r="K42" s="16"/>
      <c r="W42" s="134"/>
    </row>
    <row r="43" spans="1:23" x14ac:dyDescent="0.25">
      <c r="A43" s="102" t="s">
        <v>53</v>
      </c>
      <c r="B43" s="102">
        <v>2028</v>
      </c>
      <c r="C43" s="108">
        <v>0</v>
      </c>
      <c r="D43" s="108">
        <v>636.08340265712843</v>
      </c>
      <c r="E43" s="108">
        <v>690.26567063676998</v>
      </c>
      <c r="F43" s="108">
        <v>11.340897874914296</v>
      </c>
      <c r="G43" s="108">
        <v>0</v>
      </c>
      <c r="H43" s="108">
        <v>12.310028831187156</v>
      </c>
      <c r="I43" s="108">
        <v>0</v>
      </c>
      <c r="J43" s="108">
        <v>1350</v>
      </c>
      <c r="K43" s="16"/>
      <c r="W43" s="134"/>
    </row>
    <row r="44" spans="1:23" x14ac:dyDescent="0.25">
      <c r="A44" s="102" t="s">
        <v>53</v>
      </c>
      <c r="B44" s="102">
        <v>2029</v>
      </c>
      <c r="C44" s="108">
        <v>0</v>
      </c>
      <c r="D44" s="108">
        <v>605.94465310578676</v>
      </c>
      <c r="E44" s="108">
        <v>730.63985670208274</v>
      </c>
      <c r="F44" s="108">
        <v>11.340897874914296</v>
      </c>
      <c r="G44" s="108">
        <v>0</v>
      </c>
      <c r="H44" s="108">
        <v>2.0745923172162519</v>
      </c>
      <c r="I44" s="108">
        <v>0</v>
      </c>
      <c r="J44" s="108">
        <v>1350</v>
      </c>
      <c r="K44" s="16"/>
      <c r="W44" s="134"/>
    </row>
    <row r="45" spans="1:23" x14ac:dyDescent="0.25">
      <c r="A45" s="163" t="s">
        <v>64</v>
      </c>
      <c r="B45" s="16"/>
      <c r="C45" s="16"/>
      <c r="D45" s="16"/>
      <c r="E45" s="16"/>
      <c r="F45" s="16"/>
      <c r="G45" s="16"/>
      <c r="H45" s="16"/>
      <c r="I45" s="16"/>
      <c r="J45" s="16"/>
      <c r="K45" s="16"/>
    </row>
    <row r="46" spans="1:23" x14ac:dyDescent="0.25">
      <c r="A46" s="137"/>
      <c r="B46" s="16"/>
      <c r="C46" s="16"/>
      <c r="D46" s="16"/>
      <c r="E46" s="16"/>
      <c r="F46" s="16"/>
      <c r="G46" s="16"/>
      <c r="H46" s="16"/>
      <c r="I46" s="16"/>
      <c r="J46" s="16"/>
      <c r="K46" s="16"/>
    </row>
    <row r="47" spans="1:23" x14ac:dyDescent="0.25">
      <c r="A47" s="137"/>
      <c r="B47" s="16"/>
      <c r="C47" s="16"/>
      <c r="D47" s="16"/>
      <c r="E47" s="16"/>
      <c r="F47" s="16"/>
      <c r="G47" s="16"/>
      <c r="H47" s="16"/>
      <c r="I47" s="16"/>
      <c r="J47" s="16"/>
      <c r="K47" s="16"/>
    </row>
    <row r="48" spans="1:23" x14ac:dyDescent="0.25">
      <c r="A48" s="137"/>
      <c r="B48" s="16"/>
      <c r="C48" s="16"/>
      <c r="D48" s="16"/>
      <c r="E48" s="16"/>
      <c r="F48" s="16"/>
      <c r="G48" s="16"/>
      <c r="H48" s="16"/>
      <c r="I48" s="16"/>
      <c r="J48" s="16"/>
      <c r="K48" s="16"/>
    </row>
    <row r="49" spans="1:11" x14ac:dyDescent="0.25">
      <c r="A49" s="137"/>
      <c r="B49" s="16"/>
      <c r="C49" s="16"/>
      <c r="D49" s="16"/>
      <c r="E49" s="16"/>
      <c r="F49" s="16"/>
      <c r="G49" s="16"/>
      <c r="H49" s="16"/>
      <c r="I49" s="16"/>
      <c r="J49" s="16"/>
      <c r="K49" s="16"/>
    </row>
    <row r="50" spans="1:11" x14ac:dyDescent="0.25">
      <c r="A50" s="137"/>
      <c r="B50" s="16"/>
      <c r="C50" s="16"/>
      <c r="D50" s="16"/>
      <c r="E50" s="16"/>
      <c r="F50" s="16"/>
      <c r="G50" s="16"/>
      <c r="H50" s="16"/>
      <c r="I50" s="16"/>
      <c r="J50" s="16"/>
      <c r="K50" s="16"/>
    </row>
    <row r="51" spans="1:11" x14ac:dyDescent="0.25">
      <c r="A51" s="137"/>
      <c r="B51" s="16"/>
      <c r="C51" s="16"/>
      <c r="D51" s="16"/>
      <c r="E51" s="16"/>
      <c r="F51" s="16"/>
      <c r="G51" s="16"/>
      <c r="H51" s="16"/>
      <c r="I51" s="16"/>
      <c r="J51" s="16"/>
      <c r="K51" s="16"/>
    </row>
    <row r="52" spans="1:11" x14ac:dyDescent="0.25">
      <c r="A52" s="137"/>
      <c r="B52" s="16"/>
      <c r="C52" s="16"/>
      <c r="D52" s="16"/>
      <c r="E52" s="16"/>
      <c r="F52" s="16"/>
      <c r="G52" s="16"/>
      <c r="H52" s="16"/>
      <c r="I52" s="16"/>
      <c r="J52" s="16"/>
      <c r="K52" s="16"/>
    </row>
    <row r="53" spans="1:11" x14ac:dyDescent="0.25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</row>
  </sheetData>
  <mergeCells count="2">
    <mergeCell ref="F6:F7"/>
    <mergeCell ref="F29:F30"/>
  </mergeCells>
  <pageMargins left="0.7" right="0.7" top="0.75" bottom="0.75" header="0.3" footer="0.3"/>
  <pageSetup paperSize="9" scale="96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D4DAC7-70BC-44B3-866E-B970BDFD23E4}">
  <sheetPr>
    <tabColor theme="4"/>
    <pageSetUpPr fitToPage="1"/>
  </sheetPr>
  <dimension ref="A1:L29"/>
  <sheetViews>
    <sheetView showGridLines="0" zoomScaleNormal="100" workbookViewId="0"/>
  </sheetViews>
  <sheetFormatPr defaultRowHeight="13.8" x14ac:dyDescent="0.25"/>
  <cols>
    <col min="5" max="5" width="13.3984375" customWidth="1"/>
  </cols>
  <sheetData>
    <row r="1" spans="1:12" x14ac:dyDescent="0.25">
      <c r="A1" s="17" t="s">
        <v>39</v>
      </c>
      <c r="B1" s="17"/>
      <c r="C1" s="17"/>
      <c r="D1" s="17"/>
      <c r="E1" s="17"/>
      <c r="F1" s="17"/>
      <c r="G1" s="17"/>
      <c r="H1" s="17"/>
      <c r="I1" s="16"/>
    </row>
    <row r="2" spans="1:12" x14ac:dyDescent="0.25">
      <c r="A2" s="15" t="s">
        <v>168</v>
      </c>
      <c r="B2" s="16"/>
      <c r="C2" s="16"/>
      <c r="D2" s="16"/>
      <c r="E2" s="16"/>
      <c r="F2" s="16"/>
      <c r="G2" s="16"/>
      <c r="H2" s="16"/>
      <c r="I2" s="16"/>
    </row>
    <row r="3" spans="1:12" x14ac:dyDescent="0.25">
      <c r="A3" s="93" t="s">
        <v>169</v>
      </c>
      <c r="B3" s="16"/>
      <c r="C3" s="16"/>
      <c r="D3" s="16"/>
      <c r="E3" s="16"/>
      <c r="F3" s="16"/>
      <c r="G3" s="16"/>
      <c r="H3" s="16"/>
      <c r="I3" s="16"/>
    </row>
    <row r="4" spans="1:12" x14ac:dyDescent="0.25">
      <c r="A4" s="16"/>
      <c r="B4" s="16"/>
      <c r="C4" s="16"/>
      <c r="D4" s="16"/>
      <c r="E4" s="16"/>
      <c r="F4" s="16"/>
      <c r="G4" s="16"/>
      <c r="H4" s="16"/>
      <c r="I4" s="16"/>
    </row>
    <row r="5" spans="1:12" x14ac:dyDescent="0.25">
      <c r="A5" s="22"/>
      <c r="B5" s="23"/>
      <c r="C5" s="261" t="s">
        <v>126</v>
      </c>
      <c r="D5" s="174"/>
      <c r="E5" s="48" t="s">
        <v>65</v>
      </c>
      <c r="F5" s="16"/>
      <c r="G5" s="16"/>
      <c r="H5" s="16"/>
      <c r="I5" s="16"/>
    </row>
    <row r="6" spans="1:12" x14ac:dyDescent="0.25">
      <c r="A6" s="25"/>
      <c r="B6" s="34" t="s">
        <v>49</v>
      </c>
      <c r="C6" s="262"/>
      <c r="D6" s="230" t="s">
        <v>104</v>
      </c>
      <c r="E6" s="47" t="s">
        <v>105</v>
      </c>
      <c r="F6" s="16"/>
      <c r="G6" s="16"/>
      <c r="H6" s="16"/>
      <c r="I6" s="16"/>
      <c r="J6" s="138"/>
      <c r="L6" s="138"/>
    </row>
    <row r="7" spans="1:12" x14ac:dyDescent="0.25">
      <c r="A7" s="109"/>
      <c r="B7" s="109">
        <v>2016</v>
      </c>
      <c r="C7" s="139">
        <v>8.9992800575953921E-3</v>
      </c>
      <c r="D7" s="139">
        <v>0.25363570914326855</v>
      </c>
      <c r="E7" s="139">
        <v>0.73736501079913608</v>
      </c>
      <c r="F7" s="138"/>
      <c r="H7" s="138"/>
    </row>
    <row r="8" spans="1:12" x14ac:dyDescent="0.25">
      <c r="A8" s="109"/>
      <c r="B8" s="109">
        <v>2017</v>
      </c>
      <c r="C8" s="139">
        <v>1.0470841134456696E-2</v>
      </c>
      <c r="D8" s="139">
        <v>0.33797933569100619</v>
      </c>
      <c r="E8" s="139">
        <v>0.65154982317453713</v>
      </c>
      <c r="F8" s="138"/>
      <c r="H8" s="138"/>
    </row>
    <row r="9" spans="1:12" x14ac:dyDescent="0.25">
      <c r="A9" s="109"/>
      <c r="B9" s="109">
        <v>2018</v>
      </c>
      <c r="C9" s="139">
        <v>1.5579357351509251E-2</v>
      </c>
      <c r="D9" s="139">
        <v>0.38350257337599108</v>
      </c>
      <c r="E9" s="139">
        <v>0.60091806927249958</v>
      </c>
      <c r="F9" s="138"/>
      <c r="H9" s="138"/>
    </row>
    <row r="10" spans="1:12" x14ac:dyDescent="0.25">
      <c r="A10" s="109"/>
      <c r="B10" s="109">
        <v>2019</v>
      </c>
      <c r="C10" s="139">
        <v>2.7289794823655626E-2</v>
      </c>
      <c r="D10" s="139">
        <v>0.45319833713289526</v>
      </c>
      <c r="E10" s="139">
        <v>0.51951186804344907</v>
      </c>
      <c r="F10" s="138"/>
      <c r="H10" s="138"/>
    </row>
    <row r="11" spans="1:12" x14ac:dyDescent="0.25">
      <c r="A11" s="109"/>
      <c r="B11" s="109">
        <v>2020</v>
      </c>
      <c r="C11" s="139">
        <v>4.5444436207280003E-2</v>
      </c>
      <c r="D11" s="139">
        <v>0.5162725183482838</v>
      </c>
      <c r="E11" s="139">
        <v>0.43828304544443619</v>
      </c>
      <c r="F11" s="138"/>
      <c r="H11" s="138"/>
    </row>
    <row r="12" spans="1:12" x14ac:dyDescent="0.25">
      <c r="A12" s="104"/>
      <c r="B12" s="104">
        <v>2021</v>
      </c>
      <c r="C12" s="139">
        <v>5.9511549212888037E-2</v>
      </c>
      <c r="D12" s="139">
        <v>0.56855965867294389</v>
      </c>
      <c r="E12" s="139">
        <v>0.37192879211416807</v>
      </c>
      <c r="F12" s="138"/>
      <c r="H12" s="138"/>
    </row>
    <row r="13" spans="1:12" x14ac:dyDescent="0.25">
      <c r="A13" s="104"/>
      <c r="B13" s="104">
        <v>2022</v>
      </c>
      <c r="C13" s="139">
        <v>7.3811363157525109E-2</v>
      </c>
      <c r="D13" s="139">
        <v>0.63550811152468567</v>
      </c>
      <c r="E13" s="139">
        <v>0.29068052531778921</v>
      </c>
      <c r="F13" s="138"/>
      <c r="H13" s="138"/>
    </row>
    <row r="14" spans="1:12" x14ac:dyDescent="0.25">
      <c r="A14" s="104"/>
      <c r="B14" s="104">
        <v>2023</v>
      </c>
      <c r="C14" s="139">
        <v>9.5238095238095233E-2</v>
      </c>
      <c r="D14" s="139">
        <v>0.6593352883675464</v>
      </c>
      <c r="E14" s="139">
        <v>0.24542661639435837</v>
      </c>
      <c r="F14" s="138"/>
      <c r="H14" s="138"/>
    </row>
    <row r="15" spans="1:12" x14ac:dyDescent="0.25">
      <c r="A15" s="104"/>
      <c r="B15" s="104">
        <v>2024</v>
      </c>
      <c r="C15" s="139">
        <v>0.11327408661306249</v>
      </c>
      <c r="D15" s="139">
        <v>0.68204260121314708</v>
      </c>
      <c r="E15" s="139">
        <v>0.20468331217379043</v>
      </c>
      <c r="F15" s="138"/>
      <c r="H15" s="138"/>
    </row>
    <row r="16" spans="1:12" x14ac:dyDescent="0.25">
      <c r="A16" s="104"/>
      <c r="B16" s="104">
        <v>2025</v>
      </c>
      <c r="C16" s="139">
        <v>0.16939702643171806</v>
      </c>
      <c r="D16" s="139">
        <v>0.70532764317180618</v>
      </c>
      <c r="E16" s="139">
        <v>0.12527533039647576</v>
      </c>
      <c r="F16" s="138"/>
      <c r="H16" s="138"/>
    </row>
    <row r="17" spans="1:8" x14ac:dyDescent="0.25">
      <c r="A17" s="102" t="s">
        <v>53</v>
      </c>
      <c r="B17" s="102">
        <v>2026</v>
      </c>
      <c r="C17" s="140">
        <v>0.21</v>
      </c>
      <c r="D17" s="140">
        <v>0.71</v>
      </c>
      <c r="E17" s="140">
        <v>8.0000000000000071E-2</v>
      </c>
    </row>
    <row r="18" spans="1:8" x14ac:dyDescent="0.25">
      <c r="A18" s="102" t="s">
        <v>53</v>
      </c>
      <c r="B18" s="102">
        <v>2027</v>
      </c>
      <c r="C18" s="140">
        <v>0.25</v>
      </c>
      <c r="D18" s="140">
        <v>0.7</v>
      </c>
      <c r="E18" s="140">
        <v>5.0000000000000044E-2</v>
      </c>
    </row>
    <row r="19" spans="1:8" x14ac:dyDescent="0.25">
      <c r="A19" s="102" t="s">
        <v>53</v>
      </c>
      <c r="B19" s="102">
        <v>2028</v>
      </c>
      <c r="C19" s="140">
        <v>0.3</v>
      </c>
      <c r="D19" s="140">
        <v>0.68</v>
      </c>
      <c r="E19" s="140">
        <v>1.9999999999999907E-2</v>
      </c>
    </row>
    <row r="20" spans="1:8" x14ac:dyDescent="0.25">
      <c r="A20" s="102" t="s">
        <v>53</v>
      </c>
      <c r="B20" s="102">
        <v>2029</v>
      </c>
      <c r="C20" s="140">
        <v>0.38</v>
      </c>
      <c r="D20" s="140">
        <v>0.62</v>
      </c>
      <c r="E20" s="140">
        <v>0</v>
      </c>
    </row>
    <row r="21" spans="1:8" x14ac:dyDescent="0.25">
      <c r="A21" s="19" t="s">
        <v>192</v>
      </c>
    </row>
    <row r="24" spans="1:8" x14ac:dyDescent="0.25">
      <c r="C24" s="80"/>
      <c r="D24" s="80"/>
    </row>
    <row r="25" spans="1:8" x14ac:dyDescent="0.25">
      <c r="C25" s="80"/>
      <c r="D25" s="80"/>
    </row>
    <row r="26" spans="1:8" x14ac:dyDescent="0.25">
      <c r="C26" s="80"/>
      <c r="D26" s="80"/>
    </row>
    <row r="27" spans="1:8" x14ac:dyDescent="0.25">
      <c r="H27" s="80"/>
    </row>
    <row r="28" spans="1:8" x14ac:dyDescent="0.25">
      <c r="H28" s="80"/>
    </row>
    <row r="29" spans="1:8" x14ac:dyDescent="0.25">
      <c r="H29" s="80"/>
    </row>
  </sheetData>
  <mergeCells count="1">
    <mergeCell ref="C5:C6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033EAB-310D-4DCE-B3CA-A854AADA3DEA}">
  <sheetPr>
    <tabColor theme="4"/>
    <pageSetUpPr fitToPage="1"/>
  </sheetPr>
  <dimension ref="A1:I43"/>
  <sheetViews>
    <sheetView showGridLines="0" zoomScaleNormal="100" workbookViewId="0"/>
  </sheetViews>
  <sheetFormatPr defaultRowHeight="13.8" x14ac:dyDescent="0.25"/>
  <cols>
    <col min="7" max="9" width="15.5" bestFit="1" customWidth="1"/>
  </cols>
  <sheetData>
    <row r="1" spans="1:9" x14ac:dyDescent="0.25">
      <c r="A1" s="17" t="s">
        <v>40</v>
      </c>
      <c r="B1" s="70"/>
    </row>
    <row r="2" spans="1:9" x14ac:dyDescent="0.25">
      <c r="A2" s="17" t="s">
        <v>170</v>
      </c>
      <c r="B2" s="71"/>
      <c r="C2" s="16"/>
      <c r="D2" s="16"/>
      <c r="E2" s="16"/>
      <c r="F2" s="16"/>
      <c r="G2" s="80"/>
    </row>
    <row r="3" spans="1:9" x14ac:dyDescent="0.25">
      <c r="A3" s="92" t="s">
        <v>171</v>
      </c>
      <c r="B3" s="16"/>
      <c r="C3" s="16"/>
      <c r="D3" s="16"/>
      <c r="E3" s="16"/>
      <c r="F3" s="16"/>
      <c r="G3" s="16"/>
      <c r="H3" s="80"/>
      <c r="I3" s="16"/>
    </row>
    <row r="4" spans="1:9" x14ac:dyDescent="0.25">
      <c r="A4" s="16"/>
      <c r="B4" s="71"/>
      <c r="C4" s="16"/>
      <c r="D4" s="16"/>
      <c r="E4" s="16"/>
      <c r="F4" s="16"/>
      <c r="G4" s="80"/>
    </row>
    <row r="5" spans="1:9" x14ac:dyDescent="0.25">
      <c r="A5" s="61"/>
      <c r="B5" s="62"/>
      <c r="C5" s="63"/>
      <c r="D5" s="63"/>
      <c r="E5" s="81"/>
      <c r="F5" s="16"/>
    </row>
    <row r="6" spans="1:9" x14ac:dyDescent="0.25">
      <c r="A6" s="64"/>
      <c r="B6" s="65" t="s">
        <v>49</v>
      </c>
      <c r="C6" s="82">
        <v>2</v>
      </c>
      <c r="D6" s="82" t="s">
        <v>116</v>
      </c>
      <c r="E6" s="78" t="s">
        <v>62</v>
      </c>
      <c r="F6" s="16"/>
    </row>
    <row r="7" spans="1:9" x14ac:dyDescent="0.25">
      <c r="A7" s="121"/>
      <c r="B7" s="109">
        <v>2016</v>
      </c>
      <c r="C7" s="118">
        <v>6575</v>
      </c>
      <c r="D7" s="118">
        <v>7315</v>
      </c>
      <c r="E7" s="118">
        <v>13890</v>
      </c>
    </row>
    <row r="8" spans="1:9" x14ac:dyDescent="0.25">
      <c r="A8" s="121"/>
      <c r="B8" s="109">
        <v>2017</v>
      </c>
      <c r="C8" s="118">
        <v>7030</v>
      </c>
      <c r="D8" s="118">
        <v>7391</v>
      </c>
      <c r="E8" s="118">
        <v>14421</v>
      </c>
    </row>
    <row r="9" spans="1:9" x14ac:dyDescent="0.25">
      <c r="A9" s="121"/>
      <c r="B9" s="109">
        <v>2018</v>
      </c>
      <c r="C9" s="118">
        <v>6888</v>
      </c>
      <c r="D9" s="118">
        <v>7490</v>
      </c>
      <c r="E9" s="118">
        <v>14378</v>
      </c>
    </row>
    <row r="10" spans="1:9" x14ac:dyDescent="0.25">
      <c r="A10" s="121"/>
      <c r="B10" s="109">
        <v>2019</v>
      </c>
      <c r="C10" s="118">
        <v>7291</v>
      </c>
      <c r="D10" s="118">
        <v>7623</v>
      </c>
      <c r="E10" s="118">
        <v>14914</v>
      </c>
    </row>
    <row r="11" spans="1:9" x14ac:dyDescent="0.25">
      <c r="A11" s="121"/>
      <c r="B11" s="109">
        <v>2020</v>
      </c>
      <c r="C11" s="118">
        <v>6144</v>
      </c>
      <c r="D11" s="118">
        <v>7345</v>
      </c>
      <c r="E11" s="118">
        <v>13489</v>
      </c>
    </row>
    <row r="12" spans="1:9" x14ac:dyDescent="0.25">
      <c r="A12" s="104"/>
      <c r="B12" s="104">
        <v>2021</v>
      </c>
      <c r="C12" s="118">
        <v>6149</v>
      </c>
      <c r="D12" s="118">
        <v>7445</v>
      </c>
      <c r="E12" s="118">
        <v>13594</v>
      </c>
      <c r="G12" s="134"/>
      <c r="H12" s="134"/>
      <c r="I12" s="134"/>
    </row>
    <row r="13" spans="1:9" x14ac:dyDescent="0.25">
      <c r="A13" s="104"/>
      <c r="B13" s="104">
        <v>2022</v>
      </c>
      <c r="C13" s="118">
        <v>6468</v>
      </c>
      <c r="D13" s="118">
        <v>7771</v>
      </c>
      <c r="E13" s="118">
        <v>14239</v>
      </c>
      <c r="G13" s="134"/>
      <c r="H13" s="134"/>
      <c r="I13" s="134"/>
    </row>
    <row r="14" spans="1:9" x14ac:dyDescent="0.25">
      <c r="A14" s="104"/>
      <c r="B14" s="104">
        <v>2023</v>
      </c>
      <c r="C14" s="118">
        <v>6520</v>
      </c>
      <c r="D14" s="118">
        <v>7802</v>
      </c>
      <c r="E14" s="118">
        <v>14322</v>
      </c>
      <c r="G14" s="134"/>
      <c r="H14" s="134"/>
      <c r="I14" s="134"/>
    </row>
    <row r="15" spans="1:9" x14ac:dyDescent="0.25">
      <c r="A15" s="104"/>
      <c r="B15" s="104">
        <v>2024</v>
      </c>
      <c r="C15" s="118">
        <v>6579</v>
      </c>
      <c r="D15" s="118">
        <v>7599</v>
      </c>
      <c r="E15" s="118">
        <v>14178</v>
      </c>
      <c r="G15" s="134"/>
      <c r="H15" s="134"/>
      <c r="I15" s="134"/>
    </row>
    <row r="16" spans="1:9" x14ac:dyDescent="0.25">
      <c r="A16" s="104"/>
      <c r="B16" s="104">
        <v>2025</v>
      </c>
      <c r="C16" s="118">
        <v>6891</v>
      </c>
      <c r="D16" s="118">
        <v>7637</v>
      </c>
      <c r="E16" s="118">
        <v>14528</v>
      </c>
      <c r="G16" s="134"/>
      <c r="H16" s="134"/>
      <c r="I16" s="134"/>
    </row>
    <row r="17" spans="1:9" x14ac:dyDescent="0.25">
      <c r="A17" s="102" t="s">
        <v>53</v>
      </c>
      <c r="B17" s="102">
        <v>2026</v>
      </c>
      <c r="C17" s="119">
        <v>6850.8913512111876</v>
      </c>
      <c r="D17" s="119">
        <v>7592.5493033231533</v>
      </c>
      <c r="E17" s="119">
        <v>14443.440654534341</v>
      </c>
      <c r="G17" s="134"/>
      <c r="H17" s="134"/>
      <c r="I17" s="134"/>
    </row>
    <row r="18" spans="1:9" x14ac:dyDescent="0.25">
      <c r="A18" s="102" t="s">
        <v>53</v>
      </c>
      <c r="B18" s="102">
        <v>2027</v>
      </c>
      <c r="C18" s="119">
        <v>6867.0941681302884</v>
      </c>
      <c r="D18" s="119">
        <v>7610.5061909753331</v>
      </c>
      <c r="E18" s="119">
        <v>14477.600359105621</v>
      </c>
      <c r="G18" s="134"/>
      <c r="H18" s="134"/>
      <c r="I18" s="134"/>
    </row>
    <row r="19" spans="1:9" x14ac:dyDescent="0.25">
      <c r="A19" s="102" t="s">
        <v>53</v>
      </c>
      <c r="B19" s="102">
        <v>2028</v>
      </c>
      <c r="C19" s="119">
        <v>6882.2312461101401</v>
      </c>
      <c r="D19" s="119">
        <v>7627.2819658312501</v>
      </c>
      <c r="E19" s="119">
        <v>14509.51321194139</v>
      </c>
      <c r="G19" s="134"/>
      <c r="H19" s="134"/>
      <c r="I19" s="134"/>
    </row>
    <row r="20" spans="1:9" x14ac:dyDescent="0.25">
      <c r="A20" s="102" t="s">
        <v>53</v>
      </c>
      <c r="B20" s="102">
        <v>2029</v>
      </c>
      <c r="C20" s="119">
        <v>6896.3726840410991</v>
      </c>
      <c r="D20" s="119">
        <v>7642.9543154871399</v>
      </c>
      <c r="E20" s="119">
        <v>14539.326999528239</v>
      </c>
      <c r="G20" s="134"/>
      <c r="H20" s="134"/>
      <c r="I20" s="134"/>
    </row>
    <row r="21" spans="1:9" x14ac:dyDescent="0.25">
      <c r="C21" s="16"/>
      <c r="D21" s="16"/>
      <c r="E21" s="16"/>
    </row>
    <row r="22" spans="1:9" x14ac:dyDescent="0.25">
      <c r="A22" s="17" t="s">
        <v>41</v>
      </c>
      <c r="B22" s="71"/>
      <c r="C22" s="16"/>
      <c r="D22" s="16"/>
      <c r="E22" s="16"/>
    </row>
    <row r="23" spans="1:9" x14ac:dyDescent="0.25">
      <c r="A23" s="17" t="s">
        <v>117</v>
      </c>
      <c r="B23" s="71"/>
      <c r="C23" s="16"/>
      <c r="D23" s="16"/>
      <c r="E23" s="16"/>
    </row>
    <row r="24" spans="1:9" x14ac:dyDescent="0.25">
      <c r="A24" s="17" t="s">
        <v>163</v>
      </c>
      <c r="B24" s="71"/>
      <c r="C24" s="16"/>
      <c r="D24" s="16"/>
      <c r="E24" s="16"/>
    </row>
    <row r="25" spans="1:9" x14ac:dyDescent="0.25">
      <c r="A25" s="92" t="s">
        <v>131</v>
      </c>
      <c r="B25" s="71"/>
      <c r="C25" s="16"/>
      <c r="D25" s="16"/>
      <c r="E25" s="16"/>
    </row>
    <row r="26" spans="1:9" x14ac:dyDescent="0.25">
      <c r="A26" s="92" t="s">
        <v>141</v>
      </c>
      <c r="B26" s="71"/>
      <c r="C26" s="16"/>
      <c r="D26" s="16"/>
      <c r="E26" s="16"/>
    </row>
    <row r="27" spans="1:9" x14ac:dyDescent="0.25">
      <c r="A27" s="16"/>
      <c r="B27" s="71"/>
      <c r="C27" s="16"/>
      <c r="D27" s="16"/>
      <c r="E27" s="16"/>
    </row>
    <row r="28" spans="1:9" x14ac:dyDescent="0.25">
      <c r="A28" s="61"/>
      <c r="B28" s="62"/>
      <c r="C28" s="63"/>
      <c r="D28" s="63"/>
      <c r="E28" s="81"/>
    </row>
    <row r="29" spans="1:9" x14ac:dyDescent="0.25">
      <c r="A29" s="64"/>
      <c r="B29" s="65" t="s">
        <v>49</v>
      </c>
      <c r="C29" s="82">
        <v>2</v>
      </c>
      <c r="D29" s="82" t="s">
        <v>116</v>
      </c>
      <c r="E29" s="78" t="s">
        <v>62</v>
      </c>
    </row>
    <row r="30" spans="1:9" x14ac:dyDescent="0.25">
      <c r="A30" s="121"/>
      <c r="B30" s="109">
        <v>2016</v>
      </c>
      <c r="C30" s="118">
        <v>13594.628288973385</v>
      </c>
      <c r="D30" s="118">
        <v>24515.748598769653</v>
      </c>
      <c r="E30" s="118">
        <v>19346.103815694743</v>
      </c>
    </row>
    <row r="31" spans="1:9" x14ac:dyDescent="0.25">
      <c r="A31" s="121"/>
      <c r="B31" s="109">
        <v>2017</v>
      </c>
      <c r="C31" s="118">
        <v>13507.729160739687</v>
      </c>
      <c r="D31" s="118">
        <v>24687.269787579487</v>
      </c>
      <c r="E31" s="118">
        <v>19237.427848276817</v>
      </c>
    </row>
    <row r="32" spans="1:9" x14ac:dyDescent="0.25">
      <c r="A32" s="121"/>
      <c r="B32" s="109">
        <v>2018</v>
      </c>
      <c r="C32" s="118">
        <v>13520.71</v>
      </c>
      <c r="D32" s="118">
        <v>24779.14</v>
      </c>
      <c r="E32" s="118">
        <v>19385.62</v>
      </c>
    </row>
    <row r="33" spans="1:9" x14ac:dyDescent="0.25">
      <c r="A33" s="121"/>
      <c r="B33" s="109">
        <v>2019</v>
      </c>
      <c r="C33" s="118">
        <v>13593.92</v>
      </c>
      <c r="D33" s="118">
        <v>24950.33</v>
      </c>
      <c r="E33" s="118">
        <v>19398.53</v>
      </c>
    </row>
    <row r="34" spans="1:9" x14ac:dyDescent="0.25">
      <c r="A34" s="121"/>
      <c r="B34" s="109">
        <v>2020</v>
      </c>
      <c r="C34" s="118">
        <v>13960</v>
      </c>
      <c r="D34" s="118">
        <v>25213</v>
      </c>
      <c r="E34" s="118">
        <v>20087</v>
      </c>
    </row>
    <row r="35" spans="1:9" x14ac:dyDescent="0.25">
      <c r="A35" s="104"/>
      <c r="B35" s="104">
        <v>2021</v>
      </c>
      <c r="C35" s="118">
        <v>13812</v>
      </c>
      <c r="D35" s="118">
        <v>25328</v>
      </c>
      <c r="E35" s="118">
        <v>20119</v>
      </c>
      <c r="G35" s="134"/>
      <c r="H35" s="134"/>
      <c r="I35" s="134"/>
    </row>
    <row r="36" spans="1:9" x14ac:dyDescent="0.25">
      <c r="A36" s="104"/>
      <c r="B36" s="104">
        <v>2022</v>
      </c>
      <c r="C36" s="118">
        <v>13823</v>
      </c>
      <c r="D36" s="118">
        <v>25541</v>
      </c>
      <c r="E36" s="118">
        <v>20218</v>
      </c>
      <c r="G36" s="134"/>
      <c r="H36" s="134"/>
      <c r="I36" s="134"/>
    </row>
    <row r="37" spans="1:9" x14ac:dyDescent="0.25">
      <c r="A37" s="104"/>
      <c r="B37" s="104">
        <v>2023</v>
      </c>
      <c r="C37" s="118">
        <v>13753.144632</v>
      </c>
      <c r="D37" s="118">
        <v>25683.611766000002</v>
      </c>
      <c r="E37" s="118">
        <v>20252.341991000001</v>
      </c>
      <c r="G37" s="134"/>
      <c r="H37" s="134"/>
      <c r="I37" s="134"/>
    </row>
    <row r="38" spans="1:9" x14ac:dyDescent="0.25">
      <c r="A38" s="104"/>
      <c r="B38" s="104">
        <v>2024</v>
      </c>
      <c r="C38" s="118">
        <v>13837.640523</v>
      </c>
      <c r="D38" s="118">
        <v>25783.539545</v>
      </c>
      <c r="E38" s="118">
        <v>20240.298632000002</v>
      </c>
      <c r="G38" s="134"/>
      <c r="H38" s="134"/>
      <c r="I38" s="134"/>
    </row>
    <row r="39" spans="1:9" x14ac:dyDescent="0.25">
      <c r="A39" s="104"/>
      <c r="B39" s="104">
        <v>2025</v>
      </c>
      <c r="C39" s="118">
        <v>14027</v>
      </c>
      <c r="D39" s="118">
        <v>25998.95</v>
      </c>
      <c r="E39" s="118">
        <v>20320.349999999999</v>
      </c>
      <c r="G39" s="134"/>
      <c r="H39" s="134"/>
      <c r="I39" s="134"/>
    </row>
    <row r="40" spans="1:9" x14ac:dyDescent="0.25">
      <c r="A40" s="102" t="s">
        <v>53</v>
      </c>
      <c r="B40" s="102">
        <v>2026</v>
      </c>
      <c r="C40" s="119">
        <v>13903.00414593333</v>
      </c>
      <c r="D40" s="119">
        <v>26135.248258600011</v>
      </c>
      <c r="E40" s="119">
        <v>20333.183681205595</v>
      </c>
      <c r="G40" s="134"/>
      <c r="H40" s="134"/>
      <c r="I40" s="134"/>
    </row>
    <row r="41" spans="1:9" x14ac:dyDescent="0.25">
      <c r="A41" s="102" t="s">
        <v>53</v>
      </c>
      <c r="B41" s="102">
        <v>2027</v>
      </c>
      <c r="C41" s="119">
        <v>13912.777465961903</v>
      </c>
      <c r="D41" s="119">
        <v>26290.6476986286</v>
      </c>
      <c r="E41" s="119">
        <v>20419.5089477127</v>
      </c>
      <c r="G41" s="134"/>
      <c r="H41" s="134"/>
      <c r="I41" s="134"/>
    </row>
    <row r="42" spans="1:9" x14ac:dyDescent="0.25">
      <c r="A42" s="102" t="s">
        <v>53</v>
      </c>
      <c r="B42" s="102">
        <v>2028</v>
      </c>
      <c r="C42" s="119">
        <v>13922.550785990472</v>
      </c>
      <c r="D42" s="119">
        <v>26446.047138657188</v>
      </c>
      <c r="E42" s="119">
        <v>20505.834214219802</v>
      </c>
      <c r="G42" s="134"/>
      <c r="H42" s="134"/>
      <c r="I42" s="134"/>
    </row>
    <row r="43" spans="1:9" x14ac:dyDescent="0.25">
      <c r="A43" s="102" t="s">
        <v>53</v>
      </c>
      <c r="B43" s="102">
        <v>2029</v>
      </c>
      <c r="C43" s="119">
        <v>13932.324106019045</v>
      </c>
      <c r="D43" s="119">
        <v>26601.446578685718</v>
      </c>
      <c r="E43" s="119">
        <v>20592.159480726878</v>
      </c>
    </row>
  </sheetData>
  <pageMargins left="0.7" right="0.7" top="0.75" bottom="0.75" header="0.3" footer="0.3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F0D4BA-3DE8-4B3F-9D43-7F99980600E1}">
  <sheetPr>
    <tabColor theme="4"/>
  </sheetPr>
  <dimension ref="A1:I33"/>
  <sheetViews>
    <sheetView showGridLines="0" zoomScaleNormal="100" workbookViewId="0"/>
  </sheetViews>
  <sheetFormatPr defaultRowHeight="13.8" x14ac:dyDescent="0.25"/>
  <cols>
    <col min="1" max="1" width="91" customWidth="1"/>
  </cols>
  <sheetData>
    <row r="1" spans="1:9" ht="33" customHeight="1" x14ac:dyDescent="0.25">
      <c r="A1" s="172" t="s">
        <v>0</v>
      </c>
      <c r="B1" s="147"/>
      <c r="C1" s="147"/>
      <c r="D1" s="147"/>
      <c r="E1" s="147"/>
      <c r="F1" s="147"/>
      <c r="G1" s="147"/>
      <c r="H1" s="147"/>
      <c r="I1" s="147"/>
    </row>
    <row r="2" spans="1:9" x14ac:dyDescent="0.25">
      <c r="A2" s="16"/>
      <c r="B2" s="16"/>
      <c r="C2" s="16"/>
      <c r="D2" s="16"/>
      <c r="E2" s="16"/>
      <c r="F2" s="16"/>
      <c r="G2" s="16"/>
      <c r="H2" s="16"/>
      <c r="I2" s="16"/>
    </row>
    <row r="3" spans="1:9" s="149" customFormat="1" ht="28.8" x14ac:dyDescent="0.3">
      <c r="A3" s="150" t="s">
        <v>194</v>
      </c>
      <c r="B3" s="150"/>
      <c r="C3" s="150"/>
      <c r="D3" s="150"/>
      <c r="E3" s="150"/>
      <c r="F3" s="150"/>
      <c r="G3" s="150"/>
      <c r="H3" s="150"/>
      <c r="I3" s="150"/>
    </row>
    <row r="4" spans="1:9" s="149" customFormat="1" ht="14.4" x14ac:dyDescent="0.3">
      <c r="A4" s="148"/>
      <c r="B4" s="148"/>
      <c r="C4" s="148"/>
      <c r="D4" s="148"/>
      <c r="E4" s="148"/>
      <c r="F4" s="148"/>
      <c r="G4" s="148"/>
      <c r="H4" s="148"/>
      <c r="I4" s="148"/>
    </row>
    <row r="5" spans="1:9" s="149" customFormat="1" ht="28.8" x14ac:dyDescent="0.3">
      <c r="A5" s="152" t="s">
        <v>6</v>
      </c>
      <c r="B5" s="146"/>
      <c r="C5" s="146"/>
      <c r="D5" s="146"/>
      <c r="E5" s="146"/>
      <c r="F5" s="146"/>
      <c r="G5" s="146"/>
      <c r="H5" s="146"/>
      <c r="I5" s="146"/>
    </row>
    <row r="6" spans="1:9" s="149" customFormat="1" ht="14.4" x14ac:dyDescent="0.3">
      <c r="A6" s="152"/>
      <c r="B6" s="146"/>
      <c r="C6" s="146"/>
      <c r="D6" s="146"/>
      <c r="E6" s="146"/>
      <c r="F6" s="146"/>
      <c r="G6" s="146"/>
      <c r="H6" s="146"/>
      <c r="I6" s="146"/>
    </row>
    <row r="7" spans="1:9" s="149" customFormat="1" ht="28.8" x14ac:dyDescent="0.3">
      <c r="A7" s="152" t="s">
        <v>7</v>
      </c>
      <c r="B7" s="146"/>
      <c r="C7" s="146"/>
      <c r="D7" s="146"/>
      <c r="E7" s="146"/>
      <c r="F7" s="146"/>
      <c r="G7" s="146"/>
      <c r="H7" s="146"/>
      <c r="I7" s="146"/>
    </row>
    <row r="8" spans="1:9" s="149" customFormat="1" ht="14.4" x14ac:dyDescent="0.3">
      <c r="A8" s="152"/>
      <c r="B8" s="146"/>
      <c r="C8" s="146"/>
      <c r="D8" s="146"/>
      <c r="E8" s="146"/>
      <c r="F8" s="146"/>
      <c r="G8" s="146"/>
      <c r="H8" s="146"/>
      <c r="I8" s="146"/>
    </row>
    <row r="9" spans="1:9" s="149" customFormat="1" ht="14.4" x14ac:dyDescent="0.3">
      <c r="A9" s="152" t="s">
        <v>196</v>
      </c>
      <c r="B9" s="146"/>
      <c r="C9" s="146"/>
      <c r="D9" s="146"/>
      <c r="E9" s="146"/>
      <c r="F9" s="146"/>
      <c r="G9" s="146"/>
      <c r="H9" s="146"/>
      <c r="I9" s="146"/>
    </row>
    <row r="10" spans="1:9" s="149" customFormat="1" ht="14.25" customHeight="1" x14ac:dyDescent="0.3">
      <c r="A10" s="145"/>
      <c r="B10" s="150"/>
      <c r="C10" s="150"/>
      <c r="D10" s="150"/>
      <c r="E10" s="150"/>
      <c r="F10" s="150"/>
      <c r="G10" s="150"/>
      <c r="H10" s="150"/>
      <c r="I10" s="150"/>
    </row>
    <row r="11" spans="1:9" s="149" customFormat="1" ht="14.4" x14ac:dyDescent="0.3">
      <c r="A11" s="143" t="s">
        <v>8</v>
      </c>
      <c r="B11" s="145"/>
      <c r="C11" s="145"/>
      <c r="D11" s="145"/>
      <c r="E11" s="145"/>
      <c r="F11" s="145"/>
      <c r="G11" s="145"/>
      <c r="H11" s="145"/>
      <c r="I11" s="145"/>
    </row>
    <row r="12" spans="1:9" s="149" customFormat="1" ht="28.8" x14ac:dyDescent="0.3">
      <c r="A12" s="146" t="s">
        <v>9</v>
      </c>
      <c r="B12" s="145"/>
      <c r="C12" s="145"/>
      <c r="D12" s="145"/>
      <c r="E12" s="145"/>
      <c r="F12" s="145"/>
      <c r="G12" s="145"/>
      <c r="H12" s="145"/>
      <c r="I12" s="145"/>
    </row>
    <row r="13" spans="1:9" s="149" customFormat="1" ht="14.4" x14ac:dyDescent="0.3">
      <c r="A13" s="144" t="s">
        <v>10</v>
      </c>
      <c r="B13" s="145"/>
      <c r="C13" s="145"/>
      <c r="D13" s="145"/>
      <c r="E13" s="145"/>
      <c r="F13" s="145"/>
      <c r="G13" s="145"/>
      <c r="H13" s="145"/>
      <c r="I13" s="145"/>
    </row>
    <row r="14" spans="1:9" s="149" customFormat="1" ht="28.8" x14ac:dyDescent="0.3">
      <c r="A14" s="239" t="s">
        <v>136</v>
      </c>
      <c r="B14" s="145"/>
      <c r="C14" s="145"/>
      <c r="D14" s="145"/>
      <c r="E14" s="145"/>
      <c r="F14" s="145"/>
      <c r="G14" s="145"/>
      <c r="H14" s="145"/>
      <c r="I14" s="145"/>
    </row>
    <row r="15" spans="1:9" s="149" customFormat="1" ht="28.8" x14ac:dyDescent="0.3">
      <c r="A15" s="239" t="s">
        <v>137</v>
      </c>
      <c r="B15" s="145"/>
      <c r="C15" s="145"/>
      <c r="D15" s="145"/>
      <c r="E15" s="145"/>
      <c r="F15" s="145"/>
      <c r="G15" s="145"/>
      <c r="H15" s="145"/>
      <c r="I15" s="145"/>
    </row>
    <row r="16" spans="1:9" s="149" customFormat="1" ht="15" customHeight="1" x14ac:dyDescent="0.3">
      <c r="A16" s="142" t="s">
        <v>119</v>
      </c>
      <c r="B16" s="145"/>
      <c r="C16" s="145"/>
      <c r="D16" s="145"/>
      <c r="E16" s="145"/>
      <c r="F16" s="145"/>
      <c r="G16" s="145"/>
      <c r="H16" s="145"/>
      <c r="I16" s="145"/>
    </row>
    <row r="17" spans="1:9" s="149" customFormat="1" ht="57.6" x14ac:dyDescent="0.3">
      <c r="A17" s="146" t="s">
        <v>134</v>
      </c>
      <c r="B17" s="145"/>
      <c r="C17" s="145"/>
      <c r="D17" s="145"/>
      <c r="E17" s="145"/>
      <c r="F17" s="145"/>
      <c r="G17" s="145"/>
      <c r="H17" s="145"/>
      <c r="I17" s="145"/>
    </row>
    <row r="18" spans="1:9" s="149" customFormat="1" ht="28.8" x14ac:dyDescent="0.3">
      <c r="A18" s="151" t="s">
        <v>11</v>
      </c>
      <c r="B18" s="145"/>
      <c r="C18" s="145"/>
      <c r="D18" s="145"/>
      <c r="E18" s="145"/>
      <c r="F18" s="145"/>
      <c r="G18" s="145"/>
      <c r="H18" s="145"/>
      <c r="I18" s="145"/>
    </row>
    <row r="19" spans="1:9" s="149" customFormat="1" ht="15" customHeight="1" x14ac:dyDescent="0.3">
      <c r="A19" s="142" t="s">
        <v>120</v>
      </c>
      <c r="B19" s="145"/>
      <c r="C19" s="145"/>
      <c r="D19" s="145"/>
      <c r="E19" s="145"/>
      <c r="F19" s="145"/>
      <c r="G19" s="145"/>
      <c r="H19" s="145"/>
      <c r="I19" s="145"/>
    </row>
    <row r="20" spans="1:9" s="149" customFormat="1" ht="30" customHeight="1" x14ac:dyDescent="0.3">
      <c r="A20" s="151" t="s">
        <v>118</v>
      </c>
      <c r="B20" s="145"/>
      <c r="C20" s="145"/>
      <c r="D20" s="145"/>
      <c r="E20" s="145"/>
      <c r="F20" s="145"/>
      <c r="G20" s="145"/>
      <c r="H20" s="145"/>
      <c r="I20" s="145"/>
    </row>
    <row r="21" spans="1:9" s="149" customFormat="1" ht="28.8" x14ac:dyDescent="0.3">
      <c r="A21" s="151" t="s">
        <v>135</v>
      </c>
      <c r="B21" s="145"/>
      <c r="C21" s="145"/>
      <c r="D21" s="145"/>
      <c r="E21" s="145"/>
      <c r="F21" s="145"/>
      <c r="G21" s="145"/>
      <c r="H21" s="145"/>
      <c r="I21" s="145"/>
    </row>
    <row r="22" spans="1:9" s="149" customFormat="1" ht="14.4" x14ac:dyDescent="0.3">
      <c r="A22" s="25"/>
      <c r="B22" s="145"/>
      <c r="C22" s="145"/>
      <c r="D22" s="145"/>
      <c r="E22" s="145"/>
      <c r="F22" s="145"/>
      <c r="G22" s="145"/>
      <c r="H22" s="145"/>
      <c r="I22" s="145"/>
    </row>
    <row r="23" spans="1:9" s="149" customFormat="1" ht="14.4" x14ac:dyDescent="0.3">
      <c r="A23" s="16"/>
      <c r="B23" s="145"/>
      <c r="C23" s="145"/>
      <c r="D23" s="145"/>
      <c r="E23" s="145"/>
      <c r="F23" s="145"/>
      <c r="G23" s="145"/>
      <c r="H23" s="145"/>
      <c r="I23" s="145"/>
    </row>
    <row r="24" spans="1:9" s="149" customFormat="1" ht="14.4" x14ac:dyDescent="0.3">
      <c r="A24" s="16"/>
      <c r="B24" s="145"/>
      <c r="C24" s="145"/>
      <c r="D24" s="145"/>
      <c r="E24" s="145"/>
      <c r="F24" s="145"/>
      <c r="G24" s="145"/>
      <c r="H24" s="145"/>
      <c r="I24" s="145"/>
    </row>
    <row r="25" spans="1:9" s="149" customFormat="1" ht="14.4" x14ac:dyDescent="0.3">
      <c r="A25" s="16"/>
      <c r="B25" s="145"/>
      <c r="C25" s="145"/>
      <c r="D25" s="145"/>
      <c r="E25" s="145"/>
      <c r="F25" s="145"/>
      <c r="G25" s="145"/>
      <c r="H25" s="145"/>
      <c r="I25" s="145"/>
    </row>
    <row r="26" spans="1:9" s="149" customFormat="1" ht="14.4" x14ac:dyDescent="0.3">
      <c r="A26" s="16"/>
      <c r="B26" s="145"/>
      <c r="C26" s="145"/>
      <c r="D26" s="145"/>
      <c r="E26" s="145"/>
      <c r="F26" s="145"/>
      <c r="G26" s="145"/>
      <c r="H26" s="145"/>
      <c r="I26" s="145"/>
    </row>
    <row r="27" spans="1:9" s="149" customFormat="1" ht="14.4" x14ac:dyDescent="0.3">
      <c r="A27"/>
      <c r="B27" s="145"/>
      <c r="C27" s="145"/>
      <c r="D27" s="145"/>
      <c r="E27" s="145"/>
      <c r="F27" s="145"/>
      <c r="G27" s="145"/>
      <c r="H27" s="145"/>
      <c r="I27" s="145"/>
    </row>
    <row r="28" spans="1:9" x14ac:dyDescent="0.25">
      <c r="B28" s="131"/>
      <c r="C28" s="131"/>
      <c r="D28" s="131"/>
      <c r="E28" s="131"/>
      <c r="F28" s="131"/>
      <c r="G28" s="131"/>
      <c r="H28" s="131"/>
      <c r="I28" s="131"/>
    </row>
    <row r="29" spans="1:9" x14ac:dyDescent="0.25">
      <c r="B29" s="131"/>
      <c r="C29" s="131"/>
      <c r="D29" s="131"/>
      <c r="E29" s="131"/>
      <c r="F29" s="131"/>
      <c r="G29" s="131"/>
      <c r="H29" s="131"/>
      <c r="I29" s="131"/>
    </row>
    <row r="30" spans="1:9" x14ac:dyDescent="0.25">
      <c r="B30" s="16"/>
      <c r="C30" s="16"/>
      <c r="D30" s="16"/>
      <c r="E30" s="16"/>
      <c r="F30" s="16"/>
      <c r="G30" s="16"/>
      <c r="H30" s="16"/>
      <c r="I30" s="16"/>
    </row>
    <row r="31" spans="1:9" x14ac:dyDescent="0.25">
      <c r="B31" s="16"/>
      <c r="C31" s="16"/>
      <c r="D31" s="16"/>
      <c r="E31" s="16"/>
      <c r="F31" s="16"/>
      <c r="G31" s="16"/>
      <c r="H31" s="16"/>
      <c r="I31" s="16"/>
    </row>
    <row r="32" spans="1:9" x14ac:dyDescent="0.25">
      <c r="B32" s="16"/>
      <c r="C32" s="16"/>
      <c r="D32" s="16"/>
      <c r="E32" s="16"/>
      <c r="F32" s="16"/>
      <c r="G32" s="16"/>
      <c r="H32" s="16"/>
      <c r="I32" s="16"/>
    </row>
    <row r="33" spans="2:9" x14ac:dyDescent="0.25">
      <c r="B33" s="16"/>
      <c r="C33" s="16"/>
      <c r="D33" s="16"/>
      <c r="E33" s="16"/>
      <c r="F33" s="16"/>
      <c r="G33" s="16"/>
      <c r="H33" s="16"/>
      <c r="I33" s="16"/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62D32D-2A5B-4112-AF90-B442F4F973A0}">
  <sheetPr>
    <tabColor theme="4"/>
    <pageSetUpPr fitToPage="1"/>
  </sheetPr>
  <dimension ref="A1:M34"/>
  <sheetViews>
    <sheetView showGridLines="0" zoomScaleNormal="100" workbookViewId="0">
      <selection sqref="A1:M1"/>
    </sheetView>
  </sheetViews>
  <sheetFormatPr defaultRowHeight="13.8" x14ac:dyDescent="0.25"/>
  <cols>
    <col min="1" max="1" width="2.8984375" customWidth="1"/>
    <col min="2" max="2" width="15" bestFit="1" customWidth="1"/>
    <col min="3" max="3" width="9" style="14"/>
  </cols>
  <sheetData>
    <row r="1" spans="1:13" ht="33" customHeight="1" x14ac:dyDescent="0.25">
      <c r="A1" s="250" t="s">
        <v>12</v>
      </c>
      <c r="B1" s="250"/>
      <c r="C1" s="250"/>
      <c r="D1" s="250"/>
      <c r="E1" s="250"/>
      <c r="F1" s="250"/>
      <c r="G1" s="250"/>
      <c r="H1" s="250"/>
      <c r="I1" s="250"/>
      <c r="J1" s="250"/>
      <c r="K1" s="250"/>
      <c r="L1" s="250"/>
      <c r="M1" s="250"/>
    </row>
    <row r="2" spans="1:13" ht="12.75" customHeight="1" x14ac:dyDescent="0.25">
      <c r="A2" s="10"/>
      <c r="B2" s="11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</row>
    <row r="3" spans="1:13" ht="12.75" customHeight="1" x14ac:dyDescent="0.25">
      <c r="A3" s="10"/>
      <c r="B3" s="12" t="s">
        <v>13</v>
      </c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</row>
    <row r="4" spans="1:13" ht="12.75" customHeight="1" x14ac:dyDescent="0.25">
      <c r="A4" s="10"/>
      <c r="B4" s="10" t="s">
        <v>14</v>
      </c>
      <c r="C4" s="99" t="str">
        <f>'Tabell PB1'!A2&amp;""&amp;'Tabell PB1'!A3</f>
        <v>Personbilar, antal fordon i trafik, antal avställda fordon, nyregistreringar samt avregistreringar, årsvis 2016–2025, prognos för 2026–2029</v>
      </c>
      <c r="D4" s="10"/>
      <c r="E4" s="10"/>
      <c r="F4" s="10"/>
      <c r="G4" s="10"/>
      <c r="H4" s="10"/>
      <c r="I4" s="10"/>
      <c r="J4" s="10"/>
      <c r="K4" s="10"/>
      <c r="L4" s="10"/>
      <c r="M4" s="10"/>
    </row>
    <row r="5" spans="1:13" ht="12.75" customHeight="1" x14ac:dyDescent="0.25">
      <c r="A5" s="10"/>
      <c r="B5" s="10" t="s">
        <v>15</v>
      </c>
      <c r="C5" s="99" t="str">
        <f>'Tabell PB2–PB3'!A2</f>
        <v>Personbilar i trafik efter drivmedel, årsvis 2016–2025, prognos för 2026–2029</v>
      </c>
      <c r="D5" s="10"/>
      <c r="E5" s="10"/>
      <c r="F5" s="10"/>
      <c r="G5" s="10"/>
      <c r="H5" s="10"/>
      <c r="I5" s="10"/>
      <c r="J5" s="10"/>
      <c r="K5" s="10"/>
      <c r="L5" s="10"/>
      <c r="M5" s="10"/>
    </row>
    <row r="6" spans="1:13" ht="12.75" customHeight="1" x14ac:dyDescent="0.25">
      <c r="A6" s="10"/>
      <c r="B6" s="10" t="s">
        <v>16</v>
      </c>
      <c r="C6" s="99" t="str">
        <f>'Tabell PB2–PB3'!A25</f>
        <v>Nyregistrering av personbilar efter drivmedel, årsvis 2016–2025, prognos för 2026–2029</v>
      </c>
      <c r="D6" s="10"/>
      <c r="E6" s="10"/>
      <c r="F6" s="10"/>
      <c r="G6" s="10"/>
      <c r="H6" s="10"/>
      <c r="I6" s="10"/>
      <c r="J6" s="10"/>
      <c r="K6" s="10"/>
      <c r="L6" s="10"/>
      <c r="M6" s="10"/>
    </row>
    <row r="7" spans="1:13" ht="12.75" customHeight="1" x14ac:dyDescent="0.25">
      <c r="A7" s="10"/>
      <c r="B7" s="10" t="s">
        <v>17</v>
      </c>
      <c r="C7" s="99" t="str">
        <f>'Tabell PB4'!A2</f>
        <v>Genomsnittligt koldioxidutsläpp (g/km) för nyregistrerade personbilar per drivmedel, årsvis 2019–2025, prognos för 2026–2029</v>
      </c>
      <c r="D7" s="10"/>
      <c r="E7" s="10"/>
      <c r="F7" s="10"/>
      <c r="G7" s="10"/>
      <c r="H7" s="10"/>
      <c r="I7" s="10"/>
      <c r="J7" s="10"/>
      <c r="K7" s="10"/>
      <c r="L7" s="10"/>
      <c r="M7" s="10"/>
    </row>
    <row r="8" spans="1:13" ht="12.75" customHeight="1" x14ac:dyDescent="0.25">
      <c r="A8" s="10"/>
      <c r="B8" s="10" t="s">
        <v>18</v>
      </c>
      <c r="C8" s="99" t="str">
        <f>'Tabell PB5–PB6'!A2</f>
        <v>Personbilar i trafik efter ägare, årsvis 2016–2025, prognos för 2026–2029</v>
      </c>
      <c r="D8" s="10"/>
      <c r="E8" s="10"/>
      <c r="F8" s="10"/>
      <c r="G8" s="10"/>
      <c r="H8" s="10"/>
      <c r="I8" s="10"/>
      <c r="J8" s="10"/>
      <c r="K8" s="10"/>
      <c r="L8" s="10"/>
      <c r="M8" s="10"/>
    </row>
    <row r="9" spans="1:13" ht="12.75" customHeight="1" x14ac:dyDescent="0.25">
      <c r="A9" s="10"/>
      <c r="B9" s="10" t="s">
        <v>19</v>
      </c>
      <c r="C9" s="155" t="str">
        <f>'Tabell PB5–PB6'!A28</f>
        <v>Leasade personbilar efter brukare, årsvis 2016–2025, prognos för 2026–2029</v>
      </c>
      <c r="D9" s="10"/>
      <c r="E9" s="10"/>
      <c r="F9" s="10"/>
      <c r="G9" s="10"/>
      <c r="H9" s="10"/>
      <c r="I9" s="10"/>
      <c r="J9" s="10"/>
      <c r="K9" s="10"/>
      <c r="L9" s="10"/>
      <c r="M9" s="10"/>
    </row>
    <row r="10" spans="1:13" ht="12.75" customHeight="1" x14ac:dyDescent="0.25">
      <c r="A10" s="10"/>
      <c r="B10" s="10"/>
      <c r="C10" s="13"/>
      <c r="D10" s="10"/>
      <c r="E10" s="10"/>
      <c r="F10" s="10"/>
      <c r="G10" s="10"/>
      <c r="H10" s="10"/>
      <c r="I10" s="10"/>
      <c r="J10" s="10"/>
      <c r="K10" s="10"/>
      <c r="L10" s="10"/>
      <c r="M10" s="10"/>
    </row>
    <row r="11" spans="1:13" ht="12.75" customHeight="1" x14ac:dyDescent="0.25">
      <c r="A11" s="10"/>
      <c r="B11" s="12" t="s">
        <v>20</v>
      </c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</row>
    <row r="12" spans="1:13" ht="12.75" customHeight="1" x14ac:dyDescent="0.25">
      <c r="A12" s="10"/>
      <c r="B12" s="10" t="s">
        <v>21</v>
      </c>
      <c r="C12" s="100" t="str">
        <f>'Tabell LLB1'!A2&amp;""&amp;'Tabell LLB1'!A3</f>
        <v>Lätta lastbilar, antal fordon i trafik, antal avställda fordon, nyregistreringar samt avregistreringar, årsvis 2016–2025, prognos för 2026–2029</v>
      </c>
      <c r="D12" s="10"/>
      <c r="E12" s="10"/>
      <c r="F12" s="10"/>
      <c r="G12" s="10"/>
      <c r="H12" s="10"/>
      <c r="I12" s="10"/>
      <c r="J12" s="10"/>
      <c r="K12" s="10"/>
      <c r="L12" s="10"/>
      <c r="M12" s="10"/>
    </row>
    <row r="13" spans="1:13" ht="12.75" customHeight="1" x14ac:dyDescent="0.25">
      <c r="A13" s="10"/>
      <c r="B13" s="10" t="s">
        <v>22</v>
      </c>
      <c r="C13" s="99" t="str">
        <f>'Tabell LLB2–LLB3'!A2</f>
        <v>Lätta lastbilar i trafik efter drivmedel, årsvis 2016–2025, prognos för 2026–2029</v>
      </c>
      <c r="D13" s="10"/>
      <c r="E13" s="10"/>
      <c r="F13" s="10"/>
      <c r="G13" s="10"/>
      <c r="H13" s="10"/>
      <c r="I13" s="10"/>
      <c r="J13" s="10"/>
      <c r="K13" s="10"/>
      <c r="L13" s="10"/>
      <c r="M13" s="10"/>
    </row>
    <row r="14" spans="1:13" ht="12.75" customHeight="1" x14ac:dyDescent="0.25">
      <c r="A14" s="10"/>
      <c r="B14" s="10" t="s">
        <v>23</v>
      </c>
      <c r="C14" s="99" t="str">
        <f>'Tabell LLB2–LLB3'!A25</f>
        <v>Nyregistrering av lätta lastbilar efter drivmedel, årsvis 2016–2025, prognos för 2026–2029</v>
      </c>
      <c r="D14" s="10"/>
      <c r="E14" s="10"/>
      <c r="F14" s="10"/>
      <c r="G14" s="10"/>
      <c r="H14" s="10"/>
      <c r="I14" s="10"/>
      <c r="J14" s="10"/>
      <c r="K14" s="10"/>
      <c r="L14" s="10"/>
      <c r="M14" s="10"/>
    </row>
    <row r="15" spans="1:13" ht="12.75" customHeight="1" x14ac:dyDescent="0.25">
      <c r="A15" s="10"/>
      <c r="B15" s="10" t="s">
        <v>25</v>
      </c>
      <c r="C15" s="99" t="str">
        <f>'Tabell LLB4–LLB5'!A2</f>
        <v>Genomsnittligt koldoxidutsläpp (g/km) för nyregistrerade lätta lastbilar per drivmedel, årsvis 2020–2025, prognos för 2026–2029</v>
      </c>
      <c r="D15" s="10"/>
      <c r="E15" s="10"/>
      <c r="F15" s="10"/>
      <c r="G15" s="10"/>
      <c r="H15" s="10"/>
      <c r="I15" s="10"/>
      <c r="J15" s="10"/>
      <c r="K15" s="10"/>
      <c r="L15" s="10"/>
      <c r="M15" s="10"/>
    </row>
    <row r="16" spans="1:13" ht="12.75" customHeight="1" x14ac:dyDescent="0.25">
      <c r="A16" s="10"/>
      <c r="B16" s="10" t="s">
        <v>26</v>
      </c>
      <c r="C16" s="99" t="str">
        <f>'Tabell LLB4–LLB5'!A24</f>
        <v>Lätta lastbilar i trafik efter ägande, yrkesmässig trafik, firmabilstrafik, årsvis 2016–2025, prognos för 2026–2029</v>
      </c>
      <c r="D16" s="10"/>
      <c r="E16" s="10"/>
      <c r="F16" s="10"/>
      <c r="G16" s="10"/>
      <c r="H16" s="10"/>
      <c r="I16" s="10"/>
      <c r="J16" s="10"/>
      <c r="K16" s="10"/>
      <c r="L16" s="10"/>
      <c r="M16" s="10"/>
    </row>
    <row r="17" spans="1:13" ht="12.75" customHeight="1" x14ac:dyDescent="0.25">
      <c r="A17" s="10"/>
      <c r="B17" s="10"/>
      <c r="C17" s="13"/>
      <c r="D17" s="10"/>
      <c r="E17" s="10"/>
      <c r="F17" s="10"/>
      <c r="G17" s="10"/>
      <c r="H17" s="10"/>
      <c r="I17" s="10"/>
      <c r="J17" s="10"/>
      <c r="K17" s="10"/>
      <c r="L17" s="10"/>
      <c r="M17" s="10"/>
    </row>
    <row r="18" spans="1:13" ht="12.75" customHeight="1" x14ac:dyDescent="0.25">
      <c r="A18" s="10"/>
      <c r="B18" s="12" t="s">
        <v>27</v>
      </c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</row>
    <row r="19" spans="1:13" ht="12.75" customHeight="1" x14ac:dyDescent="0.25">
      <c r="A19" s="10"/>
      <c r="B19" s="10" t="s">
        <v>28</v>
      </c>
      <c r="C19" s="100" t="str">
        <f>'Tabell TLB1'!A2&amp;" "&amp;'Tabell TLB1'!A3</f>
        <v>Tunga lastbilar, antal fordon i trafik, antal avställda fordon, nyregistreringar samt avregistreringar, årsvis 2016–2025, prognos för 2026–2029</v>
      </c>
      <c r="D19" s="10"/>
      <c r="E19" s="10"/>
      <c r="F19" s="10"/>
      <c r="G19" s="10"/>
      <c r="H19" s="10"/>
      <c r="I19" s="10"/>
      <c r="J19" s="10"/>
      <c r="K19" s="10"/>
      <c r="L19" s="10"/>
      <c r="M19" s="10"/>
    </row>
    <row r="20" spans="1:13" ht="12.75" customHeight="1" x14ac:dyDescent="0.25">
      <c r="A20" s="10"/>
      <c r="B20" s="10" t="s">
        <v>29</v>
      </c>
      <c r="C20" s="99" t="str">
        <f>'Tabell TLB2–TLB3'!A2</f>
        <v>Tunga lastbilar i trafik efter drivmedel, årsvis 2016–2025, prognos för 2026–2029</v>
      </c>
      <c r="D20" s="10"/>
      <c r="E20" s="10"/>
      <c r="F20" s="10"/>
      <c r="G20" s="10"/>
      <c r="H20" s="10"/>
      <c r="I20" s="10"/>
      <c r="J20" s="10"/>
      <c r="K20" s="10"/>
      <c r="L20" s="10"/>
      <c r="M20" s="10"/>
    </row>
    <row r="21" spans="1:13" ht="12.75" customHeight="1" x14ac:dyDescent="0.25">
      <c r="A21" s="10"/>
      <c r="B21" s="10" t="s">
        <v>30</v>
      </c>
      <c r="C21" s="99" t="str">
        <f>'Tabell TLB2–TLB3'!A25</f>
        <v>Nyregistrering av tunga lastbilar efter drivmedel, årsvis 2016–2025, prognos för 2026–2029</v>
      </c>
      <c r="D21" s="10"/>
      <c r="E21" s="10"/>
      <c r="F21" s="10"/>
      <c r="G21" s="10"/>
      <c r="H21" s="10"/>
      <c r="I21" s="10"/>
      <c r="J21" s="10"/>
      <c r="K21" s="10"/>
      <c r="L21" s="10"/>
      <c r="M21" s="10"/>
    </row>
    <row r="22" spans="1:13" ht="12.75" customHeight="1" x14ac:dyDescent="0.25">
      <c r="A22" s="10"/>
      <c r="B22" s="10" t="s">
        <v>31</v>
      </c>
      <c r="C22" s="99" t="str">
        <f>'Tabell TLB4–TLB5'!A2</f>
        <v>Tunga lastbilar i trafik fördelat på utsläppsklass, årsvis 2016–2025, prognos för 2026–2029</v>
      </c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1:13" ht="12.75" customHeight="1" x14ac:dyDescent="0.25">
      <c r="A23" s="10"/>
      <c r="B23" s="10" t="s">
        <v>32</v>
      </c>
      <c r="C23" s="99" t="str">
        <f>'Tabell TLB4–TLB5'!A24&amp;""&amp;'Tabell TLB4–TLB5'!A25</f>
        <v>Tunga lastbilar i trafik efter ägande, yrkesmässig trafik, firmabilstrafik, årsvis 2016–2025, prognos för 2026–2029</v>
      </c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1:13" ht="12.75" customHeight="1" x14ac:dyDescent="0.25">
      <c r="A24" s="10"/>
      <c r="B24" s="10" t="s">
        <v>33</v>
      </c>
      <c r="C24" s="99" t="str">
        <f>'Tabell TLB6–TLB7'!A2</f>
        <v>Tunga lastbilar i trafik fördelat på antal axlar, årsvis 2016–2025, prognos för 2026–2029</v>
      </c>
      <c r="D24" s="10"/>
      <c r="E24" s="10"/>
      <c r="F24" s="10"/>
      <c r="G24" s="10"/>
      <c r="H24" s="10"/>
      <c r="I24" s="10"/>
      <c r="J24" s="10"/>
      <c r="K24" s="10"/>
      <c r="L24" s="10"/>
      <c r="M24" s="10"/>
    </row>
    <row r="25" spans="1:13" ht="12.75" customHeight="1" x14ac:dyDescent="0.25">
      <c r="A25" s="10"/>
      <c r="B25" s="10" t="s">
        <v>34</v>
      </c>
      <c r="C25" s="99" t="str">
        <f>'Tabell TLB6–TLB7'!A23&amp;""&amp;'Tabell TLB6–TLB7'!A24</f>
        <v>Genomsnittlig totalvikt [kg] för tunga lastbilar i trafik fördelat på antal axlar, årvis 2016–2025, prognos för 2026–2029</v>
      </c>
      <c r="D25" s="10"/>
      <c r="E25" s="10"/>
      <c r="F25" s="10"/>
      <c r="G25" s="10"/>
      <c r="H25" s="10"/>
      <c r="I25" s="10"/>
      <c r="J25" s="10"/>
      <c r="K25" s="10"/>
      <c r="L25" s="10"/>
      <c r="M25" s="10"/>
    </row>
    <row r="26" spans="1:13" x14ac:dyDescent="0.25">
      <c r="A26" s="10"/>
      <c r="B26" s="10"/>
      <c r="C26" s="13"/>
      <c r="D26" s="10"/>
      <c r="E26" s="10"/>
      <c r="F26" s="10"/>
      <c r="G26" s="10"/>
      <c r="H26" s="10"/>
      <c r="I26" s="10"/>
      <c r="J26" s="10"/>
      <c r="K26" s="10"/>
      <c r="L26" s="10"/>
      <c r="M26" s="10"/>
    </row>
    <row r="27" spans="1:13" ht="12.75" customHeight="1" x14ac:dyDescent="0.25">
      <c r="A27" s="10"/>
      <c r="B27" s="12" t="s">
        <v>35</v>
      </c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</row>
    <row r="28" spans="1:13" ht="12.75" customHeight="1" x14ac:dyDescent="0.25">
      <c r="A28" s="10"/>
      <c r="B28" s="10" t="s">
        <v>36</v>
      </c>
      <c r="C28" s="100" t="str">
        <f>'Tabell BU1'!A2&amp;""&amp;'Tabell BU1'!A3</f>
        <v>Bussar, antal fordon i trafik, antal avställda fordon, nyregistreringar samt avregistreringar, årsvis 2016–2025, prognos för 2026–2029</v>
      </c>
      <c r="D28" s="10"/>
      <c r="E28" s="10"/>
      <c r="F28" s="10"/>
      <c r="G28" s="10"/>
      <c r="H28" s="10"/>
      <c r="I28" s="10"/>
      <c r="J28" s="10"/>
      <c r="K28" s="10"/>
      <c r="L28" s="10"/>
      <c r="M28" s="10"/>
    </row>
    <row r="29" spans="1:13" ht="12.75" customHeight="1" x14ac:dyDescent="0.25">
      <c r="A29" s="10"/>
      <c r="B29" s="10" t="s">
        <v>37</v>
      </c>
      <c r="C29" s="99" t="str">
        <f>'Tabell BU2-BU3'!A2</f>
        <v>Bussar i trafik efter drivmedel, årsvis 2016–2025, prognos för 2026–2029</v>
      </c>
      <c r="D29" s="10"/>
      <c r="E29" s="10"/>
      <c r="F29" s="10"/>
      <c r="G29" s="10"/>
      <c r="H29" s="10"/>
      <c r="I29" s="10"/>
      <c r="J29" s="10"/>
      <c r="K29" s="10"/>
      <c r="L29" s="10"/>
      <c r="M29" s="10"/>
    </row>
    <row r="30" spans="1:13" ht="12.75" customHeight="1" x14ac:dyDescent="0.25">
      <c r="A30" s="10"/>
      <c r="B30" s="10" t="s">
        <v>38</v>
      </c>
      <c r="C30" s="99" t="str">
        <f>'Tabell BU2-BU3'!A25</f>
        <v>Nyregistrering av bussar efter drivmedel, årsvis 2016–2025, prognos för 2026–2029</v>
      </c>
      <c r="D30" s="10"/>
      <c r="E30" s="10"/>
      <c r="F30" s="10"/>
      <c r="G30" s="10"/>
      <c r="H30" s="10"/>
      <c r="I30" s="10"/>
      <c r="J30" s="10"/>
      <c r="K30" s="10"/>
      <c r="L30" s="10"/>
      <c r="M30" s="10"/>
    </row>
    <row r="31" spans="1:13" ht="12.75" customHeight="1" x14ac:dyDescent="0.25">
      <c r="A31" s="10"/>
      <c r="B31" s="10" t="s">
        <v>39</v>
      </c>
      <c r="C31" s="99" t="str">
        <f>'Tabell BU4'!A2</f>
        <v>Bussar i trafik fördelat på utsläppsklass, årsvis 2016–2025, prognos för 2026–2029</v>
      </c>
      <c r="D31" s="10"/>
      <c r="E31" s="10"/>
      <c r="F31" s="10"/>
      <c r="G31" s="10"/>
      <c r="H31" s="10"/>
      <c r="I31" s="10"/>
      <c r="J31" s="10"/>
      <c r="K31" s="10"/>
      <c r="L31" s="10"/>
      <c r="M31" s="10"/>
    </row>
    <row r="32" spans="1:13" ht="12.75" customHeight="1" x14ac:dyDescent="0.25">
      <c r="A32" s="10"/>
      <c r="B32" s="10" t="s">
        <v>40</v>
      </c>
      <c r="C32" s="99" t="str">
        <f>'Tabell BU5-BU6'!A2</f>
        <v>Bussar i trafik fördelat på antal axlar, årsvis 2016–2025, prognos för 2026–2029</v>
      </c>
      <c r="D32" s="10"/>
      <c r="E32" s="10"/>
      <c r="F32" s="10"/>
      <c r="G32" s="10"/>
      <c r="H32" s="10"/>
      <c r="I32" s="10"/>
      <c r="J32" s="10"/>
      <c r="K32" s="10"/>
      <c r="L32" s="10"/>
      <c r="M32" s="10"/>
    </row>
    <row r="33" spans="1:13" ht="12.75" customHeight="1" x14ac:dyDescent="0.25">
      <c r="A33" s="10"/>
      <c r="B33" s="10" t="s">
        <v>41</v>
      </c>
      <c r="C33" s="99" t="str">
        <f>'Tabell BU5-BU6'!A23&amp;""&amp;'Tabell BU5-BU6'!A24</f>
        <v>Genomsnittlig totalvikt [kg] för bussar i trafik fördelat på antal axlar, årvis 2016–2025, prognos för 2026–2029</v>
      </c>
      <c r="D33" s="10"/>
      <c r="E33" s="10"/>
      <c r="F33" s="10"/>
      <c r="G33" s="10"/>
      <c r="H33" s="10"/>
      <c r="I33" s="10"/>
      <c r="J33" s="10"/>
      <c r="K33" s="10"/>
      <c r="L33" s="10"/>
      <c r="M33" s="10"/>
    </row>
    <row r="34" spans="1:13" x14ac:dyDescent="0.25">
      <c r="C34" s="13"/>
    </row>
  </sheetData>
  <mergeCells count="1">
    <mergeCell ref="A1:M1"/>
  </mergeCells>
  <hyperlinks>
    <hyperlink ref="C5" location="'Tabell PB2–PB3'!A1" display="Personbilar i trafik efter drivmedel, årsvis 2008–2017, prognos för 2018–2021" xr:uid="{5102B68D-A688-4C2A-8139-A15E77F6BF2F}"/>
    <hyperlink ref="C6" location="'Tabell PB2–PB3'!A1" display="Nyregistrering av personbilar efter drivmedel, årsvis 2008–2017, prognos för 2018–2021" xr:uid="{F2A65EF1-D775-4029-BD1F-C01B978B8BDF}"/>
    <hyperlink ref="C7" location="'Tabell PB4'!A1" display="Genomsnittligt koldioxidutsläpp g/km för nyregistrerade personbilar per drivmedel, årsvis 2012–2023, prognos för 2024–2027" xr:uid="{7A0AAFF2-258C-4699-81B1-697B67704BFE}"/>
    <hyperlink ref="C8" location="'Tabell PB5–PB6'!A1" display="Personbilar i trafik efter ägare, årsvis 2012–2023, prognos för 2024–2027" xr:uid="{553FDF5A-E085-4F8A-99C4-E89EAFF0D376}"/>
    <hyperlink ref="C12" location="'Tabell LLB1'!A1" display="Lätta lastbilar, antal fordon i trafik, antal avställda fordon, nyregistreringar samt avregistreringar, årsvis 2010–2020, prognos för 2021–2024" xr:uid="{5318F476-78C8-49FE-8C22-9CA8CEDFC90D}"/>
    <hyperlink ref="C13" location="'Tabell LLB2–LLB3'!A1" display="Lätta lastbilar i trafik efter drivmedel, årsvis 2008–2017, prognos för 2018–2021" xr:uid="{8654A3BA-0946-468E-8D58-9B2B32AC2343}"/>
    <hyperlink ref="C14" location="'Tabell LLB2–LLB3'!A1" display="Nyregistrering av lätta lastbilar efter drivmedel, årsvis 2008–2017, prognos för 2018–2021" xr:uid="{69E5D0F4-8AEF-4BCB-85FF-F2AC162B6208}"/>
    <hyperlink ref="C15" location="'Tabell LLB4–LLB5'!A1" display="Genomsnittligt koldoxidutsläpp g/km för nyregistrerade lätta lastbilar per drivmedel, årsvis 2009–2017, prognos för 2018–2021" xr:uid="{DE86C3A3-BB9C-4CC8-AB36-1D97EBA26754}"/>
    <hyperlink ref="C16" location="'Tabell LLB6'!A1" display="Lätta lastbilar i trafik efter ägande, yrkesmässig trafik, firmabilstrafik, årsvis 2010–2020, prognos för 2021–2024" xr:uid="{EF5E38D6-DE7D-4D6F-B46C-5F2C4CC77C17}"/>
    <hyperlink ref="C19" location="'Tabell TLB1'!A1" display="Tunga lastbilar, antal fordon i trafik, antal avställda fordon, nyregistreringar samt avregistreringar, årsvis 2009–2017, prognos för 2018–2021" xr:uid="{86364CD2-E7F8-47D9-83FA-25B6F547EA70}"/>
    <hyperlink ref="C20" location="'Tabell TLB2–TLB3'!A1" display="Tunga lastbilar i trafik efter drivmedel, årsvis 2008–2017, prognos för 2018–2021" xr:uid="{2427947C-F7BD-4C20-8CCB-461AAFEDA255}"/>
    <hyperlink ref="C21" location="'Tabell TLB2–TLB3'!A1" display="Nyregistrering av tunga lastbilar efter drivmedel, årsvis 2008–2017, prognos för 2018–2021" xr:uid="{ABB96D09-9902-4CB3-958A-0F4ECF483536}"/>
    <hyperlink ref="C22" location="'Tabell TLB4–TLB5'!A1" display="Tunga lastbilar i trafik fördelat på utsläppsklass, år 2012–2017, prognos för 2018–2021" xr:uid="{3E7A6E7B-85BA-4F0B-A212-7BC05B8032AD}"/>
    <hyperlink ref="C23" location="'Tabell TLB4–TLB5'!A1" display="Tunga lastbilar i trafik efter ägande, yrkesmässig trafik, firmabilstrafik, årsvis 2008–2016, prognos för 2018–2021" xr:uid="{00541DD4-D112-4F35-8C52-EE74A5839C47}"/>
    <hyperlink ref="C24" location="'Tabell TLB6–TLB7'!A1" display="Tunga lastbilar i trafik fördelat på antal axlar, årsvis 2008–2017, prognos för 2018–2021" xr:uid="{F49ABC5C-E664-4444-974C-DE1A266E0C9B}"/>
    <hyperlink ref="C25" location="'Tabell TLB6–TLB7'!A1" display="Genomsnittlig totalvikt [kg] för tunga lastbilar i trafik fördelat på antal axlar, årvis 2008–2017, prognos för 2018–2021" xr:uid="{CD1F8D60-8FED-4A41-B506-9A974A2BBA17}"/>
    <hyperlink ref="C9" location="'Tabell PB5–PB6'!A1" display="Leasade personbilar (uthyrda minst ett år) efter brukare, årsvis 2012–2023, prognos för 2024–2027" xr:uid="{0475A07D-54C7-45E1-9335-281A59538581}"/>
    <hyperlink ref="C28" location="'Tabell BU1'!A1" display="Bussar, antal fordon i trafik, antal avställda fordon, nyregistreringar samt avregistreringar, årsvis 2009–2018, prognos för 2019–2022" xr:uid="{64C9BFAE-9269-44E5-AD03-8AACC58ECE0C}"/>
    <hyperlink ref="C29" location="'Tabell BU2-BU3'!A1" display="Bussar i trafik efter drivmedel, årsvis 2009–2018, prognos för 2019–2022" xr:uid="{4285FAF4-E659-4DFB-9DB8-C66579100DA6}"/>
    <hyperlink ref="C30" location="'Tabell BU2-BU3'!A1" display="Nyregistrering av bussar efter drivmedel, årsvis 2009–2018, prognos för 2019–2022" xr:uid="{AC13D447-404C-4DBD-B3D8-1DA233F3CC99}"/>
    <hyperlink ref="C31" location="'Tabell BU4'!A1" display="Bussar i trafik fördelat på utsläppsklass, år 2012–2018, prognos för 2019–2022" xr:uid="{3B1091C8-EBF2-4E54-9481-AADE55E208FB}"/>
    <hyperlink ref="C32" location="'Tabell BU5-BU6'!A1" display="Bussar i trafik fördelat på antal axlar, årsvis 2009–2018, prognos för 2019–2022" xr:uid="{12DDBBDD-1BB2-4CBB-809C-3E01E6D056EE}"/>
    <hyperlink ref="C33" location="'Tabell BU5-BU6'!A1" display="Genomsnittlig totalvikt [kg] för bussar i trafik fördelat på antal axlar, årvis 2009–2018, prognos för 2019–2022" xr:uid="{B5220F06-1B29-4DE6-A618-A1AE8894DF13}"/>
    <hyperlink ref="C4" location="'Tabell PB1'!A1" display="Personbilar, antal fordon i trafik, antal avställda fordon, nyregistreringar samt avregistreringar, årsvis 2010–2019, prognos för 2020–2023" xr:uid="{30A59D22-0046-4903-B603-5A0D75E9A0BC}"/>
  </hyperlinks>
  <pageMargins left="0.7" right="0.7" top="0.75" bottom="0.75" header="0.3" footer="0.3"/>
  <pageSetup paperSize="9" scale="6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31C62E-4A08-4883-92B0-44BF24EA7D50}">
  <sheetPr>
    <tabColor theme="4"/>
  </sheetPr>
  <dimension ref="A1:U30"/>
  <sheetViews>
    <sheetView showGridLines="0" workbookViewId="0"/>
  </sheetViews>
  <sheetFormatPr defaultRowHeight="13.8" x14ac:dyDescent="0.25"/>
  <sheetData>
    <row r="1" spans="1:21" x14ac:dyDescent="0.25">
      <c r="A1" s="15" t="s">
        <v>182</v>
      </c>
    </row>
    <row r="2" spans="1:21" x14ac:dyDescent="0.25">
      <c r="A2" s="15" t="s">
        <v>184</v>
      </c>
      <c r="B2" s="16"/>
      <c r="C2" s="15"/>
      <c r="D2" s="17"/>
      <c r="E2" s="17"/>
      <c r="I2" s="15" t="s">
        <v>187</v>
      </c>
      <c r="J2" s="16"/>
      <c r="K2" s="15"/>
      <c r="L2" s="17"/>
      <c r="M2" s="17"/>
      <c r="Q2" s="15" t="s">
        <v>188</v>
      </c>
      <c r="R2" s="16"/>
      <c r="S2" s="15"/>
      <c r="T2" s="17"/>
      <c r="U2" s="17"/>
    </row>
    <row r="3" spans="1:21" x14ac:dyDescent="0.25">
      <c r="A3" s="15" t="s">
        <v>183</v>
      </c>
      <c r="B3" s="16"/>
      <c r="C3" s="15"/>
      <c r="D3" s="17"/>
      <c r="E3" s="17"/>
      <c r="I3" s="15" t="s">
        <v>183</v>
      </c>
      <c r="J3" s="16"/>
      <c r="K3" s="15"/>
      <c r="L3" s="17"/>
      <c r="M3" s="17"/>
      <c r="Q3" s="15" t="s">
        <v>183</v>
      </c>
      <c r="R3" s="16"/>
      <c r="S3" s="15"/>
      <c r="T3" s="17"/>
      <c r="U3" s="17"/>
    </row>
    <row r="4" spans="1:21" x14ac:dyDescent="0.25">
      <c r="A4" s="93" t="s">
        <v>185</v>
      </c>
      <c r="B4" s="95"/>
      <c r="C4" s="95"/>
      <c r="D4" s="95"/>
      <c r="E4" s="95"/>
      <c r="I4" s="93" t="s">
        <v>185</v>
      </c>
      <c r="J4" s="95"/>
      <c r="K4" s="95"/>
      <c r="L4" s="95"/>
      <c r="M4" s="95"/>
      <c r="Q4" s="93" t="s">
        <v>185</v>
      </c>
      <c r="R4" s="95"/>
      <c r="S4" s="95"/>
      <c r="T4" s="95"/>
      <c r="U4" s="95"/>
    </row>
    <row r="5" spans="1:21" x14ac:dyDescent="0.25">
      <c r="A5" s="93" t="s">
        <v>186</v>
      </c>
      <c r="B5" s="95"/>
      <c r="C5" s="95"/>
      <c r="D5" s="95"/>
      <c r="E5" s="95"/>
      <c r="I5" s="93" t="s">
        <v>186</v>
      </c>
      <c r="J5" s="95"/>
      <c r="K5" s="95"/>
      <c r="L5" s="95"/>
      <c r="M5" s="95"/>
      <c r="Q5" s="93" t="s">
        <v>186</v>
      </c>
      <c r="R5" s="95"/>
      <c r="S5" s="95"/>
      <c r="T5" s="95"/>
      <c r="U5" s="95"/>
    </row>
    <row r="7" spans="1:21" x14ac:dyDescent="0.25">
      <c r="A7" s="22"/>
      <c r="B7" s="23"/>
      <c r="C7" s="30" t="s">
        <v>47</v>
      </c>
      <c r="D7" s="30" t="s">
        <v>180</v>
      </c>
      <c r="I7" s="22"/>
      <c r="J7" s="23"/>
      <c r="K7" s="30" t="s">
        <v>47</v>
      </c>
      <c r="L7" s="30" t="s">
        <v>180</v>
      </c>
      <c r="Q7" s="22"/>
      <c r="R7" s="23"/>
      <c r="S7" s="30" t="s">
        <v>47</v>
      </c>
      <c r="T7" s="30" t="s">
        <v>180</v>
      </c>
    </row>
    <row r="8" spans="1:21" x14ac:dyDescent="0.25">
      <c r="A8" s="25"/>
      <c r="B8" s="26" t="s">
        <v>49</v>
      </c>
      <c r="C8" s="36" t="s">
        <v>52</v>
      </c>
      <c r="D8" s="36" t="s">
        <v>181</v>
      </c>
      <c r="I8" s="25"/>
      <c r="J8" s="26" t="s">
        <v>49</v>
      </c>
      <c r="K8" s="36" t="s">
        <v>52</v>
      </c>
      <c r="L8" s="36" t="s">
        <v>181</v>
      </c>
      <c r="Q8" s="25"/>
      <c r="R8" s="26" t="s">
        <v>49</v>
      </c>
      <c r="S8" s="36" t="s">
        <v>52</v>
      </c>
      <c r="T8" s="36" t="s">
        <v>181</v>
      </c>
    </row>
    <row r="9" spans="1:21" x14ac:dyDescent="0.25">
      <c r="A9" s="104"/>
      <c r="B9" s="104">
        <v>2016</v>
      </c>
      <c r="C9" s="105">
        <v>388014</v>
      </c>
      <c r="D9" s="105"/>
      <c r="I9" s="104"/>
      <c r="J9" s="104">
        <v>2016</v>
      </c>
      <c r="K9" s="105">
        <v>53530</v>
      </c>
      <c r="L9" s="105"/>
      <c r="Q9" s="104"/>
      <c r="R9" s="104">
        <v>2016</v>
      </c>
      <c r="S9" s="105">
        <v>7540</v>
      </c>
      <c r="T9" s="105"/>
    </row>
    <row r="10" spans="1:21" x14ac:dyDescent="0.25">
      <c r="A10" s="104"/>
      <c r="B10" s="104">
        <v>2017</v>
      </c>
      <c r="C10" s="105">
        <v>392728</v>
      </c>
      <c r="D10" s="105"/>
      <c r="I10" s="104"/>
      <c r="J10" s="104">
        <v>2017</v>
      </c>
      <c r="K10" s="105">
        <v>57297</v>
      </c>
      <c r="L10" s="105"/>
      <c r="Q10" s="104"/>
      <c r="R10" s="104">
        <v>2017</v>
      </c>
      <c r="S10" s="105">
        <v>7733</v>
      </c>
      <c r="T10" s="105"/>
    </row>
    <row r="11" spans="1:21" x14ac:dyDescent="0.25">
      <c r="A11" s="104"/>
      <c r="B11" s="104">
        <v>2018</v>
      </c>
      <c r="C11" s="105">
        <v>365535</v>
      </c>
      <c r="D11" s="105"/>
      <c r="I11" s="104"/>
      <c r="J11" s="104">
        <v>2018</v>
      </c>
      <c r="K11" s="105">
        <v>58655</v>
      </c>
      <c r="L11" s="105"/>
      <c r="Q11" s="104"/>
      <c r="R11" s="104">
        <v>2018</v>
      </c>
      <c r="S11" s="105">
        <v>7738</v>
      </c>
      <c r="T11" s="105"/>
    </row>
    <row r="12" spans="1:21" x14ac:dyDescent="0.25">
      <c r="A12" s="104"/>
      <c r="B12" s="104">
        <v>2019</v>
      </c>
      <c r="C12" s="105">
        <v>366961</v>
      </c>
      <c r="D12" s="105"/>
      <c r="I12" s="104"/>
      <c r="J12" s="104">
        <v>2019</v>
      </c>
      <c r="K12" s="105">
        <v>55589</v>
      </c>
      <c r="L12" s="105"/>
      <c r="Q12" s="104"/>
      <c r="R12" s="104">
        <v>2019</v>
      </c>
      <c r="S12" s="105">
        <v>8130</v>
      </c>
      <c r="T12" s="105"/>
    </row>
    <row r="13" spans="1:21" x14ac:dyDescent="0.25">
      <c r="A13" s="104"/>
      <c r="B13" s="104">
        <v>2020</v>
      </c>
      <c r="C13" s="105">
        <v>303196</v>
      </c>
      <c r="D13" s="105"/>
      <c r="I13" s="104"/>
      <c r="J13" s="104">
        <v>2020</v>
      </c>
      <c r="K13" s="105">
        <v>33498</v>
      </c>
      <c r="L13" s="105"/>
      <c r="Q13" s="104"/>
      <c r="R13" s="104">
        <v>2020</v>
      </c>
      <c r="S13" s="105">
        <v>6287</v>
      </c>
      <c r="T13" s="105"/>
    </row>
    <row r="14" spans="1:21" x14ac:dyDescent="0.25">
      <c r="A14" s="104"/>
      <c r="B14" s="104">
        <v>2021</v>
      </c>
      <c r="C14" s="105">
        <v>314313</v>
      </c>
      <c r="D14" s="105"/>
      <c r="I14" s="104"/>
      <c r="J14" s="104">
        <v>2021</v>
      </c>
      <c r="K14" s="105">
        <v>38378</v>
      </c>
      <c r="L14" s="105"/>
      <c r="Q14" s="104"/>
      <c r="R14" s="104">
        <v>2021</v>
      </c>
      <c r="S14" s="105">
        <v>6967</v>
      </c>
      <c r="T14" s="105"/>
    </row>
    <row r="15" spans="1:21" x14ac:dyDescent="0.25">
      <c r="A15" s="104"/>
      <c r="B15" s="104">
        <v>2022</v>
      </c>
      <c r="C15" s="105">
        <v>299220</v>
      </c>
      <c r="D15" s="105"/>
      <c r="I15" s="104"/>
      <c r="J15" s="104">
        <v>2022</v>
      </c>
      <c r="K15" s="105">
        <v>36894</v>
      </c>
      <c r="L15" s="105"/>
      <c r="Q15" s="104"/>
      <c r="R15" s="104">
        <v>2022</v>
      </c>
      <c r="S15" s="105">
        <v>7318</v>
      </c>
      <c r="T15" s="105"/>
    </row>
    <row r="16" spans="1:21" x14ac:dyDescent="0.25">
      <c r="A16" s="104"/>
      <c r="B16" s="104">
        <v>2023</v>
      </c>
      <c r="C16" s="105">
        <v>298107</v>
      </c>
      <c r="D16" s="105"/>
      <c r="I16" s="104"/>
      <c r="J16" s="104">
        <v>2023</v>
      </c>
      <c r="K16" s="105">
        <v>45861</v>
      </c>
      <c r="L16" s="105"/>
      <c r="Q16" s="104"/>
      <c r="R16" s="104">
        <v>2023</v>
      </c>
      <c r="S16" s="105">
        <v>7998</v>
      </c>
      <c r="T16" s="105"/>
    </row>
    <row r="17" spans="1:20" x14ac:dyDescent="0.25">
      <c r="A17" s="104"/>
      <c r="B17" s="104">
        <v>2024</v>
      </c>
      <c r="C17" s="105">
        <v>277338</v>
      </c>
      <c r="D17" s="105"/>
      <c r="I17" s="104"/>
      <c r="J17" s="104">
        <v>2024</v>
      </c>
      <c r="K17" s="105">
        <v>40587</v>
      </c>
      <c r="L17" s="105"/>
      <c r="Q17" s="104"/>
      <c r="R17" s="104">
        <v>2024</v>
      </c>
      <c r="S17" s="105">
        <v>6524</v>
      </c>
      <c r="T17" s="105"/>
    </row>
    <row r="18" spans="1:20" x14ac:dyDescent="0.25">
      <c r="A18" s="104"/>
      <c r="B18" s="104">
        <v>2025</v>
      </c>
      <c r="C18" s="105">
        <v>283276</v>
      </c>
      <c r="D18" s="105"/>
      <c r="I18" s="104"/>
      <c r="J18" s="104">
        <v>2025</v>
      </c>
      <c r="K18" s="105">
        <v>35561</v>
      </c>
      <c r="L18" s="105"/>
      <c r="Q18" s="104"/>
      <c r="R18" s="104">
        <v>2025</v>
      </c>
      <c r="S18" s="105">
        <v>6783</v>
      </c>
      <c r="T18" s="105"/>
    </row>
    <row r="19" spans="1:20" x14ac:dyDescent="0.25">
      <c r="A19" s="102" t="s">
        <v>53</v>
      </c>
      <c r="B19" s="102">
        <v>2026</v>
      </c>
      <c r="C19" s="103">
        <v>292906</v>
      </c>
      <c r="D19" s="103">
        <v>281556</v>
      </c>
      <c r="I19" s="102" t="s">
        <v>53</v>
      </c>
      <c r="J19" s="102">
        <v>2026</v>
      </c>
      <c r="K19" s="103">
        <v>37163</v>
      </c>
      <c r="L19" s="103">
        <v>35190</v>
      </c>
      <c r="Q19" s="102" t="s">
        <v>53</v>
      </c>
      <c r="R19" s="102">
        <v>2026</v>
      </c>
      <c r="S19" s="103">
        <v>6881.8518036509486</v>
      </c>
      <c r="T19" s="103">
        <v>6712.2344703467288</v>
      </c>
    </row>
    <row r="20" spans="1:20" x14ac:dyDescent="0.25">
      <c r="A20" s="102" t="s">
        <v>53</v>
      </c>
      <c r="B20" s="102">
        <v>2027</v>
      </c>
      <c r="C20" s="103">
        <v>303238</v>
      </c>
      <c r="D20" s="103">
        <v>275321</v>
      </c>
      <c r="I20" s="102" t="s">
        <v>53</v>
      </c>
      <c r="J20" s="102">
        <v>2027</v>
      </c>
      <c r="K20" s="103">
        <v>39166</v>
      </c>
      <c r="L20" s="103">
        <v>34272</v>
      </c>
      <c r="Q20" s="102" t="s">
        <v>53</v>
      </c>
      <c r="R20" s="102">
        <v>2027</v>
      </c>
      <c r="S20" s="103">
        <v>7470.6273164421691</v>
      </c>
      <c r="T20" s="103">
        <v>6537.1327015550751</v>
      </c>
    </row>
    <row r="21" spans="1:20" x14ac:dyDescent="0.25">
      <c r="A21" s="102" t="s">
        <v>53</v>
      </c>
      <c r="B21" s="102">
        <v>2028</v>
      </c>
      <c r="C21" s="103">
        <v>294875</v>
      </c>
      <c r="D21" s="103">
        <v>269745</v>
      </c>
      <c r="I21" s="102" t="s">
        <v>53</v>
      </c>
      <c r="J21" s="102">
        <v>2028</v>
      </c>
      <c r="K21" s="103">
        <v>38165</v>
      </c>
      <c r="L21" s="103">
        <v>33661</v>
      </c>
      <c r="Q21" s="102" t="s">
        <v>53</v>
      </c>
      <c r="R21" s="102">
        <v>2028</v>
      </c>
      <c r="S21" s="103">
        <v>7279.6939062456049</v>
      </c>
      <c r="T21" s="103">
        <v>6420.5889316948342</v>
      </c>
    </row>
    <row r="22" spans="1:20" x14ac:dyDescent="0.25">
      <c r="A22" s="102" t="s">
        <v>53</v>
      </c>
      <c r="B22" s="102">
        <v>2029</v>
      </c>
      <c r="C22" s="103">
        <v>289733</v>
      </c>
      <c r="D22" s="103">
        <v>270403</v>
      </c>
      <c r="I22" s="102" t="s">
        <v>53</v>
      </c>
      <c r="J22" s="102">
        <v>2029</v>
      </c>
      <c r="K22" s="103">
        <v>37680</v>
      </c>
      <c r="L22" s="103">
        <v>34110</v>
      </c>
      <c r="Q22" s="102" t="s">
        <v>53</v>
      </c>
      <c r="R22" s="102">
        <v>2029</v>
      </c>
      <c r="S22" s="103">
        <v>7187.183712494023</v>
      </c>
      <c r="T22" s="103">
        <v>6506.2323894153706</v>
      </c>
    </row>
    <row r="27" spans="1:20" x14ac:dyDescent="0.25">
      <c r="H27" s="242"/>
      <c r="I27" s="244"/>
      <c r="J27" s="243"/>
      <c r="K27" s="244"/>
    </row>
    <row r="28" spans="1:20" x14ac:dyDescent="0.25">
      <c r="H28" s="242"/>
      <c r="I28" s="244"/>
      <c r="J28" s="243"/>
      <c r="K28" s="244"/>
    </row>
    <row r="29" spans="1:20" x14ac:dyDescent="0.25">
      <c r="H29" s="242"/>
      <c r="I29" s="244"/>
      <c r="J29" s="243"/>
      <c r="K29" s="244"/>
    </row>
    <row r="30" spans="1:20" x14ac:dyDescent="0.25">
      <c r="H30" s="242"/>
      <c r="I30" s="244"/>
      <c r="J30" s="243"/>
      <c r="K30" s="244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D72A11-B0F6-4278-9C25-1860E2EDB8BD}">
  <sheetPr>
    <tabColor theme="4"/>
    <pageSetUpPr fitToPage="1"/>
  </sheetPr>
  <dimension ref="A1:H24"/>
  <sheetViews>
    <sheetView showGridLines="0" zoomScaleNormal="100" zoomScaleSheetLayoutView="100" workbookViewId="0"/>
  </sheetViews>
  <sheetFormatPr defaultRowHeight="13.8" x14ac:dyDescent="0.25"/>
  <sheetData>
    <row r="1" spans="1:8" x14ac:dyDescent="0.25">
      <c r="A1" s="15" t="s">
        <v>42</v>
      </c>
    </row>
    <row r="2" spans="1:8" x14ac:dyDescent="0.25">
      <c r="A2" s="15" t="s">
        <v>43</v>
      </c>
      <c r="B2" s="16"/>
      <c r="C2" s="15"/>
      <c r="D2" s="17"/>
      <c r="E2" s="17"/>
      <c r="F2" s="17"/>
      <c r="G2" s="15"/>
      <c r="H2" s="15"/>
    </row>
    <row r="3" spans="1:8" x14ac:dyDescent="0.25">
      <c r="A3" s="15" t="s">
        <v>140</v>
      </c>
      <c r="B3" s="16"/>
      <c r="C3" s="15"/>
      <c r="D3" s="17"/>
      <c r="E3" s="17"/>
      <c r="F3" s="17"/>
      <c r="G3" s="15"/>
      <c r="H3" s="15"/>
    </row>
    <row r="4" spans="1:8" x14ac:dyDescent="0.25">
      <c r="A4" s="93" t="s">
        <v>44</v>
      </c>
      <c r="B4" s="95"/>
      <c r="C4" s="95"/>
      <c r="D4" s="95"/>
      <c r="E4" s="95"/>
      <c r="F4" s="95"/>
      <c r="G4" s="95"/>
      <c r="H4" s="95"/>
    </row>
    <row r="5" spans="1:8" x14ac:dyDescent="0.25">
      <c r="A5" s="93" t="s">
        <v>141</v>
      </c>
      <c r="B5" s="95"/>
      <c r="C5" s="95"/>
      <c r="D5" s="95"/>
      <c r="E5" s="95"/>
      <c r="F5" s="95"/>
      <c r="G5" s="95"/>
      <c r="H5" s="95"/>
    </row>
    <row r="6" spans="1:8" x14ac:dyDescent="0.25">
      <c r="A6" s="16"/>
      <c r="B6" s="19"/>
      <c r="C6" s="20"/>
      <c r="D6" s="21"/>
      <c r="E6" s="21"/>
      <c r="F6" s="21"/>
      <c r="G6" s="21"/>
      <c r="H6" s="21"/>
    </row>
    <row r="7" spans="1:8" x14ac:dyDescent="0.25">
      <c r="A7" s="22"/>
      <c r="B7" s="23"/>
      <c r="C7" s="30" t="s">
        <v>45</v>
      </c>
      <c r="D7" s="30" t="s">
        <v>46</v>
      </c>
      <c r="E7" s="30" t="s">
        <v>47</v>
      </c>
      <c r="F7" s="30" t="s">
        <v>48</v>
      </c>
      <c r="G7" s="21"/>
      <c r="H7" s="21"/>
    </row>
    <row r="8" spans="1:8" x14ac:dyDescent="0.25">
      <c r="A8" s="25"/>
      <c r="B8" s="26" t="s">
        <v>49</v>
      </c>
      <c r="C8" s="36" t="s">
        <v>50</v>
      </c>
      <c r="D8" s="36" t="s">
        <v>51</v>
      </c>
      <c r="E8" s="36" t="s">
        <v>52</v>
      </c>
      <c r="F8" s="36" t="s">
        <v>52</v>
      </c>
      <c r="G8" s="21"/>
      <c r="H8" s="21"/>
    </row>
    <row r="9" spans="1:8" x14ac:dyDescent="0.25">
      <c r="A9" s="104"/>
      <c r="B9" s="104">
        <v>2016</v>
      </c>
      <c r="C9" s="105">
        <v>4768060</v>
      </c>
      <c r="D9" s="105">
        <v>1253503</v>
      </c>
      <c r="E9" s="105">
        <v>388014</v>
      </c>
      <c r="F9" s="105">
        <v>219958</v>
      </c>
      <c r="G9" s="16"/>
      <c r="H9" s="16"/>
    </row>
    <row r="10" spans="1:8" x14ac:dyDescent="0.25">
      <c r="A10" s="104"/>
      <c r="B10" s="104">
        <v>2017</v>
      </c>
      <c r="C10" s="105">
        <v>4845609</v>
      </c>
      <c r="D10" s="105">
        <v>1316437</v>
      </c>
      <c r="E10" s="105">
        <v>392728</v>
      </c>
      <c r="F10" s="105">
        <v>250518</v>
      </c>
      <c r="G10" s="16"/>
      <c r="H10" s="16"/>
    </row>
    <row r="11" spans="1:8" x14ac:dyDescent="0.25">
      <c r="A11" s="104"/>
      <c r="B11" s="104">
        <v>2018</v>
      </c>
      <c r="C11" s="105">
        <v>4870783</v>
      </c>
      <c r="D11" s="105">
        <v>1350293</v>
      </c>
      <c r="E11" s="105">
        <v>365535</v>
      </c>
      <c r="F11" s="105">
        <v>304572</v>
      </c>
      <c r="G11" s="16"/>
      <c r="H11" s="16"/>
    </row>
    <row r="12" spans="1:8" x14ac:dyDescent="0.25">
      <c r="A12" s="104"/>
      <c r="B12" s="104">
        <v>2019</v>
      </c>
      <c r="C12" s="105">
        <v>4887904</v>
      </c>
      <c r="D12" s="105">
        <v>1393287</v>
      </c>
      <c r="E12" s="105">
        <v>366961</v>
      </c>
      <c r="F12" s="105">
        <v>303777</v>
      </c>
      <c r="G12" s="16"/>
      <c r="H12" s="16"/>
    </row>
    <row r="13" spans="1:8" x14ac:dyDescent="0.25">
      <c r="A13" s="104"/>
      <c r="B13" s="104">
        <v>2020</v>
      </c>
      <c r="C13" s="105">
        <v>4944067</v>
      </c>
      <c r="D13" s="105">
        <v>1354994</v>
      </c>
      <c r="E13" s="105">
        <v>303196</v>
      </c>
      <c r="F13" s="105">
        <v>278374</v>
      </c>
      <c r="G13" s="16"/>
      <c r="H13" s="16"/>
    </row>
    <row r="14" spans="1:8" x14ac:dyDescent="0.25">
      <c r="A14" s="104"/>
      <c r="B14" s="104">
        <v>2021</v>
      </c>
      <c r="C14" s="105">
        <v>4986750</v>
      </c>
      <c r="D14" s="105">
        <v>1352359</v>
      </c>
      <c r="E14" s="105">
        <v>314313</v>
      </c>
      <c r="F14" s="105">
        <v>262016</v>
      </c>
      <c r="G14" s="16"/>
      <c r="H14" s="16"/>
    </row>
    <row r="15" spans="1:8" x14ac:dyDescent="0.25">
      <c r="A15" s="104"/>
      <c r="B15" s="104">
        <v>2022</v>
      </c>
      <c r="C15" s="105">
        <v>4980543</v>
      </c>
      <c r="D15" s="105">
        <v>1383569</v>
      </c>
      <c r="E15" s="105">
        <v>299220</v>
      </c>
      <c r="F15" s="105">
        <v>264585</v>
      </c>
      <c r="G15" s="16"/>
      <c r="H15" s="16"/>
    </row>
    <row r="16" spans="1:8" x14ac:dyDescent="0.25">
      <c r="A16" s="104"/>
      <c r="B16" s="104">
        <v>2023</v>
      </c>
      <c r="C16" s="105">
        <v>4977163</v>
      </c>
      <c r="D16" s="105">
        <v>1395150</v>
      </c>
      <c r="E16" s="105">
        <v>298107</v>
      </c>
      <c r="F16" s="105">
        <v>284983</v>
      </c>
      <c r="G16" s="173"/>
      <c r="H16" s="16"/>
    </row>
    <row r="17" spans="1:8" x14ac:dyDescent="0.25">
      <c r="A17" s="104"/>
      <c r="B17" s="104">
        <v>2024</v>
      </c>
      <c r="C17" s="105">
        <v>4977791</v>
      </c>
      <c r="D17" s="105">
        <v>1363590</v>
      </c>
      <c r="E17" s="105">
        <v>277338</v>
      </c>
      <c r="F17" s="105">
        <v>302708</v>
      </c>
      <c r="G17" s="173"/>
      <c r="H17" s="16"/>
    </row>
    <row r="18" spans="1:8" x14ac:dyDescent="0.25">
      <c r="A18" s="104"/>
      <c r="B18" s="104">
        <v>2025</v>
      </c>
      <c r="C18" s="105">
        <v>5039431</v>
      </c>
      <c r="D18" s="105">
        <v>1344640</v>
      </c>
      <c r="E18" s="105">
        <v>283276</v>
      </c>
      <c r="F18" s="105">
        <v>233006</v>
      </c>
      <c r="G18" s="16"/>
      <c r="H18" s="16"/>
    </row>
    <row r="19" spans="1:8" x14ac:dyDescent="0.25">
      <c r="A19" s="102" t="s">
        <v>53</v>
      </c>
      <c r="B19" s="102">
        <v>2026</v>
      </c>
      <c r="C19" s="103">
        <v>5122994.3190808548</v>
      </c>
      <c r="D19" s="103">
        <v>1333608.4232025642</v>
      </c>
      <c r="E19" s="103">
        <v>292906</v>
      </c>
      <c r="F19" s="103">
        <v>220374.25771658163</v>
      </c>
      <c r="G19" s="16"/>
      <c r="H19" s="16"/>
    </row>
    <row r="20" spans="1:8" x14ac:dyDescent="0.25">
      <c r="A20" s="102" t="s">
        <v>53</v>
      </c>
      <c r="B20" s="102">
        <v>2027</v>
      </c>
      <c r="C20" s="103">
        <v>5126467.5449237404</v>
      </c>
      <c r="D20" s="103">
        <v>1385696.669543721</v>
      </c>
      <c r="E20" s="103">
        <v>303238</v>
      </c>
      <c r="F20" s="103">
        <v>247676.52781595755</v>
      </c>
      <c r="G20" s="16"/>
      <c r="H20" s="16"/>
    </row>
    <row r="21" spans="1:8" x14ac:dyDescent="0.25">
      <c r="A21" s="102" t="s">
        <v>53</v>
      </c>
      <c r="B21" s="102">
        <v>2028</v>
      </c>
      <c r="C21" s="103">
        <v>5152897.8721642951</v>
      </c>
      <c r="D21" s="103">
        <v>1392840.8514021339</v>
      </c>
      <c r="E21" s="103">
        <v>294875</v>
      </c>
      <c r="F21" s="103">
        <v>261300.49090103223</v>
      </c>
      <c r="G21" s="18"/>
      <c r="H21" s="18"/>
    </row>
    <row r="22" spans="1:8" x14ac:dyDescent="0.25">
      <c r="A22" s="102" t="s">
        <v>53</v>
      </c>
      <c r="B22" s="102">
        <v>2029</v>
      </c>
      <c r="C22" s="103">
        <v>5174808.579169346</v>
      </c>
      <c r="D22" s="103">
        <v>1398763.3688975021</v>
      </c>
      <c r="E22" s="103">
        <v>289733</v>
      </c>
      <c r="F22" s="103">
        <v>261899.77549958081</v>
      </c>
      <c r="G22" s="18"/>
      <c r="H22" s="18"/>
    </row>
    <row r="23" spans="1:8" x14ac:dyDescent="0.25">
      <c r="A23" s="29"/>
      <c r="B23" s="20"/>
      <c r="C23" s="28"/>
      <c r="D23" s="28"/>
      <c r="E23" s="28"/>
      <c r="F23" s="28"/>
      <c r="G23" s="18"/>
      <c r="H23" s="18"/>
    </row>
    <row r="24" spans="1:8" x14ac:dyDescent="0.25">
      <c r="A24" s="29"/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/>
    <pageSetUpPr fitToPage="1"/>
  </sheetPr>
  <dimension ref="A1:L45"/>
  <sheetViews>
    <sheetView showGridLines="0" zoomScaleNormal="100" zoomScaleSheetLayoutView="100" workbookViewId="0"/>
  </sheetViews>
  <sheetFormatPr defaultRowHeight="13.8" x14ac:dyDescent="0.25"/>
  <cols>
    <col min="2" max="2" width="6.59765625" customWidth="1"/>
    <col min="3" max="9" width="9.19921875" customWidth="1"/>
    <col min="10" max="10" width="9.765625E-2" customWidth="1"/>
    <col min="11" max="11" width="9.19921875" customWidth="1"/>
  </cols>
  <sheetData>
    <row r="1" spans="1:11" x14ac:dyDescent="0.25">
      <c r="A1" s="17" t="s">
        <v>15</v>
      </c>
    </row>
    <row r="2" spans="1:11" x14ac:dyDescent="0.25">
      <c r="A2" s="17" t="s">
        <v>142</v>
      </c>
      <c r="B2" s="16"/>
      <c r="C2" s="28"/>
      <c r="D2" s="28"/>
      <c r="E2" s="28"/>
      <c r="F2" s="28"/>
      <c r="G2" s="28"/>
      <c r="H2" s="28"/>
      <c r="I2" s="28"/>
      <c r="J2" s="28"/>
    </row>
    <row r="3" spans="1:11" x14ac:dyDescent="0.25">
      <c r="A3" s="92" t="s">
        <v>143</v>
      </c>
      <c r="B3" s="16"/>
      <c r="C3" s="28"/>
      <c r="D3" s="28"/>
      <c r="E3" s="28"/>
      <c r="F3" s="28"/>
      <c r="G3" s="28"/>
      <c r="H3" s="28"/>
    </row>
    <row r="4" spans="1:11" x14ac:dyDescent="0.25">
      <c r="A4" s="16"/>
      <c r="B4" s="28"/>
      <c r="C4" s="28"/>
      <c r="D4" s="28"/>
      <c r="E4" s="28"/>
      <c r="F4" s="28"/>
      <c r="G4" s="28"/>
      <c r="H4" s="28"/>
      <c r="I4" s="28"/>
      <c r="J4" s="28"/>
      <c r="K4" s="28"/>
    </row>
    <row r="5" spans="1:11" x14ac:dyDescent="0.25">
      <c r="A5" s="22"/>
      <c r="B5" s="24"/>
      <c r="C5" s="24"/>
      <c r="D5" s="24"/>
      <c r="E5" s="24"/>
      <c r="F5" s="24"/>
      <c r="G5" s="24"/>
      <c r="H5" s="30"/>
      <c r="I5" s="31"/>
      <c r="J5" s="24"/>
      <c r="K5" s="24"/>
    </row>
    <row r="6" spans="1:11" ht="13.95" customHeight="1" x14ac:dyDescent="0.25">
      <c r="A6" s="32"/>
      <c r="B6" s="32"/>
      <c r="C6" s="33" t="s">
        <v>54</v>
      </c>
      <c r="D6" s="33" t="s">
        <v>55</v>
      </c>
      <c r="E6" s="33" t="s">
        <v>56</v>
      </c>
      <c r="F6" s="33" t="s">
        <v>57</v>
      </c>
      <c r="G6" s="21" t="s">
        <v>58</v>
      </c>
      <c r="H6" s="33" t="s">
        <v>59</v>
      </c>
      <c r="I6" s="21" t="s">
        <v>60</v>
      </c>
      <c r="J6" s="33" t="s">
        <v>61</v>
      </c>
      <c r="K6" s="33" t="s">
        <v>62</v>
      </c>
    </row>
    <row r="7" spans="1:11" x14ac:dyDescent="0.25">
      <c r="A7" s="34"/>
      <c r="B7" s="34" t="s">
        <v>49</v>
      </c>
      <c r="C7" s="35"/>
      <c r="D7" s="35"/>
      <c r="E7" s="35"/>
      <c r="F7" s="36"/>
      <c r="G7" s="27"/>
      <c r="H7" s="36"/>
      <c r="I7" s="37"/>
      <c r="J7" s="35"/>
      <c r="K7" s="35"/>
    </row>
    <row r="8" spans="1:11" x14ac:dyDescent="0.25">
      <c r="A8" s="104"/>
      <c r="B8" s="104">
        <v>2016</v>
      </c>
      <c r="C8" s="106">
        <v>2887978</v>
      </c>
      <c r="D8" s="106">
        <v>1529744</v>
      </c>
      <c r="E8" s="106">
        <v>7532</v>
      </c>
      <c r="F8" s="106">
        <v>55203</v>
      </c>
      <c r="G8" s="107">
        <v>18844</v>
      </c>
      <c r="H8" s="106">
        <v>224788</v>
      </c>
      <c r="I8" s="106">
        <v>43693</v>
      </c>
      <c r="J8" s="106">
        <v>278</v>
      </c>
      <c r="K8" s="106">
        <v>4768060</v>
      </c>
    </row>
    <row r="9" spans="1:11" x14ac:dyDescent="0.25">
      <c r="A9" s="104"/>
      <c r="B9" s="104">
        <v>2017</v>
      </c>
      <c r="C9" s="106">
        <v>2821771</v>
      </c>
      <c r="D9" s="106">
        <v>1644862</v>
      </c>
      <c r="E9" s="106">
        <v>11034</v>
      </c>
      <c r="F9" s="106">
        <v>71474</v>
      </c>
      <c r="G9" s="107">
        <v>32253</v>
      </c>
      <c r="H9" s="106">
        <v>220223</v>
      </c>
      <c r="I9" s="106">
        <v>43706</v>
      </c>
      <c r="J9" s="106">
        <v>286</v>
      </c>
      <c r="K9" s="106">
        <v>4845609</v>
      </c>
    </row>
    <row r="10" spans="1:11" x14ac:dyDescent="0.25">
      <c r="A10" s="104"/>
      <c r="B10" s="104">
        <v>2018</v>
      </c>
      <c r="C10" s="106">
        <v>2754872</v>
      </c>
      <c r="D10" s="106">
        <v>1704457</v>
      </c>
      <c r="E10" s="106">
        <v>16664</v>
      </c>
      <c r="F10" s="106">
        <v>90273</v>
      </c>
      <c r="G10" s="107">
        <v>49394</v>
      </c>
      <c r="H10" s="106">
        <v>212385</v>
      </c>
      <c r="I10" s="106">
        <v>42463</v>
      </c>
      <c r="J10" s="106">
        <v>275</v>
      </c>
      <c r="K10" s="106">
        <v>4870783</v>
      </c>
    </row>
    <row r="11" spans="1:11" x14ac:dyDescent="0.25">
      <c r="A11" s="104"/>
      <c r="B11" s="104">
        <v>2019</v>
      </c>
      <c r="C11" s="106">
        <v>2696496</v>
      </c>
      <c r="D11" s="106">
        <v>1739904</v>
      </c>
      <c r="E11" s="106">
        <v>30343</v>
      </c>
      <c r="F11" s="106">
        <v>110952</v>
      </c>
      <c r="G11" s="107">
        <v>66609</v>
      </c>
      <c r="H11" s="106">
        <v>201714</v>
      </c>
      <c r="I11" s="106">
        <v>41633</v>
      </c>
      <c r="J11" s="106">
        <v>253</v>
      </c>
      <c r="K11" s="106">
        <v>4887904</v>
      </c>
    </row>
    <row r="12" spans="1:11" x14ac:dyDescent="0.25">
      <c r="A12" s="104"/>
      <c r="B12" s="104">
        <v>2020</v>
      </c>
      <c r="C12" s="106">
        <v>2658004</v>
      </c>
      <c r="D12" s="106">
        <v>1742365</v>
      </c>
      <c r="E12" s="106">
        <v>55790</v>
      </c>
      <c r="F12" s="106">
        <v>130405</v>
      </c>
      <c r="G12" s="107">
        <v>122290</v>
      </c>
      <c r="H12" s="106">
        <v>193904</v>
      </c>
      <c r="I12" s="106">
        <v>41047</v>
      </c>
      <c r="J12" s="106">
        <v>262</v>
      </c>
      <c r="K12" s="106">
        <v>4944067</v>
      </c>
    </row>
    <row r="13" spans="1:11" x14ac:dyDescent="0.25">
      <c r="A13" s="104"/>
      <c r="B13" s="104">
        <v>2021</v>
      </c>
      <c r="C13" s="106">
        <v>2583001</v>
      </c>
      <c r="D13" s="106">
        <v>1726114</v>
      </c>
      <c r="E13" s="106">
        <v>110177</v>
      </c>
      <c r="F13" s="106">
        <v>152738</v>
      </c>
      <c r="G13" s="107">
        <v>189498</v>
      </c>
      <c r="H13" s="106">
        <v>185415</v>
      </c>
      <c r="I13" s="106">
        <v>39542</v>
      </c>
      <c r="J13" s="106">
        <v>265</v>
      </c>
      <c r="K13" s="106">
        <v>4986750</v>
      </c>
    </row>
    <row r="14" spans="1:11" x14ac:dyDescent="0.25">
      <c r="A14" s="104"/>
      <c r="B14" s="104">
        <v>2022</v>
      </c>
      <c r="C14" s="106">
        <v>2485975</v>
      </c>
      <c r="D14" s="106">
        <v>1667176</v>
      </c>
      <c r="E14" s="106">
        <v>197709</v>
      </c>
      <c r="F14" s="106">
        <v>173476</v>
      </c>
      <c r="G14" s="107">
        <v>239531</v>
      </c>
      <c r="H14" s="106">
        <v>178316</v>
      </c>
      <c r="I14" s="106">
        <v>38086</v>
      </c>
      <c r="J14" s="106">
        <v>274</v>
      </c>
      <c r="K14" s="106">
        <v>4980543</v>
      </c>
    </row>
    <row r="15" spans="1:11" x14ac:dyDescent="0.25">
      <c r="A15" s="104"/>
      <c r="B15" s="104">
        <v>2023</v>
      </c>
      <c r="C15" s="106">
        <v>2405521</v>
      </c>
      <c r="D15" s="106">
        <v>1607362</v>
      </c>
      <c r="E15" s="106">
        <v>291678</v>
      </c>
      <c r="F15" s="106">
        <v>190756</v>
      </c>
      <c r="G15" s="107">
        <v>272342</v>
      </c>
      <c r="H15" s="106">
        <v>172705</v>
      </c>
      <c r="I15" s="106">
        <v>36528</v>
      </c>
      <c r="J15" s="106">
        <v>271</v>
      </c>
      <c r="K15" s="106">
        <v>4977163</v>
      </c>
    </row>
    <row r="16" spans="1:11" x14ac:dyDescent="0.25">
      <c r="A16" s="104"/>
      <c r="B16" s="104">
        <v>2024</v>
      </c>
      <c r="C16" s="106">
        <v>2337500</v>
      </c>
      <c r="D16" s="106">
        <v>1558131</v>
      </c>
      <c r="E16" s="106">
        <v>358260</v>
      </c>
      <c r="F16" s="106">
        <v>209152</v>
      </c>
      <c r="G16" s="107">
        <v>313546</v>
      </c>
      <c r="H16" s="106">
        <v>166793</v>
      </c>
      <c r="I16" s="106">
        <v>34138</v>
      </c>
      <c r="J16" s="106">
        <v>271</v>
      </c>
      <c r="K16" s="106">
        <v>4977791</v>
      </c>
    </row>
    <row r="17" spans="1:12" x14ac:dyDescent="0.25">
      <c r="A17" s="104"/>
      <c r="B17" s="104">
        <v>2025</v>
      </c>
      <c r="C17" s="106">
        <v>2297530</v>
      </c>
      <c r="D17" s="106">
        <v>1519841</v>
      </c>
      <c r="E17" s="106">
        <v>432709</v>
      </c>
      <c r="F17" s="106">
        <v>224140</v>
      </c>
      <c r="G17" s="107">
        <v>373812</v>
      </c>
      <c r="H17" s="106">
        <v>159726</v>
      </c>
      <c r="I17" s="106">
        <v>31396</v>
      </c>
      <c r="J17" s="106">
        <v>277</v>
      </c>
      <c r="K17" s="106">
        <v>5039431</v>
      </c>
      <c r="L17" s="132"/>
    </row>
    <row r="18" spans="1:12" x14ac:dyDescent="0.25">
      <c r="A18" s="102" t="s">
        <v>53</v>
      </c>
      <c r="B18" s="102">
        <v>2026</v>
      </c>
      <c r="C18" s="108">
        <v>2224094.4496671068</v>
      </c>
      <c r="D18" s="108">
        <v>1486688.8172406247</v>
      </c>
      <c r="E18" s="108">
        <v>531305.81642567064</v>
      </c>
      <c r="F18" s="108">
        <v>241821.92404559805</v>
      </c>
      <c r="G18" s="108">
        <v>436164.13558890176</v>
      </c>
      <c r="H18" s="108">
        <v>150888.14996256816</v>
      </c>
      <c r="I18" s="108">
        <v>28632.153064257087</v>
      </c>
      <c r="J18" s="108">
        <v>247.85241325222717</v>
      </c>
      <c r="K18" s="108">
        <v>5122994.3190808548</v>
      </c>
      <c r="L18" s="132"/>
    </row>
    <row r="19" spans="1:12" x14ac:dyDescent="0.25">
      <c r="A19" s="102" t="s">
        <v>53</v>
      </c>
      <c r="B19" s="102">
        <v>2027</v>
      </c>
      <c r="C19" s="108">
        <v>2112736.9336011074</v>
      </c>
      <c r="D19" s="108">
        <v>1443458.609535821</v>
      </c>
      <c r="E19" s="108">
        <v>635849.83043469337</v>
      </c>
      <c r="F19" s="108">
        <v>256572.36078898548</v>
      </c>
      <c r="G19" s="108">
        <v>502850.59728287644</v>
      </c>
      <c r="H19" s="108">
        <v>141304.73234462962</v>
      </c>
      <c r="I19" s="108">
        <v>26104.051544159163</v>
      </c>
      <c r="J19" s="108">
        <v>218.6012506185387</v>
      </c>
      <c r="K19" s="108">
        <v>5126467.5449237404</v>
      </c>
      <c r="L19" s="132"/>
    </row>
    <row r="20" spans="1:12" x14ac:dyDescent="0.25">
      <c r="A20" s="102" t="s">
        <v>53</v>
      </c>
      <c r="B20" s="102">
        <v>2028</v>
      </c>
      <c r="C20" s="108">
        <v>2033493.8492393</v>
      </c>
      <c r="D20" s="108">
        <v>1411687.58500841</v>
      </c>
      <c r="E20" s="108">
        <v>749282.10012181476</v>
      </c>
      <c r="F20" s="108">
        <v>270423.87007621542</v>
      </c>
      <c r="G20" s="108">
        <v>561156.69689037674</v>
      </c>
      <c r="H20" s="108">
        <v>132989.07086937001</v>
      </c>
      <c r="I20" s="108">
        <v>23980.798408793886</v>
      </c>
      <c r="J20" s="108">
        <v>201.08354661566875</v>
      </c>
      <c r="K20" s="108">
        <v>5152897.8721642951</v>
      </c>
      <c r="L20" s="132"/>
    </row>
    <row r="21" spans="1:12" x14ac:dyDescent="0.25">
      <c r="A21" s="102" t="s">
        <v>53</v>
      </c>
      <c r="B21" s="102">
        <v>2029</v>
      </c>
      <c r="C21" s="108">
        <v>1952559.3171744004</v>
      </c>
      <c r="D21" s="108">
        <v>1381696.8871899841</v>
      </c>
      <c r="E21" s="108">
        <v>869599.56966301554</v>
      </c>
      <c r="F21" s="108">
        <v>283090.36858328589</v>
      </c>
      <c r="G21" s="108">
        <v>615171.14406905766</v>
      </c>
      <c r="H21" s="108">
        <v>125097.71437848521</v>
      </c>
      <c r="I21" s="108">
        <v>22053.756712245646</v>
      </c>
      <c r="J21" s="108">
        <v>184.90398689430424</v>
      </c>
      <c r="K21" s="108">
        <v>5174808.579169346</v>
      </c>
      <c r="L21" s="132"/>
    </row>
    <row r="22" spans="1:12" x14ac:dyDescent="0.25">
      <c r="A22" s="162" t="s">
        <v>64</v>
      </c>
      <c r="B22" s="39"/>
      <c r="C22" s="40"/>
      <c r="D22" s="40"/>
      <c r="E22" s="40"/>
      <c r="F22" s="40"/>
      <c r="G22" s="40"/>
      <c r="H22" s="40"/>
      <c r="I22" s="40"/>
      <c r="J22" s="40"/>
      <c r="K22" s="16"/>
    </row>
    <row r="23" spans="1:12" x14ac:dyDescent="0.25">
      <c r="A23" s="16"/>
      <c r="B23" s="39"/>
      <c r="C23" s="40"/>
      <c r="D23" s="40"/>
      <c r="E23" s="40"/>
      <c r="F23" s="40"/>
      <c r="G23" s="40"/>
      <c r="H23" s="40"/>
      <c r="I23" s="40"/>
      <c r="J23" s="40"/>
      <c r="K23" s="16"/>
    </row>
    <row r="24" spans="1:12" x14ac:dyDescent="0.25">
      <c r="A24" s="17" t="s">
        <v>16</v>
      </c>
      <c r="B24" s="3"/>
    </row>
    <row r="25" spans="1:12" x14ac:dyDescent="0.25">
      <c r="A25" s="17" t="s">
        <v>144</v>
      </c>
      <c r="B25" s="16"/>
      <c r="C25" s="28"/>
      <c r="D25" s="28"/>
      <c r="E25" s="28"/>
      <c r="F25" s="28"/>
      <c r="G25" s="28"/>
      <c r="H25" s="28"/>
      <c r="I25" s="28"/>
      <c r="J25" s="28"/>
      <c r="K25" s="28"/>
    </row>
    <row r="26" spans="1:12" x14ac:dyDescent="0.25">
      <c r="A26" s="92" t="s">
        <v>145</v>
      </c>
      <c r="B26" s="16"/>
      <c r="C26" s="28"/>
      <c r="D26" s="28"/>
      <c r="E26" s="28"/>
      <c r="F26" s="28"/>
      <c r="G26" s="28"/>
      <c r="H26" s="28"/>
    </row>
    <row r="27" spans="1:12" x14ac:dyDescent="0.25">
      <c r="A27" s="16"/>
      <c r="B27" s="28"/>
      <c r="C27" s="28"/>
      <c r="D27" s="28"/>
      <c r="E27" s="28"/>
      <c r="F27" s="28"/>
      <c r="G27" s="28"/>
      <c r="H27" s="28"/>
      <c r="I27" s="28"/>
      <c r="J27" s="28"/>
      <c r="K27" s="28"/>
    </row>
    <row r="28" spans="1:12" x14ac:dyDescent="0.25">
      <c r="A28" s="22"/>
      <c r="B28" s="24"/>
      <c r="C28" s="24"/>
      <c r="D28" s="24"/>
      <c r="E28" s="24"/>
      <c r="F28" s="24"/>
      <c r="G28" s="24"/>
      <c r="H28" s="30"/>
      <c r="I28" s="31"/>
      <c r="J28" s="24"/>
      <c r="K28" s="24"/>
    </row>
    <row r="29" spans="1:12" ht="13.95" customHeight="1" x14ac:dyDescent="0.25">
      <c r="A29" s="32"/>
      <c r="B29" s="32"/>
      <c r="C29" s="33" t="s">
        <v>54</v>
      </c>
      <c r="D29" s="33" t="s">
        <v>55</v>
      </c>
      <c r="E29" s="33" t="s">
        <v>56</v>
      </c>
      <c r="F29" s="33" t="s">
        <v>57</v>
      </c>
      <c r="G29" s="21" t="s">
        <v>58</v>
      </c>
      <c r="H29" s="33" t="s">
        <v>59</v>
      </c>
      <c r="I29" s="21" t="s">
        <v>60</v>
      </c>
      <c r="J29" s="33" t="s">
        <v>61</v>
      </c>
      <c r="K29" s="33" t="s">
        <v>62</v>
      </c>
    </row>
    <row r="30" spans="1:12" x14ac:dyDescent="0.25">
      <c r="A30" s="34"/>
      <c r="B30" s="34" t="s">
        <v>49</v>
      </c>
      <c r="C30" s="35"/>
      <c r="D30" s="35"/>
      <c r="E30" s="35"/>
      <c r="F30" s="36"/>
      <c r="G30" s="27"/>
      <c r="H30" s="36"/>
      <c r="I30" s="37"/>
      <c r="J30" s="35"/>
      <c r="K30" s="35"/>
    </row>
    <row r="31" spans="1:12" x14ac:dyDescent="0.25">
      <c r="A31" s="104"/>
      <c r="B31" s="104">
        <v>2016</v>
      </c>
      <c r="C31" s="106">
        <v>155304</v>
      </c>
      <c r="D31" s="106">
        <v>201025</v>
      </c>
      <c r="E31" s="106">
        <v>2993</v>
      </c>
      <c r="F31" s="106">
        <v>13676</v>
      </c>
      <c r="G31" s="107">
        <v>10298</v>
      </c>
      <c r="H31" s="106">
        <v>856</v>
      </c>
      <c r="I31" s="106">
        <v>3810</v>
      </c>
      <c r="J31" s="106">
        <v>52</v>
      </c>
      <c r="K31" s="106">
        <v>388014</v>
      </c>
    </row>
    <row r="32" spans="1:12" x14ac:dyDescent="0.25">
      <c r="A32" s="104"/>
      <c r="B32" s="104">
        <v>2017</v>
      </c>
      <c r="C32" s="106">
        <v>157554</v>
      </c>
      <c r="D32" s="106">
        <v>191067</v>
      </c>
      <c r="E32" s="106">
        <v>4359</v>
      </c>
      <c r="F32" s="106">
        <v>18637</v>
      </c>
      <c r="G32" s="107">
        <v>15993</v>
      </c>
      <c r="H32" s="106">
        <v>1090</v>
      </c>
      <c r="I32" s="106">
        <v>3971</v>
      </c>
      <c r="J32" s="106">
        <v>57</v>
      </c>
      <c r="K32" s="106">
        <v>392728</v>
      </c>
    </row>
    <row r="33" spans="1:11" x14ac:dyDescent="0.25">
      <c r="A33" s="104"/>
      <c r="B33" s="104">
        <v>2018</v>
      </c>
      <c r="C33" s="106">
        <v>173808</v>
      </c>
      <c r="D33" s="106">
        <v>137409</v>
      </c>
      <c r="E33" s="106">
        <v>7147</v>
      </c>
      <c r="F33" s="106">
        <v>21020</v>
      </c>
      <c r="G33" s="107">
        <v>21811</v>
      </c>
      <c r="H33" s="106">
        <v>1020</v>
      </c>
      <c r="I33" s="106">
        <v>3288</v>
      </c>
      <c r="J33" s="106">
        <v>32</v>
      </c>
      <c r="K33" s="106">
        <v>365535</v>
      </c>
    </row>
    <row r="34" spans="1:11" x14ac:dyDescent="0.25">
      <c r="A34" s="104"/>
      <c r="B34" s="104">
        <v>2019</v>
      </c>
      <c r="C34" s="106">
        <v>171905</v>
      </c>
      <c r="D34" s="106">
        <v>122739</v>
      </c>
      <c r="E34" s="106">
        <v>15795</v>
      </c>
      <c r="F34" s="106">
        <v>25452</v>
      </c>
      <c r="G34" s="107">
        <v>24907</v>
      </c>
      <c r="H34" s="106">
        <v>1167</v>
      </c>
      <c r="I34" s="106">
        <v>4971</v>
      </c>
      <c r="J34" s="106">
        <v>25</v>
      </c>
      <c r="K34" s="106">
        <v>366961</v>
      </c>
    </row>
    <row r="35" spans="1:11" x14ac:dyDescent="0.25">
      <c r="A35" s="104"/>
      <c r="B35" s="104">
        <v>2020</v>
      </c>
      <c r="C35" s="106">
        <v>114639</v>
      </c>
      <c r="D35" s="106">
        <v>68072</v>
      </c>
      <c r="E35" s="106">
        <v>28098</v>
      </c>
      <c r="F35" s="106">
        <v>22632</v>
      </c>
      <c r="G35" s="107">
        <v>66134</v>
      </c>
      <c r="H35" s="106">
        <v>70</v>
      </c>
      <c r="I35" s="106">
        <v>3525</v>
      </c>
      <c r="J35" s="106">
        <v>26</v>
      </c>
      <c r="K35" s="106">
        <v>303196</v>
      </c>
    </row>
    <row r="36" spans="1:11" x14ac:dyDescent="0.25">
      <c r="A36" s="104"/>
      <c r="B36" s="104">
        <v>2021</v>
      </c>
      <c r="C36" s="106">
        <v>97470</v>
      </c>
      <c r="D36" s="106">
        <v>53734</v>
      </c>
      <c r="E36" s="106">
        <v>57881</v>
      </c>
      <c r="F36" s="106">
        <v>24137</v>
      </c>
      <c r="G36" s="107">
        <v>78200</v>
      </c>
      <c r="H36" s="106">
        <v>1300</v>
      </c>
      <c r="I36" s="106">
        <v>1548</v>
      </c>
      <c r="J36" s="106">
        <v>43</v>
      </c>
      <c r="K36" s="106">
        <v>314313</v>
      </c>
    </row>
    <row r="37" spans="1:11" x14ac:dyDescent="0.25">
      <c r="A37" s="104"/>
      <c r="B37" s="104">
        <v>2022</v>
      </c>
      <c r="C37" s="106">
        <v>67247</v>
      </c>
      <c r="D37" s="106">
        <v>36788</v>
      </c>
      <c r="E37" s="106">
        <v>96163</v>
      </c>
      <c r="F37" s="106">
        <v>27584</v>
      </c>
      <c r="G37" s="107">
        <v>66775</v>
      </c>
      <c r="H37" s="106">
        <v>2708</v>
      </c>
      <c r="I37" s="106">
        <v>1919</v>
      </c>
      <c r="J37" s="106">
        <v>36</v>
      </c>
      <c r="K37" s="106">
        <v>299220</v>
      </c>
    </row>
    <row r="38" spans="1:11" x14ac:dyDescent="0.25">
      <c r="A38" s="104"/>
      <c r="B38" s="104">
        <v>2023</v>
      </c>
      <c r="C38" s="106">
        <v>64777</v>
      </c>
      <c r="D38" s="106">
        <v>26498</v>
      </c>
      <c r="E38" s="106">
        <v>112775</v>
      </c>
      <c r="F38" s="106">
        <v>26540</v>
      </c>
      <c r="G38" s="107">
        <v>61235</v>
      </c>
      <c r="H38" s="106">
        <v>4222</v>
      </c>
      <c r="I38" s="106">
        <v>2034</v>
      </c>
      <c r="J38" s="106">
        <v>26</v>
      </c>
      <c r="K38" s="106">
        <v>298107</v>
      </c>
    </row>
    <row r="39" spans="1:11" x14ac:dyDescent="0.25">
      <c r="A39" s="104"/>
      <c r="B39" s="104">
        <v>2024</v>
      </c>
      <c r="C39" s="106">
        <v>66449</v>
      </c>
      <c r="D39" s="106">
        <v>22158</v>
      </c>
      <c r="E39" s="106">
        <v>94839</v>
      </c>
      <c r="F39" s="106">
        <v>25468</v>
      </c>
      <c r="G39" s="107">
        <v>63274</v>
      </c>
      <c r="H39" s="106">
        <v>4006</v>
      </c>
      <c r="I39" s="106">
        <v>1106</v>
      </c>
      <c r="J39" s="106">
        <v>38</v>
      </c>
      <c r="K39" s="106">
        <v>277338</v>
      </c>
    </row>
    <row r="40" spans="1:11" x14ac:dyDescent="0.25">
      <c r="A40" s="104"/>
      <c r="B40" s="104">
        <v>2025</v>
      </c>
      <c r="C40" s="106">
        <v>62710</v>
      </c>
      <c r="D40" s="106">
        <v>21402</v>
      </c>
      <c r="E40" s="106">
        <v>100365</v>
      </c>
      <c r="F40" s="106">
        <v>23604</v>
      </c>
      <c r="G40" s="107">
        <v>73223</v>
      </c>
      <c r="H40" s="106">
        <v>1926</v>
      </c>
      <c r="I40" s="106">
        <v>13</v>
      </c>
      <c r="J40" s="106">
        <v>33</v>
      </c>
      <c r="K40" s="106">
        <v>283276</v>
      </c>
    </row>
    <row r="41" spans="1:11" x14ac:dyDescent="0.25">
      <c r="A41" s="102" t="s">
        <v>53</v>
      </c>
      <c r="B41" s="102">
        <v>2026</v>
      </c>
      <c r="C41" s="108">
        <v>59594.087206886055</v>
      </c>
      <c r="D41" s="108">
        <v>18250.352793113947</v>
      </c>
      <c r="E41" s="108">
        <v>117923.9556</v>
      </c>
      <c r="F41" s="108">
        <v>21243.600000000002</v>
      </c>
      <c r="G41" s="108">
        <v>75394.00440000002</v>
      </c>
      <c r="H41" s="108">
        <v>500</v>
      </c>
      <c r="I41" s="108">
        <v>0</v>
      </c>
      <c r="J41" s="108">
        <v>0</v>
      </c>
      <c r="K41" s="108">
        <v>292906</v>
      </c>
    </row>
    <row r="42" spans="1:11" x14ac:dyDescent="0.25">
      <c r="A42" s="102" t="s">
        <v>53</v>
      </c>
      <c r="B42" s="102">
        <v>2027</v>
      </c>
      <c r="C42" s="108">
        <v>55609.319927125747</v>
      </c>
      <c r="D42" s="108">
        <v>15180.660072874267</v>
      </c>
      <c r="E42" s="108">
        <v>131605.29199999999</v>
      </c>
      <c r="F42" s="108">
        <v>20181.420000000002</v>
      </c>
      <c r="G42" s="108">
        <v>80661.30799999999</v>
      </c>
      <c r="H42" s="108">
        <v>0</v>
      </c>
      <c r="I42" s="108">
        <v>0</v>
      </c>
      <c r="J42" s="108">
        <v>0</v>
      </c>
      <c r="K42" s="108">
        <v>303238</v>
      </c>
    </row>
    <row r="43" spans="1:11" x14ac:dyDescent="0.25">
      <c r="A43" s="102" t="s">
        <v>53</v>
      </c>
      <c r="B43" s="102">
        <v>2028</v>
      </c>
      <c r="C43" s="108">
        <v>50432.248398035939</v>
      </c>
      <c r="D43" s="108">
        <v>12960.402601964046</v>
      </c>
      <c r="E43" s="108">
        <v>140124.6</v>
      </c>
      <c r="F43" s="108">
        <v>19172.349000000002</v>
      </c>
      <c r="G43" s="108">
        <v>72185.399999999994</v>
      </c>
      <c r="H43" s="108">
        <v>0</v>
      </c>
      <c r="I43" s="108">
        <v>0</v>
      </c>
      <c r="J43" s="108">
        <v>0</v>
      </c>
      <c r="K43" s="108">
        <v>294875</v>
      </c>
    </row>
    <row r="44" spans="1:11" x14ac:dyDescent="0.25">
      <c r="A44" s="102" t="s">
        <v>53</v>
      </c>
      <c r="B44" s="102">
        <v>2029</v>
      </c>
      <c r="C44" s="108">
        <v>43676.725439312868</v>
      </c>
      <c r="D44" s="108">
        <v>10542.793010687132</v>
      </c>
      <c r="E44" s="108">
        <v>149936.82749999998</v>
      </c>
      <c r="F44" s="108">
        <v>18213.73155</v>
      </c>
      <c r="G44" s="108">
        <v>67362.922500000015</v>
      </c>
      <c r="H44" s="108">
        <v>0</v>
      </c>
      <c r="I44" s="108">
        <v>0</v>
      </c>
      <c r="J44" s="108">
        <v>0</v>
      </c>
      <c r="K44" s="108">
        <v>289733</v>
      </c>
    </row>
    <row r="45" spans="1:11" x14ac:dyDescent="0.25">
      <c r="A45" s="163" t="s">
        <v>64</v>
      </c>
    </row>
  </sheetData>
  <pageMargins left="0.7" right="0.7" top="0.75" bottom="0.75" header="0.3" footer="0.3"/>
  <pageSetup paperSize="9" scale="88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/>
    <pageSetUpPr fitToPage="1"/>
  </sheetPr>
  <dimension ref="A1:AI30"/>
  <sheetViews>
    <sheetView showGridLines="0" zoomScaleNormal="100" zoomScaleSheetLayoutView="100" workbookViewId="0"/>
  </sheetViews>
  <sheetFormatPr defaultRowHeight="13.8" x14ac:dyDescent="0.25"/>
  <cols>
    <col min="2" max="2" width="4.3984375" bestFit="1" customWidth="1"/>
    <col min="3" max="3" width="6.19921875" customWidth="1"/>
    <col min="4" max="4" width="7.59765625" bestFit="1" customWidth="1"/>
    <col min="5" max="5" width="6" customWidth="1"/>
    <col min="6" max="6" width="6.69921875" customWidth="1"/>
    <col min="7" max="7" width="8.8984375" bestFit="1" customWidth="1"/>
    <col min="8" max="8" width="9.59765625" bestFit="1" customWidth="1"/>
    <col min="9" max="9" width="7.19921875" customWidth="1"/>
    <col min="10" max="10" width="9.765625E-2" customWidth="1"/>
    <col min="11" max="11" width="6.09765625" customWidth="1"/>
    <col min="12" max="12" width="5.59765625" bestFit="1" customWidth="1"/>
    <col min="13" max="13" width="5.3984375" customWidth="1"/>
    <col min="14" max="14" width="5.59765625" bestFit="1" customWidth="1"/>
    <col min="15" max="15" width="8.8984375" customWidth="1"/>
  </cols>
  <sheetData>
    <row r="1" spans="1:35" x14ac:dyDescent="0.25">
      <c r="A1" s="17" t="s">
        <v>17</v>
      </c>
    </row>
    <row r="2" spans="1:35" x14ac:dyDescent="0.25">
      <c r="A2" s="17" t="s">
        <v>172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</row>
    <row r="3" spans="1:35" x14ac:dyDescent="0.25">
      <c r="A3" s="93" t="s">
        <v>173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</row>
    <row r="4" spans="1:35" x14ac:dyDescent="0.25">
      <c r="A4" s="16"/>
      <c r="B4" s="17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</row>
    <row r="5" spans="1:35" ht="28.5" customHeight="1" x14ac:dyDescent="0.25">
      <c r="A5" s="38"/>
      <c r="B5" s="38" t="s">
        <v>49</v>
      </c>
      <c r="C5" s="50" t="s">
        <v>54</v>
      </c>
      <c r="D5" s="50" t="s">
        <v>55</v>
      </c>
      <c r="E5" s="50" t="s">
        <v>56</v>
      </c>
      <c r="F5" s="50" t="s">
        <v>57</v>
      </c>
      <c r="G5" s="51" t="s">
        <v>58</v>
      </c>
      <c r="H5" s="50" t="s">
        <v>59</v>
      </c>
      <c r="I5" s="50" t="s">
        <v>60</v>
      </c>
      <c r="J5" s="50" t="s">
        <v>61</v>
      </c>
      <c r="K5" s="251" t="s">
        <v>67</v>
      </c>
      <c r="L5" s="251"/>
      <c r="M5" s="251"/>
    </row>
    <row r="6" spans="1:35" x14ac:dyDescent="0.25">
      <c r="A6" s="167"/>
      <c r="B6" s="164">
        <v>2019</v>
      </c>
      <c r="C6" s="165">
        <v>157</v>
      </c>
      <c r="D6" s="165">
        <v>169</v>
      </c>
      <c r="E6" s="165">
        <v>0</v>
      </c>
      <c r="F6" s="165">
        <v>121</v>
      </c>
      <c r="G6" s="166">
        <v>46</v>
      </c>
      <c r="H6" s="165">
        <v>210</v>
      </c>
      <c r="I6" s="165">
        <v>121</v>
      </c>
      <c r="J6" s="165">
        <v>0</v>
      </c>
      <c r="K6" s="165"/>
      <c r="L6" s="165">
        <v>145</v>
      </c>
      <c r="M6" s="165"/>
    </row>
    <row r="7" spans="1:35" x14ac:dyDescent="0.25">
      <c r="A7" s="153"/>
      <c r="B7" s="32">
        <v>2020</v>
      </c>
      <c r="C7" s="33">
        <v>153</v>
      </c>
      <c r="D7" s="33">
        <v>169</v>
      </c>
      <c r="E7" s="33">
        <v>0</v>
      </c>
      <c r="F7" s="33">
        <v>116</v>
      </c>
      <c r="G7" s="21">
        <v>41</v>
      </c>
      <c r="H7" s="33">
        <v>263</v>
      </c>
      <c r="I7" s="33">
        <v>117</v>
      </c>
      <c r="J7" s="33">
        <v>24</v>
      </c>
      <c r="K7" s="33"/>
      <c r="L7" s="33">
        <v>113</v>
      </c>
      <c r="M7" s="33"/>
    </row>
    <row r="8" spans="1:35" x14ac:dyDescent="0.25">
      <c r="A8" s="164"/>
      <c r="B8" s="164">
        <v>2021</v>
      </c>
      <c r="C8" s="165">
        <v>147</v>
      </c>
      <c r="D8" s="165">
        <v>164</v>
      </c>
      <c r="E8" s="165">
        <v>0</v>
      </c>
      <c r="F8" s="165">
        <v>117</v>
      </c>
      <c r="G8" s="166">
        <v>38</v>
      </c>
      <c r="H8" s="165">
        <v>194</v>
      </c>
      <c r="I8" s="165">
        <v>110</v>
      </c>
      <c r="J8" s="165">
        <v>0</v>
      </c>
      <c r="K8" s="165"/>
      <c r="L8" s="165">
        <v>90</v>
      </c>
      <c r="M8" s="165"/>
    </row>
    <row r="9" spans="1:35" x14ac:dyDescent="0.25">
      <c r="A9" s="164"/>
      <c r="B9" s="164">
        <v>2022</v>
      </c>
      <c r="C9" s="165">
        <v>148</v>
      </c>
      <c r="D9" s="165">
        <v>165</v>
      </c>
      <c r="E9" s="165">
        <v>0</v>
      </c>
      <c r="F9" s="165">
        <v>117</v>
      </c>
      <c r="G9" s="166">
        <v>31</v>
      </c>
      <c r="H9" s="165">
        <v>180</v>
      </c>
      <c r="I9" s="165">
        <v>108</v>
      </c>
      <c r="J9" s="165">
        <v>49</v>
      </c>
      <c r="K9" s="165"/>
      <c r="L9" s="165">
        <v>70</v>
      </c>
      <c r="M9" s="165"/>
    </row>
    <row r="10" spans="1:35" x14ac:dyDescent="0.25">
      <c r="A10" s="164"/>
      <c r="B10" s="164">
        <v>2023</v>
      </c>
      <c r="C10" s="165">
        <v>147</v>
      </c>
      <c r="D10" s="165">
        <v>168</v>
      </c>
      <c r="E10" s="165">
        <v>0</v>
      </c>
      <c r="F10" s="165">
        <v>115</v>
      </c>
      <c r="G10" s="166">
        <v>28</v>
      </c>
      <c r="H10" s="165">
        <v>163</v>
      </c>
      <c r="I10" s="165">
        <v>110</v>
      </c>
      <c r="J10" s="165">
        <v>58</v>
      </c>
      <c r="K10" s="165"/>
      <c r="L10" s="165">
        <v>63</v>
      </c>
      <c r="M10" s="165"/>
    </row>
    <row r="11" spans="1:35" x14ac:dyDescent="0.25">
      <c r="A11" s="164"/>
      <c r="B11" s="164">
        <v>2024</v>
      </c>
      <c r="C11" s="165">
        <v>145</v>
      </c>
      <c r="D11" s="165">
        <v>172</v>
      </c>
      <c r="E11" s="165">
        <v>0</v>
      </c>
      <c r="F11" s="165">
        <v>116</v>
      </c>
      <c r="G11" s="166">
        <v>25</v>
      </c>
      <c r="H11" s="165">
        <v>175</v>
      </c>
      <c r="I11" s="165">
        <v>111</v>
      </c>
      <c r="J11" s="165">
        <v>38</v>
      </c>
      <c r="K11" s="165"/>
      <c r="L11" s="165">
        <v>65</v>
      </c>
      <c r="M11" s="165"/>
    </row>
    <row r="12" spans="1:35" x14ac:dyDescent="0.25">
      <c r="A12" s="164"/>
      <c r="B12" s="164">
        <v>2025</v>
      </c>
      <c r="C12" s="165">
        <v>139</v>
      </c>
      <c r="D12" s="165">
        <v>181</v>
      </c>
      <c r="E12" s="165">
        <v>0</v>
      </c>
      <c r="F12" s="165">
        <v>112</v>
      </c>
      <c r="G12" s="166">
        <v>24</v>
      </c>
      <c r="H12" s="165">
        <v>196</v>
      </c>
      <c r="I12" s="165">
        <v>113</v>
      </c>
      <c r="J12" s="165">
        <v>85</v>
      </c>
      <c r="K12" s="165"/>
      <c r="L12" s="165">
        <v>58</v>
      </c>
      <c r="M12" s="165"/>
    </row>
    <row r="13" spans="1:35" x14ac:dyDescent="0.25">
      <c r="A13" s="164"/>
      <c r="B13" s="164"/>
      <c r="C13" s="165"/>
      <c r="D13" s="165"/>
      <c r="E13" s="165"/>
      <c r="F13" s="165"/>
      <c r="G13" s="166"/>
      <c r="H13" s="165"/>
      <c r="I13" s="165"/>
      <c r="J13" s="165"/>
      <c r="K13" s="165" t="s">
        <v>68</v>
      </c>
      <c r="L13" s="169" t="s">
        <v>69</v>
      </c>
      <c r="M13" s="169" t="s">
        <v>70</v>
      </c>
    </row>
    <row r="14" spans="1:35" x14ac:dyDescent="0.25">
      <c r="A14" s="110" t="s">
        <v>53</v>
      </c>
      <c r="B14" s="110">
        <v>2026</v>
      </c>
      <c r="C14" s="123">
        <v>138</v>
      </c>
      <c r="D14" s="123">
        <v>176.28571428571422</v>
      </c>
      <c r="E14" s="123">
        <v>0</v>
      </c>
      <c r="F14" s="123">
        <v>112.14285714285688</v>
      </c>
      <c r="G14" s="123">
        <v>44.642857142857792</v>
      </c>
      <c r="H14" s="233">
        <v>196</v>
      </c>
      <c r="I14" s="234" t="s">
        <v>133</v>
      </c>
      <c r="J14" s="123">
        <v>85</v>
      </c>
      <c r="K14" s="123">
        <v>44.82167735292299</v>
      </c>
      <c r="L14" s="123">
        <v>63.460002326039017</v>
      </c>
      <c r="M14" s="224">
        <v>59.020239532504746</v>
      </c>
    </row>
    <row r="15" spans="1:35" x14ac:dyDescent="0.25">
      <c r="A15" s="102" t="s">
        <v>53</v>
      </c>
      <c r="B15" s="102">
        <v>2027</v>
      </c>
      <c r="C15" s="108">
        <v>135.5</v>
      </c>
      <c r="D15" s="108">
        <v>177.92857142857156</v>
      </c>
      <c r="E15" s="108">
        <v>0</v>
      </c>
      <c r="F15" s="108">
        <v>111.10714285714266</v>
      </c>
      <c r="G15" s="108">
        <v>42</v>
      </c>
      <c r="H15" s="234" t="s">
        <v>133</v>
      </c>
      <c r="I15" s="234" t="s">
        <v>133</v>
      </c>
      <c r="J15" s="108">
        <v>85</v>
      </c>
      <c r="K15" s="108">
        <v>38.562467344151166</v>
      </c>
      <c r="L15" s="123">
        <v>57.965665460993407</v>
      </c>
      <c r="M15" s="224">
        <v>52.322633908793783</v>
      </c>
    </row>
    <row r="16" spans="1:35" x14ac:dyDescent="0.25">
      <c r="A16" s="102" t="s">
        <v>53</v>
      </c>
      <c r="B16" s="102">
        <v>2028</v>
      </c>
      <c r="C16" s="108">
        <v>133</v>
      </c>
      <c r="D16" s="108">
        <v>179.5714285714289</v>
      </c>
      <c r="E16" s="108">
        <v>0</v>
      </c>
      <c r="F16" s="108">
        <v>110.07142857142844</v>
      </c>
      <c r="G16" s="108">
        <v>30.428571428570649</v>
      </c>
      <c r="H16" s="234" t="s">
        <v>133</v>
      </c>
      <c r="I16" s="234" t="s">
        <v>133</v>
      </c>
      <c r="J16" s="108">
        <v>85</v>
      </c>
      <c r="K16" s="108">
        <v>33.177336848855433</v>
      </c>
      <c r="L16" s="123">
        <v>53.69849083944888</v>
      </c>
      <c r="M16" s="224">
        <v>45.245047869552423</v>
      </c>
    </row>
    <row r="17" spans="1:13" x14ac:dyDescent="0.25">
      <c r="A17" s="101" t="s">
        <v>53</v>
      </c>
      <c r="B17" s="120">
        <v>2029</v>
      </c>
      <c r="C17" s="69">
        <v>130.5</v>
      </c>
      <c r="D17" s="69">
        <v>181.21428571428578</v>
      </c>
      <c r="E17" s="69">
        <v>0</v>
      </c>
      <c r="F17" s="69">
        <v>109.03571428571422</v>
      </c>
      <c r="G17" s="69">
        <v>18.857142857144026</v>
      </c>
      <c r="H17" s="238" t="s">
        <v>133</v>
      </c>
      <c r="I17" s="238" t="s">
        <v>133</v>
      </c>
      <c r="J17" s="69">
        <v>85</v>
      </c>
      <c r="K17" s="136">
        <v>28.54422333921103</v>
      </c>
      <c r="L17" s="136">
        <v>48.530970426561218</v>
      </c>
      <c r="M17" s="225">
        <v>37.505347533471451</v>
      </c>
    </row>
    <row r="18" spans="1:13" x14ac:dyDescent="0.25">
      <c r="A18" s="163" t="s">
        <v>64</v>
      </c>
      <c r="B18" s="39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20"/>
    </row>
    <row r="19" spans="1:13" x14ac:dyDescent="0.25">
      <c r="A19" s="141"/>
      <c r="B19" s="39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20"/>
    </row>
    <row r="20" spans="1:13" s="20" customFormat="1" ht="10.199999999999999" x14ac:dyDescent="0.2">
      <c r="A20" s="20" t="s">
        <v>121</v>
      </c>
    </row>
    <row r="21" spans="1:13" s="20" customFormat="1" x14ac:dyDescent="0.25">
      <c r="A21" s="20" t="s">
        <v>71</v>
      </c>
      <c r="M21" s="16"/>
    </row>
    <row r="22" spans="1:13" s="20" customFormat="1" x14ac:dyDescent="0.25">
      <c r="A22" s="20" t="s">
        <v>72</v>
      </c>
      <c r="M22" s="16"/>
    </row>
    <row r="23" spans="1:13" s="20" customFormat="1" x14ac:dyDescent="0.25">
      <c r="A23" s="20" t="s">
        <v>73</v>
      </c>
      <c r="M23" s="16"/>
    </row>
    <row r="24" spans="1:13" x14ac:dyDescent="0.25">
      <c r="A24" s="20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</row>
    <row r="25" spans="1:13" x14ac:dyDescent="0.25">
      <c r="A25" s="20" t="s">
        <v>189</v>
      </c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</row>
    <row r="26" spans="1:13" x14ac:dyDescent="0.25">
      <c r="A26" s="20" t="s">
        <v>129</v>
      </c>
    </row>
    <row r="27" spans="1:13" x14ac:dyDescent="0.25">
      <c r="A27" s="20" t="s">
        <v>190</v>
      </c>
    </row>
    <row r="28" spans="1:13" x14ac:dyDescent="0.25">
      <c r="A28" s="20" t="s">
        <v>130</v>
      </c>
    </row>
    <row r="30" spans="1:13" x14ac:dyDescent="0.25">
      <c r="A30" s="20" t="s">
        <v>191</v>
      </c>
    </row>
  </sheetData>
  <mergeCells count="1">
    <mergeCell ref="K5:M5"/>
  </mergeCells>
  <pageMargins left="0.7" right="0.7" top="0.75" bottom="0.75" header="0.3" footer="0.3"/>
  <pageSetup paperSize="9" scale="7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2BF8D9-0E89-4BF0-A7E2-9D8A6FC425D5}">
  <sheetPr>
    <tabColor theme="4"/>
    <pageSetUpPr fitToPage="1"/>
  </sheetPr>
  <dimension ref="A1:S47"/>
  <sheetViews>
    <sheetView showGridLines="0" zoomScaleNormal="100" zoomScaleSheetLayoutView="100" workbookViewId="0"/>
  </sheetViews>
  <sheetFormatPr defaultRowHeight="13.8" x14ac:dyDescent="0.25"/>
  <cols>
    <col min="4" max="4" width="6.8984375" customWidth="1"/>
    <col min="5" max="5" width="7.59765625" customWidth="1"/>
    <col min="6" max="6" width="6.5" customWidth="1"/>
    <col min="7" max="7" width="7.59765625" customWidth="1"/>
    <col min="9" max="9" width="6.09765625" customWidth="1"/>
    <col min="10" max="10" width="8" customWidth="1"/>
    <col min="11" max="11" width="8.8984375" customWidth="1"/>
    <col min="12" max="12" width="9.19921875" customWidth="1"/>
    <col min="13" max="13" width="8" customWidth="1"/>
  </cols>
  <sheetData>
    <row r="1" spans="1:19" x14ac:dyDescent="0.25">
      <c r="A1" s="15" t="s">
        <v>18</v>
      </c>
    </row>
    <row r="2" spans="1:19" x14ac:dyDescent="0.25">
      <c r="A2" s="15" t="s">
        <v>146</v>
      </c>
      <c r="B2" s="16"/>
      <c r="C2" s="17"/>
      <c r="D2" s="17"/>
      <c r="E2" s="17"/>
      <c r="F2" s="17"/>
      <c r="G2" s="17"/>
      <c r="J2" s="42"/>
      <c r="K2" s="42"/>
    </row>
    <row r="3" spans="1:19" x14ac:dyDescent="0.25">
      <c r="A3" s="93" t="s">
        <v>147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</row>
    <row r="4" spans="1:19" x14ac:dyDescent="0.25">
      <c r="A4" s="16"/>
      <c r="B4" s="43"/>
      <c r="C4" s="44"/>
      <c r="D4" s="44"/>
      <c r="E4" s="44"/>
      <c r="F4" s="44"/>
      <c r="G4" s="44"/>
      <c r="I4" s="128"/>
      <c r="J4" s="44"/>
      <c r="K4" s="44"/>
    </row>
    <row r="5" spans="1:19" x14ac:dyDescent="0.25">
      <c r="A5" s="22"/>
      <c r="B5" s="20"/>
      <c r="C5" s="45" t="s">
        <v>74</v>
      </c>
      <c r="D5" s="159"/>
      <c r="E5" s="45"/>
      <c r="F5" s="28"/>
      <c r="G5" s="45" t="s">
        <v>75</v>
      </c>
      <c r="H5" s="45"/>
      <c r="I5" s="20"/>
      <c r="J5" s="21" t="s">
        <v>76</v>
      </c>
      <c r="K5" s="21" t="s">
        <v>77</v>
      </c>
    </row>
    <row r="6" spans="1:19" x14ac:dyDescent="0.25">
      <c r="A6" s="16"/>
      <c r="B6" s="20"/>
      <c r="C6" s="20"/>
      <c r="D6" s="20"/>
      <c r="E6" s="20"/>
      <c r="F6" s="28"/>
      <c r="G6" s="21"/>
      <c r="H6" s="21" t="s">
        <v>78</v>
      </c>
      <c r="I6" s="21"/>
      <c r="J6" s="21" t="s">
        <v>79</v>
      </c>
      <c r="K6" s="21" t="s">
        <v>80</v>
      </c>
    </row>
    <row r="7" spans="1:19" x14ac:dyDescent="0.25">
      <c r="A7" s="16"/>
      <c r="B7" s="32"/>
      <c r="C7" s="32"/>
      <c r="D7" s="20"/>
      <c r="E7" s="20"/>
      <c r="F7" s="21"/>
      <c r="G7" s="21"/>
      <c r="H7" s="21" t="s">
        <v>81</v>
      </c>
      <c r="I7" s="21"/>
      <c r="J7" s="21" t="s">
        <v>50</v>
      </c>
      <c r="K7" s="21" t="s">
        <v>82</v>
      </c>
    </row>
    <row r="8" spans="1:19" x14ac:dyDescent="0.25">
      <c r="A8" s="25"/>
      <c r="B8" s="26" t="s">
        <v>49</v>
      </c>
      <c r="C8" s="156" t="s">
        <v>62</v>
      </c>
      <c r="D8" s="37" t="s">
        <v>83</v>
      </c>
      <c r="E8" s="156" t="s">
        <v>84</v>
      </c>
      <c r="F8" s="37"/>
      <c r="G8" s="37" t="s">
        <v>62</v>
      </c>
      <c r="H8" s="37" t="s">
        <v>85</v>
      </c>
      <c r="I8" s="37"/>
      <c r="J8" s="37"/>
      <c r="K8" s="37" t="s">
        <v>86</v>
      </c>
    </row>
    <row r="9" spans="1:19" ht="14.4" x14ac:dyDescent="0.3">
      <c r="A9" s="114"/>
      <c r="B9" s="115">
        <v>2016</v>
      </c>
      <c r="C9" s="160">
        <v>3747440</v>
      </c>
      <c r="D9" s="116">
        <v>1312966</v>
      </c>
      <c r="E9" s="116">
        <v>2434474</v>
      </c>
      <c r="F9" s="116"/>
      <c r="G9" s="116">
        <v>1020620</v>
      </c>
      <c r="H9" s="116">
        <v>523907</v>
      </c>
      <c r="I9" s="116"/>
      <c r="J9" s="116">
        <v>4768060</v>
      </c>
      <c r="K9" s="116">
        <v>478</v>
      </c>
    </row>
    <row r="10" spans="1:19" ht="14.4" x14ac:dyDescent="0.3">
      <c r="A10" s="114"/>
      <c r="B10" s="115">
        <v>2017</v>
      </c>
      <c r="C10" s="160">
        <v>3811890</v>
      </c>
      <c r="D10" s="116">
        <v>1339710</v>
      </c>
      <c r="E10" s="116">
        <v>2472180</v>
      </c>
      <c r="F10" s="116"/>
      <c r="G10" s="116">
        <v>1033719</v>
      </c>
      <c r="H10" s="116">
        <v>518486</v>
      </c>
      <c r="I10" s="116"/>
      <c r="J10" s="116">
        <v>4845609</v>
      </c>
      <c r="K10" s="116">
        <v>480</v>
      </c>
    </row>
    <row r="11" spans="1:19" ht="14.4" x14ac:dyDescent="0.3">
      <c r="A11" s="114"/>
      <c r="B11" s="115">
        <v>2018</v>
      </c>
      <c r="C11" s="160">
        <v>3838681</v>
      </c>
      <c r="D11" s="116">
        <v>1352489</v>
      </c>
      <c r="E11" s="116">
        <v>2486192</v>
      </c>
      <c r="F11" s="116"/>
      <c r="G11" s="116">
        <v>1032102</v>
      </c>
      <c r="H11" s="116">
        <v>513714</v>
      </c>
      <c r="I11" s="116"/>
      <c r="J11" s="116">
        <v>4870783</v>
      </c>
      <c r="K11" s="116">
        <v>477</v>
      </c>
    </row>
    <row r="12" spans="1:19" ht="14.4" x14ac:dyDescent="0.3">
      <c r="A12" s="114"/>
      <c r="B12" s="115">
        <v>2019</v>
      </c>
      <c r="C12" s="160">
        <v>3853313</v>
      </c>
      <c r="D12" s="116">
        <v>1360541</v>
      </c>
      <c r="E12" s="116">
        <v>2492772</v>
      </c>
      <c r="F12" s="116"/>
      <c r="G12" s="116">
        <v>1034591</v>
      </c>
      <c r="H12" s="116">
        <v>504762</v>
      </c>
      <c r="I12" s="116"/>
      <c r="J12" s="116">
        <v>4887904</v>
      </c>
      <c r="K12" s="116">
        <v>474</v>
      </c>
    </row>
    <row r="13" spans="1:19" x14ac:dyDescent="0.25">
      <c r="A13" s="104"/>
      <c r="B13" s="104">
        <v>2020</v>
      </c>
      <c r="C13" s="160">
        <v>3923000</v>
      </c>
      <c r="D13" s="154">
        <v>1392155</v>
      </c>
      <c r="E13" s="154">
        <v>2530845</v>
      </c>
      <c r="F13" s="154"/>
      <c r="G13" s="154">
        <v>1021067</v>
      </c>
      <c r="H13" s="154">
        <v>501840</v>
      </c>
      <c r="I13" s="154"/>
      <c r="J13" s="154">
        <v>4944067</v>
      </c>
      <c r="K13" s="154">
        <v>476</v>
      </c>
    </row>
    <row r="14" spans="1:19" x14ac:dyDescent="0.25">
      <c r="A14" s="104"/>
      <c r="B14" s="104">
        <v>2021</v>
      </c>
      <c r="C14" s="160">
        <v>3967178</v>
      </c>
      <c r="D14" s="154">
        <v>1415237</v>
      </c>
      <c r="E14" s="154">
        <v>2551941</v>
      </c>
      <c r="F14" s="154"/>
      <c r="G14" s="154">
        <v>1019572</v>
      </c>
      <c r="H14" s="154">
        <v>495888</v>
      </c>
      <c r="I14" s="154"/>
      <c r="J14" s="154">
        <v>4986750</v>
      </c>
      <c r="K14" s="154">
        <v>478</v>
      </c>
    </row>
    <row r="15" spans="1:19" x14ac:dyDescent="0.25">
      <c r="A15" s="104"/>
      <c r="B15" s="115">
        <v>2022</v>
      </c>
      <c r="C15" s="168">
        <v>3944273</v>
      </c>
      <c r="D15" s="154">
        <v>1413299</v>
      </c>
      <c r="E15" s="154">
        <v>2530974</v>
      </c>
      <c r="F15" s="154"/>
      <c r="G15" s="154">
        <v>1036270</v>
      </c>
      <c r="H15" s="154">
        <v>490423</v>
      </c>
      <c r="I15" s="154"/>
      <c r="J15" s="154">
        <v>4980543</v>
      </c>
      <c r="K15" s="154">
        <v>474</v>
      </c>
    </row>
    <row r="16" spans="1:19" x14ac:dyDescent="0.25">
      <c r="A16" s="104"/>
      <c r="B16" s="115">
        <v>2023</v>
      </c>
      <c r="C16" s="168">
        <v>3936709</v>
      </c>
      <c r="D16" s="154">
        <v>1412502</v>
      </c>
      <c r="E16" s="154">
        <v>2524207</v>
      </c>
      <c r="F16" s="154"/>
      <c r="G16" s="154">
        <v>1040454</v>
      </c>
      <c r="H16" s="154">
        <v>479965</v>
      </c>
      <c r="I16" s="154"/>
      <c r="J16" s="154">
        <v>4977163</v>
      </c>
      <c r="K16" s="154">
        <v>471</v>
      </c>
    </row>
    <row r="17" spans="1:16" x14ac:dyDescent="0.25">
      <c r="A17" s="104"/>
      <c r="B17" s="115">
        <v>2024</v>
      </c>
      <c r="C17" s="168">
        <v>3953161</v>
      </c>
      <c r="D17" s="154">
        <v>1420164</v>
      </c>
      <c r="E17" s="154">
        <v>2532997</v>
      </c>
      <c r="F17" s="154"/>
      <c r="G17" s="154">
        <v>1024630</v>
      </c>
      <c r="H17" s="154">
        <v>470315</v>
      </c>
      <c r="I17" s="154"/>
      <c r="J17" s="154">
        <v>4977791</v>
      </c>
      <c r="K17" s="154">
        <v>470</v>
      </c>
    </row>
    <row r="18" spans="1:16" x14ac:dyDescent="0.25">
      <c r="A18" s="104"/>
      <c r="B18" s="115">
        <v>2025</v>
      </c>
      <c r="C18" s="168">
        <v>4004484</v>
      </c>
      <c r="D18" s="154">
        <v>1439451</v>
      </c>
      <c r="E18" s="154">
        <v>2565033</v>
      </c>
      <c r="F18" s="154"/>
      <c r="G18" s="154">
        <v>1034947</v>
      </c>
      <c r="H18" s="154">
        <v>476089</v>
      </c>
      <c r="I18" s="154"/>
      <c r="J18" s="154">
        <v>5039431</v>
      </c>
      <c r="K18" s="154">
        <v>475</v>
      </c>
    </row>
    <row r="19" spans="1:16" x14ac:dyDescent="0.25">
      <c r="A19" s="102" t="s">
        <v>53</v>
      </c>
      <c r="B19" s="102">
        <v>2026</v>
      </c>
      <c r="C19" s="161">
        <v>4070885.9359023222</v>
      </c>
      <c r="D19" s="113">
        <v>1466576.5350535675</v>
      </c>
      <c r="E19" s="113">
        <v>2604309.4008487547</v>
      </c>
      <c r="F19" s="113"/>
      <c r="G19" s="113">
        <v>1052108.3831785324</v>
      </c>
      <c r="H19" s="113">
        <v>487542.78677126305</v>
      </c>
      <c r="I19" s="113"/>
      <c r="J19" s="113">
        <v>5122994.3190808548</v>
      </c>
      <c r="K19" s="113">
        <v>483.66715836693231</v>
      </c>
    </row>
    <row r="20" spans="1:16" x14ac:dyDescent="0.25">
      <c r="A20" s="102" t="s">
        <v>53</v>
      </c>
      <c r="B20" s="102">
        <v>2027</v>
      </c>
      <c r="C20" s="161">
        <v>4073645.866004792</v>
      </c>
      <c r="D20" s="113">
        <v>1470829.7436008726</v>
      </c>
      <c r="E20" s="113">
        <v>2602816.1224039197</v>
      </c>
      <c r="F20" s="113"/>
      <c r="G20" s="113">
        <v>1052821.6789189477</v>
      </c>
      <c r="H20" s="113">
        <v>487873.32514414773</v>
      </c>
      <c r="I20" s="113"/>
      <c r="J20" s="113">
        <v>5126467.5449237404</v>
      </c>
      <c r="K20" s="113">
        <v>483.30406008372864</v>
      </c>
    </row>
    <row r="21" spans="1:16" x14ac:dyDescent="0.25">
      <c r="A21" s="102" t="s">
        <v>53</v>
      </c>
      <c r="B21" s="102">
        <v>2028</v>
      </c>
      <c r="C21" s="161">
        <v>4094648.2018934209</v>
      </c>
      <c r="D21" s="113">
        <v>1481688.5612648106</v>
      </c>
      <c r="E21" s="113">
        <v>2612959.6406286103</v>
      </c>
      <c r="F21" s="113"/>
      <c r="G21" s="113">
        <v>1058249.6702708742</v>
      </c>
      <c r="H21" s="113">
        <v>490388.63447215973</v>
      </c>
      <c r="I21" s="113"/>
      <c r="J21" s="113">
        <v>5152897.8721642951</v>
      </c>
      <c r="K21" s="113">
        <v>484.97341978300614</v>
      </c>
    </row>
    <row r="22" spans="1:16" x14ac:dyDescent="0.25">
      <c r="A22" s="102" t="s">
        <v>53</v>
      </c>
      <c r="B22" s="102">
        <v>2029</v>
      </c>
      <c r="C22" s="161">
        <v>4112059.1111072614</v>
      </c>
      <c r="D22" s="113">
        <v>1491278.5166024901</v>
      </c>
      <c r="E22" s="113">
        <v>2620780.5945047713</v>
      </c>
      <c r="F22" s="113"/>
      <c r="G22" s="113">
        <v>1062749.4680620844</v>
      </c>
      <c r="H22" s="113">
        <v>492473.82264298864</v>
      </c>
      <c r="I22" s="113"/>
      <c r="J22" s="113">
        <v>5174808.579169346</v>
      </c>
      <c r="K22" s="113">
        <v>485.91882659731147</v>
      </c>
    </row>
    <row r="23" spans="1:16" x14ac:dyDescent="0.25">
      <c r="A23" s="20" t="s">
        <v>127</v>
      </c>
      <c r="B23" s="16"/>
      <c r="C23" s="16"/>
      <c r="D23" s="16"/>
      <c r="E23" s="16"/>
      <c r="F23" s="16"/>
      <c r="G23" s="16"/>
      <c r="J23" s="16"/>
      <c r="K23" s="16"/>
    </row>
    <row r="24" spans="1:16" x14ac:dyDescent="0.25">
      <c r="A24" s="20" t="s">
        <v>128</v>
      </c>
      <c r="B24" s="16"/>
      <c r="C24" s="16"/>
      <c r="D24" s="16"/>
      <c r="E24" s="16"/>
      <c r="F24" s="16"/>
      <c r="G24" s="16"/>
      <c r="J24" s="16"/>
      <c r="K24" s="16"/>
      <c r="L24" s="3"/>
    </row>
    <row r="27" spans="1:16" x14ac:dyDescent="0.25">
      <c r="A27" s="15" t="s">
        <v>19</v>
      </c>
    </row>
    <row r="28" spans="1:16" x14ac:dyDescent="0.25">
      <c r="A28" s="15" t="s">
        <v>195</v>
      </c>
      <c r="B28" s="16"/>
      <c r="C28" s="96"/>
      <c r="D28" s="96"/>
      <c r="E28" s="96"/>
      <c r="F28" s="96"/>
      <c r="G28" s="96"/>
      <c r="H28" s="96"/>
      <c r="I28" s="96"/>
      <c r="J28" s="96"/>
      <c r="K28" s="96"/>
      <c r="L28" s="96"/>
      <c r="M28" s="96"/>
      <c r="N28" s="96"/>
      <c r="O28" s="96"/>
      <c r="P28" s="96"/>
    </row>
    <row r="29" spans="1:16" x14ac:dyDescent="0.25">
      <c r="A29" s="93" t="s">
        <v>148</v>
      </c>
      <c r="B29" s="16"/>
      <c r="C29" s="96"/>
      <c r="D29" s="96"/>
      <c r="E29" s="96"/>
      <c r="F29" s="96"/>
      <c r="G29" s="96"/>
      <c r="H29" s="96"/>
      <c r="I29" s="96"/>
      <c r="J29" s="96"/>
      <c r="K29" s="96"/>
      <c r="L29" s="96"/>
      <c r="M29" s="96"/>
      <c r="N29" s="96"/>
      <c r="O29" s="96"/>
      <c r="P29" s="96"/>
    </row>
    <row r="30" spans="1:16" x14ac:dyDescent="0.25">
      <c r="A30" s="16"/>
      <c r="B30" s="43"/>
      <c r="C30" s="44"/>
      <c r="D30" s="44"/>
      <c r="E30" s="44"/>
      <c r="F30" s="44"/>
      <c r="G30" s="44"/>
      <c r="H30" s="44"/>
      <c r="I30" s="44"/>
      <c r="J30" s="44"/>
      <c r="K30" s="44"/>
      <c r="L30" s="40"/>
      <c r="M30" s="40"/>
      <c r="N30" s="40"/>
      <c r="O30" s="40"/>
      <c r="P30" s="40"/>
    </row>
    <row r="31" spans="1:16" x14ac:dyDescent="0.25">
      <c r="A31" s="24"/>
      <c r="B31" s="28"/>
      <c r="C31" s="97" t="s">
        <v>87</v>
      </c>
      <c r="D31" s="97"/>
      <c r="E31" s="97"/>
      <c r="F31" s="97"/>
      <c r="G31" s="97"/>
      <c r="H31" s="28"/>
      <c r="I31" s="97" t="s">
        <v>88</v>
      </c>
      <c r="J31" s="97"/>
      <c r="K31" s="97"/>
      <c r="L31" s="28"/>
      <c r="M31" s="28"/>
    </row>
    <row r="32" spans="1:16" x14ac:dyDescent="0.25">
      <c r="A32" s="20"/>
      <c r="B32" s="20"/>
      <c r="C32" s="33" t="s">
        <v>89</v>
      </c>
      <c r="D32" s="33"/>
      <c r="E32" s="33" t="s">
        <v>90</v>
      </c>
      <c r="F32" s="33"/>
      <c r="G32" s="98"/>
      <c r="H32" s="33"/>
      <c r="I32" s="33" t="s">
        <v>89</v>
      </c>
      <c r="J32" s="33" t="s">
        <v>90</v>
      </c>
      <c r="L32" s="33"/>
      <c r="M32" s="33"/>
    </row>
    <row r="33" spans="1:11" x14ac:dyDescent="0.25">
      <c r="A33" s="34"/>
      <c r="B33" s="34" t="s">
        <v>49</v>
      </c>
      <c r="C33" s="36" t="s">
        <v>91</v>
      </c>
      <c r="D33" s="36"/>
      <c r="E33" s="36" t="s">
        <v>91</v>
      </c>
      <c r="F33" s="27"/>
      <c r="G33" s="156" t="s">
        <v>62</v>
      </c>
      <c r="H33" s="27"/>
      <c r="I33" s="36" t="s">
        <v>91</v>
      </c>
      <c r="J33" s="36" t="s">
        <v>91</v>
      </c>
      <c r="K33" s="36" t="s">
        <v>62</v>
      </c>
    </row>
    <row r="34" spans="1:11" ht="14.4" x14ac:dyDescent="0.3">
      <c r="A34" s="117"/>
      <c r="B34" s="109">
        <v>2016</v>
      </c>
      <c r="C34" s="118">
        <v>84561</v>
      </c>
      <c r="D34" s="118"/>
      <c r="E34" s="118">
        <v>339678</v>
      </c>
      <c r="F34" s="118"/>
      <c r="G34" s="157">
        <v>424239</v>
      </c>
      <c r="H34" s="118"/>
      <c r="I34" s="118">
        <v>43981</v>
      </c>
      <c r="J34" s="118">
        <v>124304</v>
      </c>
      <c r="K34" s="118">
        <v>168285</v>
      </c>
    </row>
    <row r="35" spans="1:11" ht="14.4" x14ac:dyDescent="0.3">
      <c r="A35" s="117"/>
      <c r="B35" s="109">
        <v>2017</v>
      </c>
      <c r="C35" s="118">
        <v>111286</v>
      </c>
      <c r="D35" s="118"/>
      <c r="E35" s="118">
        <v>359577</v>
      </c>
      <c r="F35" s="118"/>
      <c r="G35" s="157">
        <v>470863</v>
      </c>
      <c r="H35" s="118"/>
      <c r="I35" s="118">
        <v>41353</v>
      </c>
      <c r="J35" s="118">
        <v>134685</v>
      </c>
      <c r="K35" s="118">
        <v>176038</v>
      </c>
    </row>
    <row r="36" spans="1:11" ht="14.4" x14ac:dyDescent="0.3">
      <c r="A36" s="117"/>
      <c r="B36" s="109">
        <v>2018</v>
      </c>
      <c r="C36" s="118">
        <v>131001</v>
      </c>
      <c r="D36" s="118"/>
      <c r="E36" s="118">
        <v>364033</v>
      </c>
      <c r="F36" s="118"/>
      <c r="G36" s="157">
        <v>495034</v>
      </c>
      <c r="H36" s="118"/>
      <c r="I36" s="118">
        <v>44413</v>
      </c>
      <c r="J36" s="118">
        <v>124594</v>
      </c>
      <c r="K36" s="118">
        <v>169007</v>
      </c>
    </row>
    <row r="37" spans="1:11" ht="14.4" x14ac:dyDescent="0.3">
      <c r="A37" s="117"/>
      <c r="B37" s="109">
        <v>2019</v>
      </c>
      <c r="C37" s="118">
        <v>138872</v>
      </c>
      <c r="D37" s="118"/>
      <c r="E37" s="118">
        <v>370215</v>
      </c>
      <c r="F37" s="118"/>
      <c r="G37" s="157">
        <v>509087</v>
      </c>
      <c r="H37" s="118"/>
      <c r="I37" s="118">
        <v>52160</v>
      </c>
      <c r="J37" s="118">
        <v>127884</v>
      </c>
      <c r="K37" s="118">
        <v>180044</v>
      </c>
    </row>
    <row r="38" spans="1:11" x14ac:dyDescent="0.25">
      <c r="A38" s="104"/>
      <c r="B38" s="104">
        <v>2020</v>
      </c>
      <c r="C38" s="118">
        <v>151572</v>
      </c>
      <c r="D38" s="118"/>
      <c r="E38" s="118">
        <v>361254</v>
      </c>
      <c r="F38" s="118"/>
      <c r="G38" s="157">
        <v>512826</v>
      </c>
      <c r="H38" s="118"/>
      <c r="I38" s="118">
        <v>52036</v>
      </c>
      <c r="J38" s="118">
        <v>112733</v>
      </c>
      <c r="K38" s="118">
        <v>164769</v>
      </c>
    </row>
    <row r="39" spans="1:11" x14ac:dyDescent="0.25">
      <c r="A39" s="104"/>
      <c r="B39" s="104">
        <v>2021</v>
      </c>
      <c r="C39" s="118">
        <v>175251</v>
      </c>
      <c r="D39" s="118"/>
      <c r="E39" s="118">
        <v>350770</v>
      </c>
      <c r="F39" s="118"/>
      <c r="G39" s="157">
        <v>526021</v>
      </c>
      <c r="H39" s="118"/>
      <c r="I39" s="118">
        <v>62513</v>
      </c>
      <c r="J39" s="118">
        <v>117269</v>
      </c>
      <c r="K39" s="118">
        <v>179782</v>
      </c>
    </row>
    <row r="40" spans="1:11" x14ac:dyDescent="0.25">
      <c r="A40" s="104"/>
      <c r="B40" s="104">
        <v>2022</v>
      </c>
      <c r="C40" s="118">
        <v>190064</v>
      </c>
      <c r="D40" s="118"/>
      <c r="E40" s="118">
        <v>357933</v>
      </c>
      <c r="F40" s="118"/>
      <c r="G40" s="157">
        <v>547997</v>
      </c>
      <c r="H40" s="118"/>
      <c r="I40" s="118">
        <v>69874</v>
      </c>
      <c r="J40" s="118">
        <v>102054</v>
      </c>
      <c r="K40" s="118">
        <v>171928</v>
      </c>
    </row>
    <row r="41" spans="1:11" x14ac:dyDescent="0.25">
      <c r="A41" s="104"/>
      <c r="B41" s="104">
        <v>2023</v>
      </c>
      <c r="C41" s="118">
        <v>176411</v>
      </c>
      <c r="D41" s="118"/>
      <c r="E41" s="118">
        <v>358982</v>
      </c>
      <c r="F41" s="118"/>
      <c r="G41" s="157">
        <v>535393</v>
      </c>
      <c r="H41" s="118"/>
      <c r="I41" s="118">
        <v>44478</v>
      </c>
      <c r="J41" s="118">
        <v>118422</v>
      </c>
      <c r="K41" s="118">
        <v>162900</v>
      </c>
    </row>
    <row r="42" spans="1:11" x14ac:dyDescent="0.25">
      <c r="A42" s="104"/>
      <c r="B42" s="104">
        <v>2024</v>
      </c>
      <c r="C42" s="118">
        <v>150515</v>
      </c>
      <c r="D42" s="118"/>
      <c r="E42" s="118">
        <v>360650</v>
      </c>
      <c r="F42" s="118"/>
      <c r="G42" s="157">
        <v>501165</v>
      </c>
      <c r="H42" s="118"/>
      <c r="I42" s="118">
        <v>39578</v>
      </c>
      <c r="J42" s="118">
        <v>104379</v>
      </c>
      <c r="K42" s="118">
        <v>143957</v>
      </c>
    </row>
    <row r="43" spans="1:11" x14ac:dyDescent="0.25">
      <c r="A43" s="104"/>
      <c r="B43" s="104">
        <v>2025</v>
      </c>
      <c r="C43" s="118">
        <v>142613</v>
      </c>
      <c r="D43" s="118"/>
      <c r="E43" s="118">
        <v>348192</v>
      </c>
      <c r="F43" s="118"/>
      <c r="G43" s="157">
        <v>490805</v>
      </c>
      <c r="H43" s="118"/>
      <c r="I43" s="118">
        <v>49804</v>
      </c>
      <c r="J43" s="118">
        <v>103311</v>
      </c>
      <c r="K43" s="118">
        <v>153115</v>
      </c>
    </row>
    <row r="44" spans="1:11" x14ac:dyDescent="0.25">
      <c r="A44" s="102" t="s">
        <v>53</v>
      </c>
      <c r="B44" s="102">
        <v>2026</v>
      </c>
      <c r="C44" s="119">
        <v>161470.86952942127</v>
      </c>
      <c r="D44" s="119"/>
      <c r="E44" s="119">
        <v>362673.56248616788</v>
      </c>
      <c r="F44" s="119"/>
      <c r="G44" s="158">
        <v>524144.43201558915</v>
      </c>
      <c r="H44" s="119"/>
      <c r="I44" s="119">
        <v>56664.169529421255</v>
      </c>
      <c r="J44" s="119">
        <v>102444.9122596167</v>
      </c>
      <c r="K44" s="119">
        <v>159109.08178903797</v>
      </c>
    </row>
    <row r="45" spans="1:11" x14ac:dyDescent="0.25">
      <c r="A45" s="102" t="s">
        <v>53</v>
      </c>
      <c r="B45" s="102">
        <v>2027</v>
      </c>
      <c r="C45" s="119">
        <v>187693.43753586421</v>
      </c>
      <c r="D45" s="119"/>
      <c r="E45" s="119">
        <v>362919.44352981198</v>
      </c>
      <c r="F45" s="119"/>
      <c r="G45" s="158">
        <v>550612.88106567622</v>
      </c>
      <c r="H45" s="119"/>
      <c r="I45" s="119">
        <v>59863.868006442928</v>
      </c>
      <c r="J45" s="119">
        <v>106058.56590094311</v>
      </c>
      <c r="K45" s="119">
        <v>165922.43390738603</v>
      </c>
    </row>
    <row r="46" spans="1:11" x14ac:dyDescent="0.25">
      <c r="A46" s="102" t="s">
        <v>53</v>
      </c>
      <c r="B46" s="102">
        <v>2028</v>
      </c>
      <c r="C46" s="119">
        <v>203572.92008488465</v>
      </c>
      <c r="D46" s="119"/>
      <c r="E46" s="119">
        <v>364790.53304133163</v>
      </c>
      <c r="F46" s="119"/>
      <c r="G46" s="158">
        <v>568363.45312621631</v>
      </c>
      <c r="H46" s="119"/>
      <c r="I46" s="119">
        <v>58212.88254902044</v>
      </c>
      <c r="J46" s="119">
        <v>103133.57699246335</v>
      </c>
      <c r="K46" s="119">
        <v>161346.45954148378</v>
      </c>
    </row>
    <row r="47" spans="1:11" x14ac:dyDescent="0.25">
      <c r="A47" s="102" t="s">
        <v>53</v>
      </c>
      <c r="B47" s="102">
        <v>2029</v>
      </c>
      <c r="C47" s="119">
        <v>212606.14825982475</v>
      </c>
      <c r="D47" s="119"/>
      <c r="E47" s="119">
        <v>366341.66381977417</v>
      </c>
      <c r="F47" s="119"/>
      <c r="G47" s="158">
        <v>578947.81207959889</v>
      </c>
      <c r="H47" s="119"/>
      <c r="I47" s="119">
        <v>57197.772274948162</v>
      </c>
      <c r="J47" s="119">
        <v>101335.14425691355</v>
      </c>
      <c r="K47" s="119">
        <v>158532.9165318617</v>
      </c>
    </row>
  </sheetData>
  <pageMargins left="0.7" right="0.7" top="0.75" bottom="0.75" header="0.3" footer="0.3"/>
  <pageSetup paperSize="9" scale="78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4"/>
    <pageSetUpPr fitToPage="1"/>
  </sheetPr>
  <dimension ref="A1:G23"/>
  <sheetViews>
    <sheetView showGridLines="0" zoomScaleNormal="100" zoomScaleSheetLayoutView="100" workbookViewId="0"/>
  </sheetViews>
  <sheetFormatPr defaultRowHeight="13.8" x14ac:dyDescent="0.25"/>
  <sheetData>
    <row r="1" spans="1:7" x14ac:dyDescent="0.25">
      <c r="A1" s="55" t="s">
        <v>21</v>
      </c>
    </row>
    <row r="2" spans="1:7" x14ac:dyDescent="0.25">
      <c r="A2" s="55" t="s">
        <v>92</v>
      </c>
      <c r="B2" s="56"/>
      <c r="C2" s="55"/>
      <c r="D2" s="57"/>
      <c r="E2" s="57"/>
      <c r="F2" s="57"/>
      <c r="G2" s="55"/>
    </row>
    <row r="3" spans="1:7" x14ac:dyDescent="0.25">
      <c r="A3" s="55" t="s">
        <v>140</v>
      </c>
      <c r="B3" s="56"/>
      <c r="C3" s="55"/>
      <c r="D3" s="57"/>
      <c r="E3" s="57"/>
      <c r="F3" s="57"/>
      <c r="G3" s="55"/>
    </row>
    <row r="4" spans="1:7" x14ac:dyDescent="0.25">
      <c r="A4" s="91" t="s">
        <v>93</v>
      </c>
      <c r="B4" s="56"/>
      <c r="C4" s="55"/>
      <c r="D4" s="57"/>
      <c r="E4" s="57"/>
      <c r="F4" s="57"/>
      <c r="G4" s="55"/>
    </row>
    <row r="5" spans="1:7" x14ac:dyDescent="0.25">
      <c r="A5" s="91" t="s">
        <v>141</v>
      </c>
      <c r="B5" s="56"/>
      <c r="C5" s="55"/>
      <c r="D5" s="57"/>
      <c r="E5" s="57"/>
      <c r="F5" s="57"/>
      <c r="G5" s="55"/>
    </row>
    <row r="6" spans="1:7" x14ac:dyDescent="0.25">
      <c r="A6" s="56"/>
      <c r="B6" s="58"/>
      <c r="C6" s="59"/>
      <c r="D6" s="60"/>
      <c r="E6" s="60"/>
      <c r="F6" s="60"/>
      <c r="G6" s="60"/>
    </row>
    <row r="7" spans="1:7" x14ac:dyDescent="0.25">
      <c r="A7" s="61"/>
      <c r="B7" s="62"/>
      <c r="C7" s="83" t="s">
        <v>45</v>
      </c>
      <c r="D7" s="83" t="s">
        <v>46</v>
      </c>
      <c r="E7" s="83" t="s">
        <v>47</v>
      </c>
      <c r="F7" s="83" t="s">
        <v>48</v>
      </c>
      <c r="G7" s="60"/>
    </row>
    <row r="8" spans="1:7" x14ac:dyDescent="0.25">
      <c r="A8" s="64"/>
      <c r="B8" s="65" t="s">
        <v>49</v>
      </c>
      <c r="C8" s="84" t="s">
        <v>50</v>
      </c>
      <c r="D8" s="84" t="s">
        <v>51</v>
      </c>
      <c r="E8" s="84" t="s">
        <v>52</v>
      </c>
      <c r="F8" s="84" t="s">
        <v>52</v>
      </c>
      <c r="G8" s="60"/>
    </row>
    <row r="9" spans="1:7" x14ac:dyDescent="0.25">
      <c r="A9" s="121"/>
      <c r="B9" s="122">
        <v>2016</v>
      </c>
      <c r="C9" s="118">
        <v>534748</v>
      </c>
      <c r="D9" s="118">
        <v>197599</v>
      </c>
      <c r="E9" s="118">
        <v>53530</v>
      </c>
      <c r="F9" s="118">
        <v>23659</v>
      </c>
      <c r="G9" s="56"/>
    </row>
    <row r="10" spans="1:7" x14ac:dyDescent="0.25">
      <c r="A10" s="121"/>
      <c r="B10" s="122">
        <v>2017</v>
      </c>
      <c r="C10" s="118">
        <v>555363</v>
      </c>
      <c r="D10" s="118">
        <v>206882</v>
      </c>
      <c r="E10" s="118">
        <v>57297</v>
      </c>
      <c r="F10" s="118">
        <v>26698</v>
      </c>
      <c r="G10" s="56"/>
    </row>
    <row r="11" spans="1:7" x14ac:dyDescent="0.25">
      <c r="A11" s="121"/>
      <c r="B11" s="122">
        <v>2018</v>
      </c>
      <c r="C11" s="118">
        <v>572075</v>
      </c>
      <c r="D11" s="118">
        <v>216143</v>
      </c>
      <c r="E11" s="118">
        <v>58655</v>
      </c>
      <c r="F11" s="118">
        <v>31798</v>
      </c>
      <c r="G11" s="56"/>
    </row>
    <row r="12" spans="1:7" x14ac:dyDescent="0.25">
      <c r="A12" s="121"/>
      <c r="B12" s="122">
        <v>2019</v>
      </c>
      <c r="C12" s="118">
        <v>585091</v>
      </c>
      <c r="D12" s="118">
        <v>223258</v>
      </c>
      <c r="E12" s="118">
        <v>55589</v>
      </c>
      <c r="F12" s="118">
        <v>34032</v>
      </c>
      <c r="G12" s="56"/>
    </row>
    <row r="13" spans="1:7" x14ac:dyDescent="0.25">
      <c r="A13" s="104"/>
      <c r="B13" s="104">
        <v>2020</v>
      </c>
      <c r="C13" s="118">
        <v>595580</v>
      </c>
      <c r="D13" s="118">
        <v>212650</v>
      </c>
      <c r="E13" s="118">
        <v>33498</v>
      </c>
      <c r="F13" s="118">
        <v>31028</v>
      </c>
      <c r="G13" s="56"/>
    </row>
    <row r="14" spans="1:7" x14ac:dyDescent="0.25">
      <c r="A14" s="104"/>
      <c r="B14" s="104">
        <v>2021</v>
      </c>
      <c r="C14" s="118">
        <v>605668</v>
      </c>
      <c r="D14" s="118">
        <v>210840</v>
      </c>
      <c r="E14" s="118">
        <v>38378</v>
      </c>
      <c r="F14" s="118">
        <v>28735</v>
      </c>
      <c r="G14" s="56"/>
    </row>
    <row r="15" spans="1:7" x14ac:dyDescent="0.25">
      <c r="A15" s="104"/>
      <c r="B15" s="104">
        <v>2022</v>
      </c>
      <c r="C15" s="118">
        <v>608871</v>
      </c>
      <c r="D15" s="118">
        <v>216427</v>
      </c>
      <c r="E15" s="118">
        <v>36894</v>
      </c>
      <c r="F15" s="118">
        <v>27116</v>
      </c>
      <c r="G15" s="56"/>
    </row>
    <row r="16" spans="1:7" x14ac:dyDescent="0.25">
      <c r="A16" s="104"/>
      <c r="B16" s="104">
        <v>2023</v>
      </c>
      <c r="C16" s="118">
        <v>614916</v>
      </c>
      <c r="D16" s="118">
        <v>227143</v>
      </c>
      <c r="E16" s="118">
        <v>45861</v>
      </c>
      <c r="F16" s="118">
        <v>28402</v>
      </c>
      <c r="G16" s="56"/>
    </row>
    <row r="17" spans="1:7" x14ac:dyDescent="0.25">
      <c r="A17" s="104"/>
      <c r="B17" s="104">
        <v>2024</v>
      </c>
      <c r="C17" s="118">
        <v>618274</v>
      </c>
      <c r="D17" s="118">
        <v>220317</v>
      </c>
      <c r="E17" s="118">
        <v>40587</v>
      </c>
      <c r="F17" s="118">
        <v>43385</v>
      </c>
      <c r="G17" s="56"/>
    </row>
    <row r="18" spans="1:7" x14ac:dyDescent="0.25">
      <c r="A18" s="104"/>
      <c r="B18" s="104">
        <v>2025</v>
      </c>
      <c r="C18" s="118">
        <v>627910</v>
      </c>
      <c r="D18" s="118">
        <v>216155</v>
      </c>
      <c r="E18" s="118">
        <v>35561</v>
      </c>
      <c r="F18" s="118">
        <v>29084</v>
      </c>
      <c r="G18" s="56"/>
    </row>
    <row r="19" spans="1:7" x14ac:dyDescent="0.25">
      <c r="A19" s="102" t="s">
        <v>53</v>
      </c>
      <c r="B19" s="102">
        <v>2026</v>
      </c>
      <c r="C19" s="119">
        <v>629044</v>
      </c>
      <c r="D19" s="119">
        <v>223093</v>
      </c>
      <c r="E19" s="119">
        <v>37163</v>
      </c>
      <c r="F19" s="119">
        <v>29090</v>
      </c>
      <c r="G19" s="56"/>
    </row>
    <row r="20" spans="1:7" x14ac:dyDescent="0.25">
      <c r="A20" s="102" t="s">
        <v>53</v>
      </c>
      <c r="B20" s="102">
        <v>2027</v>
      </c>
      <c r="C20" s="119">
        <v>636277</v>
      </c>
      <c r="D20" s="119">
        <v>225658</v>
      </c>
      <c r="E20" s="119">
        <v>39166</v>
      </c>
      <c r="F20" s="119">
        <v>29369</v>
      </c>
      <c r="G20" s="56"/>
    </row>
    <row r="21" spans="1:7" x14ac:dyDescent="0.25">
      <c r="A21" s="102" t="s">
        <v>53</v>
      </c>
      <c r="B21" s="102">
        <v>2028</v>
      </c>
      <c r="C21" s="119">
        <v>642521</v>
      </c>
      <c r="D21" s="119">
        <v>227873</v>
      </c>
      <c r="E21" s="119">
        <v>38165</v>
      </c>
      <c r="F21" s="119">
        <v>29706</v>
      </c>
      <c r="G21" s="56"/>
    </row>
    <row r="22" spans="1:7" x14ac:dyDescent="0.25">
      <c r="A22" s="102" t="s">
        <v>53</v>
      </c>
      <c r="B22" s="102">
        <v>2029</v>
      </c>
      <c r="C22" s="119">
        <v>648192</v>
      </c>
      <c r="D22" s="119">
        <v>229884</v>
      </c>
      <c r="E22" s="119">
        <v>37680</v>
      </c>
      <c r="F22" s="119">
        <v>29998</v>
      </c>
      <c r="G22" s="56"/>
    </row>
    <row r="23" spans="1:7" x14ac:dyDescent="0.25">
      <c r="A23" s="66"/>
      <c r="B23" s="67"/>
      <c r="C23" s="68"/>
      <c r="D23" s="68"/>
      <c r="E23" s="68"/>
      <c r="F23" s="56"/>
      <c r="G23" s="56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bc5250b-0263-4d08-9a52-7fd68a3c815c">
      <Terms xmlns="http://schemas.microsoft.com/office/infopath/2007/PartnerControls"/>
    </lcf76f155ced4ddcb4097134ff3c332f>
    <TaxCatchAll xmlns="bdfe26de-a0a3-4793-8b76-073febf6a108" xsi:nil="true"/>
    <SharedWithUsers xmlns="bdfe26de-a0a3-4793-8b76-073febf6a108">
      <UserInfo>
        <DisplayName/>
        <AccountId xsi:nil="true"/>
        <AccountType/>
      </UserInfo>
    </SharedWithUser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8FCA56257F4EC41B8B70CFF86B31727" ma:contentTypeVersion="14" ma:contentTypeDescription="Skapa ett nytt dokument." ma:contentTypeScope="" ma:versionID="c2c84c747ecde89cddd1af60ee988938">
  <xsd:schema xmlns:xsd="http://www.w3.org/2001/XMLSchema" xmlns:xs="http://www.w3.org/2001/XMLSchema" xmlns:p="http://schemas.microsoft.com/office/2006/metadata/properties" xmlns:ns2="3bc5250b-0263-4d08-9a52-7fd68a3c815c" xmlns:ns3="bdfe26de-a0a3-4793-8b76-073febf6a108" targetNamespace="http://schemas.microsoft.com/office/2006/metadata/properties" ma:root="true" ma:fieldsID="59e1449b6a62192c431ba9d672688cac" ns2:_="" ns3:_="">
    <xsd:import namespace="3bc5250b-0263-4d08-9a52-7fd68a3c815c"/>
    <xsd:import namespace="bdfe26de-a0a3-4793-8b76-073febf6a10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c5250b-0263-4d08-9a52-7fd68a3c815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7" nillable="true" ma:taxonomy="true" ma:internalName="lcf76f155ced4ddcb4097134ff3c332f" ma:taxonomyFieldName="MediaServiceImageTags" ma:displayName="Bildmarkeringar" ma:readOnly="false" ma:fieldId="{5cf76f15-5ced-4ddc-b409-7134ff3c332f}" ma:taxonomyMulti="true" ma:sspId="62587f9d-a7df-44d6-9f71-8b5aa1d93f5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fe26de-a0a3-4793-8b76-073febf6a108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7a8fc4c6-4632-48a8-980c-414d697483ed}" ma:internalName="TaxCatchAll" ma:showField="CatchAllData" ma:web="bdfe26de-a0a3-4793-8b76-073febf6a10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CC14492-D3F3-47A0-8C62-6EAD7BFFCEB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68C3F0A-BA6C-4D61-BA65-CD5FD455CE5F}">
  <ds:schemaRefs>
    <ds:schemaRef ds:uri="http://www.w3.org/XML/1998/namespace"/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3bc5250b-0263-4d08-9a52-7fd68a3c815c"/>
    <ds:schemaRef ds:uri="http://purl.org/dc/dcmitype/"/>
    <ds:schemaRef ds:uri="http://purl.org/dc/terms/"/>
    <ds:schemaRef ds:uri="http://schemas.microsoft.com/office/infopath/2007/PartnerControls"/>
    <ds:schemaRef ds:uri="bdfe26de-a0a3-4793-8b76-073febf6a108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D0BC2C67-B146-4911-B65B-5D1B4038F7C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bc5250b-0263-4d08-9a52-7fd68a3c815c"/>
    <ds:schemaRef ds:uri="bdfe26de-a0a3-4793-8b76-073febf6a10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19</vt:i4>
      </vt:variant>
      <vt:variant>
        <vt:lpstr>Namngivna områden</vt:lpstr>
      </vt:variant>
      <vt:variant>
        <vt:i4>7</vt:i4>
      </vt:variant>
    </vt:vector>
  </HeadingPairs>
  <TitlesOfParts>
    <vt:vector size="26" baseType="lpstr">
      <vt:lpstr>Titelsida</vt:lpstr>
      <vt:lpstr>Läsanvisningar</vt:lpstr>
      <vt:lpstr>Innehåll</vt:lpstr>
      <vt:lpstr>Scenarier</vt:lpstr>
      <vt:lpstr>Tabell PB1</vt:lpstr>
      <vt:lpstr>Tabell PB2–PB3</vt:lpstr>
      <vt:lpstr>Tabell PB4</vt:lpstr>
      <vt:lpstr>Tabell PB5–PB6</vt:lpstr>
      <vt:lpstr>Tabell LLB1</vt:lpstr>
      <vt:lpstr>Tabell LLB2–LLB3</vt:lpstr>
      <vt:lpstr>Tabell LLB4–LLB5</vt:lpstr>
      <vt:lpstr>Tabell TLB1</vt:lpstr>
      <vt:lpstr>Tabell TLB2–TLB3</vt:lpstr>
      <vt:lpstr>Tabell TLB4–TLB5</vt:lpstr>
      <vt:lpstr>Tabell TLB6–TLB7</vt:lpstr>
      <vt:lpstr>Tabell BU1</vt:lpstr>
      <vt:lpstr>Tabell BU2-BU3</vt:lpstr>
      <vt:lpstr>Tabell BU4</vt:lpstr>
      <vt:lpstr>Tabell BU5-BU6</vt:lpstr>
      <vt:lpstr>Läsanvisningar!Utskriftsområde</vt:lpstr>
      <vt:lpstr>'Tabell BU2-BU3'!Utskriftsområde</vt:lpstr>
      <vt:lpstr>'Tabell BU5-BU6'!Utskriftsområde</vt:lpstr>
      <vt:lpstr>'Tabell PB4'!Utskriftsområde</vt:lpstr>
      <vt:lpstr>'Tabell PB5–PB6'!Utskriftsområde</vt:lpstr>
      <vt:lpstr>'Tabell TLB2–TLB3'!Utskriftsområde</vt:lpstr>
      <vt:lpstr>'Tabell TLB6–TLB7'!Utskriftsområde</vt:lpstr>
    </vt:vector>
  </TitlesOfParts>
  <Manager/>
  <Company>Rehngruppen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Anette Myhr</dc:creator>
  <cp:keywords/>
  <dc:description/>
  <cp:lastModifiedBy>Johan Landin</cp:lastModifiedBy>
  <cp:revision/>
  <dcterms:created xsi:type="dcterms:W3CDTF">2013-09-03T07:56:57Z</dcterms:created>
  <dcterms:modified xsi:type="dcterms:W3CDTF">2026-05-11T13:23:01Z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0x01010038FCA56257F4EC41B8B70CFF86B31727</vt:lpwstr>
  </property>
  <property fmtid="{D5CDD505-2E9C-101B-9397-08002B2CF9AE}" pid="3" name="MediaServiceImageTags">
    <vt:lpwstr/>
  </property>
</Properties>
</file>