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PM\2015\2015_6\"/>
    </mc:Choice>
  </mc:AlternateContent>
  <bookViews>
    <workbookView xWindow="240" yWindow="45" windowWidth="20130" windowHeight="8265" tabRatio="846"/>
  </bookViews>
  <sheets>
    <sheet name="Titel" sheetId="17" r:id="rId1"/>
    <sheet name="Tabellförteckning" sheetId="18" r:id="rId2"/>
    <sheet name="T1" sheetId="36" r:id="rId3"/>
    <sheet name="T2" sheetId="37" r:id="rId4"/>
    <sheet name="T3" sheetId="42" r:id="rId5"/>
    <sheet name="T4" sheetId="6" r:id="rId6"/>
    <sheet name="T5" sheetId="7" r:id="rId7"/>
  </sheets>
  <externalReferences>
    <externalReference r:id="rId8"/>
    <externalReference r:id="rId9"/>
  </externalReferences>
  <definedNames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2">'T1'!$A$1:$U$34</definedName>
    <definedName name="_xlnm.Print_Area" localSheetId="3">'T2'!$A$1:$O$32</definedName>
    <definedName name="_xlnm.Print_Area" localSheetId="4">'T3'!$A$1:$H$30</definedName>
    <definedName name="_xlnm.Print_Area" localSheetId="5">'T4'!$A$1:$Y$15</definedName>
    <definedName name="_xlnm.Print_Area" localSheetId="6">'T5'!$A$1:$M$17</definedName>
    <definedName name="_xlnm.Print_Area" localSheetId="1">Tabellförteckning!$A$1:$I$19</definedName>
    <definedName name="_xlnm.Print_Area" localSheetId="0">Titel!$A$1:$M$25</definedName>
  </definedNames>
  <calcPr calcId="152511"/>
</workbook>
</file>

<file path=xl/calcChain.xml><?xml version="1.0" encoding="utf-8"?>
<calcChain xmlns="http://schemas.openxmlformats.org/spreadsheetml/2006/main">
  <c r="O17" i="37" l="1"/>
  <c r="I27" i="36"/>
  <c r="F11" i="6"/>
  <c r="E27" i="36"/>
  <c r="D11" i="6"/>
  <c r="C27" i="36"/>
  <c r="B11" i="6"/>
  <c r="S27" i="36"/>
  <c r="U27" i="36" l="1"/>
  <c r="O11" i="6" l="1"/>
  <c r="N11" i="6"/>
  <c r="M11" i="6"/>
  <c r="H11" i="6"/>
  <c r="O15" i="37" l="1"/>
  <c r="U29" i="36"/>
  <c r="S29" i="36"/>
  <c r="Q29" i="36"/>
  <c r="O29" i="36"/>
  <c r="N29" i="36"/>
  <c r="L29" i="36"/>
  <c r="I29" i="36"/>
  <c r="G29" i="36"/>
  <c r="E29" i="36"/>
  <c r="C29" i="36"/>
  <c r="C28" i="36"/>
  <c r="E28" i="36"/>
  <c r="G28" i="36"/>
  <c r="I28" i="36"/>
  <c r="U28" i="36" l="1"/>
  <c r="S28" i="36"/>
  <c r="Q28" i="36"/>
  <c r="O28" i="36"/>
  <c r="N28" i="36"/>
  <c r="L28" i="36"/>
  <c r="Q27" i="36"/>
  <c r="O27" i="36"/>
  <c r="N27" i="36"/>
  <c r="G27" i="36"/>
  <c r="O18" i="37" l="1"/>
  <c r="O7" i="37" l="1"/>
  <c r="O9" i="37"/>
  <c r="O10" i="37"/>
  <c r="O11" i="37"/>
  <c r="O13" i="37"/>
  <c r="O14" i="37"/>
  <c r="O16" i="37"/>
  <c r="O19" i="37"/>
  <c r="O21" i="37"/>
  <c r="O22" i="37"/>
  <c r="O23" i="37"/>
  <c r="O24" i="37"/>
  <c r="O25" i="37"/>
  <c r="O26" i="37"/>
  <c r="O6" i="37"/>
</calcChain>
</file>

<file path=xl/sharedStrings.xml><?xml version="1.0" encoding="utf-8"?>
<sst xmlns="http://schemas.openxmlformats.org/spreadsheetml/2006/main" count="431" uniqueCount="155">
  <si>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</si>
  <si>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</si>
  <si>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</si>
  <si>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</si>
  <si>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</si>
  <si>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</si>
  <si>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</si>
  <si>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</si>
  <si>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</si>
  <si>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</si>
  <si>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</si>
  <si>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</si>
  <si>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</si>
  <si>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</si>
  <si>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</si>
  <si>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</si>
  <si>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</si>
  <si>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</si>
  <si>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</si>
  <si>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</si>
  <si>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</si>
  <si>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Riket</t>
  </si>
  <si>
    <t>Tabellförteckning</t>
  </si>
  <si>
    <t>Tabell 1</t>
  </si>
  <si>
    <t>Tabell 2</t>
  </si>
  <si>
    <t>Tabell 3</t>
  </si>
  <si>
    <t>Tabell 4</t>
  </si>
  <si>
    <t>Tabell 5</t>
  </si>
  <si>
    <t>01</t>
  </si>
  <si>
    <t>12</t>
  </si>
  <si>
    <t xml:space="preserve">03  </t>
  </si>
  <si>
    <t>08</t>
  </si>
  <si>
    <t>20</t>
  </si>
  <si>
    <t xml:space="preserve">22  </t>
  </si>
  <si>
    <t>04</t>
  </si>
  <si>
    <t>25</t>
  </si>
  <si>
    <t>06</t>
  </si>
  <si>
    <t>23</t>
  </si>
  <si>
    <t>14</t>
  </si>
  <si>
    <t>05</t>
  </si>
  <si>
    <t xml:space="preserve">24  </t>
  </si>
  <si>
    <t>19</t>
  </si>
  <si>
    <t>17</t>
  </si>
  <si>
    <t xml:space="preserve">07  </t>
  </si>
  <si>
    <t xml:space="preserve">13  </t>
  </si>
  <si>
    <t>18</t>
  </si>
  <si>
    <t xml:space="preserve">09  </t>
  </si>
  <si>
    <t>10</t>
  </si>
  <si>
    <t>21</t>
  </si>
  <si>
    <t>antal tim</t>
  </si>
  <si>
    <t xml:space="preserve">antal km </t>
  </si>
  <si>
    <t>antal km</t>
  </si>
  <si>
    <t>..</t>
  </si>
  <si>
    <t>Kontaktperson:</t>
  </si>
  <si>
    <t>Trafikanalys</t>
  </si>
  <si>
    <t>Tom Petersen</t>
  </si>
  <si>
    <t>tel: 010-414 42 11, e-post: tom.petersen@trafa.se</t>
  </si>
  <si>
    <t>Kartläggning av anropsstyrd kollektivtrafik 2013</t>
  </si>
  <si>
    <t>Survey of demand-responsive public transport 2013</t>
  </si>
  <si>
    <t>Producent: Markör Marknad &amp; Kommunikation AB</t>
  </si>
  <si>
    <t>Fanny Wigeborn</t>
  </si>
  <si>
    <t>tel: 070-697 98 21, e-post: fanny.wigeborn@markor.se</t>
  </si>
  <si>
    <t>km/h</t>
  </si>
  <si>
    <t>20:e percentil</t>
  </si>
  <si>
    <t>80:e percentil</t>
  </si>
  <si>
    <r>
      <t>8 760</t>
    </r>
    <r>
      <rPr>
        <vertAlign val="superscript"/>
        <sz val="8"/>
        <rFont val="Arial"/>
        <family val="2"/>
      </rPr>
      <t>1</t>
    </r>
  </si>
  <si>
    <r>
      <t>8 760</t>
    </r>
    <r>
      <rPr>
        <vertAlign val="superscript"/>
        <sz val="8"/>
        <rFont val="Arial"/>
        <family val="2"/>
      </rPr>
      <t>2</t>
    </r>
  </si>
  <si>
    <t>Table 1. Data on Demand Responsive Transport (DRT) and its Economy per County in 2013.</t>
  </si>
  <si>
    <t>Tabell 1. Trafik- och ekonomiuppgifter för Anropsstyrd kollektivtrafik efter län år 2013.</t>
  </si>
  <si>
    <t>Trafik- och ekonomiuppgifter för Anropsstyrd kollektivtrafik efter län år 2013</t>
  </si>
  <si>
    <r>
      <t>5 702</t>
    </r>
    <r>
      <rPr>
        <vertAlign val="superscript"/>
        <sz val="8"/>
        <rFont val="Arial"/>
        <family val="2"/>
      </rPr>
      <t>3</t>
    </r>
  </si>
  <si>
    <r>
      <t>65</t>
    </r>
    <r>
      <rPr>
        <vertAlign val="superscript"/>
        <sz val="8"/>
        <rFont val="Arial"/>
        <family val="2"/>
      </rPr>
      <t>3</t>
    </r>
  </si>
  <si>
    <r>
      <t>Tabell 3. Nyckeltal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ekonomiuppgifter för Anropsstyrd kollektivtrafik efter län år 2013.</t>
    </r>
  </si>
  <si>
    <r>
      <t>Tabell 2. Nyckeltal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trafikuppgifter för Anropsstyrd kollektivtrafik efter län år 2013.</t>
    </r>
  </si>
  <si>
    <r>
      <t>Tabell 5. Ekonomiuppgifter och nyckeltal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Anropsstyrd kollektivtrafik efter typ av trafik år 2013.</t>
    </r>
  </si>
  <si>
    <t>Ekonomiuppgifter och nyckeltal för Anropsstyrd kollektivtrafik efter typ av trafik år 2013</t>
  </si>
  <si>
    <t>Nyckeltal för ekonomiuppgifter för Anropsstyrd kollektivtrafik efter län år 2013</t>
  </si>
  <si>
    <t>Nyckeltal för trafikuppgifter för Anropsstyrd kollektivtrafik efter län år 2013</t>
  </si>
  <si>
    <r>
      <t>Tabell 4. Trafikuppgifter och nyckeltal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Anropsstyrd kollektivtrafik efter typ av trafik år 2013.</t>
    </r>
  </si>
  <si>
    <t>Trafikuppgifter och nyckeltal för Anropsstyrd kollektivtrafik efter typ av trafik år 2013</t>
  </si>
  <si>
    <r>
      <t>35,00</t>
    </r>
    <r>
      <rPr>
        <vertAlign val="superscript"/>
        <sz val="8"/>
        <rFont val="Arial"/>
        <family val="2"/>
      </rPr>
      <t>2</t>
    </r>
  </si>
  <si>
    <r>
      <t>25 574</t>
    </r>
    <r>
      <rPr>
        <vertAlign val="superscript"/>
        <sz val="8"/>
        <rFont val="Arial"/>
        <family val="2"/>
      </rPr>
      <t xml:space="preserve">3 </t>
    </r>
  </si>
  <si>
    <r>
      <t>12 661</t>
    </r>
    <r>
      <rPr>
        <vertAlign val="superscript"/>
        <sz val="8"/>
        <rFont val="Arial"/>
        <family val="2"/>
      </rPr>
      <t>3</t>
    </r>
  </si>
  <si>
    <r>
      <t>16</t>
    </r>
    <r>
      <rPr>
        <vertAlign val="superscript"/>
        <sz val="8"/>
        <rFont val="Arial"/>
        <family val="2"/>
      </rPr>
      <t>4</t>
    </r>
  </si>
  <si>
    <r>
      <t>13</t>
    </r>
    <r>
      <rPr>
        <vertAlign val="superscript"/>
        <sz val="8"/>
        <rFont val="Arial"/>
        <family val="2"/>
      </rPr>
      <t>4</t>
    </r>
  </si>
  <si>
    <r>
      <t>21</t>
    </r>
    <r>
      <rPr>
        <vertAlign val="superscript"/>
        <sz val="8"/>
        <rFont val="Arial"/>
        <family val="2"/>
      </rPr>
      <t>4</t>
    </r>
  </si>
  <si>
    <t>Table 1</t>
  </si>
  <si>
    <t>Data on Demand Responsive Transport (DRT) and its Economy per County in 2013</t>
  </si>
  <si>
    <t>Key Transport Indicators of Demand Responsive Transport (DRT) per County in 2013</t>
  </si>
  <si>
    <t>Table 2</t>
  </si>
  <si>
    <t>Key Economic Indicators of Demand Responsive Transport (DRT) per County in 2013</t>
  </si>
  <si>
    <t>Data and Key Transport Indicators of Demand Responsive Transport (DRT) per Type of Traffic in 2013</t>
  </si>
  <si>
    <t>Data and Key Economic Indicators of Demand Responsive Transport (DRT) per Type of Traffic in 2013</t>
  </si>
  <si>
    <t>Table 3</t>
  </si>
  <si>
    <t>Table 4</t>
  </si>
  <si>
    <t>Table 5</t>
  </si>
  <si>
    <r>
      <t xml:space="preserve">Avgångar </t>
    </r>
    <r>
      <rPr>
        <sz val="8"/>
        <rFont val="Arial"/>
        <family val="2"/>
      </rPr>
      <t xml:space="preserve">- </t>
    </r>
    <r>
      <rPr>
        <i/>
        <sz val="8"/>
        <rFont val="Arial"/>
        <family val="2"/>
      </rPr>
      <t>Departures</t>
    </r>
  </si>
  <si>
    <r>
      <t xml:space="preserve">Fordons-kilometer - </t>
    </r>
    <r>
      <rPr>
        <i/>
        <sz val="8"/>
        <rFont val="Arial"/>
        <family val="2"/>
      </rPr>
      <t>Vehicle kilometers</t>
    </r>
  </si>
  <si>
    <r>
      <t>Fordons-timmar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- Vehicle hours</t>
    </r>
  </si>
  <si>
    <r>
      <t xml:space="preserve">Tillgänglighet på året </t>
    </r>
    <r>
      <rPr>
        <i/>
        <sz val="8"/>
        <rFont val="Arial"/>
        <family val="2"/>
      </rPr>
      <t>- Availability</t>
    </r>
  </si>
  <si>
    <t xml:space="preserve">andel tid - share of the time, % </t>
  </si>
  <si>
    <r>
      <t>Antal påstigningar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- Boardings</t>
    </r>
  </si>
  <si>
    <r>
      <t>varav med särskilt tillstånd - whereof with special permission</t>
    </r>
    <r>
      <rPr>
        <i/>
        <vertAlign val="superscript"/>
        <sz val="8"/>
        <rFont val="Arial"/>
        <family val="2"/>
      </rPr>
      <t>4</t>
    </r>
  </si>
  <si>
    <t>varav med periodkort - whereof with travel pass</t>
  </si>
  <si>
    <t>1000-tal kr - 1000 SEK</t>
  </si>
  <si>
    <r>
      <t>Intäkter från resenärer</t>
    </r>
    <r>
      <rPr>
        <i/>
        <sz val="8"/>
        <rFont val="Arial"/>
        <family val="2"/>
      </rPr>
      <t xml:space="preserve"> - Ticket revenue</t>
    </r>
  </si>
  <si>
    <r>
      <t xml:space="preserve">Beställningar </t>
    </r>
    <r>
      <rPr>
        <i/>
        <sz val="8"/>
        <rFont val="Arial"/>
        <family val="2"/>
      </rPr>
      <t>- Bookings</t>
    </r>
  </si>
  <si>
    <t>antal tim - hours per year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</si>
  <si>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4 241 tim för Anropsstyrd linje </t>
    </r>
    <r>
      <rPr>
        <i/>
        <sz val="8"/>
        <rFont val="Arial"/>
        <family val="2"/>
      </rPr>
      <t>- 4,241 hours for Demand-responsive line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</si>
  <si>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8 736 tim för Anropsstyrd linje </t>
    </r>
    <r>
      <rPr>
        <i/>
        <sz val="8"/>
        <rFont val="Arial"/>
        <family val="2"/>
      </rPr>
      <t>- 8,736 hours for Demand-responsive line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</si>
  <si>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viktat medelvärde</t>
    </r>
    <r>
      <rPr>
        <i/>
        <sz val="8"/>
        <rFont val="Arial"/>
        <family val="2"/>
      </rPr>
      <t xml:space="preserve"> - weighted mean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</si>
  <si>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färdtjänst, skolskjuts och sjukresor</t>
    </r>
    <r>
      <rPr>
        <i/>
        <sz val="8"/>
        <rFont val="Arial"/>
        <family val="2"/>
      </rPr>
      <t xml:space="preserve"> - special transport service, school transport, and health care transport</t>
    </r>
  </si>
  <si>
    <r>
      <t xml:space="preserve">Invånare - </t>
    </r>
    <r>
      <rPr>
        <i/>
        <sz val="8"/>
        <rFont val="Arial"/>
        <family val="2"/>
      </rPr>
      <t>Inhabitants</t>
    </r>
    <r>
      <rPr>
        <b/>
        <vertAlign val="superscript"/>
        <sz val="8"/>
        <rFont val="Arial"/>
        <family val="2"/>
      </rPr>
      <t>2,3</t>
    </r>
  </si>
  <si>
    <t>1000-tal - 1000's</t>
  </si>
  <si>
    <r>
      <t>Personer med färdtjänst-tillstånd</t>
    </r>
    <r>
      <rPr>
        <sz val="8"/>
        <rFont val="Arial"/>
        <family val="2"/>
      </rPr>
      <t xml:space="preserve"> - </t>
    </r>
    <r>
      <rPr>
        <i/>
        <sz val="8"/>
        <rFont val="Arial"/>
        <family val="2"/>
      </rPr>
      <t>people with special transport permission</t>
    </r>
    <r>
      <rPr>
        <b/>
        <vertAlign val="superscript"/>
        <sz val="8"/>
        <rFont val="Arial"/>
        <family val="2"/>
      </rPr>
      <t xml:space="preserve">2,4 </t>
    </r>
  </si>
  <si>
    <r>
      <t>Fordonskilometer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- Vehicle kilometers</t>
    </r>
  </si>
  <si>
    <t>per avgång - per departure</t>
  </si>
  <si>
    <t>per påstigning - per boarding</t>
  </si>
  <si>
    <r>
      <t>Medel-hastighet</t>
    </r>
    <r>
      <rPr>
        <i/>
        <sz val="8"/>
        <rFont val="Arial"/>
        <family val="2"/>
      </rPr>
      <t xml:space="preserve"> - Average speed</t>
    </r>
  </si>
  <si>
    <r>
      <t>Påstigningar</t>
    </r>
    <r>
      <rPr>
        <i/>
        <sz val="8"/>
        <rFont val="Arial"/>
        <family val="2"/>
      </rPr>
      <t xml:space="preserve"> - Boardings</t>
    </r>
  </si>
  <si>
    <r>
      <t>Fordonstimmar</t>
    </r>
    <r>
      <rPr>
        <i/>
        <sz val="8"/>
        <rFont val="Arial"/>
        <family val="2"/>
      </rPr>
      <t xml:space="preserve"> - Vehicle hours</t>
    </r>
  </si>
  <si>
    <r>
      <t>1</t>
    </r>
    <r>
      <rPr>
        <sz val="8"/>
        <rFont val="Arial"/>
        <family val="2"/>
      </rPr>
      <t xml:space="preserve"> Nyckeltalen är beräknade endast på län som uppgivit båda uppgifterna i nyckeltalet</t>
    </r>
    <r>
      <rPr>
        <i/>
        <sz val="8"/>
        <rFont val="Arial"/>
        <family val="2"/>
      </rPr>
      <t xml:space="preserve"> - The indicators are calculated using only those counties that have reported both figures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</si>
  <si>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den 31 december</t>
    </r>
    <r>
      <rPr>
        <i/>
        <sz val="8"/>
        <rFont val="Arial"/>
        <family val="2"/>
      </rPr>
      <t xml:space="preserve"> - December 31</t>
    </r>
  </si>
  <si>
    <r>
      <t xml:space="preserve">3 </t>
    </r>
    <r>
      <rPr>
        <sz val="8"/>
        <rFont val="Arial"/>
        <family val="2"/>
      </rPr>
      <t>enligt SCB</t>
    </r>
    <r>
      <rPr>
        <i/>
        <sz val="8"/>
        <rFont val="Arial"/>
        <family val="2"/>
      </rPr>
      <t xml:space="preserve"> - from Statistics Sweden, www.scb.se</t>
    </r>
  </si>
  <si>
    <r>
      <t xml:space="preserve">4 </t>
    </r>
    <r>
      <rPr>
        <sz val="8"/>
        <rFont val="Arial"/>
        <family val="2"/>
      </rPr>
      <t>enligt Färdtjänst och riksfärdtjänst 2013, Trafikanalys Statistik 2014:21</t>
    </r>
    <r>
      <rPr>
        <i/>
        <sz val="8"/>
        <rFont val="Arial"/>
        <family val="2"/>
      </rPr>
      <t xml:space="preserve"> - from "Special transport services and national special transport services 2013", Transport Analysis Statistics 2014:21</t>
    </r>
  </si>
  <si>
    <r>
      <t>Table 2. Key Transport Indicators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of Demand Responsive Transport (DRT) per County in 2013.</t>
    </r>
  </si>
  <si>
    <r>
      <t xml:space="preserve">Trafikeringskostnader </t>
    </r>
    <r>
      <rPr>
        <i/>
        <sz val="8"/>
        <rFont val="Arial"/>
        <family val="2"/>
      </rPr>
      <t>- Traffic costs</t>
    </r>
  </si>
  <si>
    <t>andel - share, %</t>
  </si>
  <si>
    <r>
      <t xml:space="preserve">Trafikerings-kostnader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Traffic costs</t>
    </r>
  </si>
  <si>
    <r>
      <t xml:space="preserve">2 </t>
    </r>
    <r>
      <rPr>
        <sz val="8"/>
        <rFont val="Arial"/>
        <family val="2"/>
      </rPr>
      <t>Avser endast Karlstadsbuss</t>
    </r>
    <r>
      <rPr>
        <i/>
        <sz val="8"/>
        <rFont val="Arial"/>
        <family val="2"/>
      </rPr>
      <t xml:space="preserve"> - only Karlstadsbuss</t>
    </r>
  </si>
  <si>
    <r>
      <t>Table 3. Key Economic Indicators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of Demand Responsive Transport (DRT) per County in 2013.</t>
    </r>
  </si>
  <si>
    <r>
      <t>Table 4. Data and Key Transport Indicators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of Demand Responsive Transport (DRT) per Type of Traffic in 2013. </t>
    </r>
  </si>
  <si>
    <r>
      <rPr>
        <b/>
        <sz val="8"/>
        <rFont val="Arial"/>
        <family val="2"/>
      </rPr>
      <t>Länsnr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- County code</t>
    </r>
  </si>
  <si>
    <r>
      <rPr>
        <b/>
        <sz val="8"/>
        <rFont val="Arial"/>
        <family val="2"/>
      </rPr>
      <t>Län</t>
    </r>
    <r>
      <rPr>
        <i/>
        <sz val="8"/>
        <rFont val="Arial"/>
        <family val="2"/>
      </rPr>
      <t xml:space="preserve"> - County</t>
    </r>
  </si>
  <si>
    <r>
      <t>Trafikeringstyp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- type of DRT</t>
    </r>
  </si>
  <si>
    <r>
      <t xml:space="preserve">Anropsstyrd linje </t>
    </r>
    <r>
      <rPr>
        <i/>
        <sz val="8"/>
        <rFont val="Arial"/>
        <family val="2"/>
      </rPr>
      <t>- DRT line</t>
    </r>
  </si>
  <si>
    <r>
      <t xml:space="preserve">Anropsstyrd avvikelse </t>
    </r>
    <r>
      <rPr>
        <i/>
        <sz val="8"/>
        <rFont val="Arial"/>
        <family val="2"/>
      </rPr>
      <t>- DRT with deviation</t>
    </r>
  </si>
  <si>
    <r>
      <t xml:space="preserve">Anropsstyrd trafik med mötesplatser </t>
    </r>
    <r>
      <rPr>
        <i/>
        <sz val="8"/>
        <rFont val="Arial"/>
        <family val="2"/>
      </rPr>
      <t>- DRT with meeting points</t>
    </r>
  </si>
  <si>
    <r>
      <t>Anropsstyrd områdestrafik</t>
    </r>
    <r>
      <rPr>
        <i/>
        <sz val="8"/>
        <rFont val="Arial"/>
        <family val="2"/>
      </rPr>
      <t xml:space="preserve"> - area covering DRT </t>
    </r>
  </si>
  <si>
    <r>
      <t>Anropstyrd kollektivtrafik med båt</t>
    </r>
    <r>
      <rPr>
        <i/>
        <sz val="8"/>
        <rFont val="Arial"/>
        <family val="2"/>
      </rPr>
      <t xml:space="preserve"> - waterbourne DRT </t>
    </r>
  </si>
  <si>
    <r>
      <t>Samtliga typer</t>
    </r>
    <r>
      <rPr>
        <i/>
        <sz val="8"/>
        <rFont val="Arial"/>
        <family val="2"/>
      </rPr>
      <t xml:space="preserve"> - all DRT types</t>
    </r>
  </si>
  <si>
    <t>beräknat på antal län - calculated for number of counties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</si>
  <si>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färdtjänst, skolskjuts och sjukresor</t>
    </r>
    <r>
      <rPr>
        <i/>
        <sz val="8"/>
        <rFont val="Arial"/>
        <family val="2"/>
      </rPr>
      <t xml:space="preserve"> - special transport service, school transport, and health care transport</t>
    </r>
  </si>
  <si>
    <r>
      <t xml:space="preserve">Tillgänglighet på året, medelvärde </t>
    </r>
    <r>
      <rPr>
        <i/>
        <sz val="8"/>
        <rFont val="Arial"/>
        <family val="2"/>
      </rPr>
      <t>- Availability, average</t>
    </r>
  </si>
  <si>
    <r>
      <t>varav med särskilt tillstånd - whereof with special permission</t>
    </r>
    <r>
      <rPr>
        <i/>
        <vertAlign val="superscript"/>
        <sz val="8"/>
        <rFont val="Arial"/>
        <family val="2"/>
      </rPr>
      <t>2</t>
    </r>
  </si>
  <si>
    <r>
      <t>Fordons-timmar</t>
    </r>
    <r>
      <rPr>
        <i/>
        <sz val="8"/>
        <rFont val="Arial"/>
        <family val="2"/>
      </rPr>
      <t xml:space="preserve"> - Vehicle hours</t>
    </r>
  </si>
  <si>
    <r>
      <t>Intäkter/  kostnader</t>
    </r>
    <r>
      <rPr>
        <i/>
        <sz val="8"/>
        <rFont val="Arial"/>
        <family val="2"/>
      </rPr>
      <t xml:space="preserve"> - Share of revenue to traffic cost</t>
    </r>
  </si>
  <si>
    <t>per fordonstimme, kr - per vehicle hour, SEK</t>
  </si>
  <si>
    <r>
      <t>Table 5. Data and Key Economic Indicators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of Demand Responsive Transport (DRT) per Type of Traffic in 2013.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</si>
  <si>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inkluderar Gotland som är en kommun</t>
    </r>
    <r>
      <rPr>
        <i/>
        <sz val="8"/>
        <rFont val="Arial"/>
        <family val="2"/>
      </rPr>
      <t xml:space="preserve"> - includes the municipality of Gotland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</si>
  <si>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För Södermanland ingår uppgiven kostnad 1,649 milj kr både i båt och i områdestrafik, men bara en gång i totalen - </t>
    </r>
    <r>
      <rPr>
        <i/>
        <sz val="8"/>
        <rFont val="Arial"/>
        <family val="2"/>
      </rPr>
      <t>For Södermanland, the aggregate cost of 1.649 million SEK is included in both waterbourne DRT and area covering DRT, but only once in the sum over all types.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</si>
  <si>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Svar saknas från Dalarna men detta är känt från Dalatrafiks hemsida, www.dalatrafik.se/sv/sa-har-reser-du/flextrafiken/ </t>
    </r>
    <r>
      <rPr>
        <i/>
        <sz val="8"/>
        <rFont val="Arial"/>
        <family val="2"/>
      </rPr>
      <t xml:space="preserve">- Response is missing from Dalarna, but this is known from published material. </t>
    </r>
  </si>
  <si>
    <r>
      <t>Antal län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med trafiktypen </t>
    </r>
    <r>
      <rPr>
        <i/>
        <sz val="8"/>
        <rFont val="Arial"/>
        <family val="2"/>
      </rPr>
      <t>- Number of counties with the DRT type</t>
    </r>
  </si>
  <si>
    <r>
      <t xml:space="preserve">Beställ-ningar </t>
    </r>
    <r>
      <rPr>
        <i/>
        <sz val="8"/>
        <rFont val="Arial"/>
        <family val="2"/>
      </rPr>
      <t>- Bookings</t>
    </r>
  </si>
  <si>
    <r>
      <t xml:space="preserve">Publiceringsdatum: </t>
    </r>
    <r>
      <rPr>
        <sz val="10"/>
        <rFont val="Arial"/>
        <family val="2"/>
      </rPr>
      <t>2015-03-31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</si>
</sst>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r_-;\-* #,##0\ _k_r_-;_-* &quot;-&quot;\ _k_r_-;_-@_-"/>
    <numFmt numFmtId="164" formatCode="_-* #,##0.00\ _k_r_-;\-* #,##0.00\ _k_r_-;_-* &quot;-&quot;\ _k_r_-;_-@_-"/>
    <numFmt numFmtId="165" formatCode="#,##0_ ;\-#,##0\ "/>
    <numFmt numFmtId="166" formatCode="#,##0.00_ ;\-#,##0.00\ 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u/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8"/>
      <color indexed="8"/>
      <name val="Helvetica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u/>
      <sz val="8"/>
      <name val="Arial"/>
      <family val="2"/>
    </font>
    <font>
      <i/>
      <u/>
      <sz val="10"/>
      <color indexed="12"/>
      <name val="Arial"/>
      <family val="2"/>
    </font>
    <font>
      <b/>
      <sz val="12"/>
      <name val="Arial"/>
      <family val="2"/>
    </font>
    <font>
      <i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1" xfId="2" applyFont="1" applyFill="1" applyBorder="1"/>
    <xf numFmtId="0" fontId="2" fillId="2" borderId="0" xfId="2" applyFont="1" applyFill="1" applyBorder="1"/>
    <xf numFmtId="0" fontId="2" fillId="2" borderId="0" xfId="2" applyFont="1" applyFill="1"/>
    <xf numFmtId="0" fontId="4" fillId="2" borderId="2" xfId="2" applyFont="1" applyFill="1" applyBorder="1"/>
    <xf numFmtId="0" fontId="4" fillId="2" borderId="3" xfId="2" applyFont="1" applyFill="1" applyBorder="1" applyAlignment="1">
      <alignment horizontal="right" wrapText="1"/>
    </xf>
    <xf numFmtId="0" fontId="4" fillId="3" borderId="3" xfId="2" applyFont="1" applyFill="1" applyBorder="1" applyAlignment="1">
      <alignment horizontal="right" wrapText="1"/>
    </xf>
    <xf numFmtId="0" fontId="2" fillId="2" borderId="2" xfId="2" applyFont="1" applyFill="1" applyBorder="1"/>
    <xf numFmtId="0" fontId="2" fillId="2" borderId="1" xfId="2" applyFont="1" applyFill="1" applyBorder="1" applyAlignment="1">
      <alignment horizontal="right" vertical="top"/>
    </xf>
    <xf numFmtId="0" fontId="2" fillId="2" borderId="0" xfId="2" applyFont="1" applyFill="1" applyBorder="1" applyAlignment="1">
      <alignment wrapText="1"/>
    </xf>
    <xf numFmtId="3" fontId="2" fillId="2" borderId="0" xfId="2" applyNumberFormat="1" applyFont="1" applyFill="1" applyAlignment="1">
      <alignment horizontal="right"/>
    </xf>
    <xf numFmtId="3" fontId="2" fillId="2" borderId="0" xfId="2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0" fontId="3" fillId="3" borderId="0" xfId="2" applyFont="1" applyFill="1"/>
    <xf numFmtId="0" fontId="2" fillId="3" borderId="0" xfId="2" applyFont="1" applyFill="1"/>
    <xf numFmtId="3" fontId="2" fillId="3" borderId="0" xfId="2" applyNumberFormat="1" applyFont="1" applyFill="1" applyBorder="1" applyAlignment="1">
      <alignment horizontal="right"/>
    </xf>
    <xf numFmtId="0" fontId="2" fillId="3" borderId="0" xfId="2" applyFont="1" applyFill="1" applyBorder="1"/>
    <xf numFmtId="0" fontId="2" fillId="2" borderId="0" xfId="2" applyFont="1" applyFill="1" applyAlignment="1">
      <alignment horizontal="right"/>
    </xf>
    <xf numFmtId="0" fontId="2" fillId="3" borderId="0" xfId="2" applyFont="1" applyFill="1" applyAlignment="1">
      <alignment wrapText="1"/>
    </xf>
    <xf numFmtId="3" fontId="2" fillId="3" borderId="0" xfId="2" applyNumberFormat="1" applyFont="1" applyFill="1" applyAlignment="1">
      <alignment horizontal="right"/>
    </xf>
    <xf numFmtId="0" fontId="2" fillId="3" borderId="1" xfId="2" applyFont="1" applyFill="1" applyBorder="1"/>
    <xf numFmtId="0" fontId="2" fillId="3" borderId="0" xfId="2" applyFont="1" applyFill="1" applyBorder="1" applyAlignment="1">
      <alignment wrapText="1"/>
    </xf>
    <xf numFmtId="3" fontId="2" fillId="3" borderId="1" xfId="2" applyNumberFormat="1" applyFont="1" applyFill="1" applyBorder="1" applyAlignment="1">
      <alignment horizontal="right"/>
    </xf>
    <xf numFmtId="0" fontId="4" fillId="3" borderId="2" xfId="2" applyFont="1" applyFill="1" applyBorder="1"/>
    <xf numFmtId="0" fontId="2" fillId="3" borderId="1" xfId="2" applyFont="1" applyFill="1" applyBorder="1" applyAlignment="1">
      <alignment wrapText="1"/>
    </xf>
    <xf numFmtId="0" fontId="5" fillId="3" borderId="0" xfId="2" applyFont="1" applyFill="1" applyBorder="1"/>
    <xf numFmtId="0" fontId="7" fillId="3" borderId="0" xfId="4" applyFont="1" applyFill="1" applyBorder="1" applyAlignment="1">
      <alignment vertical="top"/>
    </xf>
    <xf numFmtId="0" fontId="1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5" fillId="0" borderId="0" xfId="2" applyFont="1"/>
    <xf numFmtId="0" fontId="7" fillId="0" borderId="0" xfId="2" applyFont="1"/>
    <xf numFmtId="0" fontId="1" fillId="0" borderId="0" xfId="0" applyFont="1"/>
    <xf numFmtId="0" fontId="11" fillId="0" borderId="0" xfId="5" applyAlignment="1" applyProtection="1">
      <alignment horizontal="left"/>
    </xf>
    <xf numFmtId="0" fontId="1" fillId="0" borderId="0" xfId="2" applyFont="1" applyAlignment="1">
      <alignment horizontal="left"/>
    </xf>
    <xf numFmtId="0" fontId="4" fillId="2" borderId="0" xfId="4" applyFont="1" applyFill="1" applyBorder="1" applyAlignment="1">
      <alignment vertical="top"/>
    </xf>
    <xf numFmtId="0" fontId="1" fillId="2" borderId="0" xfId="4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12" fillId="2" borderId="0" xfId="5" applyFont="1" applyFill="1" applyBorder="1" applyAlignment="1" applyProtection="1">
      <alignment vertical="top"/>
    </xf>
    <xf numFmtId="0" fontId="4" fillId="3" borderId="0" xfId="2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center"/>
    </xf>
    <xf numFmtId="0" fontId="0" fillId="3" borderId="0" xfId="0" applyFill="1"/>
    <xf numFmtId="0" fontId="2" fillId="3" borderId="1" xfId="2" applyFont="1" applyFill="1" applyBorder="1" applyAlignment="1">
      <alignment horizontal="right" vertical="top"/>
    </xf>
    <xf numFmtId="0" fontId="2" fillId="3" borderId="1" xfId="2" applyFont="1" applyFill="1" applyBorder="1" applyAlignment="1">
      <alignment horizontal="right" vertical="top" wrapText="1"/>
    </xf>
    <xf numFmtId="0" fontId="2" fillId="3" borderId="0" xfId="2" applyFont="1" applyFill="1" applyBorder="1" applyAlignment="1">
      <alignment horizontal="right" vertical="top"/>
    </xf>
    <xf numFmtId="4" fontId="2" fillId="3" borderId="0" xfId="2" applyNumberFormat="1" applyFont="1" applyFill="1" applyAlignment="1">
      <alignment horizontal="right"/>
    </xf>
    <xf numFmtId="4" fontId="2" fillId="3" borderId="0" xfId="2" applyNumberFormat="1" applyFont="1" applyFill="1" applyBorder="1" applyAlignment="1">
      <alignment horizontal="right"/>
    </xf>
    <xf numFmtId="4" fontId="2" fillId="3" borderId="1" xfId="2" applyNumberFormat="1" applyFont="1" applyFill="1" applyBorder="1" applyAlignment="1">
      <alignment horizontal="right"/>
    </xf>
    <xf numFmtId="0" fontId="2" fillId="2" borderId="0" xfId="2" applyFont="1" applyFill="1" applyAlignment="1">
      <alignment horizontal="left" vertical="top"/>
    </xf>
    <xf numFmtId="0" fontId="3" fillId="2" borderId="0" xfId="2" applyFont="1" applyFill="1" applyBorder="1" applyAlignment="1">
      <alignment vertical="top"/>
    </xf>
    <xf numFmtId="0" fontId="1" fillId="4" borderId="0" xfId="2" applyFill="1"/>
    <xf numFmtId="0" fontId="1" fillId="0" borderId="0" xfId="2" applyFill="1"/>
    <xf numFmtId="0" fontId="2" fillId="3" borderId="0" xfId="0" applyFont="1" applyFill="1"/>
    <xf numFmtId="41" fontId="2" fillId="2" borderId="0" xfId="6" applyFont="1" applyFill="1" applyBorder="1" applyAlignment="1">
      <alignment wrapText="1"/>
    </xf>
    <xf numFmtId="41" fontId="2" fillId="2" borderId="0" xfId="6" applyFont="1" applyFill="1"/>
    <xf numFmtId="41" fontId="2" fillId="2" borderId="0" xfId="6" applyFont="1" applyFill="1" applyAlignment="1">
      <alignment horizontal="right"/>
    </xf>
    <xf numFmtId="41" fontId="2" fillId="3" borderId="0" xfId="6" applyFont="1" applyFill="1" applyAlignment="1">
      <alignment horizontal="right"/>
    </xf>
    <xf numFmtId="41" fontId="2" fillId="3" borderId="0" xfId="6" applyFont="1" applyFill="1" applyBorder="1" applyAlignment="1">
      <alignment wrapText="1"/>
    </xf>
    <xf numFmtId="0" fontId="2" fillId="3" borderId="0" xfId="2" applyFont="1" applyFill="1" applyAlignment="1">
      <alignment horizontal="left" wrapText="1"/>
    </xf>
    <xf numFmtId="0" fontId="2" fillId="3" borderId="0" xfId="2" applyFont="1" applyFill="1" applyAlignment="1">
      <alignment horizontal="left" wrapText="1"/>
    </xf>
    <xf numFmtId="0" fontId="0" fillId="3" borderId="0" xfId="0" applyFill="1" applyBorder="1"/>
    <xf numFmtId="2" fontId="2" fillId="3" borderId="0" xfId="2" applyNumberFormat="1" applyFont="1" applyFill="1"/>
    <xf numFmtId="0" fontId="1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41" fontId="5" fillId="3" borderId="0" xfId="0" applyNumberFormat="1" applyFont="1" applyFill="1"/>
    <xf numFmtId="9" fontId="5" fillId="3" borderId="0" xfId="1" applyFont="1" applyFill="1"/>
    <xf numFmtId="3" fontId="2" fillId="3" borderId="0" xfId="2" applyNumberFormat="1" applyFont="1" applyFill="1"/>
    <xf numFmtId="3" fontId="17" fillId="0" borderId="4" xfId="0" applyNumberFormat="1" applyFont="1" applyFill="1" applyBorder="1" applyAlignment="1">
      <alignment horizontal="right" vertical="top" wrapText="1"/>
    </xf>
    <xf numFmtId="0" fontId="2" fillId="3" borderId="0" xfId="2" quotePrefix="1" applyFont="1" applyFill="1"/>
    <xf numFmtId="0" fontId="11" fillId="0" borderId="0" xfId="5" applyAlignment="1" applyProtection="1">
      <alignment vertical="center"/>
    </xf>
    <xf numFmtId="3" fontId="2" fillId="3" borderId="0" xfId="6" applyNumberFormat="1" applyFont="1" applyFill="1" applyBorder="1" applyAlignment="1">
      <alignment horizontal="right"/>
    </xf>
    <xf numFmtId="3" fontId="0" fillId="3" borderId="0" xfId="0" applyNumberFormat="1" applyFill="1"/>
    <xf numFmtId="0" fontId="4" fillId="3" borderId="2" xfId="2" applyFont="1" applyFill="1" applyBorder="1" applyAlignment="1">
      <alignment horizontal="right" wrapText="1"/>
    </xf>
    <xf numFmtId="0" fontId="0" fillId="3" borderId="2" xfId="0" applyFill="1" applyBorder="1"/>
    <xf numFmtId="0" fontId="4" fillId="3" borderId="3" xfId="2" applyFont="1" applyFill="1" applyBorder="1" applyAlignment="1">
      <alignment horizontal="left" wrapText="1"/>
    </xf>
    <xf numFmtId="3" fontId="2" fillId="3" borderId="1" xfId="6" quotePrefix="1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left" wrapText="1"/>
    </xf>
    <xf numFmtId="0" fontId="4" fillId="3" borderId="0" xfId="2" applyFont="1" applyFill="1" applyBorder="1"/>
    <xf numFmtId="0" fontId="7" fillId="3" borderId="1" xfId="4" applyFont="1" applyFill="1" applyBorder="1" applyAlignment="1">
      <alignment vertical="top"/>
    </xf>
    <xf numFmtId="0" fontId="5" fillId="3" borderId="1" xfId="2" applyFont="1" applyFill="1" applyBorder="1"/>
    <xf numFmtId="0" fontId="2" fillId="3" borderId="2" xfId="2" applyFont="1" applyFill="1" applyBorder="1"/>
    <xf numFmtId="0" fontId="16" fillId="3" borderId="1" xfId="2" applyFont="1" applyFill="1" applyBorder="1" applyAlignment="1">
      <alignment horizontal="right" vertical="top" wrapText="1"/>
    </xf>
    <xf numFmtId="0" fontId="16" fillId="3" borderId="1" xfId="2" applyFont="1" applyFill="1" applyBorder="1" applyAlignment="1">
      <alignment horizontal="right" vertical="top"/>
    </xf>
    <xf numFmtId="0" fontId="16" fillId="2" borderId="3" xfId="2" applyFont="1" applyFill="1" applyBorder="1" applyAlignment="1">
      <alignment horizontal="right" vertical="top" wrapText="1"/>
    </xf>
    <xf numFmtId="0" fontId="0" fillId="3" borderId="0" xfId="0" applyFill="1" applyBorder="1" applyAlignment="1">
      <alignment vertical="top"/>
    </xf>
    <xf numFmtId="0" fontId="16" fillId="2" borderId="1" xfId="2" applyFont="1" applyFill="1" applyBorder="1" applyAlignment="1">
      <alignment horizontal="right" vertical="top" wrapText="1"/>
    </xf>
    <xf numFmtId="0" fontId="16" fillId="3" borderId="3" xfId="2" applyFont="1" applyFill="1" applyBorder="1" applyAlignment="1">
      <alignment horizontal="right" vertical="top" wrapText="1"/>
    </xf>
    <xf numFmtId="0" fontId="16" fillId="2" borderId="1" xfId="2" applyFont="1" applyFill="1" applyBorder="1" applyAlignment="1">
      <alignment horizontal="right" vertical="top"/>
    </xf>
    <xf numFmtId="0" fontId="4" fillId="3" borderId="1" xfId="2" applyFont="1" applyFill="1" applyBorder="1" applyAlignment="1">
      <alignment wrapText="1"/>
    </xf>
    <xf numFmtId="165" fontId="2" fillId="3" borderId="0" xfId="7" quotePrefix="1" applyNumberFormat="1" applyFont="1" applyFill="1" applyBorder="1" applyAlignment="1">
      <alignment horizontal="right"/>
    </xf>
    <xf numFmtId="0" fontId="16" fillId="3" borderId="1" xfId="2" applyFont="1" applyFill="1" applyBorder="1" applyAlignment="1">
      <alignment horizontal="left" wrapText="1" indent="1"/>
    </xf>
    <xf numFmtId="0" fontId="7" fillId="3" borderId="0" xfId="0" applyFont="1" applyFill="1"/>
    <xf numFmtId="164" fontId="2" fillId="3" borderId="0" xfId="6" applyNumberFormat="1" applyFont="1" applyFill="1" applyAlignment="1">
      <alignment horizontal="right"/>
    </xf>
    <xf numFmtId="0" fontId="16" fillId="2" borderId="0" xfId="2" applyFont="1" applyFill="1" applyAlignment="1">
      <alignment wrapText="1"/>
    </xf>
    <xf numFmtId="0" fontId="16" fillId="2" borderId="0" xfId="2" applyFont="1" applyFill="1"/>
    <xf numFmtId="41" fontId="2" fillId="3" borderId="0" xfId="7" applyFont="1" applyFill="1" applyBorder="1" applyAlignment="1">
      <alignment horizontal="right"/>
    </xf>
    <xf numFmtId="0" fontId="0" fillId="3" borderId="2" xfId="0" applyFill="1" applyBorder="1" applyAlignment="1">
      <alignment horizontal="left" wrapText="1"/>
    </xf>
    <xf numFmtId="165" fontId="2" fillId="3" borderId="0" xfId="2" applyNumberFormat="1" applyFont="1" applyFill="1" applyAlignment="1">
      <alignment wrapText="1"/>
    </xf>
    <xf numFmtId="3" fontId="2" fillId="3" borderId="1" xfId="7" quotePrefix="1" applyNumberFormat="1" applyFont="1" applyFill="1" applyBorder="1" applyAlignment="1">
      <alignment horizontal="right"/>
    </xf>
    <xf numFmtId="166" fontId="2" fillId="3" borderId="0" xfId="6" applyNumberFormat="1" applyFont="1" applyFill="1" applyAlignment="1">
      <alignment horizontal="right"/>
    </xf>
    <xf numFmtId="166" fontId="2" fillId="3" borderId="0" xfId="6" applyNumberFormat="1" applyFont="1" applyFill="1" applyBorder="1" applyAlignment="1">
      <alignment horizontal="right"/>
    </xf>
    <xf numFmtId="165" fontId="2" fillId="3" borderId="0" xfId="6" applyNumberFormat="1" applyFont="1" applyFill="1" applyAlignment="1">
      <alignment horizontal="right"/>
    </xf>
    <xf numFmtId="165" fontId="2" fillId="3" borderId="0" xfId="6" applyNumberFormat="1" applyFont="1" applyFill="1" applyBorder="1" applyAlignment="1">
      <alignment horizontal="right"/>
    </xf>
    <xf numFmtId="165" fontId="2" fillId="3" borderId="0" xfId="6" quotePrefix="1" applyNumberFormat="1" applyFont="1" applyFill="1" applyBorder="1" applyAlignment="1">
      <alignment horizontal="right"/>
    </xf>
    <xf numFmtId="166" fontId="2" fillId="3" borderId="0" xfId="7" applyNumberFormat="1" applyFont="1" applyFill="1" applyAlignment="1">
      <alignment horizontal="right"/>
    </xf>
    <xf numFmtId="0" fontId="0" fillId="3" borderId="1" xfId="0" applyFill="1" applyBorder="1" applyAlignment="1">
      <alignment vertical="top"/>
    </xf>
    <xf numFmtId="0" fontId="4" fillId="2" borderId="1" xfId="2" applyFont="1" applyFill="1" applyBorder="1" applyAlignment="1">
      <alignment horizontal="right" vertical="top" wrapText="1"/>
    </xf>
    <xf numFmtId="3" fontId="2" fillId="3" borderId="2" xfId="6" quotePrefix="1" applyNumberFormat="1" applyFont="1" applyFill="1" applyBorder="1" applyAlignment="1">
      <alignment horizontal="right"/>
    </xf>
    <xf numFmtId="41" fontId="2" fillId="3" borderId="0" xfId="0" applyNumberFormat="1" applyFont="1" applyFill="1" applyBorder="1"/>
    <xf numFmtId="41" fontId="2" fillId="3" borderId="1" xfId="0" applyNumberFormat="1" applyFont="1" applyFill="1" applyBorder="1"/>
    <xf numFmtId="0" fontId="4" fillId="2" borderId="2" xfId="2" applyFont="1" applyFill="1" applyBorder="1" applyAlignment="1">
      <alignment horizontal="right" wrapText="1"/>
    </xf>
    <xf numFmtId="3" fontId="2" fillId="3" borderId="0" xfId="2" quotePrefix="1" applyNumberFormat="1" applyFont="1" applyFill="1" applyAlignment="1">
      <alignment horizontal="right"/>
    </xf>
    <xf numFmtId="3" fontId="2" fillId="3" borderId="0" xfId="0" applyNumberFormat="1" applyFont="1" applyFill="1"/>
    <xf numFmtId="1" fontId="2" fillId="3" borderId="0" xfId="0" applyNumberFormat="1" applyFont="1" applyFill="1" applyBorder="1"/>
    <xf numFmtId="2" fontId="2" fillId="3" borderId="0" xfId="0" applyNumberFormat="1" applyFont="1" applyFill="1" applyBorder="1"/>
    <xf numFmtId="3" fontId="16" fillId="3" borderId="1" xfId="2" applyNumberFormat="1" applyFont="1" applyFill="1" applyBorder="1" applyAlignment="1">
      <alignment horizontal="right"/>
    </xf>
    <xf numFmtId="0" fontId="16" fillId="3" borderId="1" xfId="2" applyFont="1" applyFill="1" applyBorder="1"/>
    <xf numFmtId="1" fontId="16" fillId="3" borderId="1" xfId="2" applyNumberFormat="1" applyFont="1" applyFill="1" applyBorder="1" applyAlignment="1">
      <alignment wrapText="1"/>
    </xf>
    <xf numFmtId="4" fontId="2" fillId="3" borderId="0" xfId="2" quotePrefix="1" applyNumberFormat="1" applyFont="1" applyFill="1" applyAlignment="1">
      <alignment horizontal="right"/>
    </xf>
    <xf numFmtId="0" fontId="4" fillId="3" borderId="3" xfId="2" applyFont="1" applyFill="1" applyBorder="1" applyAlignment="1">
      <alignment horizontal="right" wrapText="1"/>
    </xf>
    <xf numFmtId="0" fontId="0" fillId="3" borderId="1" xfId="0" applyFill="1" applyBorder="1"/>
    <xf numFmtId="0" fontId="4" fillId="3" borderId="3" xfId="2" applyFont="1" applyFill="1" applyBorder="1" applyAlignment="1">
      <alignment horizontal="right" wrapText="1"/>
    </xf>
    <xf numFmtId="0" fontId="4" fillId="3" borderId="3" xfId="2" applyFont="1" applyFill="1" applyBorder="1" applyAlignment="1">
      <alignment horizontal="left" wrapText="1"/>
    </xf>
    <xf numFmtId="0" fontId="20" fillId="2" borderId="0" xfId="5" applyFont="1" applyFill="1" applyBorder="1" applyAlignment="1" applyProtection="1">
      <alignment vertical="top"/>
    </xf>
    <xf numFmtId="0" fontId="7" fillId="2" borderId="0" xfId="4" applyFont="1" applyFill="1" applyBorder="1" applyAlignment="1">
      <alignment vertical="top"/>
    </xf>
    <xf numFmtId="0" fontId="21" fillId="2" borderId="0" xfId="5" applyFont="1" applyFill="1" applyBorder="1" applyAlignment="1" applyProtection="1">
      <alignment vertical="top"/>
    </xf>
    <xf numFmtId="0" fontId="11" fillId="2" borderId="0" xfId="5" applyFont="1" applyFill="1" applyBorder="1" applyAlignment="1" applyProtection="1">
      <alignment vertical="top"/>
    </xf>
    <xf numFmtId="0" fontId="22" fillId="2" borderId="0" xfId="4" applyFont="1" applyFill="1" applyBorder="1" applyAlignment="1">
      <alignment vertical="top"/>
    </xf>
    <xf numFmtId="0" fontId="4" fillId="2" borderId="1" xfId="2" applyFont="1" applyFill="1" applyBorder="1" applyAlignment="1">
      <alignment wrapText="1"/>
    </xf>
    <xf numFmtId="0" fontId="2" fillId="2" borderId="0" xfId="2" applyFont="1" applyFill="1" applyAlignment="1">
      <alignment wrapText="1"/>
    </xf>
    <xf numFmtId="0" fontId="4" fillId="3" borderId="3" xfId="2" applyFont="1" applyFill="1" applyBorder="1" applyAlignment="1">
      <alignment wrapText="1"/>
    </xf>
    <xf numFmtId="0" fontId="4" fillId="3" borderId="3" xfId="2" applyFont="1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4" fillId="3" borderId="3" xfId="2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3" borderId="0" xfId="2" applyFont="1" applyFill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left" wrapText="1"/>
    </xf>
    <xf numFmtId="0" fontId="2" fillId="3" borderId="0" xfId="2" applyFont="1" applyFill="1" applyAlignment="1">
      <alignment wrapText="1"/>
    </xf>
  </cellXfs>
  <cellStyles count="8">
    <cellStyle name="Hyperlänk" xfId="5" builtinId="8"/>
    <cellStyle name="Normal" xfId="0" builtinId="0"/>
    <cellStyle name="Normal 2" xfId="2"/>
    <cellStyle name="Normal_Report_02.2_Tabellförteckning" xfId="4"/>
    <cellStyle name="Procent" xfId="1" builtinId="5"/>
    <cellStyle name="Procent 2" xfId="3"/>
    <cellStyle name="Tusental [0]" xfId="6" builtinId="6"/>
    <cellStyle name="Tusental [0]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47625</xdr:rowOff>
    </xdr:from>
    <xdr:to>
      <xdr:col>4</xdr:col>
      <xdr:colOff>38100</xdr:colOff>
      <xdr:row>7</xdr:row>
      <xdr:rowOff>0</xdr:rowOff>
    </xdr:to>
    <xdr:pic>
      <xdr:nvPicPr>
        <xdr:cNvPr id="4" name="Bildobjekt 3" descr="To start p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66825"/>
          <a:ext cx="10287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tabSelected="1" zoomScaleNormal="100" workbookViewId="0"/>
  </sheetViews>
  <sheetFormatPr defaultRowHeight="12.75" x14ac:dyDescent="0.2"/>
  <cols>
    <col min="1" max="1" width="9.140625" style="27"/>
    <col min="2" max="2" width="4.42578125" style="27" customWidth="1"/>
    <col min="3" max="3" width="2" style="27" customWidth="1"/>
    <col min="4" max="21" width="9.140625" style="27"/>
    <col min="22" max="22" width="0.140625" style="27" customWidth="1"/>
    <col min="23" max="16384" width="9.140625" style="27"/>
  </cols>
  <sheetData>
    <row r="1" spans="2:9" ht="12.75" customHeight="1" x14ac:dyDescent="0.2"/>
    <row r="3" spans="2:9" x14ac:dyDescent="0.2">
      <c r="I3"/>
    </row>
    <row r="6" spans="2:9" ht="15" customHeight="1" x14ac:dyDescent="0.2"/>
    <row r="7" spans="2:9" s="52" customFormat="1" ht="29.25" customHeight="1" x14ac:dyDescent="0.2"/>
    <row r="8" spans="2:9" s="53" customFormat="1" ht="18.75" customHeight="1" x14ac:dyDescent="0.2"/>
    <row r="9" spans="2:9" s="53" customFormat="1" ht="18.75" customHeight="1" x14ac:dyDescent="0.2"/>
    <row r="10" spans="2:9" ht="42.75" customHeight="1" x14ac:dyDescent="0.4">
      <c r="B10" s="28" t="s">
        <v>57</v>
      </c>
    </row>
    <row r="11" spans="2:9" ht="20.25" x14ac:dyDescent="0.3">
      <c r="B11" s="29" t="s">
        <v>58</v>
      </c>
    </row>
    <row r="12" spans="2:9" ht="18.75" x14ac:dyDescent="0.3">
      <c r="B12" s="30"/>
    </row>
    <row r="13" spans="2:9" ht="14.25" customHeight="1" x14ac:dyDescent="0.2">
      <c r="B13" s="31" t="s">
        <v>154</v>
      </c>
      <c r="F13" s="53"/>
    </row>
    <row r="14" spans="2:9" ht="14.25" customHeight="1" x14ac:dyDescent="0.2">
      <c r="B14" s="31"/>
    </row>
    <row r="15" spans="2:9" x14ac:dyDescent="0.2">
      <c r="D15" s="32"/>
    </row>
    <row r="16" spans="2:9" x14ac:dyDescent="0.2">
      <c r="B16" s="31" t="s">
        <v>53</v>
      </c>
    </row>
    <row r="17" spans="2:2" x14ac:dyDescent="0.2">
      <c r="B17" s="31" t="s">
        <v>54</v>
      </c>
    </row>
    <row r="18" spans="2:2" x14ac:dyDescent="0.2">
      <c r="B18" s="27" t="s">
        <v>55</v>
      </c>
    </row>
    <row r="19" spans="2:2" x14ac:dyDescent="0.2">
      <c r="B19" s="27" t="s">
        <v>56</v>
      </c>
    </row>
    <row r="21" spans="2:2" x14ac:dyDescent="0.2">
      <c r="B21" s="31" t="s">
        <v>59</v>
      </c>
    </row>
    <row r="22" spans="2:2" x14ac:dyDescent="0.2">
      <c r="B22" s="33" t="s">
        <v>60</v>
      </c>
    </row>
    <row r="23" spans="2:2" x14ac:dyDescent="0.2">
      <c r="B23" s="33" t="s">
        <v>61</v>
      </c>
    </row>
    <row r="24" spans="2:2" x14ac:dyDescent="0.2">
      <c r="B24" s="72"/>
    </row>
    <row r="25" spans="2:2" x14ac:dyDescent="0.2">
      <c r="B25" s="31"/>
    </row>
    <row r="26" spans="2:2" x14ac:dyDescent="0.2">
      <c r="B26" s="34"/>
    </row>
    <row r="27" spans="2:2" x14ac:dyDescent="0.2">
      <c r="B27" s="34"/>
    </row>
    <row r="28" spans="2:2" x14ac:dyDescent="0.2">
      <c r="B28" s="34"/>
    </row>
    <row r="29" spans="2:2" x14ac:dyDescent="0.2">
      <c r="B29" s="34"/>
    </row>
    <row r="30" spans="2:2" x14ac:dyDescent="0.2">
      <c r="B30" s="3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zoomScaleNormal="100" workbookViewId="0"/>
  </sheetViews>
  <sheetFormatPr defaultColWidth="10.28515625" defaultRowHeight="12.75" x14ac:dyDescent="0.2"/>
  <cols>
    <col min="1" max="2" width="10.28515625" style="38"/>
    <col min="3" max="5" width="10.28515625" style="37"/>
    <col min="6" max="6" width="16.7109375" style="37" customWidth="1"/>
    <col min="7" max="7" width="16.42578125" style="37" customWidth="1"/>
    <col min="8" max="16384" width="10.28515625" style="37"/>
  </cols>
  <sheetData>
    <row r="3" spans="1:14" ht="15.75" x14ac:dyDescent="0.2">
      <c r="A3" s="130" t="s">
        <v>22</v>
      </c>
      <c r="B3" s="36"/>
    </row>
    <row r="4" spans="1:14" x14ac:dyDescent="0.2">
      <c r="A4" s="36"/>
      <c r="B4" s="36"/>
    </row>
    <row r="5" spans="1:14" x14ac:dyDescent="0.2">
      <c r="A5" s="129" t="s">
        <v>23</v>
      </c>
      <c r="B5" s="129" t="s">
        <v>69</v>
      </c>
    </row>
    <row r="6" spans="1:14" s="127" customFormat="1" x14ac:dyDescent="0.2">
      <c r="A6" s="128" t="s">
        <v>86</v>
      </c>
      <c r="B6" s="128" t="s">
        <v>87</v>
      </c>
    </row>
    <row r="7" spans="1:14" s="127" customFormat="1" x14ac:dyDescent="0.2">
      <c r="A7" s="128"/>
      <c r="B7" s="128"/>
    </row>
    <row r="8" spans="1:14" x14ac:dyDescent="0.2">
      <c r="A8" s="129" t="s">
        <v>24</v>
      </c>
      <c r="B8" s="129" t="s">
        <v>77</v>
      </c>
    </row>
    <row r="9" spans="1:14" s="127" customFormat="1" x14ac:dyDescent="0.2">
      <c r="A9" s="128" t="s">
        <v>89</v>
      </c>
      <c r="B9" s="128" t="s">
        <v>88</v>
      </c>
    </row>
    <row r="10" spans="1:14" s="127" customFormat="1" x14ac:dyDescent="0.2">
      <c r="A10" s="128"/>
      <c r="B10" s="128"/>
    </row>
    <row r="11" spans="1:14" x14ac:dyDescent="0.2">
      <c r="A11" s="129" t="s">
        <v>25</v>
      </c>
      <c r="B11" s="129" t="s">
        <v>76</v>
      </c>
      <c r="N11" s="39"/>
    </row>
    <row r="12" spans="1:14" s="127" customFormat="1" x14ac:dyDescent="0.2">
      <c r="A12" s="128" t="s">
        <v>93</v>
      </c>
      <c r="B12" s="128" t="s">
        <v>90</v>
      </c>
      <c r="N12" s="126"/>
    </row>
    <row r="13" spans="1:14" x14ac:dyDescent="0.2">
      <c r="A13" s="128"/>
      <c r="B13" s="128"/>
      <c r="N13" s="39"/>
    </row>
    <row r="14" spans="1:14" x14ac:dyDescent="0.2">
      <c r="A14" s="129" t="s">
        <v>26</v>
      </c>
      <c r="B14" s="129" t="s">
        <v>79</v>
      </c>
    </row>
    <row r="15" spans="1:14" s="127" customFormat="1" x14ac:dyDescent="0.2">
      <c r="A15" s="128" t="s">
        <v>94</v>
      </c>
      <c r="B15" s="128" t="s">
        <v>91</v>
      </c>
    </row>
    <row r="16" spans="1:14" x14ac:dyDescent="0.2">
      <c r="A16" s="128"/>
      <c r="B16" s="128"/>
    </row>
    <row r="17" spans="1:2" x14ac:dyDescent="0.2">
      <c r="A17" s="129" t="s">
        <v>27</v>
      </c>
      <c r="B17" s="129" t="s">
        <v>75</v>
      </c>
    </row>
    <row r="18" spans="1:2" s="127" customFormat="1" x14ac:dyDescent="0.2">
      <c r="A18" s="128" t="s">
        <v>95</v>
      </c>
      <c r="B18" s="128" t="s">
        <v>92</v>
      </c>
    </row>
    <row r="19" spans="1:2" x14ac:dyDescent="0.2">
      <c r="A19" s="36"/>
    </row>
    <row r="20" spans="1:2" ht="12.75" customHeight="1" x14ac:dyDescent="0.2">
      <c r="A20" s="50"/>
      <c r="B20" s="50"/>
    </row>
    <row r="21" spans="1:2" ht="12.75" customHeight="1" x14ac:dyDescent="0.2">
      <c r="A21" s="50"/>
      <c r="B21" s="50"/>
    </row>
    <row r="22" spans="1:2" ht="12.75" customHeight="1" x14ac:dyDescent="0.2">
      <c r="A22" s="50"/>
      <c r="B22" s="50"/>
    </row>
    <row r="23" spans="1:2" ht="12.75" customHeight="1" x14ac:dyDescent="0.2">
      <c r="A23" s="50"/>
      <c r="B23" s="50"/>
    </row>
    <row r="24" spans="1:2" ht="12.75" customHeight="1" x14ac:dyDescent="0.2">
      <c r="A24" s="51"/>
      <c r="B24" s="51"/>
    </row>
    <row r="25" spans="1:2" ht="12.75" customHeight="1" x14ac:dyDescent="0.2">
      <c r="A25" s="51"/>
      <c r="B25" s="51"/>
    </row>
    <row r="26" spans="1:2" ht="12.75" customHeight="1" x14ac:dyDescent="0.2"/>
  </sheetData>
  <hyperlinks>
    <hyperlink ref="A5:B5" location="'T1'!A1" display="Tabell 1"/>
    <hyperlink ref="A8:B8" location="'T2'!A1" display="Tabell 2"/>
    <hyperlink ref="A11:B11" location="'T3'!A1" display="Tabell 3"/>
    <hyperlink ref="A14:B14" location="'T4'!A1" display="Tabell 4"/>
    <hyperlink ref="A17:B17" location="'T6'!A1" display="Tabell 6"/>
    <hyperlink ref="B5" location="'T1'!A1" display="Trafik- och ekonomiuppgifter för Anropsstyrd kollektivtrafik efter län år 2013"/>
    <hyperlink ref="B8" location="'T2'!A1" display="Nyckeltal för trafikuppgifter för Anropsstyrd kollektivtrafik efter län år 2013"/>
    <hyperlink ref="B11" location="'T3'!A1" display="Nyckeltal för ekonomiuppgifter för Anropsstyrd kollektivtrafik efter län år 2013"/>
    <hyperlink ref="B14" location="'T4'!A1" display="Trafikuppgifter och nyckeltal för Anropsstyrd kollektivtrafik efter typ av trafik år 2013"/>
    <hyperlink ref="B17" location="'T5'!A1" display="Ekonomiuppgifter och nyckeltal för Anropsstyrd kollektivtrafik efter typ av trafik år 2013"/>
    <hyperlink ref="A17" location="'T5'!A1" display="Tabell 5"/>
    <hyperlink ref="A18" location="'T5'!A1" display="Table 5"/>
    <hyperlink ref="B18" location="'T5'!A1" display="Data and Key Economic Indicators of Demand Responsive Transport (DRT) per Type of Traffic in 2013"/>
    <hyperlink ref="A15" location="'T4'!A1" display="Table 4"/>
    <hyperlink ref="B15" location="'T4'!A1" display="Data and Key Transport Indicators of Demand Responsive Transport (DRT) per Type of Traffic in 2013"/>
    <hyperlink ref="A12:B12" location="'T3'!A1" display="Table 3"/>
    <hyperlink ref="A9:B9" location="'T2'!A1" display="Table 2"/>
    <hyperlink ref="A6:B6" location="'T1'!A1" display="Table 1"/>
  </hyperlink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4"/>
  <sheetViews>
    <sheetView zoomScaleNormal="100" workbookViewId="0"/>
  </sheetViews>
  <sheetFormatPr defaultRowHeight="12.75" x14ac:dyDescent="0.2"/>
  <cols>
    <col min="1" max="1" width="7.5703125" style="43" customWidth="1"/>
    <col min="2" max="2" width="13.28515625" style="43" customWidth="1"/>
    <col min="3" max="3" width="11" style="43" bestFit="1" customWidth="1"/>
    <col min="4" max="4" width="1.5703125" style="43" customWidth="1"/>
    <col min="5" max="5" width="12.5703125" style="43" customWidth="1"/>
    <col min="6" max="6" width="0.85546875" style="43" customWidth="1"/>
    <col min="7" max="7" width="10.85546875" style="43" bestFit="1" customWidth="1"/>
    <col min="8" max="8" width="0.85546875" style="43" customWidth="1"/>
    <col min="9" max="9" width="9.5703125" style="43" bestFit="1" customWidth="1"/>
    <col min="10" max="10" width="1.140625" style="43" customWidth="1"/>
    <col min="11" max="11" width="9" style="43" customWidth="1"/>
    <col min="12" max="12" width="9.85546875" style="43" customWidth="1"/>
    <col min="13" max="13" width="1" style="62" customWidth="1"/>
    <col min="14" max="14" width="10.85546875" style="43" bestFit="1" customWidth="1"/>
    <col min="15" max="15" width="9.28515625" style="43" bestFit="1" customWidth="1"/>
    <col min="16" max="16" width="2" style="62" customWidth="1"/>
    <col min="17" max="17" width="12.42578125" style="43" customWidth="1"/>
    <col min="18" max="18" width="1.5703125" style="62" customWidth="1"/>
    <col min="19" max="19" width="11.140625" style="43" customWidth="1"/>
    <col min="20" max="20" width="1.85546875" style="62" customWidth="1"/>
    <col min="21" max="21" width="10.85546875" style="43" customWidth="1"/>
    <col min="22" max="22" width="11.140625" style="43" customWidth="1"/>
    <col min="23" max="23" width="8" style="43" bestFit="1" customWidth="1"/>
    <col min="24" max="25" width="12.42578125" style="43" bestFit="1" customWidth="1"/>
    <col min="26" max="26" width="9.85546875" style="43" bestFit="1" customWidth="1"/>
    <col min="27" max="27" width="13.5703125" style="43" bestFit="1" customWidth="1"/>
    <col min="28" max="16384" width="9.140625" style="43"/>
  </cols>
  <sheetData>
    <row r="1" spans="1:56" x14ac:dyDescent="0.2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56" x14ac:dyDescent="0.2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56" ht="45" x14ac:dyDescent="0.2">
      <c r="A3" s="76"/>
      <c r="B3" s="23"/>
      <c r="C3" s="6" t="s">
        <v>96</v>
      </c>
      <c r="D3" s="75"/>
      <c r="E3" s="6" t="s">
        <v>106</v>
      </c>
      <c r="F3" s="75"/>
      <c r="G3" s="6" t="s">
        <v>97</v>
      </c>
      <c r="H3" s="75"/>
      <c r="I3" s="6" t="s">
        <v>98</v>
      </c>
      <c r="J3" s="75"/>
      <c r="K3" s="134" t="s">
        <v>99</v>
      </c>
      <c r="L3" s="135"/>
      <c r="M3" s="75"/>
      <c r="N3" s="136" t="s">
        <v>101</v>
      </c>
      <c r="O3" s="137"/>
      <c r="P3" s="138"/>
      <c r="Q3" s="138"/>
      <c r="R3" s="75"/>
      <c r="S3" s="77" t="s">
        <v>105</v>
      </c>
      <c r="T3" s="75"/>
      <c r="U3" s="6" t="s">
        <v>128</v>
      </c>
    </row>
    <row r="4" spans="1:56" ht="60" customHeight="1" x14ac:dyDescent="0.2">
      <c r="A4" s="24" t="s">
        <v>132</v>
      </c>
      <c r="B4" s="24" t="s">
        <v>133</v>
      </c>
      <c r="C4" s="44"/>
      <c r="D4" s="45"/>
      <c r="E4" s="44"/>
      <c r="F4" s="45"/>
      <c r="G4" s="84" t="s">
        <v>50</v>
      </c>
      <c r="H4" s="84"/>
      <c r="I4" s="84" t="s">
        <v>49</v>
      </c>
      <c r="J4" s="84"/>
      <c r="K4" s="84" t="s">
        <v>107</v>
      </c>
      <c r="L4" s="84" t="s">
        <v>100</v>
      </c>
      <c r="M4" s="84"/>
      <c r="N4" s="85"/>
      <c r="O4" s="84" t="s">
        <v>103</v>
      </c>
      <c r="P4" s="89"/>
      <c r="Q4" s="89" t="s">
        <v>102</v>
      </c>
      <c r="R4" s="84"/>
      <c r="S4" s="84" t="s">
        <v>104</v>
      </c>
      <c r="T4" s="84"/>
      <c r="U4" s="84" t="s">
        <v>104</v>
      </c>
    </row>
    <row r="5" spans="1:56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4"/>
    </row>
    <row r="6" spans="1:56" x14ac:dyDescent="0.2">
      <c r="A6" s="14" t="s">
        <v>28</v>
      </c>
      <c r="B6" s="14" t="s">
        <v>0</v>
      </c>
      <c r="C6" s="73">
        <v>38125</v>
      </c>
      <c r="D6" s="73"/>
      <c r="E6" s="73">
        <v>45000</v>
      </c>
      <c r="F6" s="73">
        <v>0</v>
      </c>
      <c r="G6" s="73" t="s">
        <v>52</v>
      </c>
      <c r="H6" s="73">
        <v>0</v>
      </c>
      <c r="I6" s="73">
        <v>22500</v>
      </c>
      <c r="J6" s="73">
        <v>0</v>
      </c>
      <c r="K6" s="73">
        <v>2500</v>
      </c>
      <c r="L6" s="73">
        <v>28.538812785388128</v>
      </c>
      <c r="M6" s="73">
        <v>0</v>
      </c>
      <c r="N6" s="73">
        <v>83500</v>
      </c>
      <c r="O6" s="73" t="s">
        <v>52</v>
      </c>
      <c r="P6" s="73"/>
      <c r="Q6" s="73">
        <v>58625</v>
      </c>
      <c r="R6" s="73"/>
      <c r="S6" s="73" t="s">
        <v>52</v>
      </c>
      <c r="T6" s="73"/>
      <c r="U6" s="73">
        <v>21240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s="74" customFormat="1" x14ac:dyDescent="0.2">
      <c r="A7" s="69" t="s">
        <v>30</v>
      </c>
      <c r="B7" s="69" t="s">
        <v>1</v>
      </c>
      <c r="C7" s="73">
        <v>1707</v>
      </c>
      <c r="D7" s="73"/>
      <c r="E7" s="73" t="s">
        <v>52</v>
      </c>
      <c r="F7" s="73">
        <v>0</v>
      </c>
      <c r="G7" s="73">
        <v>23300</v>
      </c>
      <c r="H7" s="73">
        <v>0</v>
      </c>
      <c r="I7" s="73" t="s">
        <v>52</v>
      </c>
      <c r="J7" s="73">
        <v>0</v>
      </c>
      <c r="K7" s="73" t="s">
        <v>52</v>
      </c>
      <c r="L7" s="73" t="s">
        <v>52</v>
      </c>
      <c r="M7" s="73">
        <v>0</v>
      </c>
      <c r="N7" s="73" t="s">
        <v>52</v>
      </c>
      <c r="O7" s="73" t="s">
        <v>52</v>
      </c>
      <c r="P7" s="73"/>
      <c r="Q7" s="73" t="s">
        <v>52</v>
      </c>
      <c r="R7" s="73"/>
      <c r="S7" s="73" t="s">
        <v>52</v>
      </c>
      <c r="T7" s="73"/>
      <c r="U7" s="73">
        <v>979.63099999999997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x14ac:dyDescent="0.2">
      <c r="A8" s="14" t="s">
        <v>34</v>
      </c>
      <c r="B8" s="14" t="s">
        <v>2</v>
      </c>
      <c r="C8" s="73">
        <v>4070</v>
      </c>
      <c r="D8" s="73"/>
      <c r="E8" s="73">
        <v>4070</v>
      </c>
      <c r="F8" s="73">
        <v>0</v>
      </c>
      <c r="G8" s="73">
        <v>50800</v>
      </c>
      <c r="H8" s="73">
        <v>0</v>
      </c>
      <c r="I8" s="73">
        <v>2170</v>
      </c>
      <c r="J8" s="73">
        <v>0</v>
      </c>
      <c r="K8" s="73">
        <v>4600</v>
      </c>
      <c r="L8" s="73">
        <v>52.51141552511416</v>
      </c>
      <c r="M8" s="73">
        <v>0</v>
      </c>
      <c r="N8" s="73">
        <v>5160</v>
      </c>
      <c r="O8" s="73" t="s">
        <v>52</v>
      </c>
      <c r="P8" s="73"/>
      <c r="Q8" s="73" t="s">
        <v>52</v>
      </c>
      <c r="R8" s="73"/>
      <c r="S8" s="73" t="s">
        <v>52</v>
      </c>
      <c r="T8" s="73"/>
      <c r="U8" s="73">
        <v>1649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x14ac:dyDescent="0.2">
      <c r="A9" s="14" t="s">
        <v>39</v>
      </c>
      <c r="B9" s="14" t="s">
        <v>3</v>
      </c>
      <c r="C9" s="73" t="s">
        <v>52</v>
      </c>
      <c r="D9" s="73"/>
      <c r="E9" s="73" t="s">
        <v>52</v>
      </c>
      <c r="F9" s="73">
        <v>0</v>
      </c>
      <c r="G9" s="73">
        <v>265.93973037272002</v>
      </c>
      <c r="H9" s="73">
        <v>0</v>
      </c>
      <c r="I9" s="73">
        <v>6710</v>
      </c>
      <c r="J9" s="73">
        <v>0</v>
      </c>
      <c r="K9" s="73">
        <v>5840</v>
      </c>
      <c r="L9" s="73">
        <v>66.666666666666671</v>
      </c>
      <c r="M9" s="73">
        <v>0</v>
      </c>
      <c r="N9" s="73">
        <v>93627</v>
      </c>
      <c r="O9" s="73" t="s">
        <v>52</v>
      </c>
      <c r="P9" s="73"/>
      <c r="Q9" s="73" t="s">
        <v>52</v>
      </c>
      <c r="R9" s="73"/>
      <c r="S9" s="73">
        <v>450</v>
      </c>
      <c r="T9" s="73"/>
      <c r="U9" s="73">
        <v>26710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x14ac:dyDescent="0.2">
      <c r="A10" s="14" t="s">
        <v>36</v>
      </c>
      <c r="B10" s="14" t="s">
        <v>4</v>
      </c>
      <c r="C10" s="73" t="s">
        <v>52</v>
      </c>
      <c r="D10" s="73"/>
      <c r="E10" s="73">
        <v>14950</v>
      </c>
      <c r="F10" s="73">
        <v>0</v>
      </c>
      <c r="G10" s="73">
        <v>302078</v>
      </c>
      <c r="H10" s="73">
        <v>0</v>
      </c>
      <c r="I10" s="73" t="s">
        <v>52</v>
      </c>
      <c r="J10" s="73">
        <v>0</v>
      </c>
      <c r="K10" s="73">
        <v>6940</v>
      </c>
      <c r="L10" s="73">
        <v>79.223744292237441</v>
      </c>
      <c r="M10" s="73">
        <v>0</v>
      </c>
      <c r="N10" s="73">
        <v>14950</v>
      </c>
      <c r="O10" s="73" t="s">
        <v>52</v>
      </c>
      <c r="P10" s="73"/>
      <c r="Q10" s="73" t="s">
        <v>52</v>
      </c>
      <c r="R10" s="73"/>
      <c r="S10" s="73">
        <v>478</v>
      </c>
      <c r="T10" s="73"/>
      <c r="U10" s="73">
        <v>2867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x14ac:dyDescent="0.2">
      <c r="A11" s="14" t="s">
        <v>43</v>
      </c>
      <c r="B11" s="14" t="s">
        <v>5</v>
      </c>
      <c r="C11" s="73">
        <v>6664</v>
      </c>
      <c r="D11" s="73"/>
      <c r="E11" s="73">
        <v>6664</v>
      </c>
      <c r="F11" s="73">
        <v>0</v>
      </c>
      <c r="G11" s="73">
        <v>103233</v>
      </c>
      <c r="H11" s="73">
        <v>0</v>
      </c>
      <c r="I11" s="73" t="s">
        <v>52</v>
      </c>
      <c r="J11" s="73">
        <v>0</v>
      </c>
      <c r="K11" s="73">
        <v>4160</v>
      </c>
      <c r="L11" s="73">
        <v>47.488584474885847</v>
      </c>
      <c r="M11" s="73">
        <v>0</v>
      </c>
      <c r="N11" s="73">
        <v>6664</v>
      </c>
      <c r="O11" s="73">
        <v>147</v>
      </c>
      <c r="P11" s="73"/>
      <c r="Q11" s="73" t="s">
        <v>52</v>
      </c>
      <c r="R11" s="73"/>
      <c r="S11" s="73" t="s">
        <v>52</v>
      </c>
      <c r="T11" s="73"/>
      <c r="U11" s="73">
        <v>1047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x14ac:dyDescent="0.2">
      <c r="A12" s="14" t="s">
        <v>31</v>
      </c>
      <c r="B12" s="14" t="s">
        <v>6</v>
      </c>
      <c r="C12" s="73">
        <v>28004</v>
      </c>
      <c r="D12" s="73"/>
      <c r="E12" s="73">
        <v>34000</v>
      </c>
      <c r="F12" s="73">
        <v>0</v>
      </c>
      <c r="G12" s="73">
        <v>52000</v>
      </c>
      <c r="H12" s="73">
        <v>0</v>
      </c>
      <c r="I12" s="73">
        <v>4000</v>
      </c>
      <c r="J12" s="73">
        <v>0</v>
      </c>
      <c r="K12" s="73">
        <v>3790</v>
      </c>
      <c r="L12" s="73">
        <v>43.264840182648406</v>
      </c>
      <c r="M12" s="73">
        <v>0</v>
      </c>
      <c r="N12" s="73">
        <v>67451</v>
      </c>
      <c r="O12" s="73" t="s">
        <v>52</v>
      </c>
      <c r="P12" s="73"/>
      <c r="Q12" s="73">
        <v>19948</v>
      </c>
      <c r="R12" s="73"/>
      <c r="S12" s="73">
        <v>972</v>
      </c>
      <c r="T12" s="73"/>
      <c r="U12" s="73">
        <v>7515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">
      <c r="A13" s="14" t="s">
        <v>46</v>
      </c>
      <c r="B13" s="14" t="s">
        <v>7</v>
      </c>
      <c r="C13" s="73" t="s">
        <v>52</v>
      </c>
      <c r="D13" s="73"/>
      <c r="E13" s="73">
        <v>1500</v>
      </c>
      <c r="F13" s="73">
        <v>0</v>
      </c>
      <c r="G13" s="73">
        <v>65661</v>
      </c>
      <c r="H13" s="73">
        <v>0</v>
      </c>
      <c r="I13" s="73" t="s">
        <v>52</v>
      </c>
      <c r="J13" s="73">
        <v>0</v>
      </c>
      <c r="K13" s="73">
        <v>8760</v>
      </c>
      <c r="L13" s="73">
        <v>100</v>
      </c>
      <c r="M13" s="73">
        <v>0</v>
      </c>
      <c r="N13" s="73">
        <v>2973</v>
      </c>
      <c r="O13" s="73" t="s">
        <v>52</v>
      </c>
      <c r="P13" s="73"/>
      <c r="Q13" s="73" t="s">
        <v>52</v>
      </c>
      <c r="R13" s="73"/>
      <c r="S13" s="73">
        <v>82</v>
      </c>
      <c r="T13" s="73"/>
      <c r="U13" s="73">
        <v>512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">
      <c r="A14" s="14" t="s">
        <v>47</v>
      </c>
      <c r="B14" s="14" t="s">
        <v>8</v>
      </c>
      <c r="C14" s="73">
        <v>9018</v>
      </c>
      <c r="D14" s="73"/>
      <c r="E14" s="73">
        <v>9018</v>
      </c>
      <c r="F14" s="73">
        <v>0</v>
      </c>
      <c r="G14" s="73" t="s">
        <v>52</v>
      </c>
      <c r="H14" s="73">
        <v>0</v>
      </c>
      <c r="I14" s="73" t="s">
        <v>52</v>
      </c>
      <c r="J14" s="73">
        <v>0</v>
      </c>
      <c r="K14" s="73">
        <v>3650</v>
      </c>
      <c r="L14" s="73">
        <v>41.666666666666671</v>
      </c>
      <c r="M14" s="73">
        <v>0</v>
      </c>
      <c r="N14" s="73">
        <v>9018</v>
      </c>
      <c r="O14" s="73" t="s">
        <v>52</v>
      </c>
      <c r="P14" s="73"/>
      <c r="Q14" s="73" t="s">
        <v>52</v>
      </c>
      <c r="R14" s="73"/>
      <c r="S14" s="73" t="s">
        <v>52</v>
      </c>
      <c r="T14" s="73"/>
      <c r="U14" s="73">
        <v>1447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">
      <c r="A15" s="14" t="s">
        <v>29</v>
      </c>
      <c r="B15" s="14" t="s">
        <v>9</v>
      </c>
      <c r="C15" s="73">
        <v>50762</v>
      </c>
      <c r="D15" s="73"/>
      <c r="E15" s="73" t="s">
        <v>52</v>
      </c>
      <c r="F15" s="73">
        <v>0</v>
      </c>
      <c r="G15" s="73">
        <v>540161</v>
      </c>
      <c r="H15" s="73">
        <v>0</v>
      </c>
      <c r="I15" s="73" t="s">
        <v>52</v>
      </c>
      <c r="J15" s="73">
        <v>0</v>
      </c>
      <c r="K15" s="92" t="s">
        <v>65</v>
      </c>
      <c r="L15" s="73">
        <v>100</v>
      </c>
      <c r="M15" s="73">
        <v>0</v>
      </c>
      <c r="N15" s="73">
        <v>52184</v>
      </c>
      <c r="O15" s="73">
        <v>50</v>
      </c>
      <c r="P15" s="73"/>
      <c r="Q15" s="73" t="s">
        <v>52</v>
      </c>
      <c r="R15" s="73"/>
      <c r="S15" s="73">
        <v>215</v>
      </c>
      <c r="T15" s="73"/>
      <c r="U15" s="73">
        <v>7286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">
      <c r="A16" s="14" t="s">
        <v>44</v>
      </c>
      <c r="B16" s="14" t="s">
        <v>10</v>
      </c>
      <c r="C16" s="73" t="s">
        <v>52</v>
      </c>
      <c r="D16" s="73"/>
      <c r="E16" s="73" t="s">
        <v>52</v>
      </c>
      <c r="F16" s="73">
        <v>0</v>
      </c>
      <c r="G16" s="73" t="s">
        <v>52</v>
      </c>
      <c r="H16" s="73">
        <v>0</v>
      </c>
      <c r="I16" s="73" t="s">
        <v>52</v>
      </c>
      <c r="J16" s="73">
        <v>0</v>
      </c>
      <c r="K16" s="73">
        <v>5370</v>
      </c>
      <c r="L16" s="73">
        <v>61.301369863013704</v>
      </c>
      <c r="M16" s="73">
        <v>0</v>
      </c>
      <c r="N16" s="73">
        <v>2711</v>
      </c>
      <c r="O16" s="73">
        <v>238</v>
      </c>
      <c r="P16" s="73"/>
      <c r="Q16" s="73" t="s">
        <v>52</v>
      </c>
      <c r="R16" s="73"/>
      <c r="S16" s="73">
        <v>18</v>
      </c>
      <c r="T16" s="73"/>
      <c r="U16" s="73">
        <v>399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2">
      <c r="A17" s="14" t="s">
        <v>38</v>
      </c>
      <c r="B17" s="14" t="s">
        <v>11</v>
      </c>
      <c r="C17" s="73">
        <v>121272</v>
      </c>
      <c r="D17" s="73"/>
      <c r="E17" s="73">
        <v>202220</v>
      </c>
      <c r="F17" s="73">
        <v>0</v>
      </c>
      <c r="G17" s="73">
        <v>120000</v>
      </c>
      <c r="H17" s="73">
        <v>0</v>
      </c>
      <c r="I17" s="73">
        <v>51190</v>
      </c>
      <c r="J17" s="73">
        <v>0</v>
      </c>
      <c r="K17" s="73">
        <v>5588</v>
      </c>
      <c r="L17" s="73">
        <v>63.789954337899545</v>
      </c>
      <c r="M17" s="73">
        <v>0</v>
      </c>
      <c r="N17" s="73">
        <v>394693</v>
      </c>
      <c r="O17" s="73" t="s">
        <v>52</v>
      </c>
      <c r="P17" s="73"/>
      <c r="Q17" s="73">
        <v>270000</v>
      </c>
      <c r="R17" s="73"/>
      <c r="S17" s="73">
        <v>981.86899999999991</v>
      </c>
      <c r="T17" s="73"/>
      <c r="U17" s="73">
        <v>55855.635999999999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x14ac:dyDescent="0.2">
      <c r="A18" s="14" t="s">
        <v>42</v>
      </c>
      <c r="B18" s="14" t="s">
        <v>12</v>
      </c>
      <c r="C18" s="73">
        <v>9019</v>
      </c>
      <c r="D18" s="73"/>
      <c r="E18" s="73">
        <v>13544</v>
      </c>
      <c r="F18" s="73"/>
      <c r="G18" s="73">
        <v>100028</v>
      </c>
      <c r="H18" s="73">
        <v>0</v>
      </c>
      <c r="I18" s="73" t="s">
        <v>52</v>
      </c>
      <c r="J18" s="73">
        <v>0</v>
      </c>
      <c r="K18" s="92" t="s">
        <v>66</v>
      </c>
      <c r="L18" s="73">
        <v>100</v>
      </c>
      <c r="M18" s="73">
        <v>0</v>
      </c>
      <c r="N18" s="73">
        <v>13625</v>
      </c>
      <c r="O18" s="73">
        <v>13424</v>
      </c>
      <c r="P18" s="73"/>
      <c r="Q18" s="73" t="s">
        <v>52</v>
      </c>
      <c r="R18" s="73"/>
      <c r="S18" s="73">
        <v>7</v>
      </c>
      <c r="T18" s="73"/>
      <c r="U18" s="73">
        <v>4164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x14ac:dyDescent="0.2">
      <c r="A19" s="14" t="s">
        <v>45</v>
      </c>
      <c r="B19" s="14" t="s">
        <v>13</v>
      </c>
      <c r="C19" s="73">
        <v>8580</v>
      </c>
      <c r="D19" s="73"/>
      <c r="E19" s="73">
        <v>66300</v>
      </c>
      <c r="F19" s="73">
        <v>0</v>
      </c>
      <c r="G19" s="73" t="s">
        <v>52</v>
      </c>
      <c r="H19" s="73">
        <v>0</v>
      </c>
      <c r="I19" s="73">
        <v>13026</v>
      </c>
      <c r="J19" s="73">
        <v>0</v>
      </c>
      <c r="K19" s="73">
        <v>5475</v>
      </c>
      <c r="L19" s="73">
        <v>62.500000000000007</v>
      </c>
      <c r="M19" s="73">
        <v>0</v>
      </c>
      <c r="N19" s="73">
        <v>51900</v>
      </c>
      <c r="O19" s="73">
        <v>264</v>
      </c>
      <c r="P19" s="73"/>
      <c r="Q19" s="73">
        <v>10518</v>
      </c>
      <c r="R19" s="73"/>
      <c r="S19" s="73">
        <v>423</v>
      </c>
      <c r="T19" s="73"/>
      <c r="U19" s="73">
        <v>8724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74" customFormat="1" x14ac:dyDescent="0.2">
      <c r="A20" s="14" t="s">
        <v>41</v>
      </c>
      <c r="B20" s="14" t="s">
        <v>14</v>
      </c>
      <c r="C20" s="73">
        <v>193</v>
      </c>
      <c r="D20" s="73"/>
      <c r="E20" s="73">
        <v>29361</v>
      </c>
      <c r="F20" s="73">
        <v>0</v>
      </c>
      <c r="G20" s="73" t="s">
        <v>52</v>
      </c>
      <c r="H20" s="73">
        <v>0</v>
      </c>
      <c r="I20" s="73" t="s">
        <v>52</v>
      </c>
      <c r="J20" s="73">
        <v>0</v>
      </c>
      <c r="K20" s="73" t="s">
        <v>52</v>
      </c>
      <c r="L20" s="73" t="s">
        <v>52</v>
      </c>
      <c r="M20" s="73">
        <v>0</v>
      </c>
      <c r="N20" s="73">
        <v>29361</v>
      </c>
      <c r="O20" s="73" t="s">
        <v>52</v>
      </c>
      <c r="P20" s="73"/>
      <c r="Q20" s="73" t="s">
        <v>52</v>
      </c>
      <c r="R20" s="73"/>
      <c r="S20" s="73" t="s">
        <v>52</v>
      </c>
      <c r="T20" s="73"/>
      <c r="U20" s="73">
        <v>3204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x14ac:dyDescent="0.2">
      <c r="A21" s="14" t="s">
        <v>32</v>
      </c>
      <c r="B21" s="14" t="s">
        <v>15</v>
      </c>
      <c r="C21" s="73" t="s">
        <v>52</v>
      </c>
      <c r="D21" s="73"/>
      <c r="E21" s="73" t="s">
        <v>52</v>
      </c>
      <c r="F21" s="73">
        <v>0</v>
      </c>
      <c r="G21" s="73" t="s">
        <v>52</v>
      </c>
      <c r="H21" s="73">
        <v>0</v>
      </c>
      <c r="I21" s="73" t="s">
        <v>52</v>
      </c>
      <c r="J21" s="73">
        <v>0</v>
      </c>
      <c r="K21" s="73" t="s">
        <v>52</v>
      </c>
      <c r="L21" s="73" t="s">
        <v>52</v>
      </c>
      <c r="M21" s="73">
        <v>0</v>
      </c>
      <c r="N21" s="73" t="s">
        <v>52</v>
      </c>
      <c r="O21" s="73" t="s">
        <v>52</v>
      </c>
      <c r="P21" s="73"/>
      <c r="Q21" s="73" t="s">
        <v>52</v>
      </c>
      <c r="R21" s="73"/>
      <c r="S21" s="73" t="s">
        <v>52</v>
      </c>
      <c r="T21" s="73"/>
      <c r="U21" s="73" t="s">
        <v>52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x14ac:dyDescent="0.2">
      <c r="A22" s="14" t="s">
        <v>48</v>
      </c>
      <c r="B22" s="14" t="s">
        <v>16</v>
      </c>
      <c r="C22" s="73">
        <v>3470</v>
      </c>
      <c r="D22" s="73"/>
      <c r="E22" s="73" t="s">
        <v>52</v>
      </c>
      <c r="F22" s="73">
        <v>0</v>
      </c>
      <c r="G22" s="73" t="s">
        <v>52</v>
      </c>
      <c r="H22" s="73">
        <v>0</v>
      </c>
      <c r="I22" s="73" t="s">
        <v>52</v>
      </c>
      <c r="J22" s="73">
        <v>0</v>
      </c>
      <c r="K22" s="73">
        <v>4934</v>
      </c>
      <c r="L22" s="73">
        <v>56.324200913242009</v>
      </c>
      <c r="M22" s="73">
        <v>0</v>
      </c>
      <c r="N22" s="73">
        <v>5281</v>
      </c>
      <c r="O22" s="73">
        <v>2897</v>
      </c>
      <c r="P22" s="73"/>
      <c r="Q22" s="73" t="s">
        <v>52</v>
      </c>
      <c r="R22" s="73"/>
      <c r="S22" s="73">
        <v>86</v>
      </c>
      <c r="T22" s="73"/>
      <c r="U22" s="73">
        <v>1598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x14ac:dyDescent="0.2">
      <c r="A23" s="14" t="s">
        <v>33</v>
      </c>
      <c r="B23" s="14" t="s">
        <v>17</v>
      </c>
      <c r="C23" s="73">
        <v>15703</v>
      </c>
      <c r="D23" s="73"/>
      <c r="E23" s="73" t="s">
        <v>52</v>
      </c>
      <c r="F23" s="73">
        <v>0</v>
      </c>
      <c r="G23" s="73" t="s">
        <v>52</v>
      </c>
      <c r="H23" s="73">
        <v>0</v>
      </c>
      <c r="I23" s="73" t="s">
        <v>52</v>
      </c>
      <c r="J23" s="73">
        <v>0</v>
      </c>
      <c r="K23" s="73">
        <v>8760</v>
      </c>
      <c r="L23" s="73">
        <v>100</v>
      </c>
      <c r="M23" s="73">
        <v>0</v>
      </c>
      <c r="N23" s="73">
        <v>15836</v>
      </c>
      <c r="O23" s="73" t="s">
        <v>52</v>
      </c>
      <c r="P23" s="73"/>
      <c r="Q23" s="73" t="s">
        <v>52</v>
      </c>
      <c r="R23" s="73"/>
      <c r="S23" s="73">
        <v>317</v>
      </c>
      <c r="T23" s="73"/>
      <c r="U23" s="73">
        <v>2548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x14ac:dyDescent="0.2">
      <c r="A24" s="14" t="s">
        <v>37</v>
      </c>
      <c r="B24" s="14" t="s">
        <v>18</v>
      </c>
      <c r="C24" s="73">
        <v>100</v>
      </c>
      <c r="D24" s="73"/>
      <c r="E24" s="73">
        <v>17338</v>
      </c>
      <c r="F24" s="73">
        <v>0</v>
      </c>
      <c r="G24" s="73" t="s">
        <v>52</v>
      </c>
      <c r="H24" s="73">
        <v>0</v>
      </c>
      <c r="I24" s="73" t="s">
        <v>52</v>
      </c>
      <c r="J24" s="73">
        <v>0</v>
      </c>
      <c r="K24" s="73">
        <v>2340</v>
      </c>
      <c r="L24" s="73">
        <v>26.712328767123289</v>
      </c>
      <c r="M24" s="73">
        <v>0</v>
      </c>
      <c r="N24" s="73">
        <v>17338</v>
      </c>
      <c r="O24" s="73" t="s">
        <v>52</v>
      </c>
      <c r="P24" s="73"/>
      <c r="Q24" s="73" t="s">
        <v>52</v>
      </c>
      <c r="R24" s="73"/>
      <c r="S24" s="73">
        <v>266</v>
      </c>
      <c r="T24" s="73"/>
      <c r="U24" s="73">
        <v>6453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x14ac:dyDescent="0.2">
      <c r="A25" s="14" t="s">
        <v>40</v>
      </c>
      <c r="B25" s="16" t="s">
        <v>19</v>
      </c>
      <c r="C25" s="73">
        <v>4929</v>
      </c>
      <c r="D25" s="73"/>
      <c r="E25" s="73">
        <v>7060</v>
      </c>
      <c r="F25" s="73">
        <v>0</v>
      </c>
      <c r="G25" s="73">
        <v>114583</v>
      </c>
      <c r="H25" s="73">
        <v>0</v>
      </c>
      <c r="I25" s="73">
        <v>2114</v>
      </c>
      <c r="J25" s="73">
        <v>0</v>
      </c>
      <c r="K25" s="73">
        <v>8070</v>
      </c>
      <c r="L25" s="73">
        <v>92.123287671232887</v>
      </c>
      <c r="M25" s="73">
        <v>0</v>
      </c>
      <c r="N25" s="73">
        <v>8069</v>
      </c>
      <c r="O25" s="73" t="s">
        <v>52</v>
      </c>
      <c r="P25" s="73"/>
      <c r="Q25" s="73" t="s">
        <v>52</v>
      </c>
      <c r="R25" s="73"/>
      <c r="S25" s="73">
        <v>1120</v>
      </c>
      <c r="T25" s="73"/>
      <c r="U25" s="73">
        <v>2982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x14ac:dyDescent="0.2">
      <c r="A26" s="14" t="s">
        <v>35</v>
      </c>
      <c r="B26" s="16" t="s">
        <v>20</v>
      </c>
      <c r="C26" s="73">
        <v>3704</v>
      </c>
      <c r="D26" s="73"/>
      <c r="E26" s="73" t="s">
        <v>52</v>
      </c>
      <c r="F26" s="73">
        <v>0</v>
      </c>
      <c r="G26" s="73">
        <v>231005</v>
      </c>
      <c r="H26" s="73">
        <v>0</v>
      </c>
      <c r="I26" s="73" t="s">
        <v>52</v>
      </c>
      <c r="J26" s="73">
        <v>0</v>
      </c>
      <c r="K26" s="73">
        <v>4335</v>
      </c>
      <c r="L26" s="73">
        <v>49.486301369863014</v>
      </c>
      <c r="M26" s="73">
        <v>0</v>
      </c>
      <c r="N26" s="73">
        <v>9571</v>
      </c>
      <c r="O26" s="73" t="s">
        <v>52</v>
      </c>
      <c r="P26" s="73"/>
      <c r="Q26" s="73">
        <v>593</v>
      </c>
      <c r="R26" s="73"/>
      <c r="S26" s="73">
        <v>930</v>
      </c>
      <c r="T26" s="73"/>
      <c r="U26" s="73">
        <v>3789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x14ac:dyDescent="0.2">
      <c r="B27" s="20" t="s">
        <v>21</v>
      </c>
      <c r="C27" s="78">
        <f>SUM(C6:C26)</f>
        <v>305320</v>
      </c>
      <c r="D27" s="78"/>
      <c r="E27" s="78">
        <f>SUM(E6:E26)</f>
        <v>451025</v>
      </c>
      <c r="F27" s="78"/>
      <c r="G27" s="78">
        <f>SUM(G6:G26)</f>
        <v>1703114.9397303727</v>
      </c>
      <c r="H27" s="78"/>
      <c r="I27" s="78">
        <f>SUM(I6:I26)</f>
        <v>101710</v>
      </c>
      <c r="J27" s="78"/>
      <c r="K27" s="101" t="s">
        <v>70</v>
      </c>
      <c r="L27" s="78" t="s">
        <v>71</v>
      </c>
      <c r="M27" s="78"/>
      <c r="N27" s="78">
        <f>SUM(N6:N26)</f>
        <v>883912</v>
      </c>
      <c r="O27" s="78">
        <f>SUM(O6:O26)</f>
        <v>17020</v>
      </c>
      <c r="P27" s="78"/>
      <c r="Q27" s="78">
        <f>SUM(Q6:Q26)</f>
        <v>359684</v>
      </c>
      <c r="R27" s="78"/>
      <c r="S27" s="78">
        <f>SUM(S6:S26)</f>
        <v>6345.8689999999997</v>
      </c>
      <c r="T27" s="78"/>
      <c r="U27" s="78">
        <f>SUM(U6:U26)</f>
        <v>160969.26699999999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x14ac:dyDescent="0.2">
      <c r="B28" s="16" t="s">
        <v>63</v>
      </c>
      <c r="C28" s="110">
        <f>PERCENTILE(C6:C26,0.2)</f>
        <v>3470</v>
      </c>
      <c r="D28" s="110"/>
      <c r="E28" s="110">
        <f>PERCENTILE(E6:E26,0.2)</f>
        <v>6822.4000000000005</v>
      </c>
      <c r="F28" s="110">
        <v>0</v>
      </c>
      <c r="G28" s="110">
        <f>PERCENTILE(G6:G26,0.2)</f>
        <v>51040</v>
      </c>
      <c r="H28" s="110"/>
      <c r="I28" s="110">
        <f>PERCENTILE(I6:I26,0.2)</f>
        <v>2536.0000000000005</v>
      </c>
      <c r="J28" s="110">
        <v>0</v>
      </c>
      <c r="K28" s="110">
        <v>3938</v>
      </c>
      <c r="L28" s="110">
        <f>PERCENTILE(L6:L26,0.2)</f>
        <v>44.954337899543383</v>
      </c>
      <c r="M28" s="111">
        <v>0</v>
      </c>
      <c r="N28" s="110">
        <f>PERCENTILE(N6:N26,0.2)</f>
        <v>6110.7999999999993</v>
      </c>
      <c r="O28" s="110">
        <f>PERCENTILE(O6:O26,0.2)</f>
        <v>147</v>
      </c>
      <c r="P28" s="110"/>
      <c r="Q28" s="110">
        <f>PERCENTILE(Q6:Q26,0.2)</f>
        <v>8533</v>
      </c>
      <c r="R28" s="110"/>
      <c r="S28" s="110">
        <f>PERCENTILE(S6:S26,0.2)</f>
        <v>84.4</v>
      </c>
      <c r="T28" s="110"/>
      <c r="U28" s="110">
        <f>PERCENTILE(U6:U26,0.2)</f>
        <v>1367.0000000000002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">
      <c r="B29" s="20" t="s">
        <v>64</v>
      </c>
      <c r="C29" s="78">
        <f>PERCENTILE(C6:C26,0.8)</f>
        <v>28004</v>
      </c>
      <c r="D29" s="78"/>
      <c r="E29" s="78">
        <f>PERCENTILE(E6:E26,0.8)</f>
        <v>40600.000000000015</v>
      </c>
      <c r="F29" s="78">
        <v>0</v>
      </c>
      <c r="G29" s="78">
        <f>PERCENTILE(G6:G26,0.8)</f>
        <v>208804.00000000006</v>
      </c>
      <c r="H29" s="78">
        <v>0</v>
      </c>
      <c r="I29" s="78">
        <f>PERCENTILE(I6:I26,0.8)</f>
        <v>20605.200000000008</v>
      </c>
      <c r="J29" s="78">
        <v>0</v>
      </c>
      <c r="K29" s="78">
        <v>8484.0000000000018</v>
      </c>
      <c r="L29" s="78">
        <f>PERCENTILE(L6:L26,0.8)</f>
        <v>96.849315068493169</v>
      </c>
      <c r="M29" s="112">
        <v>0</v>
      </c>
      <c r="N29" s="78">
        <f>PERCENTILE(N6:N26,0.8)</f>
        <v>58290.8</v>
      </c>
      <c r="O29" s="78">
        <f>PERCENTILE(O6:O26,0.8)</f>
        <v>2897</v>
      </c>
      <c r="P29" s="78"/>
      <c r="Q29" s="78">
        <f>PERCENTILE(Q6:Q26,0.8)</f>
        <v>100900.00000000003</v>
      </c>
      <c r="R29" s="78"/>
      <c r="S29" s="78">
        <f>PERCENTILE(S6:S26,0.8)</f>
        <v>946.80000000000007</v>
      </c>
      <c r="T29" s="78"/>
      <c r="U29" s="78">
        <f>PERCENTILE(U6:U26,0.8)</f>
        <v>7756.8000000000038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4.5" customHeight="1" x14ac:dyDescent="0.2">
      <c r="I30" s="65"/>
      <c r="J30" s="66"/>
      <c r="K30" s="67"/>
      <c r="L30" s="68"/>
    </row>
    <row r="31" spans="1:56" x14ac:dyDescent="0.2">
      <c r="A31" s="54" t="s">
        <v>109</v>
      </c>
      <c r="I31" s="65"/>
      <c r="J31" s="66"/>
      <c r="K31" s="14"/>
      <c r="L31" s="14"/>
    </row>
    <row r="32" spans="1:56" x14ac:dyDescent="0.2">
      <c r="A32" s="54" t="s">
        <v>108</v>
      </c>
      <c r="M32" s="43"/>
      <c r="P32" s="43"/>
      <c r="R32" s="43"/>
    </row>
    <row r="33" spans="1:12" x14ac:dyDescent="0.2">
      <c r="A33" s="54" t="s">
        <v>110</v>
      </c>
    </row>
    <row r="34" spans="1:12" x14ac:dyDescent="0.2">
      <c r="A34" s="54" t="s">
        <v>111</v>
      </c>
      <c r="K34" s="74"/>
      <c r="L34" s="74"/>
    </row>
  </sheetData>
  <mergeCells count="2">
    <mergeCell ref="K3:L3"/>
    <mergeCell ref="N3:Q3"/>
  </mergeCells>
  <pageMargins left="0.7" right="0.7" top="0.75" bottom="0.75" header="0.3" footer="0.3"/>
  <pageSetup paperSize="9" scale="89" fitToHeight="0" orientation="landscape" r:id="rId1"/>
  <ignoredErrors>
    <ignoredError sqref="A6:A27 K15 K18 K27:L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zoomScaleNormal="100" workbookViewId="0"/>
  </sheetViews>
  <sheetFormatPr defaultRowHeight="14.25" x14ac:dyDescent="0.2"/>
  <cols>
    <col min="1" max="1" width="7.42578125" style="14" customWidth="1"/>
    <col min="2" max="2" width="12.85546875" style="14" customWidth="1"/>
    <col min="3" max="3" width="10.85546875" style="42" customWidth="1"/>
    <col min="4" max="4" width="0.85546875" style="14" customWidth="1"/>
    <col min="5" max="5" width="12.85546875" style="14" customWidth="1"/>
    <col min="6" max="6" width="0.85546875" style="14" customWidth="1"/>
    <col min="7" max="7" width="10.5703125" style="14" customWidth="1"/>
    <col min="8" max="8" width="0.85546875" style="14" customWidth="1"/>
    <col min="9" max="9" width="11.7109375" style="14" customWidth="1"/>
    <col min="10" max="10" width="0.85546875" style="14" customWidth="1"/>
    <col min="11" max="11" width="13.42578125" style="14" bestFit="1" customWidth="1"/>
    <col min="12" max="12" width="0.85546875" style="14" customWidth="1"/>
    <col min="13" max="13" width="11.42578125" style="14" customWidth="1"/>
    <col min="14" max="14" width="1" style="14" customWidth="1"/>
    <col min="15" max="15" width="9.85546875" style="14" bestFit="1" customWidth="1"/>
    <col min="16" max="16" width="0.85546875" style="14" customWidth="1"/>
    <col min="17" max="17" width="9" style="14" customWidth="1"/>
    <col min="18" max="18" width="0.85546875" style="14" customWidth="1"/>
    <col min="19" max="19" width="10.42578125" style="14" customWidth="1"/>
    <col min="20" max="20" width="1" style="14" customWidth="1"/>
    <col min="21" max="21" width="8.7109375" style="14" customWidth="1"/>
    <col min="22" max="22" width="0.85546875" style="14" customWidth="1"/>
    <col min="23" max="23" width="8.85546875" style="14" customWidth="1"/>
    <col min="24" max="24" width="0.85546875" style="14" customWidth="1"/>
    <col min="25" max="25" width="9.5703125" style="14" customWidth="1"/>
    <col min="26" max="26" width="9.140625" style="43"/>
    <col min="27" max="27" width="2.28515625" style="43" customWidth="1"/>
    <col min="28" max="28" width="9.140625" style="43"/>
    <col min="29" max="29" width="1.85546875" style="43" customWidth="1"/>
    <col min="30" max="30" width="9.140625" style="43"/>
    <col min="31" max="31" width="2.5703125" style="43" customWidth="1"/>
    <col min="32" max="32" width="9.140625" style="43"/>
    <col min="33" max="33" width="1.5703125" style="43" customWidth="1"/>
    <col min="34" max="16384" width="9.140625" style="43"/>
  </cols>
  <sheetData>
    <row r="1" spans="1:30" x14ac:dyDescent="0.2">
      <c r="A1" s="25" t="s">
        <v>73</v>
      </c>
      <c r="Z1" s="14"/>
      <c r="AA1" s="14"/>
      <c r="AB1" s="14"/>
      <c r="AC1" s="14"/>
      <c r="AD1" s="14"/>
    </row>
    <row r="2" spans="1:30" x14ac:dyDescent="0.2">
      <c r="A2" s="81" t="s">
        <v>125</v>
      </c>
      <c r="B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Z2" s="14"/>
      <c r="AA2" s="14"/>
      <c r="AB2" s="14"/>
      <c r="AC2" s="14"/>
      <c r="AD2" s="14"/>
    </row>
    <row r="3" spans="1:30" ht="69" customHeight="1" x14ac:dyDescent="0.2">
      <c r="C3" s="5" t="s">
        <v>112</v>
      </c>
      <c r="D3" s="15"/>
      <c r="E3" s="5" t="s">
        <v>114</v>
      </c>
      <c r="F3" s="83"/>
      <c r="G3" s="134" t="s">
        <v>115</v>
      </c>
      <c r="H3" s="139"/>
      <c r="I3" s="140"/>
      <c r="J3" s="16"/>
      <c r="K3" s="91" t="s">
        <v>120</v>
      </c>
      <c r="L3" s="21"/>
      <c r="M3" s="91" t="s">
        <v>119</v>
      </c>
      <c r="N3" s="16"/>
      <c r="O3" s="5" t="s">
        <v>118</v>
      </c>
      <c r="P3" s="20"/>
      <c r="Z3" s="14"/>
      <c r="AA3" s="14"/>
      <c r="AB3" s="14"/>
      <c r="AC3" s="14"/>
      <c r="AD3" s="14"/>
    </row>
    <row r="4" spans="1:30" ht="48.75" customHeight="1" x14ac:dyDescent="0.2">
      <c r="A4" s="24" t="s">
        <v>132</v>
      </c>
      <c r="B4" s="24" t="s">
        <v>133</v>
      </c>
      <c r="C4" s="86" t="s">
        <v>113</v>
      </c>
      <c r="D4" s="108"/>
      <c r="E4" s="108"/>
      <c r="F4" s="109"/>
      <c r="G4" s="86" t="s">
        <v>116</v>
      </c>
      <c r="H4" s="86"/>
      <c r="I4" s="86" t="s">
        <v>117</v>
      </c>
      <c r="J4" s="109"/>
      <c r="K4" s="86" t="s">
        <v>116</v>
      </c>
      <c r="L4" s="86"/>
      <c r="M4" s="86" t="s">
        <v>116</v>
      </c>
      <c r="N4" s="108"/>
      <c r="O4" s="86" t="s">
        <v>62</v>
      </c>
      <c r="P4" s="43"/>
      <c r="Z4" s="14"/>
      <c r="AA4" s="14"/>
      <c r="AB4" s="14"/>
      <c r="AC4" s="14"/>
      <c r="AD4" s="14"/>
    </row>
    <row r="5" spans="1:30" ht="12.75" x14ac:dyDescent="0.2">
      <c r="B5" s="21"/>
      <c r="C5" s="9"/>
      <c r="D5" s="15"/>
      <c r="E5" s="64"/>
      <c r="F5" s="43"/>
      <c r="G5" s="21"/>
      <c r="H5" s="21"/>
      <c r="J5" s="46"/>
      <c r="K5" s="21"/>
      <c r="L5" s="21"/>
      <c r="M5" s="21"/>
      <c r="N5" s="21"/>
      <c r="O5" s="21"/>
      <c r="P5" s="21"/>
      <c r="Z5" s="14"/>
      <c r="AA5" s="14"/>
      <c r="AB5" s="14"/>
      <c r="AC5" s="14"/>
      <c r="AD5" s="14"/>
    </row>
    <row r="6" spans="1:30" ht="13.5" thickBot="1" x14ac:dyDescent="0.25">
      <c r="A6" s="71" t="s">
        <v>28</v>
      </c>
      <c r="B6" s="14" t="s">
        <v>0</v>
      </c>
      <c r="C6" s="10">
        <v>2163.0419999999999</v>
      </c>
      <c r="D6" s="15"/>
      <c r="E6" s="70">
        <v>69919</v>
      </c>
      <c r="F6" s="43"/>
      <c r="G6" s="47" t="s">
        <v>52</v>
      </c>
      <c r="H6" s="47"/>
      <c r="I6" s="47" t="s">
        <v>52</v>
      </c>
      <c r="J6" s="21"/>
      <c r="K6" s="47">
        <v>1.0588235294117647</v>
      </c>
      <c r="L6" s="47"/>
      <c r="M6" s="47">
        <v>4.0484848484848488</v>
      </c>
      <c r="N6" s="21"/>
      <c r="O6" s="47" t="str">
        <f>IFERROR('T1'!G6/'T1'!I6,"..")</f>
        <v>..</v>
      </c>
      <c r="R6" s="43"/>
      <c r="S6" s="43"/>
      <c r="T6" s="43"/>
      <c r="U6" s="43"/>
      <c r="V6" s="43"/>
      <c r="W6" s="43"/>
      <c r="X6" s="43"/>
      <c r="Y6" s="43"/>
    </row>
    <row r="7" spans="1:30" ht="13.5" thickBot="1" x14ac:dyDescent="0.25">
      <c r="A7" s="14" t="s">
        <v>30</v>
      </c>
      <c r="B7" s="14" t="s">
        <v>1</v>
      </c>
      <c r="C7" s="10">
        <v>345.48099999999999</v>
      </c>
      <c r="D7" s="15"/>
      <c r="E7" s="70">
        <v>12012</v>
      </c>
      <c r="F7" s="43"/>
      <c r="G7" s="47">
        <v>13.649677797305214</v>
      </c>
      <c r="H7" s="47"/>
      <c r="I7" s="47" t="s">
        <v>52</v>
      </c>
      <c r="J7" s="19"/>
      <c r="K7" s="47" t="s">
        <v>52</v>
      </c>
      <c r="L7" s="47"/>
      <c r="M7" s="47" t="s">
        <v>52</v>
      </c>
      <c r="N7" s="21"/>
      <c r="O7" s="47" t="str">
        <f>IFERROR('T1'!G7/'T1'!I7,"..")</f>
        <v>..</v>
      </c>
      <c r="R7" s="43"/>
      <c r="S7" s="43"/>
      <c r="T7" s="43"/>
      <c r="U7" s="43"/>
      <c r="V7" s="43"/>
      <c r="W7" s="43"/>
      <c r="X7" s="43"/>
      <c r="Y7" s="43"/>
    </row>
    <row r="8" spans="1:30" ht="13.5" thickBot="1" x14ac:dyDescent="0.25">
      <c r="A8" s="14" t="s">
        <v>34</v>
      </c>
      <c r="B8" s="14" t="s">
        <v>2</v>
      </c>
      <c r="C8" s="10">
        <v>277.56900000000002</v>
      </c>
      <c r="D8" s="15"/>
      <c r="E8" s="70">
        <v>9706</v>
      </c>
      <c r="F8" s="43"/>
      <c r="G8" s="47">
        <v>12.481572481572481</v>
      </c>
      <c r="H8" s="47"/>
      <c r="I8" s="47">
        <v>9.8449612403100772</v>
      </c>
      <c r="J8" s="19"/>
      <c r="K8" s="47">
        <v>0.53316953316953319</v>
      </c>
      <c r="L8" s="47"/>
      <c r="M8" s="47">
        <v>1.2678132678132679</v>
      </c>
      <c r="N8" s="21"/>
      <c r="O8" s="47">
        <v>23.410138248847925</v>
      </c>
      <c r="R8" s="43"/>
      <c r="S8" s="43"/>
      <c r="T8" s="43"/>
      <c r="U8" s="43"/>
      <c r="V8" s="43"/>
      <c r="W8" s="43"/>
      <c r="X8" s="43"/>
      <c r="Y8" s="43"/>
    </row>
    <row r="9" spans="1:30" ht="13.5" thickBot="1" x14ac:dyDescent="0.25">
      <c r="A9" s="14" t="s">
        <v>39</v>
      </c>
      <c r="B9" s="14" t="s">
        <v>3</v>
      </c>
      <c r="C9" s="10">
        <v>437.84800000000001</v>
      </c>
      <c r="D9" s="15"/>
      <c r="E9" s="70">
        <v>16855</v>
      </c>
      <c r="F9" s="43"/>
      <c r="G9" s="47">
        <v>265.93973037272002</v>
      </c>
      <c r="H9" s="47"/>
      <c r="I9" s="47" t="s">
        <v>52</v>
      </c>
      <c r="J9" s="19"/>
      <c r="K9" s="47" t="s">
        <v>52</v>
      </c>
      <c r="L9" s="47"/>
      <c r="M9" s="47" t="s">
        <v>52</v>
      </c>
      <c r="N9" s="21"/>
      <c r="O9" s="47">
        <f>IFERROR('T1'!G9/'T1'!I9,"..")</f>
        <v>3.9633342827529061E-2</v>
      </c>
      <c r="R9" s="43"/>
      <c r="S9" s="43"/>
      <c r="T9" s="43"/>
      <c r="U9" s="43"/>
      <c r="V9" s="43"/>
      <c r="W9" s="43"/>
      <c r="X9" s="43"/>
      <c r="Y9" s="43"/>
    </row>
    <row r="10" spans="1:30" ht="13.5" thickBot="1" x14ac:dyDescent="0.25">
      <c r="A10" s="14" t="s">
        <v>36</v>
      </c>
      <c r="B10" s="14" t="s">
        <v>4</v>
      </c>
      <c r="C10" s="10">
        <v>341.23500000000001</v>
      </c>
      <c r="D10" s="15"/>
      <c r="E10" s="70">
        <v>11151</v>
      </c>
      <c r="F10" s="43"/>
      <c r="G10" s="47" t="s">
        <v>52</v>
      </c>
      <c r="H10" s="47"/>
      <c r="I10" s="47">
        <v>20.205886287625418</v>
      </c>
      <c r="J10" s="19"/>
      <c r="K10" s="47" t="s">
        <v>52</v>
      </c>
      <c r="L10" s="47"/>
      <c r="M10" s="47" t="s">
        <v>52</v>
      </c>
      <c r="N10" s="21"/>
      <c r="O10" s="47" t="str">
        <f>IFERROR('T1'!G10/'T1'!I10,"..")</f>
        <v>..</v>
      </c>
      <c r="R10" s="43"/>
      <c r="S10" s="43"/>
      <c r="T10" s="43"/>
      <c r="U10" s="43"/>
      <c r="V10" s="43"/>
      <c r="W10" s="43"/>
      <c r="X10" s="43"/>
      <c r="Y10" s="43"/>
    </row>
    <row r="11" spans="1:30" ht="13.5" thickBot="1" x14ac:dyDescent="0.25">
      <c r="A11" s="14" t="s">
        <v>43</v>
      </c>
      <c r="B11" s="14" t="s">
        <v>5</v>
      </c>
      <c r="C11" s="10">
        <v>187.15600000000001</v>
      </c>
      <c r="D11" s="15"/>
      <c r="E11" s="70">
        <v>6277</v>
      </c>
      <c r="F11" s="43"/>
      <c r="G11" s="47">
        <v>15.491146458583433</v>
      </c>
      <c r="H11" s="47"/>
      <c r="I11" s="47">
        <v>15.491146458583433</v>
      </c>
      <c r="J11" s="19"/>
      <c r="K11" s="47" t="s">
        <v>52</v>
      </c>
      <c r="L11" s="47"/>
      <c r="M11" s="47">
        <v>1</v>
      </c>
      <c r="N11" s="21"/>
      <c r="O11" s="47" t="str">
        <f>IFERROR('T1'!G11/'T1'!I11,"..")</f>
        <v>..</v>
      </c>
      <c r="R11" s="43"/>
      <c r="S11" s="43"/>
      <c r="T11" s="43"/>
      <c r="U11" s="43"/>
      <c r="V11" s="43"/>
      <c r="W11" s="43"/>
      <c r="X11" s="43"/>
      <c r="Y11" s="43"/>
    </row>
    <row r="12" spans="1:30" ht="13.5" thickBot="1" x14ac:dyDescent="0.25">
      <c r="A12" s="14" t="s">
        <v>31</v>
      </c>
      <c r="B12" s="14" t="s">
        <v>6</v>
      </c>
      <c r="C12" s="10">
        <v>233.874</v>
      </c>
      <c r="D12" s="15"/>
      <c r="E12" s="70">
        <v>5684</v>
      </c>
      <c r="F12" s="43"/>
      <c r="G12" s="47">
        <v>13</v>
      </c>
      <c r="H12" s="47"/>
      <c r="I12" s="47">
        <v>2.6609354211442025</v>
      </c>
      <c r="J12" s="19"/>
      <c r="K12" s="47">
        <v>1</v>
      </c>
      <c r="L12" s="47"/>
      <c r="M12" s="47">
        <v>2.4086201971146979</v>
      </c>
      <c r="N12" s="21"/>
      <c r="O12" s="47">
        <v>13</v>
      </c>
      <c r="R12" s="43"/>
      <c r="S12" s="43"/>
      <c r="T12" s="43"/>
      <c r="U12" s="43"/>
      <c r="V12" s="43"/>
      <c r="W12" s="43"/>
      <c r="X12" s="43"/>
      <c r="Y12" s="43"/>
    </row>
    <row r="13" spans="1:30" ht="13.5" thickBot="1" x14ac:dyDescent="0.25">
      <c r="A13" s="14" t="s">
        <v>46</v>
      </c>
      <c r="B13" s="14" t="s">
        <v>7</v>
      </c>
      <c r="C13" s="10">
        <v>57.161000000000001</v>
      </c>
      <c r="D13" s="15"/>
      <c r="E13" s="70">
        <v>2013</v>
      </c>
      <c r="F13" s="43"/>
      <c r="G13" s="47" t="s">
        <v>52</v>
      </c>
      <c r="H13" s="47"/>
      <c r="I13" s="47">
        <v>22.08577194752775</v>
      </c>
      <c r="J13" s="19"/>
      <c r="K13" s="47" t="s">
        <v>52</v>
      </c>
      <c r="L13" s="47"/>
      <c r="M13" s="47" t="s">
        <v>52</v>
      </c>
      <c r="N13" s="21"/>
      <c r="O13" s="47" t="str">
        <f>IFERROR('T1'!G13/'T1'!I13,"..")</f>
        <v>..</v>
      </c>
      <c r="R13" s="43"/>
      <c r="S13" s="43"/>
      <c r="T13" s="43"/>
      <c r="U13" s="43"/>
      <c r="V13" s="43"/>
      <c r="W13" s="43"/>
      <c r="X13" s="43"/>
      <c r="Y13" s="43"/>
    </row>
    <row r="14" spans="1:30" ht="13.5" thickBot="1" x14ac:dyDescent="0.25">
      <c r="A14" s="14" t="s">
        <v>47</v>
      </c>
      <c r="B14" s="14" t="s">
        <v>8</v>
      </c>
      <c r="C14" s="10">
        <v>152.75700000000001</v>
      </c>
      <c r="D14" s="15"/>
      <c r="E14" s="70">
        <v>5279</v>
      </c>
      <c r="F14" s="43"/>
      <c r="G14" s="47" t="s">
        <v>52</v>
      </c>
      <c r="H14" s="47"/>
      <c r="I14" s="47" t="s">
        <v>52</v>
      </c>
      <c r="J14" s="19"/>
      <c r="K14" s="47" t="s">
        <v>52</v>
      </c>
      <c r="L14" s="47"/>
      <c r="M14" s="47">
        <v>1</v>
      </c>
      <c r="N14" s="21"/>
      <c r="O14" s="47" t="str">
        <f>IFERROR('T1'!G14/'T1'!I14,"..")</f>
        <v>..</v>
      </c>
      <c r="R14" s="43"/>
      <c r="S14" s="43"/>
      <c r="T14" s="43"/>
      <c r="U14" s="43"/>
      <c r="V14" s="43"/>
      <c r="W14" s="43"/>
      <c r="X14" s="43"/>
      <c r="Y14" s="43"/>
    </row>
    <row r="15" spans="1:30" ht="13.5" thickBot="1" x14ac:dyDescent="0.25">
      <c r="A15" s="14" t="s">
        <v>29</v>
      </c>
      <c r="B15" s="14" t="s">
        <v>9</v>
      </c>
      <c r="C15" s="10">
        <v>1274.069</v>
      </c>
      <c r="D15" s="15"/>
      <c r="E15" s="70">
        <v>35352</v>
      </c>
      <c r="F15" s="43"/>
      <c r="G15" s="47">
        <v>10.64105039202553</v>
      </c>
      <c r="H15" s="47"/>
      <c r="I15" s="47">
        <v>10.35108462363943</v>
      </c>
      <c r="J15" s="19"/>
      <c r="K15" s="47" t="s">
        <v>52</v>
      </c>
      <c r="L15" s="47"/>
      <c r="M15" s="47">
        <v>1.0280130806508805</v>
      </c>
      <c r="N15" s="21"/>
      <c r="O15" s="47" t="str">
        <f>IFERROR('T1'!G15/'T1'!I15,"..")</f>
        <v>..</v>
      </c>
      <c r="R15" s="43"/>
      <c r="S15" s="43"/>
      <c r="T15" s="43"/>
      <c r="U15" s="43"/>
      <c r="V15" s="43"/>
      <c r="W15" s="43"/>
      <c r="X15" s="43"/>
      <c r="Y15" s="43"/>
    </row>
    <row r="16" spans="1:30" ht="13.5" thickBot="1" x14ac:dyDescent="0.25">
      <c r="A16" s="14" t="s">
        <v>44</v>
      </c>
      <c r="B16" s="14" t="s">
        <v>10</v>
      </c>
      <c r="C16" s="10">
        <v>306.83999999999997</v>
      </c>
      <c r="D16" s="15"/>
      <c r="E16" s="70">
        <v>8616</v>
      </c>
      <c r="F16" s="43"/>
      <c r="G16" s="47" t="s">
        <v>52</v>
      </c>
      <c r="H16" s="47"/>
      <c r="I16" s="47" t="s">
        <v>52</v>
      </c>
      <c r="J16" s="19"/>
      <c r="K16" s="47" t="s">
        <v>52</v>
      </c>
      <c r="L16" s="47"/>
      <c r="M16" s="47" t="s">
        <v>52</v>
      </c>
      <c r="N16" s="21"/>
      <c r="O16" s="47" t="str">
        <f>IFERROR('T1'!G16/'T1'!I16,"..")</f>
        <v>..</v>
      </c>
      <c r="R16" s="43"/>
      <c r="S16" s="43"/>
      <c r="T16" s="43"/>
      <c r="U16" s="43"/>
      <c r="V16" s="43"/>
      <c r="W16" s="43"/>
      <c r="X16" s="43"/>
      <c r="Y16" s="43"/>
    </row>
    <row r="17" spans="1:25" ht="13.5" thickBot="1" x14ac:dyDescent="0.25">
      <c r="A17" s="14" t="s">
        <v>38</v>
      </c>
      <c r="B17" s="14" t="s">
        <v>11</v>
      </c>
      <c r="C17" s="10">
        <v>1615.0840000000001</v>
      </c>
      <c r="D17" s="15"/>
      <c r="E17" s="70">
        <v>55829</v>
      </c>
      <c r="F17" s="43"/>
      <c r="G17" s="47">
        <v>1.7851829812555786</v>
      </c>
      <c r="H17" s="47"/>
      <c r="I17" s="47">
        <v>0.35401362952473669</v>
      </c>
      <c r="J17" s="19"/>
      <c r="K17" s="47">
        <v>0.76152930675394226</v>
      </c>
      <c r="L17" s="47"/>
      <c r="M17" s="47">
        <v>3.2546094729203774</v>
      </c>
      <c r="N17" s="21"/>
      <c r="O17" s="47">
        <f>IFERROR('T1'!G17/'T1'!I17,"..")</f>
        <v>2.3442078530963077</v>
      </c>
      <c r="R17" s="43"/>
      <c r="S17" s="43"/>
      <c r="T17" s="43"/>
      <c r="U17" s="43"/>
      <c r="V17" s="43"/>
      <c r="W17" s="43"/>
      <c r="X17" s="43"/>
      <c r="Y17" s="43"/>
    </row>
    <row r="18" spans="1:25" ht="13.5" thickBot="1" x14ac:dyDescent="0.25">
      <c r="A18" s="14" t="s">
        <v>42</v>
      </c>
      <c r="B18" s="14" t="s">
        <v>12</v>
      </c>
      <c r="C18" s="10">
        <v>273.815</v>
      </c>
      <c r="D18" s="15"/>
      <c r="E18" s="70">
        <v>9063</v>
      </c>
      <c r="F18" s="43"/>
      <c r="G18" s="47">
        <v>11.090808293602395</v>
      </c>
      <c r="H18" s="47"/>
      <c r="I18" s="47">
        <v>7.3415045871559634</v>
      </c>
      <c r="J18" s="19"/>
      <c r="K18" s="47" t="s">
        <v>52</v>
      </c>
      <c r="L18" s="47"/>
      <c r="M18" s="47">
        <v>1.5106996341057768</v>
      </c>
      <c r="N18" s="21"/>
      <c r="O18" s="47" t="str">
        <f>IFERROR('T1'!G18/'T1'!I18,"..")</f>
        <v>..</v>
      </c>
      <c r="R18" s="43"/>
      <c r="S18" s="43"/>
      <c r="T18" s="43"/>
      <c r="U18" s="43"/>
      <c r="V18" s="43"/>
      <c r="W18" s="43"/>
      <c r="X18" s="43"/>
      <c r="Y18" s="43"/>
    </row>
    <row r="19" spans="1:25" ht="13.5" thickBot="1" x14ac:dyDescent="0.25">
      <c r="A19" s="14" t="s">
        <v>45</v>
      </c>
      <c r="B19" s="14" t="s">
        <v>13</v>
      </c>
      <c r="C19" s="10">
        <v>285.39499999999998</v>
      </c>
      <c r="D19" s="15"/>
      <c r="E19" s="70">
        <v>9501</v>
      </c>
      <c r="F19" s="43"/>
      <c r="G19" s="47" t="s">
        <v>52</v>
      </c>
      <c r="H19" s="47"/>
      <c r="I19" s="47" t="s">
        <v>52</v>
      </c>
      <c r="J19" s="19"/>
      <c r="K19" s="47">
        <v>0.5060606060606061</v>
      </c>
      <c r="L19" s="47"/>
      <c r="M19" s="47">
        <v>2.0163170163170161</v>
      </c>
      <c r="N19" s="21"/>
      <c r="O19" s="47" t="str">
        <f>IFERROR('T1'!G19/'T1'!I19,"..")</f>
        <v>..</v>
      </c>
      <c r="R19" s="43"/>
      <c r="S19" s="43"/>
      <c r="T19" s="43"/>
      <c r="U19" s="43"/>
      <c r="V19" s="43"/>
      <c r="W19" s="43"/>
      <c r="X19" s="43"/>
      <c r="Y19" s="43"/>
    </row>
    <row r="20" spans="1:25" ht="13.5" thickBot="1" x14ac:dyDescent="0.25">
      <c r="A20" s="14" t="s">
        <v>41</v>
      </c>
      <c r="B20" s="14" t="s">
        <v>14</v>
      </c>
      <c r="C20" s="10">
        <v>259.05399999999997</v>
      </c>
      <c r="D20" s="15"/>
      <c r="E20" s="70">
        <v>8341</v>
      </c>
      <c r="F20" s="43"/>
      <c r="G20" s="47" t="s">
        <v>52</v>
      </c>
      <c r="H20" s="47"/>
      <c r="I20" s="47" t="s">
        <v>52</v>
      </c>
      <c r="J20" s="19"/>
      <c r="K20" s="47" t="s">
        <v>52</v>
      </c>
      <c r="L20" s="47"/>
      <c r="M20" s="47" t="s">
        <v>52</v>
      </c>
      <c r="N20" s="21"/>
      <c r="O20" s="47" t="s">
        <v>52</v>
      </c>
      <c r="R20" s="43"/>
      <c r="S20" s="43"/>
      <c r="T20" s="43"/>
      <c r="U20" s="43"/>
      <c r="V20" s="43"/>
      <c r="W20" s="43"/>
      <c r="X20" s="43"/>
      <c r="Y20" s="43"/>
    </row>
    <row r="21" spans="1:25" ht="13.5" thickBot="1" x14ac:dyDescent="0.25">
      <c r="A21" s="14" t="s">
        <v>32</v>
      </c>
      <c r="B21" s="14" t="s">
        <v>15</v>
      </c>
      <c r="C21" s="10">
        <v>277.34899999999999</v>
      </c>
      <c r="D21" s="15"/>
      <c r="E21" s="70">
        <v>8172</v>
      </c>
      <c r="F21" s="43"/>
      <c r="G21" s="47" t="s">
        <v>52</v>
      </c>
      <c r="H21" s="47"/>
      <c r="I21" s="47" t="s">
        <v>52</v>
      </c>
      <c r="J21" s="19"/>
      <c r="K21" s="47" t="s">
        <v>52</v>
      </c>
      <c r="L21" s="47"/>
      <c r="M21" s="47" t="s">
        <v>52</v>
      </c>
      <c r="N21" s="21"/>
      <c r="O21" s="47" t="str">
        <f>IFERROR('T1'!G21/'T1'!I21,"..")</f>
        <v>..</v>
      </c>
      <c r="R21" s="43"/>
      <c r="S21" s="43"/>
      <c r="T21" s="43"/>
      <c r="U21" s="43"/>
      <c r="V21" s="43"/>
      <c r="W21" s="43"/>
      <c r="X21" s="43"/>
      <c r="Y21" s="43"/>
    </row>
    <row r="22" spans="1:25" ht="13.5" thickBot="1" x14ac:dyDescent="0.25">
      <c r="A22" s="14" t="s">
        <v>48</v>
      </c>
      <c r="B22" s="14" t="s">
        <v>16</v>
      </c>
      <c r="C22" s="10">
        <v>277.97000000000003</v>
      </c>
      <c r="D22" s="15"/>
      <c r="E22" s="70">
        <v>8162</v>
      </c>
      <c r="F22" s="43"/>
      <c r="G22" s="47" t="s">
        <v>52</v>
      </c>
      <c r="H22" s="47"/>
      <c r="I22" s="47" t="s">
        <v>52</v>
      </c>
      <c r="J22" s="19"/>
      <c r="K22" s="47" t="s">
        <v>52</v>
      </c>
      <c r="L22" s="47"/>
      <c r="M22" s="47">
        <v>1.5219020172910662</v>
      </c>
      <c r="N22" s="21"/>
      <c r="O22" s="47" t="str">
        <f>IFERROR('T1'!G22/'T1'!I22,"..")</f>
        <v>..</v>
      </c>
      <c r="R22" s="43"/>
      <c r="S22" s="43"/>
      <c r="T22" s="43"/>
      <c r="U22" s="43"/>
      <c r="V22" s="43"/>
      <c r="W22" s="43"/>
      <c r="X22" s="43"/>
      <c r="Y22" s="43"/>
    </row>
    <row r="23" spans="1:25" ht="13.5" thickBot="1" x14ac:dyDescent="0.25">
      <c r="A23" s="14" t="s">
        <v>33</v>
      </c>
      <c r="B23" s="14" t="s">
        <v>17</v>
      </c>
      <c r="C23" s="10">
        <v>242.15600000000001</v>
      </c>
      <c r="D23" s="15"/>
      <c r="E23" s="70">
        <v>11027</v>
      </c>
      <c r="F23" s="43"/>
      <c r="G23" s="47" t="s">
        <v>52</v>
      </c>
      <c r="H23" s="47"/>
      <c r="I23" s="47" t="s">
        <v>52</v>
      </c>
      <c r="J23" s="19"/>
      <c r="K23" s="47" t="s">
        <v>52</v>
      </c>
      <c r="L23" s="47"/>
      <c r="M23" s="47">
        <v>1.0084697191619436</v>
      </c>
      <c r="N23" s="21"/>
      <c r="O23" s="47" t="str">
        <f>IFERROR('T1'!G23/'T1'!I23,"..")</f>
        <v>..</v>
      </c>
      <c r="R23" s="43"/>
      <c r="S23" s="43"/>
      <c r="T23" s="43"/>
      <c r="U23" s="43"/>
      <c r="V23" s="43"/>
      <c r="W23" s="43"/>
      <c r="X23" s="43"/>
      <c r="Y23" s="43"/>
    </row>
    <row r="24" spans="1:25" ht="13.5" thickBot="1" x14ac:dyDescent="0.25">
      <c r="A24" s="14" t="s">
        <v>37</v>
      </c>
      <c r="B24" s="14" t="s">
        <v>18</v>
      </c>
      <c r="C24" s="10">
        <v>126.461</v>
      </c>
      <c r="D24" s="15"/>
      <c r="E24" s="70">
        <v>3668</v>
      </c>
      <c r="F24" s="43"/>
      <c r="G24" s="47" t="s">
        <v>52</v>
      </c>
      <c r="H24" s="47"/>
      <c r="I24" s="47" t="s">
        <v>52</v>
      </c>
      <c r="J24" s="19"/>
      <c r="K24" s="47" t="s">
        <v>52</v>
      </c>
      <c r="L24" s="47"/>
      <c r="M24" s="47" t="s">
        <v>52</v>
      </c>
      <c r="N24" s="21"/>
      <c r="O24" s="47" t="str">
        <f>IFERROR('T1'!G24/'T1'!I24,"..")</f>
        <v>..</v>
      </c>
      <c r="R24" s="43"/>
      <c r="S24" s="43"/>
      <c r="T24" s="43"/>
      <c r="U24" s="43"/>
      <c r="V24" s="43"/>
      <c r="W24" s="43"/>
      <c r="X24" s="43"/>
      <c r="Y24" s="43"/>
    </row>
    <row r="25" spans="1:25" ht="13.5" thickBot="1" x14ac:dyDescent="0.25">
      <c r="A25" s="14" t="s">
        <v>40</v>
      </c>
      <c r="B25" s="16" t="s">
        <v>19</v>
      </c>
      <c r="C25" s="11">
        <v>261.11200000000002</v>
      </c>
      <c r="D25" s="15"/>
      <c r="E25" s="70">
        <v>11098</v>
      </c>
      <c r="F25" s="43"/>
      <c r="G25" s="48">
        <v>23.24670318523027</v>
      </c>
      <c r="H25" s="48"/>
      <c r="I25" s="48">
        <v>14.200396579501797</v>
      </c>
      <c r="J25" s="15"/>
      <c r="K25" s="48">
        <v>0.42889024142828158</v>
      </c>
      <c r="L25" s="48"/>
      <c r="M25" s="48">
        <v>1.6370460539663219</v>
      </c>
      <c r="N25" s="21"/>
      <c r="O25" s="47">
        <f>IFERROR('T1'!G25/'T1'!I25,"..")</f>
        <v>54.201986754966889</v>
      </c>
      <c r="R25" s="43"/>
      <c r="S25" s="43"/>
      <c r="T25" s="43"/>
      <c r="U25" s="43"/>
      <c r="V25" s="43"/>
      <c r="W25" s="43"/>
      <c r="X25" s="43"/>
      <c r="Y25" s="43"/>
    </row>
    <row r="26" spans="1:25" ht="13.5" thickBot="1" x14ac:dyDescent="0.25">
      <c r="A26" s="14" t="s">
        <v>35</v>
      </c>
      <c r="B26" s="16" t="s">
        <v>20</v>
      </c>
      <c r="C26" s="11">
        <v>249.43600000000001</v>
      </c>
      <c r="D26" s="15"/>
      <c r="E26" s="70">
        <v>10450</v>
      </c>
      <c r="F26" s="43"/>
      <c r="G26" s="48">
        <v>62.366360691144706</v>
      </c>
      <c r="H26" s="48"/>
      <c r="I26" s="48">
        <v>24.135931459617595</v>
      </c>
      <c r="J26" s="15"/>
      <c r="K26" s="48" t="s">
        <v>52</v>
      </c>
      <c r="L26" s="48"/>
      <c r="M26" s="48">
        <v>2.5839632829373649</v>
      </c>
      <c r="N26" s="21"/>
      <c r="O26" s="47" t="str">
        <f>IFERROR('T1'!G26/'T1'!I26,"..")</f>
        <v>..</v>
      </c>
      <c r="R26" s="43"/>
      <c r="S26" s="43"/>
      <c r="T26" s="43"/>
      <c r="U26" s="43"/>
      <c r="V26" s="43"/>
      <c r="W26" s="43"/>
      <c r="X26" s="43"/>
      <c r="Y26" s="43"/>
    </row>
    <row r="27" spans="1:25" ht="12.75" x14ac:dyDescent="0.2">
      <c r="B27" s="20" t="s">
        <v>21</v>
      </c>
      <c r="C27" s="12">
        <v>9644.8639999999996</v>
      </c>
      <c r="D27" s="12"/>
      <c r="E27" s="12">
        <v>318175</v>
      </c>
      <c r="F27" s="12"/>
      <c r="G27" s="49">
        <v>8.779286536248561</v>
      </c>
      <c r="H27" s="49"/>
      <c r="I27" s="49">
        <v>3.56056925046851</v>
      </c>
      <c r="J27" s="22"/>
      <c r="K27" s="49">
        <v>0.7843415205953711</v>
      </c>
      <c r="L27" s="49"/>
      <c r="M27" s="49">
        <v>2.4404870198026729</v>
      </c>
      <c r="N27" s="24"/>
      <c r="O27" s="49">
        <v>5.6727813834616807</v>
      </c>
      <c r="R27" s="43"/>
      <c r="S27" s="43"/>
      <c r="T27" s="43"/>
      <c r="U27" s="43"/>
      <c r="V27" s="43"/>
      <c r="W27" s="43"/>
      <c r="X27" s="43"/>
      <c r="Y27" s="43"/>
    </row>
    <row r="28" spans="1:25" ht="5.25" customHeight="1" x14ac:dyDescent="0.2">
      <c r="B28" s="13"/>
      <c r="C28" s="43"/>
      <c r="D28" s="13"/>
      <c r="N28" s="21"/>
      <c r="O28" s="63"/>
      <c r="Q28" s="63"/>
      <c r="Y28" s="63"/>
    </row>
    <row r="29" spans="1:25" ht="25.5" customHeight="1" x14ac:dyDescent="0.2">
      <c r="A29" s="141" t="s">
        <v>121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25" ht="12.75" x14ac:dyDescent="0.2">
      <c r="A30" s="54" t="s">
        <v>122</v>
      </c>
      <c r="C30" s="60"/>
    </row>
    <row r="31" spans="1:25" ht="12.75" x14ac:dyDescent="0.2">
      <c r="A31" s="13" t="s">
        <v>123</v>
      </c>
      <c r="C31" s="43"/>
    </row>
    <row r="32" spans="1:25" ht="25.5" customHeight="1" x14ac:dyDescent="0.2">
      <c r="A32" s="141" t="s">
        <v>124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3:3" ht="12.75" x14ac:dyDescent="0.2">
      <c r="C33" s="43"/>
    </row>
    <row r="34" spans="3:3" ht="12.75" x14ac:dyDescent="0.2">
      <c r="C34" s="43"/>
    </row>
    <row r="35" spans="3:3" ht="12.75" x14ac:dyDescent="0.2">
      <c r="C35" s="43"/>
    </row>
    <row r="36" spans="3:3" ht="12.75" x14ac:dyDescent="0.2">
      <c r="C36" s="43"/>
    </row>
    <row r="37" spans="3:3" ht="12.75" x14ac:dyDescent="0.2">
      <c r="C37" s="43"/>
    </row>
    <row r="38" spans="3:3" ht="12.75" x14ac:dyDescent="0.2">
      <c r="C38" s="43"/>
    </row>
    <row r="39" spans="3:3" ht="12.75" x14ac:dyDescent="0.2">
      <c r="C39" s="43"/>
    </row>
    <row r="40" spans="3:3" ht="12.75" x14ac:dyDescent="0.2">
      <c r="C40" s="43"/>
    </row>
    <row r="41" spans="3:3" ht="12.75" x14ac:dyDescent="0.2">
      <c r="C41" s="43"/>
    </row>
    <row r="42" spans="3:3" ht="12.75" x14ac:dyDescent="0.2">
      <c r="C42" s="43"/>
    </row>
    <row r="43" spans="3:3" ht="12.75" x14ac:dyDescent="0.2">
      <c r="C43" s="43"/>
    </row>
    <row r="44" spans="3:3" ht="12.75" x14ac:dyDescent="0.2">
      <c r="C44" s="43"/>
    </row>
    <row r="45" spans="3:3" ht="12.75" x14ac:dyDescent="0.2">
      <c r="C45" s="43"/>
    </row>
    <row r="46" spans="3:3" ht="12.75" x14ac:dyDescent="0.2">
      <c r="C46" s="43"/>
    </row>
    <row r="47" spans="3:3" ht="12.75" x14ac:dyDescent="0.2">
      <c r="C47" s="43"/>
    </row>
    <row r="48" spans="3:3" ht="12.75" x14ac:dyDescent="0.2">
      <c r="C48" s="43"/>
    </row>
    <row r="49" spans="3:3" ht="12.75" x14ac:dyDescent="0.2">
      <c r="C49" s="43"/>
    </row>
    <row r="50" spans="3:3" ht="12.75" x14ac:dyDescent="0.2">
      <c r="C50" s="43"/>
    </row>
    <row r="51" spans="3:3" ht="12.75" x14ac:dyDescent="0.2">
      <c r="C51" s="43"/>
    </row>
    <row r="52" spans="3:3" ht="12.75" x14ac:dyDescent="0.2">
      <c r="C52" s="43"/>
    </row>
    <row r="53" spans="3:3" ht="12.75" x14ac:dyDescent="0.2">
      <c r="C53" s="43"/>
    </row>
    <row r="54" spans="3:3" ht="12.75" x14ac:dyDescent="0.2">
      <c r="C54" s="43"/>
    </row>
    <row r="55" spans="3:3" ht="12.75" x14ac:dyDescent="0.2">
      <c r="C55" s="43"/>
    </row>
    <row r="56" spans="3:3" ht="12.75" x14ac:dyDescent="0.2">
      <c r="C56" s="43"/>
    </row>
    <row r="57" spans="3:3" ht="12.75" x14ac:dyDescent="0.2">
      <c r="C57" s="43"/>
    </row>
    <row r="58" spans="3:3" ht="12.75" x14ac:dyDescent="0.2">
      <c r="C58" s="43"/>
    </row>
    <row r="59" spans="3:3" ht="12.75" x14ac:dyDescent="0.2">
      <c r="C59" s="43"/>
    </row>
  </sheetData>
  <mergeCells count="3">
    <mergeCell ref="G3:I3"/>
    <mergeCell ref="A32:O32"/>
    <mergeCell ref="A29:O29"/>
  </mergeCells>
  <pageMargins left="0.7" right="0.7" top="0.75" bottom="0.75" header="0.3" footer="0.3"/>
  <pageSetup paperSize="9" scale="93" fitToWidth="0" orientation="landscape" r:id="rId1"/>
  <ignoredErrors>
    <ignoredError sqref="A6 A8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/>
  </sheetViews>
  <sheetFormatPr defaultRowHeight="11.25" x14ac:dyDescent="0.2"/>
  <cols>
    <col min="1" max="1" width="7.140625" style="3" customWidth="1"/>
    <col min="2" max="2" width="12.85546875" style="3" customWidth="1"/>
    <col min="3" max="3" width="10.140625" style="3" customWidth="1"/>
    <col min="4" max="4" width="12.28515625" style="3" customWidth="1"/>
    <col min="5" max="5" width="1.28515625" style="3" customWidth="1"/>
    <col min="6" max="6" width="16.140625" style="3" customWidth="1"/>
    <col min="7" max="7" width="12.85546875" style="3" customWidth="1"/>
    <col min="8" max="8" width="12" style="3" customWidth="1"/>
    <col min="9" max="9" width="0.85546875" style="3" customWidth="1"/>
    <col min="10" max="11" width="11.28515625" style="3" customWidth="1"/>
    <col min="12" max="12" width="13.42578125" style="3" customWidth="1"/>
    <col min="13" max="13" width="12.85546875" style="3" customWidth="1"/>
    <col min="14" max="14" width="12" style="3" customWidth="1"/>
    <col min="15" max="15" width="0.85546875" style="3" customWidth="1"/>
    <col min="16" max="16" width="14.42578125" style="3" customWidth="1"/>
    <col min="17" max="17" width="9.5703125" style="3" bestFit="1" customWidth="1"/>
    <col min="18" max="19" width="9.140625" style="3"/>
    <col min="20" max="20" width="9.5703125" style="3" bestFit="1" customWidth="1"/>
    <col min="21" max="262" width="9.140625" style="3"/>
    <col min="263" max="263" width="12.85546875" style="3" customWidth="1"/>
    <col min="264" max="264" width="8.85546875" style="3" customWidth="1"/>
    <col min="265" max="266" width="12" style="3" customWidth="1"/>
    <col min="267" max="267" width="0.85546875" style="3" customWidth="1"/>
    <col min="268" max="268" width="9.140625" style="3"/>
    <col min="269" max="270" width="12" style="3" customWidth="1"/>
    <col min="271" max="271" width="0.85546875" style="3" customWidth="1"/>
    <col min="272" max="272" width="14.42578125" style="3" bestFit="1" customWidth="1"/>
    <col min="273" max="518" width="9.140625" style="3"/>
    <col min="519" max="519" width="12.85546875" style="3" customWidth="1"/>
    <col min="520" max="520" width="8.85546875" style="3" customWidth="1"/>
    <col min="521" max="522" width="12" style="3" customWidth="1"/>
    <col min="523" max="523" width="0.85546875" style="3" customWidth="1"/>
    <col min="524" max="524" width="9.140625" style="3"/>
    <col min="525" max="526" width="12" style="3" customWidth="1"/>
    <col min="527" max="527" width="0.85546875" style="3" customWidth="1"/>
    <col min="528" max="528" width="14.42578125" style="3" bestFit="1" customWidth="1"/>
    <col min="529" max="774" width="9.140625" style="3"/>
    <col min="775" max="775" width="12.85546875" style="3" customWidth="1"/>
    <col min="776" max="776" width="8.85546875" style="3" customWidth="1"/>
    <col min="777" max="778" width="12" style="3" customWidth="1"/>
    <col min="779" max="779" width="0.85546875" style="3" customWidth="1"/>
    <col min="780" max="780" width="9.140625" style="3"/>
    <col min="781" max="782" width="12" style="3" customWidth="1"/>
    <col min="783" max="783" width="0.85546875" style="3" customWidth="1"/>
    <col min="784" max="784" width="14.42578125" style="3" bestFit="1" customWidth="1"/>
    <col min="785" max="1030" width="9.140625" style="3"/>
    <col min="1031" max="1031" width="12.85546875" style="3" customWidth="1"/>
    <col min="1032" max="1032" width="8.85546875" style="3" customWidth="1"/>
    <col min="1033" max="1034" width="12" style="3" customWidth="1"/>
    <col min="1035" max="1035" width="0.85546875" style="3" customWidth="1"/>
    <col min="1036" max="1036" width="9.140625" style="3"/>
    <col min="1037" max="1038" width="12" style="3" customWidth="1"/>
    <col min="1039" max="1039" width="0.85546875" style="3" customWidth="1"/>
    <col min="1040" max="1040" width="14.42578125" style="3" bestFit="1" customWidth="1"/>
    <col min="1041" max="1286" width="9.140625" style="3"/>
    <col min="1287" max="1287" width="12.85546875" style="3" customWidth="1"/>
    <col min="1288" max="1288" width="8.85546875" style="3" customWidth="1"/>
    <col min="1289" max="1290" width="12" style="3" customWidth="1"/>
    <col min="1291" max="1291" width="0.85546875" style="3" customWidth="1"/>
    <col min="1292" max="1292" width="9.140625" style="3"/>
    <col min="1293" max="1294" width="12" style="3" customWidth="1"/>
    <col min="1295" max="1295" width="0.85546875" style="3" customWidth="1"/>
    <col min="1296" max="1296" width="14.42578125" style="3" bestFit="1" customWidth="1"/>
    <col min="1297" max="1542" width="9.140625" style="3"/>
    <col min="1543" max="1543" width="12.85546875" style="3" customWidth="1"/>
    <col min="1544" max="1544" width="8.85546875" style="3" customWidth="1"/>
    <col min="1545" max="1546" width="12" style="3" customWidth="1"/>
    <col min="1547" max="1547" width="0.85546875" style="3" customWidth="1"/>
    <col min="1548" max="1548" width="9.140625" style="3"/>
    <col min="1549" max="1550" width="12" style="3" customWidth="1"/>
    <col min="1551" max="1551" width="0.85546875" style="3" customWidth="1"/>
    <col min="1552" max="1552" width="14.42578125" style="3" bestFit="1" customWidth="1"/>
    <col min="1553" max="1798" width="9.140625" style="3"/>
    <col min="1799" max="1799" width="12.85546875" style="3" customWidth="1"/>
    <col min="1800" max="1800" width="8.85546875" style="3" customWidth="1"/>
    <col min="1801" max="1802" width="12" style="3" customWidth="1"/>
    <col min="1803" max="1803" width="0.85546875" style="3" customWidth="1"/>
    <col min="1804" max="1804" width="9.140625" style="3"/>
    <col min="1805" max="1806" width="12" style="3" customWidth="1"/>
    <col min="1807" max="1807" width="0.85546875" style="3" customWidth="1"/>
    <col min="1808" max="1808" width="14.42578125" style="3" bestFit="1" customWidth="1"/>
    <col min="1809" max="2054" width="9.140625" style="3"/>
    <col min="2055" max="2055" width="12.85546875" style="3" customWidth="1"/>
    <col min="2056" max="2056" width="8.85546875" style="3" customWidth="1"/>
    <col min="2057" max="2058" width="12" style="3" customWidth="1"/>
    <col min="2059" max="2059" width="0.85546875" style="3" customWidth="1"/>
    <col min="2060" max="2060" width="9.140625" style="3"/>
    <col min="2061" max="2062" width="12" style="3" customWidth="1"/>
    <col min="2063" max="2063" width="0.85546875" style="3" customWidth="1"/>
    <col min="2064" max="2064" width="14.42578125" style="3" bestFit="1" customWidth="1"/>
    <col min="2065" max="2310" width="9.140625" style="3"/>
    <col min="2311" max="2311" width="12.85546875" style="3" customWidth="1"/>
    <col min="2312" max="2312" width="8.85546875" style="3" customWidth="1"/>
    <col min="2313" max="2314" width="12" style="3" customWidth="1"/>
    <col min="2315" max="2315" width="0.85546875" style="3" customWidth="1"/>
    <col min="2316" max="2316" width="9.140625" style="3"/>
    <col min="2317" max="2318" width="12" style="3" customWidth="1"/>
    <col min="2319" max="2319" width="0.85546875" style="3" customWidth="1"/>
    <col min="2320" max="2320" width="14.42578125" style="3" bestFit="1" customWidth="1"/>
    <col min="2321" max="2566" width="9.140625" style="3"/>
    <col min="2567" max="2567" width="12.85546875" style="3" customWidth="1"/>
    <col min="2568" max="2568" width="8.85546875" style="3" customWidth="1"/>
    <col min="2569" max="2570" width="12" style="3" customWidth="1"/>
    <col min="2571" max="2571" width="0.85546875" style="3" customWidth="1"/>
    <col min="2572" max="2572" width="9.140625" style="3"/>
    <col min="2573" max="2574" width="12" style="3" customWidth="1"/>
    <col min="2575" max="2575" width="0.85546875" style="3" customWidth="1"/>
    <col min="2576" max="2576" width="14.42578125" style="3" bestFit="1" customWidth="1"/>
    <col min="2577" max="2822" width="9.140625" style="3"/>
    <col min="2823" max="2823" width="12.85546875" style="3" customWidth="1"/>
    <col min="2824" max="2824" width="8.85546875" style="3" customWidth="1"/>
    <col min="2825" max="2826" width="12" style="3" customWidth="1"/>
    <col min="2827" max="2827" width="0.85546875" style="3" customWidth="1"/>
    <col min="2828" max="2828" width="9.140625" style="3"/>
    <col min="2829" max="2830" width="12" style="3" customWidth="1"/>
    <col min="2831" max="2831" width="0.85546875" style="3" customWidth="1"/>
    <col min="2832" max="2832" width="14.42578125" style="3" bestFit="1" customWidth="1"/>
    <col min="2833" max="3078" width="9.140625" style="3"/>
    <col min="3079" max="3079" width="12.85546875" style="3" customWidth="1"/>
    <col min="3080" max="3080" width="8.85546875" style="3" customWidth="1"/>
    <col min="3081" max="3082" width="12" style="3" customWidth="1"/>
    <col min="3083" max="3083" width="0.85546875" style="3" customWidth="1"/>
    <col min="3084" max="3084" width="9.140625" style="3"/>
    <col min="3085" max="3086" width="12" style="3" customWidth="1"/>
    <col min="3087" max="3087" width="0.85546875" style="3" customWidth="1"/>
    <col min="3088" max="3088" width="14.42578125" style="3" bestFit="1" customWidth="1"/>
    <col min="3089" max="3334" width="9.140625" style="3"/>
    <col min="3335" max="3335" width="12.85546875" style="3" customWidth="1"/>
    <col min="3336" max="3336" width="8.85546875" style="3" customWidth="1"/>
    <col min="3337" max="3338" width="12" style="3" customWidth="1"/>
    <col min="3339" max="3339" width="0.85546875" style="3" customWidth="1"/>
    <col min="3340" max="3340" width="9.140625" style="3"/>
    <col min="3341" max="3342" width="12" style="3" customWidth="1"/>
    <col min="3343" max="3343" width="0.85546875" style="3" customWidth="1"/>
    <col min="3344" max="3344" width="14.42578125" style="3" bestFit="1" customWidth="1"/>
    <col min="3345" max="3590" width="9.140625" style="3"/>
    <col min="3591" max="3591" width="12.85546875" style="3" customWidth="1"/>
    <col min="3592" max="3592" width="8.85546875" style="3" customWidth="1"/>
    <col min="3593" max="3594" width="12" style="3" customWidth="1"/>
    <col min="3595" max="3595" width="0.85546875" style="3" customWidth="1"/>
    <col min="3596" max="3596" width="9.140625" style="3"/>
    <col min="3597" max="3598" width="12" style="3" customWidth="1"/>
    <col min="3599" max="3599" width="0.85546875" style="3" customWidth="1"/>
    <col min="3600" max="3600" width="14.42578125" style="3" bestFit="1" customWidth="1"/>
    <col min="3601" max="3846" width="9.140625" style="3"/>
    <col min="3847" max="3847" width="12.85546875" style="3" customWidth="1"/>
    <col min="3848" max="3848" width="8.85546875" style="3" customWidth="1"/>
    <col min="3849" max="3850" width="12" style="3" customWidth="1"/>
    <col min="3851" max="3851" width="0.85546875" style="3" customWidth="1"/>
    <col min="3852" max="3852" width="9.140625" style="3"/>
    <col min="3853" max="3854" width="12" style="3" customWidth="1"/>
    <col min="3855" max="3855" width="0.85546875" style="3" customWidth="1"/>
    <col min="3856" max="3856" width="14.42578125" style="3" bestFit="1" customWidth="1"/>
    <col min="3857" max="4102" width="9.140625" style="3"/>
    <col min="4103" max="4103" width="12.85546875" style="3" customWidth="1"/>
    <col min="4104" max="4104" width="8.85546875" style="3" customWidth="1"/>
    <col min="4105" max="4106" width="12" style="3" customWidth="1"/>
    <col min="4107" max="4107" width="0.85546875" style="3" customWidth="1"/>
    <col min="4108" max="4108" width="9.140625" style="3"/>
    <col min="4109" max="4110" width="12" style="3" customWidth="1"/>
    <col min="4111" max="4111" width="0.85546875" style="3" customWidth="1"/>
    <col min="4112" max="4112" width="14.42578125" style="3" bestFit="1" customWidth="1"/>
    <col min="4113" max="4358" width="9.140625" style="3"/>
    <col min="4359" max="4359" width="12.85546875" style="3" customWidth="1"/>
    <col min="4360" max="4360" width="8.85546875" style="3" customWidth="1"/>
    <col min="4361" max="4362" width="12" style="3" customWidth="1"/>
    <col min="4363" max="4363" width="0.85546875" style="3" customWidth="1"/>
    <col min="4364" max="4364" width="9.140625" style="3"/>
    <col min="4365" max="4366" width="12" style="3" customWidth="1"/>
    <col min="4367" max="4367" width="0.85546875" style="3" customWidth="1"/>
    <col min="4368" max="4368" width="14.42578125" style="3" bestFit="1" customWidth="1"/>
    <col min="4369" max="4614" width="9.140625" style="3"/>
    <col min="4615" max="4615" width="12.85546875" style="3" customWidth="1"/>
    <col min="4616" max="4616" width="8.85546875" style="3" customWidth="1"/>
    <col min="4617" max="4618" width="12" style="3" customWidth="1"/>
    <col min="4619" max="4619" width="0.85546875" style="3" customWidth="1"/>
    <col min="4620" max="4620" width="9.140625" style="3"/>
    <col min="4621" max="4622" width="12" style="3" customWidth="1"/>
    <col min="4623" max="4623" width="0.85546875" style="3" customWidth="1"/>
    <col min="4624" max="4624" width="14.42578125" style="3" bestFit="1" customWidth="1"/>
    <col min="4625" max="4870" width="9.140625" style="3"/>
    <col min="4871" max="4871" width="12.85546875" style="3" customWidth="1"/>
    <col min="4872" max="4872" width="8.85546875" style="3" customWidth="1"/>
    <col min="4873" max="4874" width="12" style="3" customWidth="1"/>
    <col min="4875" max="4875" width="0.85546875" style="3" customWidth="1"/>
    <col min="4876" max="4876" width="9.140625" style="3"/>
    <col min="4877" max="4878" width="12" style="3" customWidth="1"/>
    <col min="4879" max="4879" width="0.85546875" style="3" customWidth="1"/>
    <col min="4880" max="4880" width="14.42578125" style="3" bestFit="1" customWidth="1"/>
    <col min="4881" max="5126" width="9.140625" style="3"/>
    <col min="5127" max="5127" width="12.85546875" style="3" customWidth="1"/>
    <col min="5128" max="5128" width="8.85546875" style="3" customWidth="1"/>
    <col min="5129" max="5130" width="12" style="3" customWidth="1"/>
    <col min="5131" max="5131" width="0.85546875" style="3" customWidth="1"/>
    <col min="5132" max="5132" width="9.140625" style="3"/>
    <col min="5133" max="5134" width="12" style="3" customWidth="1"/>
    <col min="5135" max="5135" width="0.85546875" style="3" customWidth="1"/>
    <col min="5136" max="5136" width="14.42578125" style="3" bestFit="1" customWidth="1"/>
    <col min="5137" max="5382" width="9.140625" style="3"/>
    <col min="5383" max="5383" width="12.85546875" style="3" customWidth="1"/>
    <col min="5384" max="5384" width="8.85546875" style="3" customWidth="1"/>
    <col min="5385" max="5386" width="12" style="3" customWidth="1"/>
    <col min="5387" max="5387" width="0.85546875" style="3" customWidth="1"/>
    <col min="5388" max="5388" width="9.140625" style="3"/>
    <col min="5389" max="5390" width="12" style="3" customWidth="1"/>
    <col min="5391" max="5391" width="0.85546875" style="3" customWidth="1"/>
    <col min="5392" max="5392" width="14.42578125" style="3" bestFit="1" customWidth="1"/>
    <col min="5393" max="5638" width="9.140625" style="3"/>
    <col min="5639" max="5639" width="12.85546875" style="3" customWidth="1"/>
    <col min="5640" max="5640" width="8.85546875" style="3" customWidth="1"/>
    <col min="5641" max="5642" width="12" style="3" customWidth="1"/>
    <col min="5643" max="5643" width="0.85546875" style="3" customWidth="1"/>
    <col min="5644" max="5644" width="9.140625" style="3"/>
    <col min="5645" max="5646" width="12" style="3" customWidth="1"/>
    <col min="5647" max="5647" width="0.85546875" style="3" customWidth="1"/>
    <col min="5648" max="5648" width="14.42578125" style="3" bestFit="1" customWidth="1"/>
    <col min="5649" max="5894" width="9.140625" style="3"/>
    <col min="5895" max="5895" width="12.85546875" style="3" customWidth="1"/>
    <col min="5896" max="5896" width="8.85546875" style="3" customWidth="1"/>
    <col min="5897" max="5898" width="12" style="3" customWidth="1"/>
    <col min="5899" max="5899" width="0.85546875" style="3" customWidth="1"/>
    <col min="5900" max="5900" width="9.140625" style="3"/>
    <col min="5901" max="5902" width="12" style="3" customWidth="1"/>
    <col min="5903" max="5903" width="0.85546875" style="3" customWidth="1"/>
    <col min="5904" max="5904" width="14.42578125" style="3" bestFit="1" customWidth="1"/>
    <col min="5905" max="6150" width="9.140625" style="3"/>
    <col min="6151" max="6151" width="12.85546875" style="3" customWidth="1"/>
    <col min="6152" max="6152" width="8.85546875" style="3" customWidth="1"/>
    <col min="6153" max="6154" width="12" style="3" customWidth="1"/>
    <col min="6155" max="6155" width="0.85546875" style="3" customWidth="1"/>
    <col min="6156" max="6156" width="9.140625" style="3"/>
    <col min="6157" max="6158" width="12" style="3" customWidth="1"/>
    <col min="6159" max="6159" width="0.85546875" style="3" customWidth="1"/>
    <col min="6160" max="6160" width="14.42578125" style="3" bestFit="1" customWidth="1"/>
    <col min="6161" max="6406" width="9.140625" style="3"/>
    <col min="6407" max="6407" width="12.85546875" style="3" customWidth="1"/>
    <col min="6408" max="6408" width="8.85546875" style="3" customWidth="1"/>
    <col min="6409" max="6410" width="12" style="3" customWidth="1"/>
    <col min="6411" max="6411" width="0.85546875" style="3" customWidth="1"/>
    <col min="6412" max="6412" width="9.140625" style="3"/>
    <col min="6413" max="6414" width="12" style="3" customWidth="1"/>
    <col min="6415" max="6415" width="0.85546875" style="3" customWidth="1"/>
    <col min="6416" max="6416" width="14.42578125" style="3" bestFit="1" customWidth="1"/>
    <col min="6417" max="6662" width="9.140625" style="3"/>
    <col min="6663" max="6663" width="12.85546875" style="3" customWidth="1"/>
    <col min="6664" max="6664" width="8.85546875" style="3" customWidth="1"/>
    <col min="6665" max="6666" width="12" style="3" customWidth="1"/>
    <col min="6667" max="6667" width="0.85546875" style="3" customWidth="1"/>
    <col min="6668" max="6668" width="9.140625" style="3"/>
    <col min="6669" max="6670" width="12" style="3" customWidth="1"/>
    <col min="6671" max="6671" width="0.85546875" style="3" customWidth="1"/>
    <col min="6672" max="6672" width="14.42578125" style="3" bestFit="1" customWidth="1"/>
    <col min="6673" max="6918" width="9.140625" style="3"/>
    <col min="6919" max="6919" width="12.85546875" style="3" customWidth="1"/>
    <col min="6920" max="6920" width="8.85546875" style="3" customWidth="1"/>
    <col min="6921" max="6922" width="12" style="3" customWidth="1"/>
    <col min="6923" max="6923" width="0.85546875" style="3" customWidth="1"/>
    <col min="6924" max="6924" width="9.140625" style="3"/>
    <col min="6925" max="6926" width="12" style="3" customWidth="1"/>
    <col min="6927" max="6927" width="0.85546875" style="3" customWidth="1"/>
    <col min="6928" max="6928" width="14.42578125" style="3" bestFit="1" customWidth="1"/>
    <col min="6929" max="7174" width="9.140625" style="3"/>
    <col min="7175" max="7175" width="12.85546875" style="3" customWidth="1"/>
    <col min="7176" max="7176" width="8.85546875" style="3" customWidth="1"/>
    <col min="7177" max="7178" width="12" style="3" customWidth="1"/>
    <col min="7179" max="7179" width="0.85546875" style="3" customWidth="1"/>
    <col min="7180" max="7180" width="9.140625" style="3"/>
    <col min="7181" max="7182" width="12" style="3" customWidth="1"/>
    <col min="7183" max="7183" width="0.85546875" style="3" customWidth="1"/>
    <col min="7184" max="7184" width="14.42578125" style="3" bestFit="1" customWidth="1"/>
    <col min="7185" max="7430" width="9.140625" style="3"/>
    <col min="7431" max="7431" width="12.85546875" style="3" customWidth="1"/>
    <col min="7432" max="7432" width="8.85546875" style="3" customWidth="1"/>
    <col min="7433" max="7434" width="12" style="3" customWidth="1"/>
    <col min="7435" max="7435" width="0.85546875" style="3" customWidth="1"/>
    <col min="7436" max="7436" width="9.140625" style="3"/>
    <col min="7437" max="7438" width="12" style="3" customWidth="1"/>
    <col min="7439" max="7439" width="0.85546875" style="3" customWidth="1"/>
    <col min="7440" max="7440" width="14.42578125" style="3" bestFit="1" customWidth="1"/>
    <col min="7441" max="7686" width="9.140625" style="3"/>
    <col min="7687" max="7687" width="12.85546875" style="3" customWidth="1"/>
    <col min="7688" max="7688" width="8.85546875" style="3" customWidth="1"/>
    <col min="7689" max="7690" width="12" style="3" customWidth="1"/>
    <col min="7691" max="7691" width="0.85546875" style="3" customWidth="1"/>
    <col min="7692" max="7692" width="9.140625" style="3"/>
    <col min="7693" max="7694" width="12" style="3" customWidth="1"/>
    <col min="7695" max="7695" width="0.85546875" style="3" customWidth="1"/>
    <col min="7696" max="7696" width="14.42578125" style="3" bestFit="1" customWidth="1"/>
    <col min="7697" max="7942" width="9.140625" style="3"/>
    <col min="7943" max="7943" width="12.85546875" style="3" customWidth="1"/>
    <col min="7944" max="7944" width="8.85546875" style="3" customWidth="1"/>
    <col min="7945" max="7946" width="12" style="3" customWidth="1"/>
    <col min="7947" max="7947" width="0.85546875" style="3" customWidth="1"/>
    <col min="7948" max="7948" width="9.140625" style="3"/>
    <col min="7949" max="7950" width="12" style="3" customWidth="1"/>
    <col min="7951" max="7951" width="0.85546875" style="3" customWidth="1"/>
    <col min="7952" max="7952" width="14.42578125" style="3" bestFit="1" customWidth="1"/>
    <col min="7953" max="8198" width="9.140625" style="3"/>
    <col min="8199" max="8199" width="12.85546875" style="3" customWidth="1"/>
    <col min="8200" max="8200" width="8.85546875" style="3" customWidth="1"/>
    <col min="8201" max="8202" width="12" style="3" customWidth="1"/>
    <col min="8203" max="8203" width="0.85546875" style="3" customWidth="1"/>
    <col min="8204" max="8204" width="9.140625" style="3"/>
    <col min="8205" max="8206" width="12" style="3" customWidth="1"/>
    <col min="8207" max="8207" width="0.85546875" style="3" customWidth="1"/>
    <col min="8208" max="8208" width="14.42578125" style="3" bestFit="1" customWidth="1"/>
    <col min="8209" max="8454" width="9.140625" style="3"/>
    <col min="8455" max="8455" width="12.85546875" style="3" customWidth="1"/>
    <col min="8456" max="8456" width="8.85546875" style="3" customWidth="1"/>
    <col min="8457" max="8458" width="12" style="3" customWidth="1"/>
    <col min="8459" max="8459" width="0.85546875" style="3" customWidth="1"/>
    <col min="8460" max="8460" width="9.140625" style="3"/>
    <col min="8461" max="8462" width="12" style="3" customWidth="1"/>
    <col min="8463" max="8463" width="0.85546875" style="3" customWidth="1"/>
    <col min="8464" max="8464" width="14.42578125" style="3" bestFit="1" customWidth="1"/>
    <col min="8465" max="8710" width="9.140625" style="3"/>
    <col min="8711" max="8711" width="12.85546875" style="3" customWidth="1"/>
    <col min="8712" max="8712" width="8.85546875" style="3" customWidth="1"/>
    <col min="8713" max="8714" width="12" style="3" customWidth="1"/>
    <col min="8715" max="8715" width="0.85546875" style="3" customWidth="1"/>
    <col min="8716" max="8716" width="9.140625" style="3"/>
    <col min="8717" max="8718" width="12" style="3" customWidth="1"/>
    <col min="8719" max="8719" width="0.85546875" style="3" customWidth="1"/>
    <col min="8720" max="8720" width="14.42578125" style="3" bestFit="1" customWidth="1"/>
    <col min="8721" max="8966" width="9.140625" style="3"/>
    <col min="8967" max="8967" width="12.85546875" style="3" customWidth="1"/>
    <col min="8968" max="8968" width="8.85546875" style="3" customWidth="1"/>
    <col min="8969" max="8970" width="12" style="3" customWidth="1"/>
    <col min="8971" max="8971" width="0.85546875" style="3" customWidth="1"/>
    <col min="8972" max="8972" width="9.140625" style="3"/>
    <col min="8973" max="8974" width="12" style="3" customWidth="1"/>
    <col min="8975" max="8975" width="0.85546875" style="3" customWidth="1"/>
    <col min="8976" max="8976" width="14.42578125" style="3" bestFit="1" customWidth="1"/>
    <col min="8977" max="9222" width="9.140625" style="3"/>
    <col min="9223" max="9223" width="12.85546875" style="3" customWidth="1"/>
    <col min="9224" max="9224" width="8.85546875" style="3" customWidth="1"/>
    <col min="9225" max="9226" width="12" style="3" customWidth="1"/>
    <col min="9227" max="9227" width="0.85546875" style="3" customWidth="1"/>
    <col min="9228" max="9228" width="9.140625" style="3"/>
    <col min="9229" max="9230" width="12" style="3" customWidth="1"/>
    <col min="9231" max="9231" width="0.85546875" style="3" customWidth="1"/>
    <col min="9232" max="9232" width="14.42578125" style="3" bestFit="1" customWidth="1"/>
    <col min="9233" max="9478" width="9.140625" style="3"/>
    <col min="9479" max="9479" width="12.85546875" style="3" customWidth="1"/>
    <col min="9480" max="9480" width="8.85546875" style="3" customWidth="1"/>
    <col min="9481" max="9482" width="12" style="3" customWidth="1"/>
    <col min="9483" max="9483" width="0.85546875" style="3" customWidth="1"/>
    <col min="9484" max="9484" width="9.140625" style="3"/>
    <col min="9485" max="9486" width="12" style="3" customWidth="1"/>
    <col min="9487" max="9487" width="0.85546875" style="3" customWidth="1"/>
    <col min="9488" max="9488" width="14.42578125" style="3" bestFit="1" customWidth="1"/>
    <col min="9489" max="9734" width="9.140625" style="3"/>
    <col min="9735" max="9735" width="12.85546875" style="3" customWidth="1"/>
    <col min="9736" max="9736" width="8.85546875" style="3" customWidth="1"/>
    <col min="9737" max="9738" width="12" style="3" customWidth="1"/>
    <col min="9739" max="9739" width="0.85546875" style="3" customWidth="1"/>
    <col min="9740" max="9740" width="9.140625" style="3"/>
    <col min="9741" max="9742" width="12" style="3" customWidth="1"/>
    <col min="9743" max="9743" width="0.85546875" style="3" customWidth="1"/>
    <col min="9744" max="9744" width="14.42578125" style="3" bestFit="1" customWidth="1"/>
    <col min="9745" max="9990" width="9.140625" style="3"/>
    <col min="9991" max="9991" width="12.85546875" style="3" customWidth="1"/>
    <col min="9992" max="9992" width="8.85546875" style="3" customWidth="1"/>
    <col min="9993" max="9994" width="12" style="3" customWidth="1"/>
    <col min="9995" max="9995" width="0.85546875" style="3" customWidth="1"/>
    <col min="9996" max="9996" width="9.140625" style="3"/>
    <col min="9997" max="9998" width="12" style="3" customWidth="1"/>
    <col min="9999" max="9999" width="0.85546875" style="3" customWidth="1"/>
    <col min="10000" max="10000" width="14.42578125" style="3" bestFit="1" customWidth="1"/>
    <col min="10001" max="10246" width="9.140625" style="3"/>
    <col min="10247" max="10247" width="12.85546875" style="3" customWidth="1"/>
    <col min="10248" max="10248" width="8.85546875" style="3" customWidth="1"/>
    <col min="10249" max="10250" width="12" style="3" customWidth="1"/>
    <col min="10251" max="10251" width="0.85546875" style="3" customWidth="1"/>
    <col min="10252" max="10252" width="9.140625" style="3"/>
    <col min="10253" max="10254" width="12" style="3" customWidth="1"/>
    <col min="10255" max="10255" width="0.85546875" style="3" customWidth="1"/>
    <col min="10256" max="10256" width="14.42578125" style="3" bestFit="1" customWidth="1"/>
    <col min="10257" max="10502" width="9.140625" style="3"/>
    <col min="10503" max="10503" width="12.85546875" style="3" customWidth="1"/>
    <col min="10504" max="10504" width="8.85546875" style="3" customWidth="1"/>
    <col min="10505" max="10506" width="12" style="3" customWidth="1"/>
    <col min="10507" max="10507" width="0.85546875" style="3" customWidth="1"/>
    <col min="10508" max="10508" width="9.140625" style="3"/>
    <col min="10509" max="10510" width="12" style="3" customWidth="1"/>
    <col min="10511" max="10511" width="0.85546875" style="3" customWidth="1"/>
    <col min="10512" max="10512" width="14.42578125" style="3" bestFit="1" customWidth="1"/>
    <col min="10513" max="10758" width="9.140625" style="3"/>
    <col min="10759" max="10759" width="12.85546875" style="3" customWidth="1"/>
    <col min="10760" max="10760" width="8.85546875" style="3" customWidth="1"/>
    <col min="10761" max="10762" width="12" style="3" customWidth="1"/>
    <col min="10763" max="10763" width="0.85546875" style="3" customWidth="1"/>
    <col min="10764" max="10764" width="9.140625" style="3"/>
    <col min="10765" max="10766" width="12" style="3" customWidth="1"/>
    <col min="10767" max="10767" width="0.85546875" style="3" customWidth="1"/>
    <col min="10768" max="10768" width="14.42578125" style="3" bestFit="1" customWidth="1"/>
    <col min="10769" max="11014" width="9.140625" style="3"/>
    <col min="11015" max="11015" width="12.85546875" style="3" customWidth="1"/>
    <col min="11016" max="11016" width="8.85546875" style="3" customWidth="1"/>
    <col min="11017" max="11018" width="12" style="3" customWidth="1"/>
    <col min="11019" max="11019" width="0.85546875" style="3" customWidth="1"/>
    <col min="11020" max="11020" width="9.140625" style="3"/>
    <col min="11021" max="11022" width="12" style="3" customWidth="1"/>
    <col min="11023" max="11023" width="0.85546875" style="3" customWidth="1"/>
    <col min="11024" max="11024" width="14.42578125" style="3" bestFit="1" customWidth="1"/>
    <col min="11025" max="11270" width="9.140625" style="3"/>
    <col min="11271" max="11271" width="12.85546875" style="3" customWidth="1"/>
    <col min="11272" max="11272" width="8.85546875" style="3" customWidth="1"/>
    <col min="11273" max="11274" width="12" style="3" customWidth="1"/>
    <col min="11275" max="11275" width="0.85546875" style="3" customWidth="1"/>
    <col min="11276" max="11276" width="9.140625" style="3"/>
    <col min="11277" max="11278" width="12" style="3" customWidth="1"/>
    <col min="11279" max="11279" width="0.85546875" style="3" customWidth="1"/>
    <col min="11280" max="11280" width="14.42578125" style="3" bestFit="1" customWidth="1"/>
    <col min="11281" max="11526" width="9.140625" style="3"/>
    <col min="11527" max="11527" width="12.85546875" style="3" customWidth="1"/>
    <col min="11528" max="11528" width="8.85546875" style="3" customWidth="1"/>
    <col min="11529" max="11530" width="12" style="3" customWidth="1"/>
    <col min="11531" max="11531" width="0.85546875" style="3" customWidth="1"/>
    <col min="11532" max="11532" width="9.140625" style="3"/>
    <col min="11533" max="11534" width="12" style="3" customWidth="1"/>
    <col min="11535" max="11535" width="0.85546875" style="3" customWidth="1"/>
    <col min="11536" max="11536" width="14.42578125" style="3" bestFit="1" customWidth="1"/>
    <col min="11537" max="11782" width="9.140625" style="3"/>
    <col min="11783" max="11783" width="12.85546875" style="3" customWidth="1"/>
    <col min="11784" max="11784" width="8.85546875" style="3" customWidth="1"/>
    <col min="11785" max="11786" width="12" style="3" customWidth="1"/>
    <col min="11787" max="11787" width="0.85546875" style="3" customWidth="1"/>
    <col min="11788" max="11788" width="9.140625" style="3"/>
    <col min="11789" max="11790" width="12" style="3" customWidth="1"/>
    <col min="11791" max="11791" width="0.85546875" style="3" customWidth="1"/>
    <col min="11792" max="11792" width="14.42578125" style="3" bestFit="1" customWidth="1"/>
    <col min="11793" max="12038" width="9.140625" style="3"/>
    <col min="12039" max="12039" width="12.85546875" style="3" customWidth="1"/>
    <col min="12040" max="12040" width="8.85546875" style="3" customWidth="1"/>
    <col min="12041" max="12042" width="12" style="3" customWidth="1"/>
    <col min="12043" max="12043" width="0.85546875" style="3" customWidth="1"/>
    <col min="12044" max="12044" width="9.140625" style="3"/>
    <col min="12045" max="12046" width="12" style="3" customWidth="1"/>
    <col min="12047" max="12047" width="0.85546875" style="3" customWidth="1"/>
    <col min="12048" max="12048" width="14.42578125" style="3" bestFit="1" customWidth="1"/>
    <col min="12049" max="12294" width="9.140625" style="3"/>
    <col min="12295" max="12295" width="12.85546875" style="3" customWidth="1"/>
    <col min="12296" max="12296" width="8.85546875" style="3" customWidth="1"/>
    <col min="12297" max="12298" width="12" style="3" customWidth="1"/>
    <col min="12299" max="12299" width="0.85546875" style="3" customWidth="1"/>
    <col min="12300" max="12300" width="9.140625" style="3"/>
    <col min="12301" max="12302" width="12" style="3" customWidth="1"/>
    <col min="12303" max="12303" width="0.85546875" style="3" customWidth="1"/>
    <col min="12304" max="12304" width="14.42578125" style="3" bestFit="1" customWidth="1"/>
    <col min="12305" max="12550" width="9.140625" style="3"/>
    <col min="12551" max="12551" width="12.85546875" style="3" customWidth="1"/>
    <col min="12552" max="12552" width="8.85546875" style="3" customWidth="1"/>
    <col min="12553" max="12554" width="12" style="3" customWidth="1"/>
    <col min="12555" max="12555" width="0.85546875" style="3" customWidth="1"/>
    <col min="12556" max="12556" width="9.140625" style="3"/>
    <col min="12557" max="12558" width="12" style="3" customWidth="1"/>
    <col min="12559" max="12559" width="0.85546875" style="3" customWidth="1"/>
    <col min="12560" max="12560" width="14.42578125" style="3" bestFit="1" customWidth="1"/>
    <col min="12561" max="12806" width="9.140625" style="3"/>
    <col min="12807" max="12807" width="12.85546875" style="3" customWidth="1"/>
    <col min="12808" max="12808" width="8.85546875" style="3" customWidth="1"/>
    <col min="12809" max="12810" width="12" style="3" customWidth="1"/>
    <col min="12811" max="12811" width="0.85546875" style="3" customWidth="1"/>
    <col min="12812" max="12812" width="9.140625" style="3"/>
    <col min="12813" max="12814" width="12" style="3" customWidth="1"/>
    <col min="12815" max="12815" width="0.85546875" style="3" customWidth="1"/>
    <col min="12816" max="12816" width="14.42578125" style="3" bestFit="1" customWidth="1"/>
    <col min="12817" max="13062" width="9.140625" style="3"/>
    <col min="13063" max="13063" width="12.85546875" style="3" customWidth="1"/>
    <col min="13064" max="13064" width="8.85546875" style="3" customWidth="1"/>
    <col min="13065" max="13066" width="12" style="3" customWidth="1"/>
    <col min="13067" max="13067" width="0.85546875" style="3" customWidth="1"/>
    <col min="13068" max="13068" width="9.140625" style="3"/>
    <col min="13069" max="13070" width="12" style="3" customWidth="1"/>
    <col min="13071" max="13071" width="0.85546875" style="3" customWidth="1"/>
    <col min="13072" max="13072" width="14.42578125" style="3" bestFit="1" customWidth="1"/>
    <col min="13073" max="13318" width="9.140625" style="3"/>
    <col min="13319" max="13319" width="12.85546875" style="3" customWidth="1"/>
    <col min="13320" max="13320" width="8.85546875" style="3" customWidth="1"/>
    <col min="13321" max="13322" width="12" style="3" customWidth="1"/>
    <col min="13323" max="13323" width="0.85546875" style="3" customWidth="1"/>
    <col min="13324" max="13324" width="9.140625" style="3"/>
    <col min="13325" max="13326" width="12" style="3" customWidth="1"/>
    <col min="13327" max="13327" width="0.85546875" style="3" customWidth="1"/>
    <col min="13328" max="13328" width="14.42578125" style="3" bestFit="1" customWidth="1"/>
    <col min="13329" max="13574" width="9.140625" style="3"/>
    <col min="13575" max="13575" width="12.85546875" style="3" customWidth="1"/>
    <col min="13576" max="13576" width="8.85546875" style="3" customWidth="1"/>
    <col min="13577" max="13578" width="12" style="3" customWidth="1"/>
    <col min="13579" max="13579" width="0.85546875" style="3" customWidth="1"/>
    <col min="13580" max="13580" width="9.140625" style="3"/>
    <col min="13581" max="13582" width="12" style="3" customWidth="1"/>
    <col min="13583" max="13583" width="0.85546875" style="3" customWidth="1"/>
    <col min="13584" max="13584" width="14.42578125" style="3" bestFit="1" customWidth="1"/>
    <col min="13585" max="13830" width="9.140625" style="3"/>
    <col min="13831" max="13831" width="12.85546875" style="3" customWidth="1"/>
    <col min="13832" max="13832" width="8.85546875" style="3" customWidth="1"/>
    <col min="13833" max="13834" width="12" style="3" customWidth="1"/>
    <col min="13835" max="13835" width="0.85546875" style="3" customWidth="1"/>
    <col min="13836" max="13836" width="9.140625" style="3"/>
    <col min="13837" max="13838" width="12" style="3" customWidth="1"/>
    <col min="13839" max="13839" width="0.85546875" style="3" customWidth="1"/>
    <col min="13840" max="13840" width="14.42578125" style="3" bestFit="1" customWidth="1"/>
    <col min="13841" max="14086" width="9.140625" style="3"/>
    <col min="14087" max="14087" width="12.85546875" style="3" customWidth="1"/>
    <col min="14088" max="14088" width="8.85546875" style="3" customWidth="1"/>
    <col min="14089" max="14090" width="12" style="3" customWidth="1"/>
    <col min="14091" max="14091" width="0.85546875" style="3" customWidth="1"/>
    <col min="14092" max="14092" width="9.140625" style="3"/>
    <col min="14093" max="14094" width="12" style="3" customWidth="1"/>
    <col min="14095" max="14095" width="0.85546875" style="3" customWidth="1"/>
    <col min="14096" max="14096" width="14.42578125" style="3" bestFit="1" customWidth="1"/>
    <col min="14097" max="14342" width="9.140625" style="3"/>
    <col min="14343" max="14343" width="12.85546875" style="3" customWidth="1"/>
    <col min="14344" max="14344" width="8.85546875" style="3" customWidth="1"/>
    <col min="14345" max="14346" width="12" style="3" customWidth="1"/>
    <col min="14347" max="14347" width="0.85546875" style="3" customWidth="1"/>
    <col min="14348" max="14348" width="9.140625" style="3"/>
    <col min="14349" max="14350" width="12" style="3" customWidth="1"/>
    <col min="14351" max="14351" width="0.85546875" style="3" customWidth="1"/>
    <col min="14352" max="14352" width="14.42578125" style="3" bestFit="1" customWidth="1"/>
    <col min="14353" max="14598" width="9.140625" style="3"/>
    <col min="14599" max="14599" width="12.85546875" style="3" customWidth="1"/>
    <col min="14600" max="14600" width="8.85546875" style="3" customWidth="1"/>
    <col min="14601" max="14602" width="12" style="3" customWidth="1"/>
    <col min="14603" max="14603" width="0.85546875" style="3" customWidth="1"/>
    <col min="14604" max="14604" width="9.140625" style="3"/>
    <col min="14605" max="14606" width="12" style="3" customWidth="1"/>
    <col min="14607" max="14607" width="0.85546875" style="3" customWidth="1"/>
    <col min="14608" max="14608" width="14.42578125" style="3" bestFit="1" customWidth="1"/>
    <col min="14609" max="14854" width="9.140625" style="3"/>
    <col min="14855" max="14855" width="12.85546875" style="3" customWidth="1"/>
    <col min="14856" max="14856" width="8.85546875" style="3" customWidth="1"/>
    <col min="14857" max="14858" width="12" style="3" customWidth="1"/>
    <col min="14859" max="14859" width="0.85546875" style="3" customWidth="1"/>
    <col min="14860" max="14860" width="9.140625" style="3"/>
    <col min="14861" max="14862" width="12" style="3" customWidth="1"/>
    <col min="14863" max="14863" width="0.85546875" style="3" customWidth="1"/>
    <col min="14864" max="14864" width="14.42578125" style="3" bestFit="1" customWidth="1"/>
    <col min="14865" max="15110" width="9.140625" style="3"/>
    <col min="15111" max="15111" width="12.85546875" style="3" customWidth="1"/>
    <col min="15112" max="15112" width="8.85546875" style="3" customWidth="1"/>
    <col min="15113" max="15114" width="12" style="3" customWidth="1"/>
    <col min="15115" max="15115" width="0.85546875" style="3" customWidth="1"/>
    <col min="15116" max="15116" width="9.140625" style="3"/>
    <col min="15117" max="15118" width="12" style="3" customWidth="1"/>
    <col min="15119" max="15119" width="0.85546875" style="3" customWidth="1"/>
    <col min="15120" max="15120" width="14.42578125" style="3" bestFit="1" customWidth="1"/>
    <col min="15121" max="15366" width="9.140625" style="3"/>
    <col min="15367" max="15367" width="12.85546875" style="3" customWidth="1"/>
    <col min="15368" max="15368" width="8.85546875" style="3" customWidth="1"/>
    <col min="15369" max="15370" width="12" style="3" customWidth="1"/>
    <col min="15371" max="15371" width="0.85546875" style="3" customWidth="1"/>
    <col min="15372" max="15372" width="9.140625" style="3"/>
    <col min="15373" max="15374" width="12" style="3" customWidth="1"/>
    <col min="15375" max="15375" width="0.85546875" style="3" customWidth="1"/>
    <col min="15376" max="15376" width="14.42578125" style="3" bestFit="1" customWidth="1"/>
    <col min="15377" max="15622" width="9.140625" style="3"/>
    <col min="15623" max="15623" width="12.85546875" style="3" customWidth="1"/>
    <col min="15624" max="15624" width="8.85546875" style="3" customWidth="1"/>
    <col min="15625" max="15626" width="12" style="3" customWidth="1"/>
    <col min="15627" max="15627" width="0.85546875" style="3" customWidth="1"/>
    <col min="15628" max="15628" width="9.140625" style="3"/>
    <col min="15629" max="15630" width="12" style="3" customWidth="1"/>
    <col min="15631" max="15631" width="0.85546875" style="3" customWidth="1"/>
    <col min="15632" max="15632" width="14.42578125" style="3" bestFit="1" customWidth="1"/>
    <col min="15633" max="15878" width="9.140625" style="3"/>
    <col min="15879" max="15879" width="12.85546875" style="3" customWidth="1"/>
    <col min="15880" max="15880" width="8.85546875" style="3" customWidth="1"/>
    <col min="15881" max="15882" width="12" style="3" customWidth="1"/>
    <col min="15883" max="15883" width="0.85546875" style="3" customWidth="1"/>
    <col min="15884" max="15884" width="9.140625" style="3"/>
    <col min="15885" max="15886" width="12" style="3" customWidth="1"/>
    <col min="15887" max="15887" width="0.85546875" style="3" customWidth="1"/>
    <col min="15888" max="15888" width="14.42578125" style="3" bestFit="1" customWidth="1"/>
    <col min="15889" max="16134" width="9.140625" style="3"/>
    <col min="16135" max="16135" width="12.85546875" style="3" customWidth="1"/>
    <col min="16136" max="16136" width="8.85546875" style="3" customWidth="1"/>
    <col min="16137" max="16138" width="12" style="3" customWidth="1"/>
    <col min="16139" max="16139" width="0.85546875" style="3" customWidth="1"/>
    <col min="16140" max="16140" width="9.140625" style="3"/>
    <col min="16141" max="16142" width="12" style="3" customWidth="1"/>
    <col min="16143" max="16143" width="0.85546875" style="3" customWidth="1"/>
    <col min="16144" max="16144" width="14.42578125" style="3" bestFit="1" customWidth="1"/>
    <col min="16145" max="16384" width="9.140625" style="3"/>
  </cols>
  <sheetData>
    <row r="1" spans="1:25" ht="14.25" x14ac:dyDescent="0.2">
      <c r="A1" s="25" t="s">
        <v>72</v>
      </c>
    </row>
    <row r="2" spans="1:25" ht="14.25" x14ac:dyDescent="0.2">
      <c r="A2" s="26" t="s">
        <v>130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spans="1:25" ht="43.5" customHeight="1" x14ac:dyDescent="0.2">
      <c r="A3" s="7"/>
      <c r="B3" s="4"/>
      <c r="C3" s="136" t="s">
        <v>126</v>
      </c>
      <c r="D3" s="143"/>
      <c r="E3" s="99"/>
      <c r="F3" s="6" t="s">
        <v>146</v>
      </c>
      <c r="G3" s="79"/>
      <c r="H3" s="79"/>
      <c r="I3" s="79"/>
      <c r="J3" s="79"/>
      <c r="K3" s="2"/>
      <c r="L3" s="2"/>
      <c r="M3" s="2"/>
      <c r="N3" s="2"/>
      <c r="O3" s="2"/>
      <c r="P3" s="2"/>
    </row>
    <row r="4" spans="1:25" ht="33.75" x14ac:dyDescent="0.2">
      <c r="A4" s="24" t="s">
        <v>132</v>
      </c>
      <c r="B4" s="24" t="s">
        <v>133</v>
      </c>
      <c r="C4" s="86" t="s">
        <v>116</v>
      </c>
      <c r="D4" s="86" t="s">
        <v>117</v>
      </c>
      <c r="F4" s="89" t="s">
        <v>127</v>
      </c>
      <c r="G4" s="2"/>
      <c r="H4" s="2"/>
      <c r="I4" s="2"/>
      <c r="J4" s="2"/>
      <c r="K4" s="2"/>
      <c r="L4" s="2"/>
      <c r="M4" s="2"/>
      <c r="N4" s="2"/>
      <c r="O4" s="2"/>
      <c r="P4" s="2"/>
      <c r="Y4" s="14"/>
    </row>
    <row r="5" spans="1:25" x14ac:dyDescent="0.2">
      <c r="B5" s="9"/>
      <c r="C5" s="9"/>
      <c r="D5" s="9"/>
      <c r="E5" s="9"/>
      <c r="Y5" s="14"/>
    </row>
    <row r="6" spans="1:25" x14ac:dyDescent="0.2">
      <c r="A6" s="3" t="s">
        <v>28</v>
      </c>
      <c r="B6" s="14" t="s">
        <v>0</v>
      </c>
      <c r="C6" s="47">
        <v>557.11475409836066</v>
      </c>
      <c r="D6" s="47">
        <v>98.682634730538922</v>
      </c>
      <c r="E6" s="47"/>
      <c r="F6" s="47" t="s">
        <v>52</v>
      </c>
      <c r="H6" s="2"/>
      <c r="I6" s="2"/>
      <c r="J6" s="2"/>
      <c r="K6" s="2"/>
      <c r="Y6" s="14"/>
    </row>
    <row r="7" spans="1:25" x14ac:dyDescent="0.2">
      <c r="A7" s="3" t="s">
        <v>30</v>
      </c>
      <c r="B7" s="14" t="s">
        <v>1</v>
      </c>
      <c r="C7" s="47">
        <v>573.89045108377263</v>
      </c>
      <c r="D7" s="47" t="s">
        <v>52</v>
      </c>
      <c r="E7" s="47"/>
      <c r="F7" s="47" t="s">
        <v>52</v>
      </c>
      <c r="Y7" s="14"/>
    </row>
    <row r="8" spans="1:25" x14ac:dyDescent="0.2">
      <c r="A8" s="3" t="s">
        <v>34</v>
      </c>
      <c r="B8" s="14" t="s">
        <v>2</v>
      </c>
      <c r="C8" s="47">
        <v>1161.2676056338028</v>
      </c>
      <c r="D8" s="47">
        <v>841.32653061224494</v>
      </c>
      <c r="E8" s="47"/>
      <c r="F8" s="47" t="s">
        <v>52</v>
      </c>
      <c r="H8" s="2"/>
      <c r="I8" s="2"/>
      <c r="J8" s="2"/>
      <c r="K8" s="2"/>
      <c r="Y8" s="14"/>
    </row>
    <row r="9" spans="1:25" x14ac:dyDescent="0.2">
      <c r="A9" s="3" t="s">
        <v>39</v>
      </c>
      <c r="B9" s="14" t="s">
        <v>3</v>
      </c>
      <c r="C9" s="47" t="s">
        <v>52</v>
      </c>
      <c r="D9" s="47">
        <v>285.28095527999403</v>
      </c>
      <c r="E9" s="47"/>
      <c r="F9" s="47">
        <v>1.8131270397679196</v>
      </c>
      <c r="Y9" s="14"/>
    </row>
    <row r="10" spans="1:25" x14ac:dyDescent="0.2">
      <c r="A10" s="3" t="s">
        <v>36</v>
      </c>
      <c r="B10" s="14" t="s">
        <v>4</v>
      </c>
      <c r="C10" s="47" t="s">
        <v>52</v>
      </c>
      <c r="D10" s="47">
        <v>191.77257525083613</v>
      </c>
      <c r="E10" s="47"/>
      <c r="F10" s="47">
        <v>16.672479944192535</v>
      </c>
      <c r="H10" s="2"/>
      <c r="I10" s="2"/>
      <c r="J10" s="2"/>
      <c r="K10" s="2"/>
      <c r="Y10" s="14"/>
    </row>
    <row r="11" spans="1:25" x14ac:dyDescent="0.2">
      <c r="A11" s="3" t="s">
        <v>43</v>
      </c>
      <c r="B11" s="14" t="s">
        <v>5</v>
      </c>
      <c r="C11" s="47">
        <v>157.11284513805523</v>
      </c>
      <c r="D11" s="47">
        <v>157.11284513805523</v>
      </c>
      <c r="E11" s="47"/>
      <c r="F11" s="47" t="s">
        <v>52</v>
      </c>
      <c r="Y11" s="14"/>
    </row>
    <row r="12" spans="1:25" x14ac:dyDescent="0.2">
      <c r="A12" s="3" t="s">
        <v>31</v>
      </c>
      <c r="B12" s="14" t="s">
        <v>6</v>
      </c>
      <c r="C12" s="47">
        <v>268.35452078274528</v>
      </c>
      <c r="D12" s="47">
        <v>111.41421179819424</v>
      </c>
      <c r="E12" s="47"/>
      <c r="F12" s="47">
        <v>12.934131736526947</v>
      </c>
      <c r="H12" s="2"/>
      <c r="I12" s="2"/>
      <c r="J12" s="2"/>
      <c r="K12" s="2"/>
      <c r="Y12" s="14"/>
    </row>
    <row r="13" spans="1:25" x14ac:dyDescent="0.2">
      <c r="A13" s="3" t="s">
        <v>46</v>
      </c>
      <c r="B13" s="14" t="s">
        <v>7</v>
      </c>
      <c r="C13" s="47" t="s">
        <v>52</v>
      </c>
      <c r="D13" s="47">
        <v>172.21661621257988</v>
      </c>
      <c r="E13" s="47"/>
      <c r="F13" s="47">
        <v>16.015625</v>
      </c>
      <c r="Y13" s="14"/>
    </row>
    <row r="14" spans="1:25" x14ac:dyDescent="0.2">
      <c r="A14" s="3" t="s">
        <v>47</v>
      </c>
      <c r="B14" s="14" t="s">
        <v>8</v>
      </c>
      <c r="C14" s="47">
        <v>160.45686404967844</v>
      </c>
      <c r="D14" s="47">
        <v>160.45686404967844</v>
      </c>
      <c r="E14" s="47"/>
      <c r="F14" s="47" t="s">
        <v>52</v>
      </c>
      <c r="H14" s="2"/>
      <c r="I14" s="2"/>
      <c r="J14" s="2"/>
      <c r="K14" s="2"/>
      <c r="Y14" s="14"/>
    </row>
    <row r="15" spans="1:25" x14ac:dyDescent="0.2">
      <c r="A15" s="3" t="s">
        <v>29</v>
      </c>
      <c r="B15" s="14" t="s">
        <v>9</v>
      </c>
      <c r="C15" s="47">
        <v>143.53256372877348</v>
      </c>
      <c r="D15" s="47">
        <v>139.62133987429098</v>
      </c>
      <c r="E15" s="47"/>
      <c r="F15" s="47">
        <v>2.950864671973648</v>
      </c>
    </row>
    <row r="16" spans="1:25" x14ac:dyDescent="0.2">
      <c r="A16" s="3" t="s">
        <v>44</v>
      </c>
      <c r="B16" s="14" t="s">
        <v>10</v>
      </c>
      <c r="C16" s="47" t="s">
        <v>52</v>
      </c>
      <c r="D16" s="47">
        <v>147.17816303946881</v>
      </c>
      <c r="E16" s="47"/>
      <c r="F16" s="47">
        <v>4.5112781954887211</v>
      </c>
      <c r="H16" s="2"/>
      <c r="I16" s="2"/>
      <c r="J16" s="2"/>
      <c r="K16" s="2"/>
    </row>
    <row r="17" spans="1:11" x14ac:dyDescent="0.2">
      <c r="A17" s="3" t="s">
        <v>38</v>
      </c>
      <c r="B17" s="14" t="s">
        <v>11</v>
      </c>
      <c r="C17" s="47">
        <v>460.58146975394152</v>
      </c>
      <c r="D17" s="47">
        <v>141.5166623172947</v>
      </c>
      <c r="E17" s="47"/>
      <c r="F17" s="47">
        <v>2.2138780602830588</v>
      </c>
    </row>
    <row r="18" spans="1:11" x14ac:dyDescent="0.2">
      <c r="A18" s="3" t="s">
        <v>42</v>
      </c>
      <c r="B18" s="14" t="s">
        <v>12</v>
      </c>
      <c r="C18" s="47">
        <v>461.69198359019845</v>
      </c>
      <c r="D18" s="47">
        <v>305.61467889908255</v>
      </c>
      <c r="E18" s="47"/>
      <c r="F18" s="121" t="s">
        <v>80</v>
      </c>
      <c r="H18" s="2"/>
      <c r="I18" s="2"/>
      <c r="J18" s="2"/>
      <c r="K18" s="2"/>
    </row>
    <row r="19" spans="1:11" x14ac:dyDescent="0.2">
      <c r="A19" s="3" t="s">
        <v>45</v>
      </c>
      <c r="B19" s="14" t="s">
        <v>13</v>
      </c>
      <c r="C19" s="47">
        <v>338.92773892773891</v>
      </c>
      <c r="D19" s="47">
        <v>168.09248554913296</v>
      </c>
      <c r="E19" s="47"/>
      <c r="F19" s="47">
        <v>4.8486932599724897</v>
      </c>
    </row>
    <row r="20" spans="1:11" x14ac:dyDescent="0.2">
      <c r="A20" s="3" t="s">
        <v>41</v>
      </c>
      <c r="B20" s="14" t="s">
        <v>14</v>
      </c>
      <c r="C20" s="47" t="s">
        <v>52</v>
      </c>
      <c r="D20" s="47">
        <v>109.124348625728</v>
      </c>
      <c r="E20" s="47"/>
      <c r="F20" s="47" t="s">
        <v>52</v>
      </c>
      <c r="H20" s="2"/>
      <c r="I20" s="2"/>
      <c r="J20" s="2"/>
      <c r="K20" s="2"/>
    </row>
    <row r="21" spans="1:11" x14ac:dyDescent="0.2">
      <c r="A21" s="3" t="s">
        <v>32</v>
      </c>
      <c r="B21" s="14" t="s">
        <v>15</v>
      </c>
      <c r="C21" s="47" t="s">
        <v>52</v>
      </c>
      <c r="D21" s="47" t="s">
        <v>52</v>
      </c>
      <c r="E21" s="47"/>
      <c r="F21" s="47" t="s">
        <v>52</v>
      </c>
    </row>
    <row r="22" spans="1:11" x14ac:dyDescent="0.2">
      <c r="A22" s="3" t="s">
        <v>48</v>
      </c>
      <c r="B22" s="14" t="s">
        <v>16</v>
      </c>
      <c r="C22" s="47">
        <v>460.51873198847261</v>
      </c>
      <c r="D22" s="47">
        <v>302.59420564287063</v>
      </c>
      <c r="E22" s="47"/>
      <c r="F22" s="47">
        <v>5.3817271589486859</v>
      </c>
      <c r="H22" s="2"/>
      <c r="I22" s="2"/>
      <c r="J22" s="2"/>
      <c r="K22" s="2"/>
    </row>
    <row r="23" spans="1:11" x14ac:dyDescent="0.2">
      <c r="A23" s="3" t="s">
        <v>33</v>
      </c>
      <c r="B23" s="14" t="s">
        <v>17</v>
      </c>
      <c r="C23" s="47">
        <v>162.26198815512959</v>
      </c>
      <c r="D23" s="47">
        <v>160.89921697398333</v>
      </c>
      <c r="E23" s="47"/>
      <c r="F23" s="47">
        <v>12.441130298273155</v>
      </c>
    </row>
    <row r="24" spans="1:11" x14ac:dyDescent="0.2">
      <c r="A24" s="3" t="s">
        <v>37</v>
      </c>
      <c r="B24" s="14" t="s">
        <v>18</v>
      </c>
      <c r="C24" s="47">
        <v>2880</v>
      </c>
      <c r="D24" s="47">
        <v>355.57734456107971</v>
      </c>
      <c r="E24" s="47"/>
      <c r="F24" s="47">
        <v>4.3146796431467971</v>
      </c>
      <c r="H24" s="2"/>
      <c r="I24" s="2"/>
      <c r="J24" s="2"/>
      <c r="K24" s="2"/>
    </row>
    <row r="25" spans="1:11" x14ac:dyDescent="0.2">
      <c r="A25" s="3" t="s">
        <v>40</v>
      </c>
      <c r="B25" s="16" t="s">
        <v>19</v>
      </c>
      <c r="C25" s="47">
        <v>604.99087035909929</v>
      </c>
      <c r="D25" s="47">
        <v>369.56252323708014</v>
      </c>
      <c r="E25" s="47"/>
      <c r="F25" s="47">
        <v>37.558685446009385</v>
      </c>
    </row>
    <row r="26" spans="1:11" x14ac:dyDescent="0.2">
      <c r="A26" s="3" t="s">
        <v>35</v>
      </c>
      <c r="B26" s="16" t="s">
        <v>20</v>
      </c>
      <c r="C26" s="47">
        <v>1022.9481641468683</v>
      </c>
      <c r="D26" s="48">
        <v>395.88339776407901</v>
      </c>
      <c r="E26" s="48"/>
      <c r="F26" s="47">
        <v>24.544734758511481</v>
      </c>
      <c r="H26" s="2"/>
      <c r="I26" s="2"/>
      <c r="J26" s="2"/>
      <c r="K26" s="2"/>
    </row>
    <row r="27" spans="1:11" x14ac:dyDescent="0.2">
      <c r="B27" s="1" t="s">
        <v>21</v>
      </c>
      <c r="C27" s="49">
        <v>386.07982425110004</v>
      </c>
      <c r="D27" s="49">
        <v>166.57163295152105</v>
      </c>
      <c r="E27" s="49"/>
      <c r="F27" s="49">
        <v>5.58739981345835</v>
      </c>
    </row>
    <row r="28" spans="1:11" x14ac:dyDescent="0.2">
      <c r="H28" s="2"/>
      <c r="I28" s="2"/>
      <c r="J28" s="2"/>
      <c r="K28" s="2"/>
    </row>
    <row r="29" spans="1:11" ht="24" customHeight="1" x14ac:dyDescent="0.2">
      <c r="A29" s="141" t="s">
        <v>121</v>
      </c>
      <c r="B29" s="142"/>
      <c r="C29" s="142"/>
      <c r="D29" s="142"/>
      <c r="E29" s="142"/>
      <c r="F29" s="142"/>
      <c r="G29" s="142"/>
      <c r="H29" s="142"/>
    </row>
    <row r="30" spans="1:11" x14ac:dyDescent="0.2">
      <c r="A30" s="13" t="s">
        <v>129</v>
      </c>
    </row>
  </sheetData>
  <mergeCells count="2">
    <mergeCell ref="C3:D3"/>
    <mergeCell ref="A29:H29"/>
  </mergeCells>
  <pageMargins left="0.7" right="0.7" top="0.75" bottom="0.75" header="0.3" footer="0.3"/>
  <pageSetup paperSize="9" orientation="portrait" r:id="rId1"/>
  <ignoredErrors>
    <ignoredError sqref="A6:A28 F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"/>
  <sheetViews>
    <sheetView zoomScaleNormal="100" workbookViewId="0"/>
  </sheetViews>
  <sheetFormatPr defaultRowHeight="11.25" x14ac:dyDescent="0.2"/>
  <cols>
    <col min="1" max="1" width="23.28515625" style="3" customWidth="1"/>
    <col min="2" max="2" width="9.28515625" style="3" customWidth="1"/>
    <col min="3" max="3" width="0.85546875" style="3" customWidth="1"/>
    <col min="4" max="4" width="9.42578125" style="3" bestFit="1" customWidth="1"/>
    <col min="5" max="5" width="0.85546875" style="3" customWidth="1"/>
    <col min="6" max="6" width="10.7109375" style="3" bestFit="1" customWidth="1"/>
    <col min="7" max="7" width="1" style="3" customWidth="1"/>
    <col min="8" max="8" width="9.42578125" style="3" bestFit="1" customWidth="1"/>
    <col min="9" max="9" width="0.85546875" style="3" customWidth="1"/>
    <col min="10" max="10" width="11" style="3" customWidth="1"/>
    <col min="11" max="12" width="0.85546875" style="3" customWidth="1"/>
    <col min="13" max="13" width="7.28515625" style="3" customWidth="1"/>
    <col min="14" max="14" width="9.42578125" style="3" customWidth="1"/>
    <col min="15" max="15" width="10.85546875" style="14" customWidth="1"/>
    <col min="16" max="16" width="0.85546875" style="14" customWidth="1"/>
    <col min="17" max="17" width="8.85546875" style="14" customWidth="1"/>
    <col min="18" max="18" width="0.85546875" style="14" customWidth="1"/>
    <col min="19" max="19" width="9.7109375" style="14" customWidth="1"/>
    <col min="20" max="20" width="1" style="14" customWidth="1"/>
    <col min="21" max="21" width="11.140625" style="14" customWidth="1"/>
    <col min="22" max="22" width="0.85546875" style="14" customWidth="1"/>
    <col min="23" max="23" width="10.85546875" style="14" customWidth="1"/>
    <col min="24" max="24" width="1" style="3" customWidth="1"/>
    <col min="25" max="25" width="8.28515625" style="3" customWidth="1"/>
    <col min="26" max="263" width="9.140625" style="3"/>
    <col min="264" max="264" width="13.85546875" style="3" customWidth="1"/>
    <col min="265" max="265" width="7.85546875" style="3" bestFit="1" customWidth="1"/>
    <col min="266" max="266" width="0.85546875" style="3" customWidth="1"/>
    <col min="267" max="267" width="8.7109375" style="3" bestFit="1" customWidth="1"/>
    <col min="268" max="268" width="0.85546875" style="3" customWidth="1"/>
    <col min="269" max="269" width="9.140625" style="3"/>
    <col min="270" max="270" width="1" style="3" customWidth="1"/>
    <col min="271" max="271" width="8.7109375" style="3" bestFit="1" customWidth="1"/>
    <col min="272" max="272" width="0.85546875" style="3" customWidth="1"/>
    <col min="273" max="273" width="8" style="3" bestFit="1" customWidth="1"/>
    <col min="274" max="274" width="0.85546875" style="3" customWidth="1"/>
    <col min="275" max="275" width="11.7109375" style="3" customWidth="1"/>
    <col min="276" max="276" width="0.85546875" style="3" customWidth="1"/>
    <col min="277" max="277" width="12.28515625" style="3" bestFit="1" customWidth="1"/>
    <col min="278" max="278" width="0.85546875" style="3" customWidth="1"/>
    <col min="279" max="279" width="15" style="3" bestFit="1" customWidth="1"/>
    <col min="280" max="519" width="9.140625" style="3"/>
    <col min="520" max="520" width="13.85546875" style="3" customWidth="1"/>
    <col min="521" max="521" width="7.85546875" style="3" bestFit="1" customWidth="1"/>
    <col min="522" max="522" width="0.85546875" style="3" customWidth="1"/>
    <col min="523" max="523" width="8.7109375" style="3" bestFit="1" customWidth="1"/>
    <col min="524" max="524" width="0.85546875" style="3" customWidth="1"/>
    <col min="525" max="525" width="9.140625" style="3"/>
    <col min="526" max="526" width="1" style="3" customWidth="1"/>
    <col min="527" max="527" width="8.7109375" style="3" bestFit="1" customWidth="1"/>
    <col min="528" max="528" width="0.85546875" style="3" customWidth="1"/>
    <col min="529" max="529" width="8" style="3" bestFit="1" customWidth="1"/>
    <col min="530" max="530" width="0.85546875" style="3" customWidth="1"/>
    <col min="531" max="531" width="11.7109375" style="3" customWidth="1"/>
    <col min="532" max="532" width="0.85546875" style="3" customWidth="1"/>
    <col min="533" max="533" width="12.28515625" style="3" bestFit="1" customWidth="1"/>
    <col min="534" max="534" width="0.85546875" style="3" customWidth="1"/>
    <col min="535" max="535" width="15" style="3" bestFit="1" customWidth="1"/>
    <col min="536" max="775" width="9.140625" style="3"/>
    <col min="776" max="776" width="13.85546875" style="3" customWidth="1"/>
    <col min="777" max="777" width="7.85546875" style="3" bestFit="1" customWidth="1"/>
    <col min="778" max="778" width="0.85546875" style="3" customWidth="1"/>
    <col min="779" max="779" width="8.7109375" style="3" bestFit="1" customWidth="1"/>
    <col min="780" max="780" width="0.85546875" style="3" customWidth="1"/>
    <col min="781" max="781" width="9.140625" style="3"/>
    <col min="782" max="782" width="1" style="3" customWidth="1"/>
    <col min="783" max="783" width="8.7109375" style="3" bestFit="1" customWidth="1"/>
    <col min="784" max="784" width="0.85546875" style="3" customWidth="1"/>
    <col min="785" max="785" width="8" style="3" bestFit="1" customWidth="1"/>
    <col min="786" max="786" width="0.85546875" style="3" customWidth="1"/>
    <col min="787" max="787" width="11.7109375" style="3" customWidth="1"/>
    <col min="788" max="788" width="0.85546875" style="3" customWidth="1"/>
    <col min="789" max="789" width="12.28515625" style="3" bestFit="1" customWidth="1"/>
    <col min="790" max="790" width="0.85546875" style="3" customWidth="1"/>
    <col min="791" max="791" width="15" style="3" bestFit="1" customWidth="1"/>
    <col min="792" max="1031" width="9.140625" style="3"/>
    <col min="1032" max="1032" width="13.85546875" style="3" customWidth="1"/>
    <col min="1033" max="1033" width="7.85546875" style="3" bestFit="1" customWidth="1"/>
    <col min="1034" max="1034" width="0.85546875" style="3" customWidth="1"/>
    <col min="1035" max="1035" width="8.7109375" style="3" bestFit="1" customWidth="1"/>
    <col min="1036" max="1036" width="0.85546875" style="3" customWidth="1"/>
    <col min="1037" max="1037" width="9.140625" style="3"/>
    <col min="1038" max="1038" width="1" style="3" customWidth="1"/>
    <col min="1039" max="1039" width="8.7109375" style="3" bestFit="1" customWidth="1"/>
    <col min="1040" max="1040" width="0.85546875" style="3" customWidth="1"/>
    <col min="1041" max="1041" width="8" style="3" bestFit="1" customWidth="1"/>
    <col min="1042" max="1042" width="0.85546875" style="3" customWidth="1"/>
    <col min="1043" max="1043" width="11.7109375" style="3" customWidth="1"/>
    <col min="1044" max="1044" width="0.85546875" style="3" customWidth="1"/>
    <col min="1045" max="1045" width="12.28515625" style="3" bestFit="1" customWidth="1"/>
    <col min="1046" max="1046" width="0.85546875" style="3" customWidth="1"/>
    <col min="1047" max="1047" width="15" style="3" bestFit="1" customWidth="1"/>
    <col min="1048" max="1287" width="9.140625" style="3"/>
    <col min="1288" max="1288" width="13.85546875" style="3" customWidth="1"/>
    <col min="1289" max="1289" width="7.85546875" style="3" bestFit="1" customWidth="1"/>
    <col min="1290" max="1290" width="0.85546875" style="3" customWidth="1"/>
    <col min="1291" max="1291" width="8.7109375" style="3" bestFit="1" customWidth="1"/>
    <col min="1292" max="1292" width="0.85546875" style="3" customWidth="1"/>
    <col min="1293" max="1293" width="9.140625" style="3"/>
    <col min="1294" max="1294" width="1" style="3" customWidth="1"/>
    <col min="1295" max="1295" width="8.7109375" style="3" bestFit="1" customWidth="1"/>
    <col min="1296" max="1296" width="0.85546875" style="3" customWidth="1"/>
    <col min="1297" max="1297" width="8" style="3" bestFit="1" customWidth="1"/>
    <col min="1298" max="1298" width="0.85546875" style="3" customWidth="1"/>
    <col min="1299" max="1299" width="11.7109375" style="3" customWidth="1"/>
    <col min="1300" max="1300" width="0.85546875" style="3" customWidth="1"/>
    <col min="1301" max="1301" width="12.28515625" style="3" bestFit="1" customWidth="1"/>
    <col min="1302" max="1302" width="0.85546875" style="3" customWidth="1"/>
    <col min="1303" max="1303" width="15" style="3" bestFit="1" customWidth="1"/>
    <col min="1304" max="1543" width="9.140625" style="3"/>
    <col min="1544" max="1544" width="13.85546875" style="3" customWidth="1"/>
    <col min="1545" max="1545" width="7.85546875" style="3" bestFit="1" customWidth="1"/>
    <col min="1546" max="1546" width="0.85546875" style="3" customWidth="1"/>
    <col min="1547" max="1547" width="8.7109375" style="3" bestFit="1" customWidth="1"/>
    <col min="1548" max="1548" width="0.85546875" style="3" customWidth="1"/>
    <col min="1549" max="1549" width="9.140625" style="3"/>
    <col min="1550" max="1550" width="1" style="3" customWidth="1"/>
    <col min="1551" max="1551" width="8.7109375" style="3" bestFit="1" customWidth="1"/>
    <col min="1552" max="1552" width="0.85546875" style="3" customWidth="1"/>
    <col min="1553" max="1553" width="8" style="3" bestFit="1" customWidth="1"/>
    <col min="1554" max="1554" width="0.85546875" style="3" customWidth="1"/>
    <col min="1555" max="1555" width="11.7109375" style="3" customWidth="1"/>
    <col min="1556" max="1556" width="0.85546875" style="3" customWidth="1"/>
    <col min="1557" max="1557" width="12.28515625" style="3" bestFit="1" customWidth="1"/>
    <col min="1558" max="1558" width="0.85546875" style="3" customWidth="1"/>
    <col min="1559" max="1559" width="15" style="3" bestFit="1" customWidth="1"/>
    <col min="1560" max="1799" width="9.140625" style="3"/>
    <col min="1800" max="1800" width="13.85546875" style="3" customWidth="1"/>
    <col min="1801" max="1801" width="7.85546875" style="3" bestFit="1" customWidth="1"/>
    <col min="1802" max="1802" width="0.85546875" style="3" customWidth="1"/>
    <col min="1803" max="1803" width="8.7109375" style="3" bestFit="1" customWidth="1"/>
    <col min="1804" max="1804" width="0.85546875" style="3" customWidth="1"/>
    <col min="1805" max="1805" width="9.140625" style="3"/>
    <col min="1806" max="1806" width="1" style="3" customWidth="1"/>
    <col min="1807" max="1807" width="8.7109375" style="3" bestFit="1" customWidth="1"/>
    <col min="1808" max="1808" width="0.85546875" style="3" customWidth="1"/>
    <col min="1809" max="1809" width="8" style="3" bestFit="1" customWidth="1"/>
    <col min="1810" max="1810" width="0.85546875" style="3" customWidth="1"/>
    <col min="1811" max="1811" width="11.7109375" style="3" customWidth="1"/>
    <col min="1812" max="1812" width="0.85546875" style="3" customWidth="1"/>
    <col min="1813" max="1813" width="12.28515625" style="3" bestFit="1" customWidth="1"/>
    <col min="1814" max="1814" width="0.85546875" style="3" customWidth="1"/>
    <col min="1815" max="1815" width="15" style="3" bestFit="1" customWidth="1"/>
    <col min="1816" max="2055" width="9.140625" style="3"/>
    <col min="2056" max="2056" width="13.85546875" style="3" customWidth="1"/>
    <col min="2057" max="2057" width="7.85546875" style="3" bestFit="1" customWidth="1"/>
    <col min="2058" max="2058" width="0.85546875" style="3" customWidth="1"/>
    <col min="2059" max="2059" width="8.7109375" style="3" bestFit="1" customWidth="1"/>
    <col min="2060" max="2060" width="0.85546875" style="3" customWidth="1"/>
    <col min="2061" max="2061" width="9.140625" style="3"/>
    <col min="2062" max="2062" width="1" style="3" customWidth="1"/>
    <col min="2063" max="2063" width="8.7109375" style="3" bestFit="1" customWidth="1"/>
    <col min="2064" max="2064" width="0.85546875" style="3" customWidth="1"/>
    <col min="2065" max="2065" width="8" style="3" bestFit="1" customWidth="1"/>
    <col min="2066" max="2066" width="0.85546875" style="3" customWidth="1"/>
    <col min="2067" max="2067" width="11.7109375" style="3" customWidth="1"/>
    <col min="2068" max="2068" width="0.85546875" style="3" customWidth="1"/>
    <col min="2069" max="2069" width="12.28515625" style="3" bestFit="1" customWidth="1"/>
    <col min="2070" max="2070" width="0.85546875" style="3" customWidth="1"/>
    <col min="2071" max="2071" width="15" style="3" bestFit="1" customWidth="1"/>
    <col min="2072" max="2311" width="9.140625" style="3"/>
    <col min="2312" max="2312" width="13.85546875" style="3" customWidth="1"/>
    <col min="2313" max="2313" width="7.85546875" style="3" bestFit="1" customWidth="1"/>
    <col min="2314" max="2314" width="0.85546875" style="3" customWidth="1"/>
    <col min="2315" max="2315" width="8.7109375" style="3" bestFit="1" customWidth="1"/>
    <col min="2316" max="2316" width="0.85546875" style="3" customWidth="1"/>
    <col min="2317" max="2317" width="9.140625" style="3"/>
    <col min="2318" max="2318" width="1" style="3" customWidth="1"/>
    <col min="2319" max="2319" width="8.7109375" style="3" bestFit="1" customWidth="1"/>
    <col min="2320" max="2320" width="0.85546875" style="3" customWidth="1"/>
    <col min="2321" max="2321" width="8" style="3" bestFit="1" customWidth="1"/>
    <col min="2322" max="2322" width="0.85546875" style="3" customWidth="1"/>
    <col min="2323" max="2323" width="11.7109375" style="3" customWidth="1"/>
    <col min="2324" max="2324" width="0.85546875" style="3" customWidth="1"/>
    <col min="2325" max="2325" width="12.28515625" style="3" bestFit="1" customWidth="1"/>
    <col min="2326" max="2326" width="0.85546875" style="3" customWidth="1"/>
    <col min="2327" max="2327" width="15" style="3" bestFit="1" customWidth="1"/>
    <col min="2328" max="2567" width="9.140625" style="3"/>
    <col min="2568" max="2568" width="13.85546875" style="3" customWidth="1"/>
    <col min="2569" max="2569" width="7.85546875" style="3" bestFit="1" customWidth="1"/>
    <col min="2570" max="2570" width="0.85546875" style="3" customWidth="1"/>
    <col min="2571" max="2571" width="8.7109375" style="3" bestFit="1" customWidth="1"/>
    <col min="2572" max="2572" width="0.85546875" style="3" customWidth="1"/>
    <col min="2573" max="2573" width="9.140625" style="3"/>
    <col min="2574" max="2574" width="1" style="3" customWidth="1"/>
    <col min="2575" max="2575" width="8.7109375" style="3" bestFit="1" customWidth="1"/>
    <col min="2576" max="2576" width="0.85546875" style="3" customWidth="1"/>
    <col min="2577" max="2577" width="8" style="3" bestFit="1" customWidth="1"/>
    <col min="2578" max="2578" width="0.85546875" style="3" customWidth="1"/>
    <col min="2579" max="2579" width="11.7109375" style="3" customWidth="1"/>
    <col min="2580" max="2580" width="0.85546875" style="3" customWidth="1"/>
    <col min="2581" max="2581" width="12.28515625" style="3" bestFit="1" customWidth="1"/>
    <col min="2582" max="2582" width="0.85546875" style="3" customWidth="1"/>
    <col min="2583" max="2583" width="15" style="3" bestFit="1" customWidth="1"/>
    <col min="2584" max="2823" width="9.140625" style="3"/>
    <col min="2824" max="2824" width="13.85546875" style="3" customWidth="1"/>
    <col min="2825" max="2825" width="7.85546875" style="3" bestFit="1" customWidth="1"/>
    <col min="2826" max="2826" width="0.85546875" style="3" customWidth="1"/>
    <col min="2827" max="2827" width="8.7109375" style="3" bestFit="1" customWidth="1"/>
    <col min="2828" max="2828" width="0.85546875" style="3" customWidth="1"/>
    <col min="2829" max="2829" width="9.140625" style="3"/>
    <col min="2830" max="2830" width="1" style="3" customWidth="1"/>
    <col min="2831" max="2831" width="8.7109375" style="3" bestFit="1" customWidth="1"/>
    <col min="2832" max="2832" width="0.85546875" style="3" customWidth="1"/>
    <col min="2833" max="2833" width="8" style="3" bestFit="1" customWidth="1"/>
    <col min="2834" max="2834" width="0.85546875" style="3" customWidth="1"/>
    <col min="2835" max="2835" width="11.7109375" style="3" customWidth="1"/>
    <col min="2836" max="2836" width="0.85546875" style="3" customWidth="1"/>
    <col min="2837" max="2837" width="12.28515625" style="3" bestFit="1" customWidth="1"/>
    <col min="2838" max="2838" width="0.85546875" style="3" customWidth="1"/>
    <col min="2839" max="2839" width="15" style="3" bestFit="1" customWidth="1"/>
    <col min="2840" max="3079" width="9.140625" style="3"/>
    <col min="3080" max="3080" width="13.85546875" style="3" customWidth="1"/>
    <col min="3081" max="3081" width="7.85546875" style="3" bestFit="1" customWidth="1"/>
    <col min="3082" max="3082" width="0.85546875" style="3" customWidth="1"/>
    <col min="3083" max="3083" width="8.7109375" style="3" bestFit="1" customWidth="1"/>
    <col min="3084" max="3084" width="0.85546875" style="3" customWidth="1"/>
    <col min="3085" max="3085" width="9.140625" style="3"/>
    <col min="3086" max="3086" width="1" style="3" customWidth="1"/>
    <col min="3087" max="3087" width="8.7109375" style="3" bestFit="1" customWidth="1"/>
    <col min="3088" max="3088" width="0.85546875" style="3" customWidth="1"/>
    <col min="3089" max="3089" width="8" style="3" bestFit="1" customWidth="1"/>
    <col min="3090" max="3090" width="0.85546875" style="3" customWidth="1"/>
    <col min="3091" max="3091" width="11.7109375" style="3" customWidth="1"/>
    <col min="3092" max="3092" width="0.85546875" style="3" customWidth="1"/>
    <col min="3093" max="3093" width="12.28515625" style="3" bestFit="1" customWidth="1"/>
    <col min="3094" max="3094" width="0.85546875" style="3" customWidth="1"/>
    <col min="3095" max="3095" width="15" style="3" bestFit="1" customWidth="1"/>
    <col min="3096" max="3335" width="9.140625" style="3"/>
    <col min="3336" max="3336" width="13.85546875" style="3" customWidth="1"/>
    <col min="3337" max="3337" width="7.85546875" style="3" bestFit="1" customWidth="1"/>
    <col min="3338" max="3338" width="0.85546875" style="3" customWidth="1"/>
    <col min="3339" max="3339" width="8.7109375" style="3" bestFit="1" customWidth="1"/>
    <col min="3340" max="3340" width="0.85546875" style="3" customWidth="1"/>
    <col min="3341" max="3341" width="9.140625" style="3"/>
    <col min="3342" max="3342" width="1" style="3" customWidth="1"/>
    <col min="3343" max="3343" width="8.7109375" style="3" bestFit="1" customWidth="1"/>
    <col min="3344" max="3344" width="0.85546875" style="3" customWidth="1"/>
    <col min="3345" max="3345" width="8" style="3" bestFit="1" customWidth="1"/>
    <col min="3346" max="3346" width="0.85546875" style="3" customWidth="1"/>
    <col min="3347" max="3347" width="11.7109375" style="3" customWidth="1"/>
    <col min="3348" max="3348" width="0.85546875" style="3" customWidth="1"/>
    <col min="3349" max="3349" width="12.28515625" style="3" bestFit="1" customWidth="1"/>
    <col min="3350" max="3350" width="0.85546875" style="3" customWidth="1"/>
    <col min="3351" max="3351" width="15" style="3" bestFit="1" customWidth="1"/>
    <col min="3352" max="3591" width="9.140625" style="3"/>
    <col min="3592" max="3592" width="13.85546875" style="3" customWidth="1"/>
    <col min="3593" max="3593" width="7.85546875" style="3" bestFit="1" customWidth="1"/>
    <col min="3594" max="3594" width="0.85546875" style="3" customWidth="1"/>
    <col min="3595" max="3595" width="8.7109375" style="3" bestFit="1" customWidth="1"/>
    <col min="3596" max="3596" width="0.85546875" style="3" customWidth="1"/>
    <col min="3597" max="3597" width="9.140625" style="3"/>
    <col min="3598" max="3598" width="1" style="3" customWidth="1"/>
    <col min="3599" max="3599" width="8.7109375" style="3" bestFit="1" customWidth="1"/>
    <col min="3600" max="3600" width="0.85546875" style="3" customWidth="1"/>
    <col min="3601" max="3601" width="8" style="3" bestFit="1" customWidth="1"/>
    <col min="3602" max="3602" width="0.85546875" style="3" customWidth="1"/>
    <col min="3603" max="3603" width="11.7109375" style="3" customWidth="1"/>
    <col min="3604" max="3604" width="0.85546875" style="3" customWidth="1"/>
    <col min="3605" max="3605" width="12.28515625" style="3" bestFit="1" customWidth="1"/>
    <col min="3606" max="3606" width="0.85546875" style="3" customWidth="1"/>
    <col min="3607" max="3607" width="15" style="3" bestFit="1" customWidth="1"/>
    <col min="3608" max="3847" width="9.140625" style="3"/>
    <col min="3848" max="3848" width="13.85546875" style="3" customWidth="1"/>
    <col min="3849" max="3849" width="7.85546875" style="3" bestFit="1" customWidth="1"/>
    <col min="3850" max="3850" width="0.85546875" style="3" customWidth="1"/>
    <col min="3851" max="3851" width="8.7109375" style="3" bestFit="1" customWidth="1"/>
    <col min="3852" max="3852" width="0.85546875" style="3" customWidth="1"/>
    <col min="3853" max="3853" width="9.140625" style="3"/>
    <col min="3854" max="3854" width="1" style="3" customWidth="1"/>
    <col min="3855" max="3855" width="8.7109375" style="3" bestFit="1" customWidth="1"/>
    <col min="3856" max="3856" width="0.85546875" style="3" customWidth="1"/>
    <col min="3857" max="3857" width="8" style="3" bestFit="1" customWidth="1"/>
    <col min="3858" max="3858" width="0.85546875" style="3" customWidth="1"/>
    <col min="3859" max="3859" width="11.7109375" style="3" customWidth="1"/>
    <col min="3860" max="3860" width="0.85546875" style="3" customWidth="1"/>
    <col min="3861" max="3861" width="12.28515625" style="3" bestFit="1" customWidth="1"/>
    <col min="3862" max="3862" width="0.85546875" style="3" customWidth="1"/>
    <col min="3863" max="3863" width="15" style="3" bestFit="1" customWidth="1"/>
    <col min="3864" max="4103" width="9.140625" style="3"/>
    <col min="4104" max="4104" width="13.85546875" style="3" customWidth="1"/>
    <col min="4105" max="4105" width="7.85546875" style="3" bestFit="1" customWidth="1"/>
    <col min="4106" max="4106" width="0.85546875" style="3" customWidth="1"/>
    <col min="4107" max="4107" width="8.7109375" style="3" bestFit="1" customWidth="1"/>
    <col min="4108" max="4108" width="0.85546875" style="3" customWidth="1"/>
    <col min="4109" max="4109" width="9.140625" style="3"/>
    <col min="4110" max="4110" width="1" style="3" customWidth="1"/>
    <col min="4111" max="4111" width="8.7109375" style="3" bestFit="1" customWidth="1"/>
    <col min="4112" max="4112" width="0.85546875" style="3" customWidth="1"/>
    <col min="4113" max="4113" width="8" style="3" bestFit="1" customWidth="1"/>
    <col min="4114" max="4114" width="0.85546875" style="3" customWidth="1"/>
    <col min="4115" max="4115" width="11.7109375" style="3" customWidth="1"/>
    <col min="4116" max="4116" width="0.85546875" style="3" customWidth="1"/>
    <col min="4117" max="4117" width="12.28515625" style="3" bestFit="1" customWidth="1"/>
    <col min="4118" max="4118" width="0.85546875" style="3" customWidth="1"/>
    <col min="4119" max="4119" width="15" style="3" bestFit="1" customWidth="1"/>
    <col min="4120" max="4359" width="9.140625" style="3"/>
    <col min="4360" max="4360" width="13.85546875" style="3" customWidth="1"/>
    <col min="4361" max="4361" width="7.85546875" style="3" bestFit="1" customWidth="1"/>
    <col min="4362" max="4362" width="0.85546875" style="3" customWidth="1"/>
    <col min="4363" max="4363" width="8.7109375" style="3" bestFit="1" customWidth="1"/>
    <col min="4364" max="4364" width="0.85546875" style="3" customWidth="1"/>
    <col min="4365" max="4365" width="9.140625" style="3"/>
    <col min="4366" max="4366" width="1" style="3" customWidth="1"/>
    <col min="4367" max="4367" width="8.7109375" style="3" bestFit="1" customWidth="1"/>
    <col min="4368" max="4368" width="0.85546875" style="3" customWidth="1"/>
    <col min="4369" max="4369" width="8" style="3" bestFit="1" customWidth="1"/>
    <col min="4370" max="4370" width="0.85546875" style="3" customWidth="1"/>
    <col min="4371" max="4371" width="11.7109375" style="3" customWidth="1"/>
    <col min="4372" max="4372" width="0.85546875" style="3" customWidth="1"/>
    <col min="4373" max="4373" width="12.28515625" style="3" bestFit="1" customWidth="1"/>
    <col min="4374" max="4374" width="0.85546875" style="3" customWidth="1"/>
    <col min="4375" max="4375" width="15" style="3" bestFit="1" customWidth="1"/>
    <col min="4376" max="4615" width="9.140625" style="3"/>
    <col min="4616" max="4616" width="13.85546875" style="3" customWidth="1"/>
    <col min="4617" max="4617" width="7.85546875" style="3" bestFit="1" customWidth="1"/>
    <col min="4618" max="4618" width="0.85546875" style="3" customWidth="1"/>
    <col min="4619" max="4619" width="8.7109375" style="3" bestFit="1" customWidth="1"/>
    <col min="4620" max="4620" width="0.85546875" style="3" customWidth="1"/>
    <col min="4621" max="4621" width="9.140625" style="3"/>
    <col min="4622" max="4622" width="1" style="3" customWidth="1"/>
    <col min="4623" max="4623" width="8.7109375" style="3" bestFit="1" customWidth="1"/>
    <col min="4624" max="4624" width="0.85546875" style="3" customWidth="1"/>
    <col min="4625" max="4625" width="8" style="3" bestFit="1" customWidth="1"/>
    <col min="4626" max="4626" width="0.85546875" style="3" customWidth="1"/>
    <col min="4627" max="4627" width="11.7109375" style="3" customWidth="1"/>
    <col min="4628" max="4628" width="0.85546875" style="3" customWidth="1"/>
    <col min="4629" max="4629" width="12.28515625" style="3" bestFit="1" customWidth="1"/>
    <col min="4630" max="4630" width="0.85546875" style="3" customWidth="1"/>
    <col min="4631" max="4631" width="15" style="3" bestFit="1" customWidth="1"/>
    <col min="4632" max="4871" width="9.140625" style="3"/>
    <col min="4872" max="4872" width="13.85546875" style="3" customWidth="1"/>
    <col min="4873" max="4873" width="7.85546875" style="3" bestFit="1" customWidth="1"/>
    <col min="4874" max="4874" width="0.85546875" style="3" customWidth="1"/>
    <col min="4875" max="4875" width="8.7109375" style="3" bestFit="1" customWidth="1"/>
    <col min="4876" max="4876" width="0.85546875" style="3" customWidth="1"/>
    <col min="4877" max="4877" width="9.140625" style="3"/>
    <col min="4878" max="4878" width="1" style="3" customWidth="1"/>
    <col min="4879" max="4879" width="8.7109375" style="3" bestFit="1" customWidth="1"/>
    <col min="4880" max="4880" width="0.85546875" style="3" customWidth="1"/>
    <col min="4881" max="4881" width="8" style="3" bestFit="1" customWidth="1"/>
    <col min="4882" max="4882" width="0.85546875" style="3" customWidth="1"/>
    <col min="4883" max="4883" width="11.7109375" style="3" customWidth="1"/>
    <col min="4884" max="4884" width="0.85546875" style="3" customWidth="1"/>
    <col min="4885" max="4885" width="12.28515625" style="3" bestFit="1" customWidth="1"/>
    <col min="4886" max="4886" width="0.85546875" style="3" customWidth="1"/>
    <col min="4887" max="4887" width="15" style="3" bestFit="1" customWidth="1"/>
    <col min="4888" max="5127" width="9.140625" style="3"/>
    <col min="5128" max="5128" width="13.85546875" style="3" customWidth="1"/>
    <col min="5129" max="5129" width="7.85546875" style="3" bestFit="1" customWidth="1"/>
    <col min="5130" max="5130" width="0.85546875" style="3" customWidth="1"/>
    <col min="5131" max="5131" width="8.7109375" style="3" bestFit="1" customWidth="1"/>
    <col min="5132" max="5132" width="0.85546875" style="3" customWidth="1"/>
    <col min="5133" max="5133" width="9.140625" style="3"/>
    <col min="5134" max="5134" width="1" style="3" customWidth="1"/>
    <col min="5135" max="5135" width="8.7109375" style="3" bestFit="1" customWidth="1"/>
    <col min="5136" max="5136" width="0.85546875" style="3" customWidth="1"/>
    <col min="5137" max="5137" width="8" style="3" bestFit="1" customWidth="1"/>
    <col min="5138" max="5138" width="0.85546875" style="3" customWidth="1"/>
    <col min="5139" max="5139" width="11.7109375" style="3" customWidth="1"/>
    <col min="5140" max="5140" width="0.85546875" style="3" customWidth="1"/>
    <col min="5141" max="5141" width="12.28515625" style="3" bestFit="1" customWidth="1"/>
    <col min="5142" max="5142" width="0.85546875" style="3" customWidth="1"/>
    <col min="5143" max="5143" width="15" style="3" bestFit="1" customWidth="1"/>
    <col min="5144" max="5383" width="9.140625" style="3"/>
    <col min="5384" max="5384" width="13.85546875" style="3" customWidth="1"/>
    <col min="5385" max="5385" width="7.85546875" style="3" bestFit="1" customWidth="1"/>
    <col min="5386" max="5386" width="0.85546875" style="3" customWidth="1"/>
    <col min="5387" max="5387" width="8.7109375" style="3" bestFit="1" customWidth="1"/>
    <col min="5388" max="5388" width="0.85546875" style="3" customWidth="1"/>
    <col min="5389" max="5389" width="9.140625" style="3"/>
    <col min="5390" max="5390" width="1" style="3" customWidth="1"/>
    <col min="5391" max="5391" width="8.7109375" style="3" bestFit="1" customWidth="1"/>
    <col min="5392" max="5392" width="0.85546875" style="3" customWidth="1"/>
    <col min="5393" max="5393" width="8" style="3" bestFit="1" customWidth="1"/>
    <col min="5394" max="5394" width="0.85546875" style="3" customWidth="1"/>
    <col min="5395" max="5395" width="11.7109375" style="3" customWidth="1"/>
    <col min="5396" max="5396" width="0.85546875" style="3" customWidth="1"/>
    <col min="5397" max="5397" width="12.28515625" style="3" bestFit="1" customWidth="1"/>
    <col min="5398" max="5398" width="0.85546875" style="3" customWidth="1"/>
    <col min="5399" max="5399" width="15" style="3" bestFit="1" customWidth="1"/>
    <col min="5400" max="5639" width="9.140625" style="3"/>
    <col min="5640" max="5640" width="13.85546875" style="3" customWidth="1"/>
    <col min="5641" max="5641" width="7.85546875" style="3" bestFit="1" customWidth="1"/>
    <col min="5642" max="5642" width="0.85546875" style="3" customWidth="1"/>
    <col min="5643" max="5643" width="8.7109375" style="3" bestFit="1" customWidth="1"/>
    <col min="5644" max="5644" width="0.85546875" style="3" customWidth="1"/>
    <col min="5645" max="5645" width="9.140625" style="3"/>
    <col min="5646" max="5646" width="1" style="3" customWidth="1"/>
    <col min="5647" max="5647" width="8.7109375" style="3" bestFit="1" customWidth="1"/>
    <col min="5648" max="5648" width="0.85546875" style="3" customWidth="1"/>
    <col min="5649" max="5649" width="8" style="3" bestFit="1" customWidth="1"/>
    <col min="5650" max="5650" width="0.85546875" style="3" customWidth="1"/>
    <col min="5651" max="5651" width="11.7109375" style="3" customWidth="1"/>
    <col min="5652" max="5652" width="0.85546875" style="3" customWidth="1"/>
    <col min="5653" max="5653" width="12.28515625" style="3" bestFit="1" customWidth="1"/>
    <col min="5654" max="5654" width="0.85546875" style="3" customWidth="1"/>
    <col min="5655" max="5655" width="15" style="3" bestFit="1" customWidth="1"/>
    <col min="5656" max="5895" width="9.140625" style="3"/>
    <col min="5896" max="5896" width="13.85546875" style="3" customWidth="1"/>
    <col min="5897" max="5897" width="7.85546875" style="3" bestFit="1" customWidth="1"/>
    <col min="5898" max="5898" width="0.85546875" style="3" customWidth="1"/>
    <col min="5899" max="5899" width="8.7109375" style="3" bestFit="1" customWidth="1"/>
    <col min="5900" max="5900" width="0.85546875" style="3" customWidth="1"/>
    <col min="5901" max="5901" width="9.140625" style="3"/>
    <col min="5902" max="5902" width="1" style="3" customWidth="1"/>
    <col min="5903" max="5903" width="8.7109375" style="3" bestFit="1" customWidth="1"/>
    <col min="5904" max="5904" width="0.85546875" style="3" customWidth="1"/>
    <col min="5905" max="5905" width="8" style="3" bestFit="1" customWidth="1"/>
    <col min="5906" max="5906" width="0.85546875" style="3" customWidth="1"/>
    <col min="5907" max="5907" width="11.7109375" style="3" customWidth="1"/>
    <col min="5908" max="5908" width="0.85546875" style="3" customWidth="1"/>
    <col min="5909" max="5909" width="12.28515625" style="3" bestFit="1" customWidth="1"/>
    <col min="5910" max="5910" width="0.85546875" style="3" customWidth="1"/>
    <col min="5911" max="5911" width="15" style="3" bestFit="1" customWidth="1"/>
    <col min="5912" max="6151" width="9.140625" style="3"/>
    <col min="6152" max="6152" width="13.85546875" style="3" customWidth="1"/>
    <col min="6153" max="6153" width="7.85546875" style="3" bestFit="1" customWidth="1"/>
    <col min="6154" max="6154" width="0.85546875" style="3" customWidth="1"/>
    <col min="6155" max="6155" width="8.7109375" style="3" bestFit="1" customWidth="1"/>
    <col min="6156" max="6156" width="0.85546875" style="3" customWidth="1"/>
    <col min="6157" max="6157" width="9.140625" style="3"/>
    <col min="6158" max="6158" width="1" style="3" customWidth="1"/>
    <col min="6159" max="6159" width="8.7109375" style="3" bestFit="1" customWidth="1"/>
    <col min="6160" max="6160" width="0.85546875" style="3" customWidth="1"/>
    <col min="6161" max="6161" width="8" style="3" bestFit="1" customWidth="1"/>
    <col min="6162" max="6162" width="0.85546875" style="3" customWidth="1"/>
    <col min="6163" max="6163" width="11.7109375" style="3" customWidth="1"/>
    <col min="6164" max="6164" width="0.85546875" style="3" customWidth="1"/>
    <col min="6165" max="6165" width="12.28515625" style="3" bestFit="1" customWidth="1"/>
    <col min="6166" max="6166" width="0.85546875" style="3" customWidth="1"/>
    <col min="6167" max="6167" width="15" style="3" bestFit="1" customWidth="1"/>
    <col min="6168" max="6407" width="9.140625" style="3"/>
    <col min="6408" max="6408" width="13.85546875" style="3" customWidth="1"/>
    <col min="6409" max="6409" width="7.85546875" style="3" bestFit="1" customWidth="1"/>
    <col min="6410" max="6410" width="0.85546875" style="3" customWidth="1"/>
    <col min="6411" max="6411" width="8.7109375" style="3" bestFit="1" customWidth="1"/>
    <col min="6412" max="6412" width="0.85546875" style="3" customWidth="1"/>
    <col min="6413" max="6413" width="9.140625" style="3"/>
    <col min="6414" max="6414" width="1" style="3" customWidth="1"/>
    <col min="6415" max="6415" width="8.7109375" style="3" bestFit="1" customWidth="1"/>
    <col min="6416" max="6416" width="0.85546875" style="3" customWidth="1"/>
    <col min="6417" max="6417" width="8" style="3" bestFit="1" customWidth="1"/>
    <col min="6418" max="6418" width="0.85546875" style="3" customWidth="1"/>
    <col min="6419" max="6419" width="11.7109375" style="3" customWidth="1"/>
    <col min="6420" max="6420" width="0.85546875" style="3" customWidth="1"/>
    <col min="6421" max="6421" width="12.28515625" style="3" bestFit="1" customWidth="1"/>
    <col min="6422" max="6422" width="0.85546875" style="3" customWidth="1"/>
    <col min="6423" max="6423" width="15" style="3" bestFit="1" customWidth="1"/>
    <col min="6424" max="6663" width="9.140625" style="3"/>
    <col min="6664" max="6664" width="13.85546875" style="3" customWidth="1"/>
    <col min="6665" max="6665" width="7.85546875" style="3" bestFit="1" customWidth="1"/>
    <col min="6666" max="6666" width="0.85546875" style="3" customWidth="1"/>
    <col min="6667" max="6667" width="8.7109375" style="3" bestFit="1" customWidth="1"/>
    <col min="6668" max="6668" width="0.85546875" style="3" customWidth="1"/>
    <col min="6669" max="6669" width="9.140625" style="3"/>
    <col min="6670" max="6670" width="1" style="3" customWidth="1"/>
    <col min="6671" max="6671" width="8.7109375" style="3" bestFit="1" customWidth="1"/>
    <col min="6672" max="6672" width="0.85546875" style="3" customWidth="1"/>
    <col min="6673" max="6673" width="8" style="3" bestFit="1" customWidth="1"/>
    <col min="6674" max="6674" width="0.85546875" style="3" customWidth="1"/>
    <col min="6675" max="6675" width="11.7109375" style="3" customWidth="1"/>
    <col min="6676" max="6676" width="0.85546875" style="3" customWidth="1"/>
    <col min="6677" max="6677" width="12.28515625" style="3" bestFit="1" customWidth="1"/>
    <col min="6678" max="6678" width="0.85546875" style="3" customWidth="1"/>
    <col min="6679" max="6679" width="15" style="3" bestFit="1" customWidth="1"/>
    <col min="6680" max="6919" width="9.140625" style="3"/>
    <col min="6920" max="6920" width="13.85546875" style="3" customWidth="1"/>
    <col min="6921" max="6921" width="7.85546875" style="3" bestFit="1" customWidth="1"/>
    <col min="6922" max="6922" width="0.85546875" style="3" customWidth="1"/>
    <col min="6923" max="6923" width="8.7109375" style="3" bestFit="1" customWidth="1"/>
    <col min="6924" max="6924" width="0.85546875" style="3" customWidth="1"/>
    <col min="6925" max="6925" width="9.140625" style="3"/>
    <col min="6926" max="6926" width="1" style="3" customWidth="1"/>
    <col min="6927" max="6927" width="8.7109375" style="3" bestFit="1" customWidth="1"/>
    <col min="6928" max="6928" width="0.85546875" style="3" customWidth="1"/>
    <col min="6929" max="6929" width="8" style="3" bestFit="1" customWidth="1"/>
    <col min="6930" max="6930" width="0.85546875" style="3" customWidth="1"/>
    <col min="6931" max="6931" width="11.7109375" style="3" customWidth="1"/>
    <col min="6932" max="6932" width="0.85546875" style="3" customWidth="1"/>
    <col min="6933" max="6933" width="12.28515625" style="3" bestFit="1" customWidth="1"/>
    <col min="6934" max="6934" width="0.85546875" style="3" customWidth="1"/>
    <col min="6935" max="6935" width="15" style="3" bestFit="1" customWidth="1"/>
    <col min="6936" max="7175" width="9.140625" style="3"/>
    <col min="7176" max="7176" width="13.85546875" style="3" customWidth="1"/>
    <col min="7177" max="7177" width="7.85546875" style="3" bestFit="1" customWidth="1"/>
    <col min="7178" max="7178" width="0.85546875" style="3" customWidth="1"/>
    <col min="7179" max="7179" width="8.7109375" style="3" bestFit="1" customWidth="1"/>
    <col min="7180" max="7180" width="0.85546875" style="3" customWidth="1"/>
    <col min="7181" max="7181" width="9.140625" style="3"/>
    <col min="7182" max="7182" width="1" style="3" customWidth="1"/>
    <col min="7183" max="7183" width="8.7109375" style="3" bestFit="1" customWidth="1"/>
    <col min="7184" max="7184" width="0.85546875" style="3" customWidth="1"/>
    <col min="7185" max="7185" width="8" style="3" bestFit="1" customWidth="1"/>
    <col min="7186" max="7186" width="0.85546875" style="3" customWidth="1"/>
    <col min="7187" max="7187" width="11.7109375" style="3" customWidth="1"/>
    <col min="7188" max="7188" width="0.85546875" style="3" customWidth="1"/>
    <col min="7189" max="7189" width="12.28515625" style="3" bestFit="1" customWidth="1"/>
    <col min="7190" max="7190" width="0.85546875" style="3" customWidth="1"/>
    <col min="7191" max="7191" width="15" style="3" bestFit="1" customWidth="1"/>
    <col min="7192" max="7431" width="9.140625" style="3"/>
    <col min="7432" max="7432" width="13.85546875" style="3" customWidth="1"/>
    <col min="7433" max="7433" width="7.85546875" style="3" bestFit="1" customWidth="1"/>
    <col min="7434" max="7434" width="0.85546875" style="3" customWidth="1"/>
    <col min="7435" max="7435" width="8.7109375" style="3" bestFit="1" customWidth="1"/>
    <col min="7436" max="7436" width="0.85546875" style="3" customWidth="1"/>
    <col min="7437" max="7437" width="9.140625" style="3"/>
    <col min="7438" max="7438" width="1" style="3" customWidth="1"/>
    <col min="7439" max="7439" width="8.7109375" style="3" bestFit="1" customWidth="1"/>
    <col min="7440" max="7440" width="0.85546875" style="3" customWidth="1"/>
    <col min="7441" max="7441" width="8" style="3" bestFit="1" customWidth="1"/>
    <col min="7442" max="7442" width="0.85546875" style="3" customWidth="1"/>
    <col min="7443" max="7443" width="11.7109375" style="3" customWidth="1"/>
    <col min="7444" max="7444" width="0.85546875" style="3" customWidth="1"/>
    <col min="7445" max="7445" width="12.28515625" style="3" bestFit="1" customWidth="1"/>
    <col min="7446" max="7446" width="0.85546875" style="3" customWidth="1"/>
    <col min="7447" max="7447" width="15" style="3" bestFit="1" customWidth="1"/>
    <col min="7448" max="7687" width="9.140625" style="3"/>
    <col min="7688" max="7688" width="13.85546875" style="3" customWidth="1"/>
    <col min="7689" max="7689" width="7.85546875" style="3" bestFit="1" customWidth="1"/>
    <col min="7690" max="7690" width="0.85546875" style="3" customWidth="1"/>
    <col min="7691" max="7691" width="8.7109375" style="3" bestFit="1" customWidth="1"/>
    <col min="7692" max="7692" width="0.85546875" style="3" customWidth="1"/>
    <col min="7693" max="7693" width="9.140625" style="3"/>
    <col min="7694" max="7694" width="1" style="3" customWidth="1"/>
    <col min="7695" max="7695" width="8.7109375" style="3" bestFit="1" customWidth="1"/>
    <col min="7696" max="7696" width="0.85546875" style="3" customWidth="1"/>
    <col min="7697" max="7697" width="8" style="3" bestFit="1" customWidth="1"/>
    <col min="7698" max="7698" width="0.85546875" style="3" customWidth="1"/>
    <col min="7699" max="7699" width="11.7109375" style="3" customWidth="1"/>
    <col min="7700" max="7700" width="0.85546875" style="3" customWidth="1"/>
    <col min="7701" max="7701" width="12.28515625" style="3" bestFit="1" customWidth="1"/>
    <col min="7702" max="7702" width="0.85546875" style="3" customWidth="1"/>
    <col min="7703" max="7703" width="15" style="3" bestFit="1" customWidth="1"/>
    <col min="7704" max="7943" width="9.140625" style="3"/>
    <col min="7944" max="7944" width="13.85546875" style="3" customWidth="1"/>
    <col min="7945" max="7945" width="7.85546875" style="3" bestFit="1" customWidth="1"/>
    <col min="7946" max="7946" width="0.85546875" style="3" customWidth="1"/>
    <col min="7947" max="7947" width="8.7109375" style="3" bestFit="1" customWidth="1"/>
    <col min="7948" max="7948" width="0.85546875" style="3" customWidth="1"/>
    <col min="7949" max="7949" width="9.140625" style="3"/>
    <col min="7950" max="7950" width="1" style="3" customWidth="1"/>
    <col min="7951" max="7951" width="8.7109375" style="3" bestFit="1" customWidth="1"/>
    <col min="7952" max="7952" width="0.85546875" style="3" customWidth="1"/>
    <col min="7953" max="7953" width="8" style="3" bestFit="1" customWidth="1"/>
    <col min="7954" max="7954" width="0.85546875" style="3" customWidth="1"/>
    <col min="7955" max="7955" width="11.7109375" style="3" customWidth="1"/>
    <col min="7956" max="7956" width="0.85546875" style="3" customWidth="1"/>
    <col min="7957" max="7957" width="12.28515625" style="3" bestFit="1" customWidth="1"/>
    <col min="7958" max="7958" width="0.85546875" style="3" customWidth="1"/>
    <col min="7959" max="7959" width="15" style="3" bestFit="1" customWidth="1"/>
    <col min="7960" max="8199" width="9.140625" style="3"/>
    <col min="8200" max="8200" width="13.85546875" style="3" customWidth="1"/>
    <col min="8201" max="8201" width="7.85546875" style="3" bestFit="1" customWidth="1"/>
    <col min="8202" max="8202" width="0.85546875" style="3" customWidth="1"/>
    <col min="8203" max="8203" width="8.7109375" style="3" bestFit="1" customWidth="1"/>
    <col min="8204" max="8204" width="0.85546875" style="3" customWidth="1"/>
    <col min="8205" max="8205" width="9.140625" style="3"/>
    <col min="8206" max="8206" width="1" style="3" customWidth="1"/>
    <col min="8207" max="8207" width="8.7109375" style="3" bestFit="1" customWidth="1"/>
    <col min="8208" max="8208" width="0.85546875" style="3" customWidth="1"/>
    <col min="8209" max="8209" width="8" style="3" bestFit="1" customWidth="1"/>
    <col min="8210" max="8210" width="0.85546875" style="3" customWidth="1"/>
    <col min="8211" max="8211" width="11.7109375" style="3" customWidth="1"/>
    <col min="8212" max="8212" width="0.85546875" style="3" customWidth="1"/>
    <col min="8213" max="8213" width="12.28515625" style="3" bestFit="1" customWidth="1"/>
    <col min="8214" max="8214" width="0.85546875" style="3" customWidth="1"/>
    <col min="8215" max="8215" width="15" style="3" bestFit="1" customWidth="1"/>
    <col min="8216" max="8455" width="9.140625" style="3"/>
    <col min="8456" max="8456" width="13.85546875" style="3" customWidth="1"/>
    <col min="8457" max="8457" width="7.85546875" style="3" bestFit="1" customWidth="1"/>
    <col min="8458" max="8458" width="0.85546875" style="3" customWidth="1"/>
    <col min="8459" max="8459" width="8.7109375" style="3" bestFit="1" customWidth="1"/>
    <col min="8460" max="8460" width="0.85546875" style="3" customWidth="1"/>
    <col min="8461" max="8461" width="9.140625" style="3"/>
    <col min="8462" max="8462" width="1" style="3" customWidth="1"/>
    <col min="8463" max="8463" width="8.7109375" style="3" bestFit="1" customWidth="1"/>
    <col min="8464" max="8464" width="0.85546875" style="3" customWidth="1"/>
    <col min="8465" max="8465" width="8" style="3" bestFit="1" customWidth="1"/>
    <col min="8466" max="8466" width="0.85546875" style="3" customWidth="1"/>
    <col min="8467" max="8467" width="11.7109375" style="3" customWidth="1"/>
    <col min="8468" max="8468" width="0.85546875" style="3" customWidth="1"/>
    <col min="8469" max="8469" width="12.28515625" style="3" bestFit="1" customWidth="1"/>
    <col min="8470" max="8470" width="0.85546875" style="3" customWidth="1"/>
    <col min="8471" max="8471" width="15" style="3" bestFit="1" customWidth="1"/>
    <col min="8472" max="8711" width="9.140625" style="3"/>
    <col min="8712" max="8712" width="13.85546875" style="3" customWidth="1"/>
    <col min="8713" max="8713" width="7.85546875" style="3" bestFit="1" customWidth="1"/>
    <col min="8714" max="8714" width="0.85546875" style="3" customWidth="1"/>
    <col min="8715" max="8715" width="8.7109375" style="3" bestFit="1" customWidth="1"/>
    <col min="8716" max="8716" width="0.85546875" style="3" customWidth="1"/>
    <col min="8717" max="8717" width="9.140625" style="3"/>
    <col min="8718" max="8718" width="1" style="3" customWidth="1"/>
    <col min="8719" max="8719" width="8.7109375" style="3" bestFit="1" customWidth="1"/>
    <col min="8720" max="8720" width="0.85546875" style="3" customWidth="1"/>
    <col min="8721" max="8721" width="8" style="3" bestFit="1" customWidth="1"/>
    <col min="8722" max="8722" width="0.85546875" style="3" customWidth="1"/>
    <col min="8723" max="8723" width="11.7109375" style="3" customWidth="1"/>
    <col min="8724" max="8724" width="0.85546875" style="3" customWidth="1"/>
    <col min="8725" max="8725" width="12.28515625" style="3" bestFit="1" customWidth="1"/>
    <col min="8726" max="8726" width="0.85546875" style="3" customWidth="1"/>
    <col min="8727" max="8727" width="15" style="3" bestFit="1" customWidth="1"/>
    <col min="8728" max="8967" width="9.140625" style="3"/>
    <col min="8968" max="8968" width="13.85546875" style="3" customWidth="1"/>
    <col min="8969" max="8969" width="7.85546875" style="3" bestFit="1" customWidth="1"/>
    <col min="8970" max="8970" width="0.85546875" style="3" customWidth="1"/>
    <col min="8971" max="8971" width="8.7109375" style="3" bestFit="1" customWidth="1"/>
    <col min="8972" max="8972" width="0.85546875" style="3" customWidth="1"/>
    <col min="8973" max="8973" width="9.140625" style="3"/>
    <col min="8974" max="8974" width="1" style="3" customWidth="1"/>
    <col min="8975" max="8975" width="8.7109375" style="3" bestFit="1" customWidth="1"/>
    <col min="8976" max="8976" width="0.85546875" style="3" customWidth="1"/>
    <col min="8977" max="8977" width="8" style="3" bestFit="1" customWidth="1"/>
    <col min="8978" max="8978" width="0.85546875" style="3" customWidth="1"/>
    <col min="8979" max="8979" width="11.7109375" style="3" customWidth="1"/>
    <col min="8980" max="8980" width="0.85546875" style="3" customWidth="1"/>
    <col min="8981" max="8981" width="12.28515625" style="3" bestFit="1" customWidth="1"/>
    <col min="8982" max="8982" width="0.85546875" style="3" customWidth="1"/>
    <col min="8983" max="8983" width="15" style="3" bestFit="1" customWidth="1"/>
    <col min="8984" max="9223" width="9.140625" style="3"/>
    <col min="9224" max="9224" width="13.85546875" style="3" customWidth="1"/>
    <col min="9225" max="9225" width="7.85546875" style="3" bestFit="1" customWidth="1"/>
    <col min="9226" max="9226" width="0.85546875" style="3" customWidth="1"/>
    <col min="9227" max="9227" width="8.7109375" style="3" bestFit="1" customWidth="1"/>
    <col min="9228" max="9228" width="0.85546875" style="3" customWidth="1"/>
    <col min="9229" max="9229" width="9.140625" style="3"/>
    <col min="9230" max="9230" width="1" style="3" customWidth="1"/>
    <col min="9231" max="9231" width="8.7109375" style="3" bestFit="1" customWidth="1"/>
    <col min="9232" max="9232" width="0.85546875" style="3" customWidth="1"/>
    <col min="9233" max="9233" width="8" style="3" bestFit="1" customWidth="1"/>
    <col min="9234" max="9234" width="0.85546875" style="3" customWidth="1"/>
    <col min="9235" max="9235" width="11.7109375" style="3" customWidth="1"/>
    <col min="9236" max="9236" width="0.85546875" style="3" customWidth="1"/>
    <col min="9237" max="9237" width="12.28515625" style="3" bestFit="1" customWidth="1"/>
    <col min="9238" max="9238" width="0.85546875" style="3" customWidth="1"/>
    <col min="9239" max="9239" width="15" style="3" bestFit="1" customWidth="1"/>
    <col min="9240" max="9479" width="9.140625" style="3"/>
    <col min="9480" max="9480" width="13.85546875" style="3" customWidth="1"/>
    <col min="9481" max="9481" width="7.85546875" style="3" bestFit="1" customWidth="1"/>
    <col min="9482" max="9482" width="0.85546875" style="3" customWidth="1"/>
    <col min="9483" max="9483" width="8.7109375" style="3" bestFit="1" customWidth="1"/>
    <col min="9484" max="9484" width="0.85546875" style="3" customWidth="1"/>
    <col min="9485" max="9485" width="9.140625" style="3"/>
    <col min="9486" max="9486" width="1" style="3" customWidth="1"/>
    <col min="9487" max="9487" width="8.7109375" style="3" bestFit="1" customWidth="1"/>
    <col min="9488" max="9488" width="0.85546875" style="3" customWidth="1"/>
    <col min="9489" max="9489" width="8" style="3" bestFit="1" customWidth="1"/>
    <col min="9490" max="9490" width="0.85546875" style="3" customWidth="1"/>
    <col min="9491" max="9491" width="11.7109375" style="3" customWidth="1"/>
    <col min="9492" max="9492" width="0.85546875" style="3" customWidth="1"/>
    <col min="9493" max="9493" width="12.28515625" style="3" bestFit="1" customWidth="1"/>
    <col min="9494" max="9494" width="0.85546875" style="3" customWidth="1"/>
    <col min="9495" max="9495" width="15" style="3" bestFit="1" customWidth="1"/>
    <col min="9496" max="9735" width="9.140625" style="3"/>
    <col min="9736" max="9736" width="13.85546875" style="3" customWidth="1"/>
    <col min="9737" max="9737" width="7.85546875" style="3" bestFit="1" customWidth="1"/>
    <col min="9738" max="9738" width="0.85546875" style="3" customWidth="1"/>
    <col min="9739" max="9739" width="8.7109375" style="3" bestFit="1" customWidth="1"/>
    <col min="9740" max="9740" width="0.85546875" style="3" customWidth="1"/>
    <col min="9741" max="9741" width="9.140625" style="3"/>
    <col min="9742" max="9742" width="1" style="3" customWidth="1"/>
    <col min="9743" max="9743" width="8.7109375" style="3" bestFit="1" customWidth="1"/>
    <col min="9744" max="9744" width="0.85546875" style="3" customWidth="1"/>
    <col min="9745" max="9745" width="8" style="3" bestFit="1" customWidth="1"/>
    <col min="9746" max="9746" width="0.85546875" style="3" customWidth="1"/>
    <col min="9747" max="9747" width="11.7109375" style="3" customWidth="1"/>
    <col min="9748" max="9748" width="0.85546875" style="3" customWidth="1"/>
    <col min="9749" max="9749" width="12.28515625" style="3" bestFit="1" customWidth="1"/>
    <col min="9750" max="9750" width="0.85546875" style="3" customWidth="1"/>
    <col min="9751" max="9751" width="15" style="3" bestFit="1" customWidth="1"/>
    <col min="9752" max="9991" width="9.140625" style="3"/>
    <col min="9992" max="9992" width="13.85546875" style="3" customWidth="1"/>
    <col min="9993" max="9993" width="7.85546875" style="3" bestFit="1" customWidth="1"/>
    <col min="9994" max="9994" width="0.85546875" style="3" customWidth="1"/>
    <col min="9995" max="9995" width="8.7109375" style="3" bestFit="1" customWidth="1"/>
    <col min="9996" max="9996" width="0.85546875" style="3" customWidth="1"/>
    <col min="9997" max="9997" width="9.140625" style="3"/>
    <col min="9998" max="9998" width="1" style="3" customWidth="1"/>
    <col min="9999" max="9999" width="8.7109375" style="3" bestFit="1" customWidth="1"/>
    <col min="10000" max="10000" width="0.85546875" style="3" customWidth="1"/>
    <col min="10001" max="10001" width="8" style="3" bestFit="1" customWidth="1"/>
    <col min="10002" max="10002" width="0.85546875" style="3" customWidth="1"/>
    <col min="10003" max="10003" width="11.7109375" style="3" customWidth="1"/>
    <col min="10004" max="10004" width="0.85546875" style="3" customWidth="1"/>
    <col min="10005" max="10005" width="12.28515625" style="3" bestFit="1" customWidth="1"/>
    <col min="10006" max="10006" width="0.85546875" style="3" customWidth="1"/>
    <col min="10007" max="10007" width="15" style="3" bestFit="1" customWidth="1"/>
    <col min="10008" max="10247" width="9.140625" style="3"/>
    <col min="10248" max="10248" width="13.85546875" style="3" customWidth="1"/>
    <col min="10249" max="10249" width="7.85546875" style="3" bestFit="1" customWidth="1"/>
    <col min="10250" max="10250" width="0.85546875" style="3" customWidth="1"/>
    <col min="10251" max="10251" width="8.7109375" style="3" bestFit="1" customWidth="1"/>
    <col min="10252" max="10252" width="0.85546875" style="3" customWidth="1"/>
    <col min="10253" max="10253" width="9.140625" style="3"/>
    <col min="10254" max="10254" width="1" style="3" customWidth="1"/>
    <col min="10255" max="10255" width="8.7109375" style="3" bestFit="1" customWidth="1"/>
    <col min="10256" max="10256" width="0.85546875" style="3" customWidth="1"/>
    <col min="10257" max="10257" width="8" style="3" bestFit="1" customWidth="1"/>
    <col min="10258" max="10258" width="0.85546875" style="3" customWidth="1"/>
    <col min="10259" max="10259" width="11.7109375" style="3" customWidth="1"/>
    <col min="10260" max="10260" width="0.85546875" style="3" customWidth="1"/>
    <col min="10261" max="10261" width="12.28515625" style="3" bestFit="1" customWidth="1"/>
    <col min="10262" max="10262" width="0.85546875" style="3" customWidth="1"/>
    <col min="10263" max="10263" width="15" style="3" bestFit="1" customWidth="1"/>
    <col min="10264" max="10503" width="9.140625" style="3"/>
    <col min="10504" max="10504" width="13.85546875" style="3" customWidth="1"/>
    <col min="10505" max="10505" width="7.85546875" style="3" bestFit="1" customWidth="1"/>
    <col min="10506" max="10506" width="0.85546875" style="3" customWidth="1"/>
    <col min="10507" max="10507" width="8.7109375" style="3" bestFit="1" customWidth="1"/>
    <col min="10508" max="10508" width="0.85546875" style="3" customWidth="1"/>
    <col min="10509" max="10509" width="9.140625" style="3"/>
    <col min="10510" max="10510" width="1" style="3" customWidth="1"/>
    <col min="10511" max="10511" width="8.7109375" style="3" bestFit="1" customWidth="1"/>
    <col min="10512" max="10512" width="0.85546875" style="3" customWidth="1"/>
    <col min="10513" max="10513" width="8" style="3" bestFit="1" customWidth="1"/>
    <col min="10514" max="10514" width="0.85546875" style="3" customWidth="1"/>
    <col min="10515" max="10515" width="11.7109375" style="3" customWidth="1"/>
    <col min="10516" max="10516" width="0.85546875" style="3" customWidth="1"/>
    <col min="10517" max="10517" width="12.28515625" style="3" bestFit="1" customWidth="1"/>
    <col min="10518" max="10518" width="0.85546875" style="3" customWidth="1"/>
    <col min="10519" max="10519" width="15" style="3" bestFit="1" customWidth="1"/>
    <col min="10520" max="10759" width="9.140625" style="3"/>
    <col min="10760" max="10760" width="13.85546875" style="3" customWidth="1"/>
    <col min="10761" max="10761" width="7.85546875" style="3" bestFit="1" customWidth="1"/>
    <col min="10762" max="10762" width="0.85546875" style="3" customWidth="1"/>
    <col min="10763" max="10763" width="8.7109375" style="3" bestFit="1" customWidth="1"/>
    <col min="10764" max="10764" width="0.85546875" style="3" customWidth="1"/>
    <col min="10765" max="10765" width="9.140625" style="3"/>
    <col min="10766" max="10766" width="1" style="3" customWidth="1"/>
    <col min="10767" max="10767" width="8.7109375" style="3" bestFit="1" customWidth="1"/>
    <col min="10768" max="10768" width="0.85546875" style="3" customWidth="1"/>
    <col min="10769" max="10769" width="8" style="3" bestFit="1" customWidth="1"/>
    <col min="10770" max="10770" width="0.85546875" style="3" customWidth="1"/>
    <col min="10771" max="10771" width="11.7109375" style="3" customWidth="1"/>
    <col min="10772" max="10772" width="0.85546875" style="3" customWidth="1"/>
    <col min="10773" max="10773" width="12.28515625" style="3" bestFit="1" customWidth="1"/>
    <col min="10774" max="10774" width="0.85546875" style="3" customWidth="1"/>
    <col min="10775" max="10775" width="15" style="3" bestFit="1" customWidth="1"/>
    <col min="10776" max="11015" width="9.140625" style="3"/>
    <col min="11016" max="11016" width="13.85546875" style="3" customWidth="1"/>
    <col min="11017" max="11017" width="7.85546875" style="3" bestFit="1" customWidth="1"/>
    <col min="11018" max="11018" width="0.85546875" style="3" customWidth="1"/>
    <col min="11019" max="11019" width="8.7109375" style="3" bestFit="1" customWidth="1"/>
    <col min="11020" max="11020" width="0.85546875" style="3" customWidth="1"/>
    <col min="11021" max="11021" width="9.140625" style="3"/>
    <col min="11022" max="11022" width="1" style="3" customWidth="1"/>
    <col min="11023" max="11023" width="8.7109375" style="3" bestFit="1" customWidth="1"/>
    <col min="11024" max="11024" width="0.85546875" style="3" customWidth="1"/>
    <col min="11025" max="11025" width="8" style="3" bestFit="1" customWidth="1"/>
    <col min="11026" max="11026" width="0.85546875" style="3" customWidth="1"/>
    <col min="11027" max="11027" width="11.7109375" style="3" customWidth="1"/>
    <col min="11028" max="11028" width="0.85546875" style="3" customWidth="1"/>
    <col min="11029" max="11029" width="12.28515625" style="3" bestFit="1" customWidth="1"/>
    <col min="11030" max="11030" width="0.85546875" style="3" customWidth="1"/>
    <col min="11031" max="11031" width="15" style="3" bestFit="1" customWidth="1"/>
    <col min="11032" max="11271" width="9.140625" style="3"/>
    <col min="11272" max="11272" width="13.85546875" style="3" customWidth="1"/>
    <col min="11273" max="11273" width="7.85546875" style="3" bestFit="1" customWidth="1"/>
    <col min="11274" max="11274" width="0.85546875" style="3" customWidth="1"/>
    <col min="11275" max="11275" width="8.7109375" style="3" bestFit="1" customWidth="1"/>
    <col min="11276" max="11276" width="0.85546875" style="3" customWidth="1"/>
    <col min="11277" max="11277" width="9.140625" style="3"/>
    <col min="11278" max="11278" width="1" style="3" customWidth="1"/>
    <col min="11279" max="11279" width="8.7109375" style="3" bestFit="1" customWidth="1"/>
    <col min="11280" max="11280" width="0.85546875" style="3" customWidth="1"/>
    <col min="11281" max="11281" width="8" style="3" bestFit="1" customWidth="1"/>
    <col min="11282" max="11282" width="0.85546875" style="3" customWidth="1"/>
    <col min="11283" max="11283" width="11.7109375" style="3" customWidth="1"/>
    <col min="11284" max="11284" width="0.85546875" style="3" customWidth="1"/>
    <col min="11285" max="11285" width="12.28515625" style="3" bestFit="1" customWidth="1"/>
    <col min="11286" max="11286" width="0.85546875" style="3" customWidth="1"/>
    <col min="11287" max="11287" width="15" style="3" bestFit="1" customWidth="1"/>
    <col min="11288" max="11527" width="9.140625" style="3"/>
    <col min="11528" max="11528" width="13.85546875" style="3" customWidth="1"/>
    <col min="11529" max="11529" width="7.85546875" style="3" bestFit="1" customWidth="1"/>
    <col min="11530" max="11530" width="0.85546875" style="3" customWidth="1"/>
    <col min="11531" max="11531" width="8.7109375" style="3" bestFit="1" customWidth="1"/>
    <col min="11532" max="11532" width="0.85546875" style="3" customWidth="1"/>
    <col min="11533" max="11533" width="9.140625" style="3"/>
    <col min="11534" max="11534" width="1" style="3" customWidth="1"/>
    <col min="11535" max="11535" width="8.7109375" style="3" bestFit="1" customWidth="1"/>
    <col min="11536" max="11536" width="0.85546875" style="3" customWidth="1"/>
    <col min="11537" max="11537" width="8" style="3" bestFit="1" customWidth="1"/>
    <col min="11538" max="11538" width="0.85546875" style="3" customWidth="1"/>
    <col min="11539" max="11539" width="11.7109375" style="3" customWidth="1"/>
    <col min="11540" max="11540" width="0.85546875" style="3" customWidth="1"/>
    <col min="11541" max="11541" width="12.28515625" style="3" bestFit="1" customWidth="1"/>
    <col min="11542" max="11542" width="0.85546875" style="3" customWidth="1"/>
    <col min="11543" max="11543" width="15" style="3" bestFit="1" customWidth="1"/>
    <col min="11544" max="11783" width="9.140625" style="3"/>
    <col min="11784" max="11784" width="13.85546875" style="3" customWidth="1"/>
    <col min="11785" max="11785" width="7.85546875" style="3" bestFit="1" customWidth="1"/>
    <col min="11786" max="11786" width="0.85546875" style="3" customWidth="1"/>
    <col min="11787" max="11787" width="8.7109375" style="3" bestFit="1" customWidth="1"/>
    <col min="11788" max="11788" width="0.85546875" style="3" customWidth="1"/>
    <col min="11789" max="11789" width="9.140625" style="3"/>
    <col min="11790" max="11790" width="1" style="3" customWidth="1"/>
    <col min="11791" max="11791" width="8.7109375" style="3" bestFit="1" customWidth="1"/>
    <col min="11792" max="11792" width="0.85546875" style="3" customWidth="1"/>
    <col min="11793" max="11793" width="8" style="3" bestFit="1" customWidth="1"/>
    <col min="11794" max="11794" width="0.85546875" style="3" customWidth="1"/>
    <col min="11795" max="11795" width="11.7109375" style="3" customWidth="1"/>
    <col min="11796" max="11796" width="0.85546875" style="3" customWidth="1"/>
    <col min="11797" max="11797" width="12.28515625" style="3" bestFit="1" customWidth="1"/>
    <col min="11798" max="11798" width="0.85546875" style="3" customWidth="1"/>
    <col min="11799" max="11799" width="15" style="3" bestFit="1" customWidth="1"/>
    <col min="11800" max="12039" width="9.140625" style="3"/>
    <col min="12040" max="12040" width="13.85546875" style="3" customWidth="1"/>
    <col min="12041" max="12041" width="7.85546875" style="3" bestFit="1" customWidth="1"/>
    <col min="12042" max="12042" width="0.85546875" style="3" customWidth="1"/>
    <col min="12043" max="12043" width="8.7109375" style="3" bestFit="1" customWidth="1"/>
    <col min="12044" max="12044" width="0.85546875" style="3" customWidth="1"/>
    <col min="12045" max="12045" width="9.140625" style="3"/>
    <col min="12046" max="12046" width="1" style="3" customWidth="1"/>
    <col min="12047" max="12047" width="8.7109375" style="3" bestFit="1" customWidth="1"/>
    <col min="12048" max="12048" width="0.85546875" style="3" customWidth="1"/>
    <col min="12049" max="12049" width="8" style="3" bestFit="1" customWidth="1"/>
    <col min="12050" max="12050" width="0.85546875" style="3" customWidth="1"/>
    <col min="12051" max="12051" width="11.7109375" style="3" customWidth="1"/>
    <col min="12052" max="12052" width="0.85546875" style="3" customWidth="1"/>
    <col min="12053" max="12053" width="12.28515625" style="3" bestFit="1" customWidth="1"/>
    <col min="12054" max="12054" width="0.85546875" style="3" customWidth="1"/>
    <col min="12055" max="12055" width="15" style="3" bestFit="1" customWidth="1"/>
    <col min="12056" max="12295" width="9.140625" style="3"/>
    <col min="12296" max="12296" width="13.85546875" style="3" customWidth="1"/>
    <col min="12297" max="12297" width="7.85546875" style="3" bestFit="1" customWidth="1"/>
    <col min="12298" max="12298" width="0.85546875" style="3" customWidth="1"/>
    <col min="12299" max="12299" width="8.7109375" style="3" bestFit="1" customWidth="1"/>
    <col min="12300" max="12300" width="0.85546875" style="3" customWidth="1"/>
    <col min="12301" max="12301" width="9.140625" style="3"/>
    <col min="12302" max="12302" width="1" style="3" customWidth="1"/>
    <col min="12303" max="12303" width="8.7109375" style="3" bestFit="1" customWidth="1"/>
    <col min="12304" max="12304" width="0.85546875" style="3" customWidth="1"/>
    <col min="12305" max="12305" width="8" style="3" bestFit="1" customWidth="1"/>
    <col min="12306" max="12306" width="0.85546875" style="3" customWidth="1"/>
    <col min="12307" max="12307" width="11.7109375" style="3" customWidth="1"/>
    <col min="12308" max="12308" width="0.85546875" style="3" customWidth="1"/>
    <col min="12309" max="12309" width="12.28515625" style="3" bestFit="1" customWidth="1"/>
    <col min="12310" max="12310" width="0.85546875" style="3" customWidth="1"/>
    <col min="12311" max="12311" width="15" style="3" bestFit="1" customWidth="1"/>
    <col min="12312" max="12551" width="9.140625" style="3"/>
    <col min="12552" max="12552" width="13.85546875" style="3" customWidth="1"/>
    <col min="12553" max="12553" width="7.85546875" style="3" bestFit="1" customWidth="1"/>
    <col min="12554" max="12554" width="0.85546875" style="3" customWidth="1"/>
    <col min="12555" max="12555" width="8.7109375" style="3" bestFit="1" customWidth="1"/>
    <col min="12556" max="12556" width="0.85546875" style="3" customWidth="1"/>
    <col min="12557" max="12557" width="9.140625" style="3"/>
    <col min="12558" max="12558" width="1" style="3" customWidth="1"/>
    <col min="12559" max="12559" width="8.7109375" style="3" bestFit="1" customWidth="1"/>
    <col min="12560" max="12560" width="0.85546875" style="3" customWidth="1"/>
    <col min="12561" max="12561" width="8" style="3" bestFit="1" customWidth="1"/>
    <col min="12562" max="12562" width="0.85546875" style="3" customWidth="1"/>
    <col min="12563" max="12563" width="11.7109375" style="3" customWidth="1"/>
    <col min="12564" max="12564" width="0.85546875" style="3" customWidth="1"/>
    <col min="12565" max="12565" width="12.28515625" style="3" bestFit="1" customWidth="1"/>
    <col min="12566" max="12566" width="0.85546875" style="3" customWidth="1"/>
    <col min="12567" max="12567" width="15" style="3" bestFit="1" customWidth="1"/>
    <col min="12568" max="12807" width="9.140625" style="3"/>
    <col min="12808" max="12808" width="13.85546875" style="3" customWidth="1"/>
    <col min="12809" max="12809" width="7.85546875" style="3" bestFit="1" customWidth="1"/>
    <col min="12810" max="12810" width="0.85546875" style="3" customWidth="1"/>
    <col min="12811" max="12811" width="8.7109375" style="3" bestFit="1" customWidth="1"/>
    <col min="12812" max="12812" width="0.85546875" style="3" customWidth="1"/>
    <col min="12813" max="12813" width="9.140625" style="3"/>
    <col min="12814" max="12814" width="1" style="3" customWidth="1"/>
    <col min="12815" max="12815" width="8.7109375" style="3" bestFit="1" customWidth="1"/>
    <col min="12816" max="12816" width="0.85546875" style="3" customWidth="1"/>
    <col min="12817" max="12817" width="8" style="3" bestFit="1" customWidth="1"/>
    <col min="12818" max="12818" width="0.85546875" style="3" customWidth="1"/>
    <col min="12819" max="12819" width="11.7109375" style="3" customWidth="1"/>
    <col min="12820" max="12820" width="0.85546875" style="3" customWidth="1"/>
    <col min="12821" max="12821" width="12.28515625" style="3" bestFit="1" customWidth="1"/>
    <col min="12822" max="12822" width="0.85546875" style="3" customWidth="1"/>
    <col min="12823" max="12823" width="15" style="3" bestFit="1" customWidth="1"/>
    <col min="12824" max="13063" width="9.140625" style="3"/>
    <col min="13064" max="13064" width="13.85546875" style="3" customWidth="1"/>
    <col min="13065" max="13065" width="7.85546875" style="3" bestFit="1" customWidth="1"/>
    <col min="13066" max="13066" width="0.85546875" style="3" customWidth="1"/>
    <col min="13067" max="13067" width="8.7109375" style="3" bestFit="1" customWidth="1"/>
    <col min="13068" max="13068" width="0.85546875" style="3" customWidth="1"/>
    <col min="13069" max="13069" width="9.140625" style="3"/>
    <col min="13070" max="13070" width="1" style="3" customWidth="1"/>
    <col min="13071" max="13071" width="8.7109375" style="3" bestFit="1" customWidth="1"/>
    <col min="13072" max="13072" width="0.85546875" style="3" customWidth="1"/>
    <col min="13073" max="13073" width="8" style="3" bestFit="1" customWidth="1"/>
    <col min="13074" max="13074" width="0.85546875" style="3" customWidth="1"/>
    <col min="13075" max="13075" width="11.7109375" style="3" customWidth="1"/>
    <col min="13076" max="13076" width="0.85546875" style="3" customWidth="1"/>
    <col min="13077" max="13077" width="12.28515625" style="3" bestFit="1" customWidth="1"/>
    <col min="13078" max="13078" width="0.85546875" style="3" customWidth="1"/>
    <col min="13079" max="13079" width="15" style="3" bestFit="1" customWidth="1"/>
    <col min="13080" max="13319" width="9.140625" style="3"/>
    <col min="13320" max="13320" width="13.85546875" style="3" customWidth="1"/>
    <col min="13321" max="13321" width="7.85546875" style="3" bestFit="1" customWidth="1"/>
    <col min="13322" max="13322" width="0.85546875" style="3" customWidth="1"/>
    <col min="13323" max="13323" width="8.7109375" style="3" bestFit="1" customWidth="1"/>
    <col min="13324" max="13324" width="0.85546875" style="3" customWidth="1"/>
    <col min="13325" max="13325" width="9.140625" style="3"/>
    <col min="13326" max="13326" width="1" style="3" customWidth="1"/>
    <col min="13327" max="13327" width="8.7109375" style="3" bestFit="1" customWidth="1"/>
    <col min="13328" max="13328" width="0.85546875" style="3" customWidth="1"/>
    <col min="13329" max="13329" width="8" style="3" bestFit="1" customWidth="1"/>
    <col min="13330" max="13330" width="0.85546875" style="3" customWidth="1"/>
    <col min="13331" max="13331" width="11.7109375" style="3" customWidth="1"/>
    <col min="13332" max="13332" width="0.85546875" style="3" customWidth="1"/>
    <col min="13333" max="13333" width="12.28515625" style="3" bestFit="1" customWidth="1"/>
    <col min="13334" max="13334" width="0.85546875" style="3" customWidth="1"/>
    <col min="13335" max="13335" width="15" style="3" bestFit="1" customWidth="1"/>
    <col min="13336" max="13575" width="9.140625" style="3"/>
    <col min="13576" max="13576" width="13.85546875" style="3" customWidth="1"/>
    <col min="13577" max="13577" width="7.85546875" style="3" bestFit="1" customWidth="1"/>
    <col min="13578" max="13578" width="0.85546875" style="3" customWidth="1"/>
    <col min="13579" max="13579" width="8.7109375" style="3" bestFit="1" customWidth="1"/>
    <col min="13580" max="13580" width="0.85546875" style="3" customWidth="1"/>
    <col min="13581" max="13581" width="9.140625" style="3"/>
    <col min="13582" max="13582" width="1" style="3" customWidth="1"/>
    <col min="13583" max="13583" width="8.7109375" style="3" bestFit="1" customWidth="1"/>
    <col min="13584" max="13584" width="0.85546875" style="3" customWidth="1"/>
    <col min="13585" max="13585" width="8" style="3" bestFit="1" customWidth="1"/>
    <col min="13586" max="13586" width="0.85546875" style="3" customWidth="1"/>
    <col min="13587" max="13587" width="11.7109375" style="3" customWidth="1"/>
    <col min="13588" max="13588" width="0.85546875" style="3" customWidth="1"/>
    <col min="13589" max="13589" width="12.28515625" style="3" bestFit="1" customWidth="1"/>
    <col min="13590" max="13590" width="0.85546875" style="3" customWidth="1"/>
    <col min="13591" max="13591" width="15" style="3" bestFit="1" customWidth="1"/>
    <col min="13592" max="13831" width="9.140625" style="3"/>
    <col min="13832" max="13832" width="13.85546875" style="3" customWidth="1"/>
    <col min="13833" max="13833" width="7.85546875" style="3" bestFit="1" customWidth="1"/>
    <col min="13834" max="13834" width="0.85546875" style="3" customWidth="1"/>
    <col min="13835" max="13835" width="8.7109375" style="3" bestFit="1" customWidth="1"/>
    <col min="13836" max="13836" width="0.85546875" style="3" customWidth="1"/>
    <col min="13837" max="13837" width="9.140625" style="3"/>
    <col min="13838" max="13838" width="1" style="3" customWidth="1"/>
    <col min="13839" max="13839" width="8.7109375" style="3" bestFit="1" customWidth="1"/>
    <col min="13840" max="13840" width="0.85546875" style="3" customWidth="1"/>
    <col min="13841" max="13841" width="8" style="3" bestFit="1" customWidth="1"/>
    <col min="13842" max="13842" width="0.85546875" style="3" customWidth="1"/>
    <col min="13843" max="13843" width="11.7109375" style="3" customWidth="1"/>
    <col min="13844" max="13844" width="0.85546875" style="3" customWidth="1"/>
    <col min="13845" max="13845" width="12.28515625" style="3" bestFit="1" customWidth="1"/>
    <col min="13846" max="13846" width="0.85546875" style="3" customWidth="1"/>
    <col min="13847" max="13847" width="15" style="3" bestFit="1" customWidth="1"/>
    <col min="13848" max="14087" width="9.140625" style="3"/>
    <col min="14088" max="14088" width="13.85546875" style="3" customWidth="1"/>
    <col min="14089" max="14089" width="7.85546875" style="3" bestFit="1" customWidth="1"/>
    <col min="14090" max="14090" width="0.85546875" style="3" customWidth="1"/>
    <col min="14091" max="14091" width="8.7109375" style="3" bestFit="1" customWidth="1"/>
    <col min="14092" max="14092" width="0.85546875" style="3" customWidth="1"/>
    <col min="14093" max="14093" width="9.140625" style="3"/>
    <col min="14094" max="14094" width="1" style="3" customWidth="1"/>
    <col min="14095" max="14095" width="8.7109375" style="3" bestFit="1" customWidth="1"/>
    <col min="14096" max="14096" width="0.85546875" style="3" customWidth="1"/>
    <col min="14097" max="14097" width="8" style="3" bestFit="1" customWidth="1"/>
    <col min="14098" max="14098" width="0.85546875" style="3" customWidth="1"/>
    <col min="14099" max="14099" width="11.7109375" style="3" customWidth="1"/>
    <col min="14100" max="14100" width="0.85546875" style="3" customWidth="1"/>
    <col min="14101" max="14101" width="12.28515625" style="3" bestFit="1" customWidth="1"/>
    <col min="14102" max="14102" width="0.85546875" style="3" customWidth="1"/>
    <col min="14103" max="14103" width="15" style="3" bestFit="1" customWidth="1"/>
    <col min="14104" max="14343" width="9.140625" style="3"/>
    <col min="14344" max="14344" width="13.85546875" style="3" customWidth="1"/>
    <col min="14345" max="14345" width="7.85546875" style="3" bestFit="1" customWidth="1"/>
    <col min="14346" max="14346" width="0.85546875" style="3" customWidth="1"/>
    <col min="14347" max="14347" width="8.7109375" style="3" bestFit="1" customWidth="1"/>
    <col min="14348" max="14348" width="0.85546875" style="3" customWidth="1"/>
    <col min="14349" max="14349" width="9.140625" style="3"/>
    <col min="14350" max="14350" width="1" style="3" customWidth="1"/>
    <col min="14351" max="14351" width="8.7109375" style="3" bestFit="1" customWidth="1"/>
    <col min="14352" max="14352" width="0.85546875" style="3" customWidth="1"/>
    <col min="14353" max="14353" width="8" style="3" bestFit="1" customWidth="1"/>
    <col min="14354" max="14354" width="0.85546875" style="3" customWidth="1"/>
    <col min="14355" max="14355" width="11.7109375" style="3" customWidth="1"/>
    <col min="14356" max="14356" width="0.85546875" style="3" customWidth="1"/>
    <col min="14357" max="14357" width="12.28515625" style="3" bestFit="1" customWidth="1"/>
    <col min="14358" max="14358" width="0.85546875" style="3" customWidth="1"/>
    <col min="14359" max="14359" width="15" style="3" bestFit="1" customWidth="1"/>
    <col min="14360" max="14599" width="9.140625" style="3"/>
    <col min="14600" max="14600" width="13.85546875" style="3" customWidth="1"/>
    <col min="14601" max="14601" width="7.85546875" style="3" bestFit="1" customWidth="1"/>
    <col min="14602" max="14602" width="0.85546875" style="3" customWidth="1"/>
    <col min="14603" max="14603" width="8.7109375" style="3" bestFit="1" customWidth="1"/>
    <col min="14604" max="14604" width="0.85546875" style="3" customWidth="1"/>
    <col min="14605" max="14605" width="9.140625" style="3"/>
    <col min="14606" max="14606" width="1" style="3" customWidth="1"/>
    <col min="14607" max="14607" width="8.7109375" style="3" bestFit="1" customWidth="1"/>
    <col min="14608" max="14608" width="0.85546875" style="3" customWidth="1"/>
    <col min="14609" max="14609" width="8" style="3" bestFit="1" customWidth="1"/>
    <col min="14610" max="14610" width="0.85546875" style="3" customWidth="1"/>
    <col min="14611" max="14611" width="11.7109375" style="3" customWidth="1"/>
    <col min="14612" max="14612" width="0.85546875" style="3" customWidth="1"/>
    <col min="14613" max="14613" width="12.28515625" style="3" bestFit="1" customWidth="1"/>
    <col min="14614" max="14614" width="0.85546875" style="3" customWidth="1"/>
    <col min="14615" max="14615" width="15" style="3" bestFit="1" customWidth="1"/>
    <col min="14616" max="14855" width="9.140625" style="3"/>
    <col min="14856" max="14856" width="13.85546875" style="3" customWidth="1"/>
    <col min="14857" max="14857" width="7.85546875" style="3" bestFit="1" customWidth="1"/>
    <col min="14858" max="14858" width="0.85546875" style="3" customWidth="1"/>
    <col min="14859" max="14859" width="8.7109375" style="3" bestFit="1" customWidth="1"/>
    <col min="14860" max="14860" width="0.85546875" style="3" customWidth="1"/>
    <col min="14861" max="14861" width="9.140625" style="3"/>
    <col min="14862" max="14862" width="1" style="3" customWidth="1"/>
    <col min="14863" max="14863" width="8.7109375" style="3" bestFit="1" customWidth="1"/>
    <col min="14864" max="14864" width="0.85546875" style="3" customWidth="1"/>
    <col min="14865" max="14865" width="8" style="3" bestFit="1" customWidth="1"/>
    <col min="14866" max="14866" width="0.85546875" style="3" customWidth="1"/>
    <col min="14867" max="14867" width="11.7109375" style="3" customWidth="1"/>
    <col min="14868" max="14868" width="0.85546875" style="3" customWidth="1"/>
    <col min="14869" max="14869" width="12.28515625" style="3" bestFit="1" customWidth="1"/>
    <col min="14870" max="14870" width="0.85546875" style="3" customWidth="1"/>
    <col min="14871" max="14871" width="15" style="3" bestFit="1" customWidth="1"/>
    <col min="14872" max="15111" width="9.140625" style="3"/>
    <col min="15112" max="15112" width="13.85546875" style="3" customWidth="1"/>
    <col min="15113" max="15113" width="7.85546875" style="3" bestFit="1" customWidth="1"/>
    <col min="15114" max="15114" width="0.85546875" style="3" customWidth="1"/>
    <col min="15115" max="15115" width="8.7109375" style="3" bestFit="1" customWidth="1"/>
    <col min="15116" max="15116" width="0.85546875" style="3" customWidth="1"/>
    <col min="15117" max="15117" width="9.140625" style="3"/>
    <col min="15118" max="15118" width="1" style="3" customWidth="1"/>
    <col min="15119" max="15119" width="8.7109375" style="3" bestFit="1" customWidth="1"/>
    <col min="15120" max="15120" width="0.85546875" style="3" customWidth="1"/>
    <col min="15121" max="15121" width="8" style="3" bestFit="1" customWidth="1"/>
    <col min="15122" max="15122" width="0.85546875" style="3" customWidth="1"/>
    <col min="15123" max="15123" width="11.7109375" style="3" customWidth="1"/>
    <col min="15124" max="15124" width="0.85546875" style="3" customWidth="1"/>
    <col min="15125" max="15125" width="12.28515625" style="3" bestFit="1" customWidth="1"/>
    <col min="15126" max="15126" width="0.85546875" style="3" customWidth="1"/>
    <col min="15127" max="15127" width="15" style="3" bestFit="1" customWidth="1"/>
    <col min="15128" max="15367" width="9.140625" style="3"/>
    <col min="15368" max="15368" width="13.85546875" style="3" customWidth="1"/>
    <col min="15369" max="15369" width="7.85546875" style="3" bestFit="1" customWidth="1"/>
    <col min="15370" max="15370" width="0.85546875" style="3" customWidth="1"/>
    <col min="15371" max="15371" width="8.7109375" style="3" bestFit="1" customWidth="1"/>
    <col min="15372" max="15372" width="0.85546875" style="3" customWidth="1"/>
    <col min="15373" max="15373" width="9.140625" style="3"/>
    <col min="15374" max="15374" width="1" style="3" customWidth="1"/>
    <col min="15375" max="15375" width="8.7109375" style="3" bestFit="1" customWidth="1"/>
    <col min="15376" max="15376" width="0.85546875" style="3" customWidth="1"/>
    <col min="15377" max="15377" width="8" style="3" bestFit="1" customWidth="1"/>
    <col min="15378" max="15378" width="0.85546875" style="3" customWidth="1"/>
    <col min="15379" max="15379" width="11.7109375" style="3" customWidth="1"/>
    <col min="15380" max="15380" width="0.85546875" style="3" customWidth="1"/>
    <col min="15381" max="15381" width="12.28515625" style="3" bestFit="1" customWidth="1"/>
    <col min="15382" max="15382" width="0.85546875" style="3" customWidth="1"/>
    <col min="15383" max="15383" width="15" style="3" bestFit="1" customWidth="1"/>
    <col min="15384" max="15623" width="9.140625" style="3"/>
    <col min="15624" max="15624" width="13.85546875" style="3" customWidth="1"/>
    <col min="15625" max="15625" width="7.85546875" style="3" bestFit="1" customWidth="1"/>
    <col min="15626" max="15626" width="0.85546875" style="3" customWidth="1"/>
    <col min="15627" max="15627" width="8.7109375" style="3" bestFit="1" customWidth="1"/>
    <col min="15628" max="15628" width="0.85546875" style="3" customWidth="1"/>
    <col min="15629" max="15629" width="9.140625" style="3"/>
    <col min="15630" max="15630" width="1" style="3" customWidth="1"/>
    <col min="15631" max="15631" width="8.7109375" style="3" bestFit="1" customWidth="1"/>
    <col min="15632" max="15632" width="0.85546875" style="3" customWidth="1"/>
    <col min="15633" max="15633" width="8" style="3" bestFit="1" customWidth="1"/>
    <col min="15634" max="15634" width="0.85546875" style="3" customWidth="1"/>
    <col min="15635" max="15635" width="11.7109375" style="3" customWidth="1"/>
    <col min="15636" max="15636" width="0.85546875" style="3" customWidth="1"/>
    <col min="15637" max="15637" width="12.28515625" style="3" bestFit="1" customWidth="1"/>
    <col min="15638" max="15638" width="0.85546875" style="3" customWidth="1"/>
    <col min="15639" max="15639" width="15" style="3" bestFit="1" customWidth="1"/>
    <col min="15640" max="15879" width="9.140625" style="3"/>
    <col min="15880" max="15880" width="13.85546875" style="3" customWidth="1"/>
    <col min="15881" max="15881" width="7.85546875" style="3" bestFit="1" customWidth="1"/>
    <col min="15882" max="15882" width="0.85546875" style="3" customWidth="1"/>
    <col min="15883" max="15883" width="8.7109375" style="3" bestFit="1" customWidth="1"/>
    <col min="15884" max="15884" width="0.85546875" style="3" customWidth="1"/>
    <col min="15885" max="15885" width="9.140625" style="3"/>
    <col min="15886" max="15886" width="1" style="3" customWidth="1"/>
    <col min="15887" max="15887" width="8.7109375" style="3" bestFit="1" customWidth="1"/>
    <col min="15888" max="15888" width="0.85546875" style="3" customWidth="1"/>
    <col min="15889" max="15889" width="8" style="3" bestFit="1" customWidth="1"/>
    <col min="15890" max="15890" width="0.85546875" style="3" customWidth="1"/>
    <col min="15891" max="15891" width="11.7109375" style="3" customWidth="1"/>
    <col min="15892" max="15892" width="0.85546875" style="3" customWidth="1"/>
    <col min="15893" max="15893" width="12.28515625" style="3" bestFit="1" customWidth="1"/>
    <col min="15894" max="15894" width="0.85546875" style="3" customWidth="1"/>
    <col min="15895" max="15895" width="15" style="3" bestFit="1" customWidth="1"/>
    <col min="15896" max="16135" width="9.140625" style="3"/>
    <col min="16136" max="16136" width="13.85546875" style="3" customWidth="1"/>
    <col min="16137" max="16137" width="7.85546875" style="3" bestFit="1" customWidth="1"/>
    <col min="16138" max="16138" width="0.85546875" style="3" customWidth="1"/>
    <col min="16139" max="16139" width="8.7109375" style="3" bestFit="1" customWidth="1"/>
    <col min="16140" max="16140" width="0.85546875" style="3" customWidth="1"/>
    <col min="16141" max="16141" width="9.140625" style="3"/>
    <col min="16142" max="16142" width="1" style="3" customWidth="1"/>
    <col min="16143" max="16143" width="8.7109375" style="3" bestFit="1" customWidth="1"/>
    <col min="16144" max="16144" width="0.85546875" style="3" customWidth="1"/>
    <col min="16145" max="16145" width="8" style="3" bestFit="1" customWidth="1"/>
    <col min="16146" max="16146" width="0.85546875" style="3" customWidth="1"/>
    <col min="16147" max="16147" width="11.7109375" style="3" customWidth="1"/>
    <col min="16148" max="16148" width="0.85546875" style="3" customWidth="1"/>
    <col min="16149" max="16149" width="12.28515625" style="3" bestFit="1" customWidth="1"/>
    <col min="16150" max="16150" width="0.85546875" style="3" customWidth="1"/>
    <col min="16151" max="16151" width="15" style="3" bestFit="1" customWidth="1"/>
    <col min="16152" max="16384" width="9.140625" style="3"/>
  </cols>
  <sheetData>
    <row r="1" spans="1:31" ht="14.25" x14ac:dyDescent="0.2">
      <c r="A1" s="25" t="s">
        <v>78</v>
      </c>
    </row>
    <row r="2" spans="1:31" ht="14.25" x14ac:dyDescent="0.2">
      <c r="A2" s="26" t="s">
        <v>131</v>
      </c>
      <c r="B2" s="1"/>
      <c r="C2" s="1"/>
      <c r="D2" s="1"/>
      <c r="E2" s="1"/>
      <c r="F2" s="1"/>
      <c r="G2" s="1"/>
      <c r="H2" s="1"/>
      <c r="I2" s="1"/>
      <c r="K2" s="1"/>
      <c r="L2" s="1"/>
      <c r="N2" s="1"/>
      <c r="O2" s="20"/>
      <c r="P2" s="20"/>
      <c r="Q2" s="16"/>
      <c r="R2" s="16"/>
      <c r="S2" s="16"/>
      <c r="T2" s="16"/>
      <c r="U2" s="3"/>
      <c r="V2" s="3"/>
      <c r="W2" s="3"/>
    </row>
    <row r="3" spans="1:31" ht="56.25" customHeight="1" x14ac:dyDescent="0.2">
      <c r="A3" s="4"/>
      <c r="B3" s="124" t="s">
        <v>96</v>
      </c>
      <c r="C3" s="75"/>
      <c r="D3" s="124" t="s">
        <v>153</v>
      </c>
      <c r="E3" s="75"/>
      <c r="F3" s="124" t="s">
        <v>97</v>
      </c>
      <c r="G3" s="75"/>
      <c r="H3" s="124" t="s">
        <v>98</v>
      </c>
      <c r="I3" s="40"/>
      <c r="J3" s="134" t="s">
        <v>143</v>
      </c>
      <c r="K3" s="135"/>
      <c r="L3" s="40"/>
      <c r="M3" s="136" t="s">
        <v>101</v>
      </c>
      <c r="N3" s="137"/>
      <c r="O3" s="138"/>
      <c r="P3" s="138"/>
      <c r="Q3" s="136" t="s">
        <v>115</v>
      </c>
      <c r="R3" s="144"/>
      <c r="S3" s="144"/>
      <c r="T3" s="75"/>
      <c r="U3" s="133" t="s">
        <v>145</v>
      </c>
      <c r="V3" s="133"/>
      <c r="W3" s="133" t="s">
        <v>119</v>
      </c>
      <c r="X3" s="83"/>
      <c r="Y3" s="5" t="s">
        <v>118</v>
      </c>
      <c r="Z3" s="16"/>
      <c r="AA3" s="17"/>
      <c r="AB3" s="17"/>
      <c r="AC3" s="17"/>
      <c r="AD3" s="17"/>
      <c r="AE3" s="17"/>
    </row>
    <row r="4" spans="1:31" ht="67.5" x14ac:dyDescent="0.2">
      <c r="A4" s="131" t="s">
        <v>134</v>
      </c>
      <c r="B4" s="8"/>
      <c r="C4" s="41"/>
      <c r="D4" s="8"/>
      <c r="E4" s="41"/>
      <c r="F4" s="88" t="s">
        <v>51</v>
      </c>
      <c r="G4" s="88"/>
      <c r="H4" s="88" t="s">
        <v>49</v>
      </c>
      <c r="I4" s="88"/>
      <c r="J4" s="84" t="s">
        <v>100</v>
      </c>
      <c r="K4" s="41"/>
      <c r="L4" s="41"/>
      <c r="M4" s="85"/>
      <c r="N4" s="84" t="s">
        <v>103</v>
      </c>
      <c r="O4" s="89" t="s">
        <v>144</v>
      </c>
      <c r="Q4" s="86" t="s">
        <v>116</v>
      </c>
      <c r="R4" s="86"/>
      <c r="S4" s="86" t="s">
        <v>117</v>
      </c>
      <c r="T4" s="22"/>
      <c r="U4" s="86" t="s">
        <v>116</v>
      </c>
      <c r="V4" s="86"/>
      <c r="W4" s="86" t="s">
        <v>116</v>
      </c>
      <c r="X4" s="87"/>
      <c r="Y4" s="86" t="s">
        <v>62</v>
      </c>
      <c r="Z4" s="43"/>
    </row>
    <row r="5" spans="1:31" x14ac:dyDescent="0.2">
      <c r="A5" s="9"/>
      <c r="B5" s="55"/>
      <c r="C5" s="55"/>
      <c r="D5" s="55"/>
      <c r="E5" s="55"/>
      <c r="F5" s="55"/>
      <c r="G5" s="55"/>
      <c r="H5" s="55"/>
      <c r="I5" s="56"/>
      <c r="J5" s="56"/>
      <c r="K5" s="56"/>
      <c r="L5" s="57"/>
      <c r="M5" s="56"/>
      <c r="N5" s="56"/>
      <c r="O5" s="56"/>
      <c r="P5" s="56"/>
      <c r="Q5" s="58"/>
      <c r="R5" s="58"/>
      <c r="S5" s="58"/>
      <c r="T5" s="59"/>
      <c r="U5" s="58"/>
      <c r="V5" s="58"/>
      <c r="W5" s="3"/>
      <c r="Y5" s="14"/>
    </row>
    <row r="6" spans="1:31" x14ac:dyDescent="0.2">
      <c r="A6" s="3" t="s">
        <v>135</v>
      </c>
      <c r="B6" s="104">
        <v>146536</v>
      </c>
      <c r="C6" s="104"/>
      <c r="D6" s="104">
        <v>61086</v>
      </c>
      <c r="E6" s="104"/>
      <c r="F6" s="104">
        <v>904129</v>
      </c>
      <c r="G6" s="104"/>
      <c r="H6" s="104">
        <v>26236</v>
      </c>
      <c r="I6" s="104"/>
      <c r="J6" s="104">
        <v>66.958281444582823</v>
      </c>
      <c r="K6" s="104"/>
      <c r="L6" s="104"/>
      <c r="M6" s="104">
        <v>183583</v>
      </c>
      <c r="N6" s="104">
        <v>16662</v>
      </c>
      <c r="O6" s="104">
        <v>4099</v>
      </c>
      <c r="Q6" s="103">
        <v>15.797337200566107</v>
      </c>
      <c r="R6" s="102"/>
      <c r="S6" s="102">
        <v>12.516042400818462</v>
      </c>
      <c r="T6" s="102"/>
      <c r="U6" s="102">
        <v>0.87300131584193952</v>
      </c>
      <c r="V6" s="95"/>
      <c r="W6" s="102">
        <v>1.2114443685256304</v>
      </c>
      <c r="X6" s="14"/>
      <c r="Y6" s="102">
        <v>48.658715012722645</v>
      </c>
    </row>
    <row r="7" spans="1:31" x14ac:dyDescent="0.2">
      <c r="A7" s="3" t="s">
        <v>136</v>
      </c>
      <c r="B7" s="104">
        <v>4100</v>
      </c>
      <c r="C7" s="104"/>
      <c r="D7" s="104">
        <v>4000</v>
      </c>
      <c r="E7" s="104"/>
      <c r="F7" s="104">
        <v>52000</v>
      </c>
      <c r="G7" s="104"/>
      <c r="H7" s="104">
        <v>4000</v>
      </c>
      <c r="I7" s="105"/>
      <c r="J7" s="104">
        <v>43.264840182648399</v>
      </c>
      <c r="K7" s="106"/>
      <c r="L7" s="104"/>
      <c r="M7" s="104">
        <v>19542</v>
      </c>
      <c r="N7" s="98" t="s">
        <v>52</v>
      </c>
      <c r="O7" s="104">
        <v>2000</v>
      </c>
      <c r="Q7" s="103">
        <v>13</v>
      </c>
      <c r="R7" s="102"/>
      <c r="S7" s="102">
        <v>2.6609354211442025</v>
      </c>
      <c r="T7" s="102"/>
      <c r="U7" s="102">
        <v>1</v>
      </c>
      <c r="V7" s="95"/>
      <c r="W7" s="102">
        <v>4.8855000000000004</v>
      </c>
      <c r="X7" s="14"/>
      <c r="Y7" s="102">
        <v>13</v>
      </c>
    </row>
    <row r="8" spans="1:31" ht="33.75" x14ac:dyDescent="0.2">
      <c r="A8" s="132" t="s">
        <v>137</v>
      </c>
      <c r="B8" s="104">
        <v>103554</v>
      </c>
      <c r="C8" s="104">
        <v>0</v>
      </c>
      <c r="D8" s="104">
        <v>266832</v>
      </c>
      <c r="E8" s="104">
        <v>0</v>
      </c>
      <c r="F8" s="104">
        <v>120000</v>
      </c>
      <c r="G8" s="104">
        <v>0</v>
      </c>
      <c r="H8" s="104">
        <v>59282</v>
      </c>
      <c r="I8" s="104">
        <v>0</v>
      </c>
      <c r="J8" s="104">
        <v>52.586757990867582</v>
      </c>
      <c r="K8" s="104">
        <v>0</v>
      </c>
      <c r="L8" s="104">
        <v>0</v>
      </c>
      <c r="M8" s="104">
        <v>500415</v>
      </c>
      <c r="N8" s="104">
        <v>88</v>
      </c>
      <c r="O8" s="104">
        <v>299454</v>
      </c>
      <c r="Q8" s="103">
        <v>1.7851829812555786</v>
      </c>
      <c r="R8" s="102"/>
      <c r="S8" s="102">
        <v>0.35401362952473669</v>
      </c>
      <c r="T8" s="102"/>
      <c r="U8" s="102">
        <v>0.74521684475172845</v>
      </c>
      <c r="V8" s="95"/>
      <c r="W8" s="102">
        <v>4.0575834830136932</v>
      </c>
      <c r="X8" s="14"/>
      <c r="Y8" s="102">
        <v>2.3442078530963077</v>
      </c>
    </row>
    <row r="9" spans="1:31" ht="22.5" x14ac:dyDescent="0.2">
      <c r="A9" s="132" t="s">
        <v>138</v>
      </c>
      <c r="B9" s="104">
        <v>50440</v>
      </c>
      <c r="C9" s="104">
        <v>0</v>
      </c>
      <c r="D9" s="104">
        <v>118417</v>
      </c>
      <c r="E9" s="104">
        <v>0</v>
      </c>
      <c r="F9" s="104">
        <v>623620</v>
      </c>
      <c r="G9" s="104">
        <v>265.93973037272002</v>
      </c>
      <c r="H9" s="104">
        <v>4522</v>
      </c>
      <c r="I9" s="104"/>
      <c r="J9" s="104">
        <v>64.922166874221659</v>
      </c>
      <c r="K9" s="104"/>
      <c r="L9" s="104"/>
      <c r="M9" s="104">
        <v>166653</v>
      </c>
      <c r="N9" s="104">
        <v>270</v>
      </c>
      <c r="O9" s="104">
        <v>54131</v>
      </c>
      <c r="Q9" s="103">
        <v>11.158250479679051</v>
      </c>
      <c r="R9" s="102"/>
      <c r="S9" s="102">
        <v>14.976464937560038</v>
      </c>
      <c r="T9" s="102"/>
      <c r="U9" s="107">
        <v>0.24657534246575341</v>
      </c>
      <c r="V9" s="95"/>
      <c r="W9" s="102">
        <v>2.0298770816812053</v>
      </c>
      <c r="X9" s="14"/>
      <c r="Y9" s="102">
        <v>51.666666666666664</v>
      </c>
    </row>
    <row r="10" spans="1:31" ht="22.5" x14ac:dyDescent="0.2">
      <c r="A10" s="132" t="s">
        <v>139</v>
      </c>
      <c r="B10" s="104">
        <v>690</v>
      </c>
      <c r="C10" s="104"/>
      <c r="D10" s="104">
        <v>690</v>
      </c>
      <c r="E10" s="104"/>
      <c r="F10" s="104">
        <v>3100</v>
      </c>
      <c r="G10" s="104"/>
      <c r="H10" s="104">
        <v>7670</v>
      </c>
      <c r="I10" s="105"/>
      <c r="J10" s="104">
        <v>66.666666666666657</v>
      </c>
      <c r="K10" s="106"/>
      <c r="L10" s="104"/>
      <c r="M10" s="104">
        <v>13719</v>
      </c>
      <c r="N10" s="98" t="s">
        <v>52</v>
      </c>
      <c r="O10" s="98" t="s">
        <v>52</v>
      </c>
      <c r="Q10" s="103">
        <v>4.4927536231884062</v>
      </c>
      <c r="R10" s="102"/>
      <c r="S10" s="102">
        <v>2.6271186440677967</v>
      </c>
      <c r="T10" s="102"/>
      <c r="U10" s="102">
        <v>1.3913043478260869</v>
      </c>
      <c r="V10" s="95"/>
      <c r="W10" s="102">
        <v>1.7101449275362319</v>
      </c>
      <c r="X10" s="14"/>
      <c r="Y10" s="102">
        <v>3.2291666666666665</v>
      </c>
    </row>
    <row r="11" spans="1:31" x14ac:dyDescent="0.2">
      <c r="A11" s="2" t="s">
        <v>140</v>
      </c>
      <c r="B11" s="105">
        <f>SUM(B6:B10)</f>
        <v>305320</v>
      </c>
      <c r="C11" s="105">
        <v>0</v>
      </c>
      <c r="D11" s="105">
        <f>SUM(D6:D10)</f>
        <v>451025</v>
      </c>
      <c r="E11" s="105">
        <v>0</v>
      </c>
      <c r="F11" s="105">
        <f>SUM(F6:F10)</f>
        <v>1702849</v>
      </c>
      <c r="G11" s="105">
        <v>0</v>
      </c>
      <c r="H11" s="105">
        <f>SUM(H6:H10)</f>
        <v>101710</v>
      </c>
      <c r="I11" s="105">
        <v>0</v>
      </c>
      <c r="J11" s="104">
        <v>65</v>
      </c>
      <c r="K11" s="105">
        <v>0</v>
      </c>
      <c r="L11" s="105">
        <v>0</v>
      </c>
      <c r="M11" s="105">
        <f>SUM(M6:M10)</f>
        <v>883912</v>
      </c>
      <c r="N11" s="105">
        <f>SUM(N6:N10)</f>
        <v>17020</v>
      </c>
      <c r="O11" s="105">
        <f>SUM(O6:O10)</f>
        <v>359684</v>
      </c>
      <c r="Q11" s="103">
        <v>8.779286536248561</v>
      </c>
      <c r="R11" s="102">
        <v>0</v>
      </c>
      <c r="S11" s="102">
        <v>3.56056925046851</v>
      </c>
      <c r="T11" s="102">
        <v>0</v>
      </c>
      <c r="U11" s="102">
        <v>0.7843415205953711</v>
      </c>
      <c r="V11" s="95">
        <v>0</v>
      </c>
      <c r="W11" s="102">
        <v>2.4404870198026729</v>
      </c>
      <c r="X11" s="14"/>
      <c r="Y11" s="48">
        <v>5.6727813834616807</v>
      </c>
    </row>
    <row r="12" spans="1:31" s="97" customFormat="1" ht="33.75" x14ac:dyDescent="0.2">
      <c r="A12" s="93" t="s">
        <v>141</v>
      </c>
      <c r="B12" s="120">
        <v>16</v>
      </c>
      <c r="C12" s="120"/>
      <c r="D12" s="120">
        <v>14</v>
      </c>
      <c r="E12" s="120"/>
      <c r="F12" s="120">
        <v>11</v>
      </c>
      <c r="G12" s="120"/>
      <c r="H12" s="120">
        <v>7</v>
      </c>
      <c r="I12" s="120"/>
      <c r="J12" s="120">
        <v>18</v>
      </c>
      <c r="K12" s="120"/>
      <c r="L12" s="120"/>
      <c r="M12" s="120">
        <v>19</v>
      </c>
      <c r="N12" s="120">
        <v>6</v>
      </c>
      <c r="O12" s="120">
        <v>5</v>
      </c>
      <c r="P12" s="120"/>
      <c r="Q12" s="120">
        <v>9</v>
      </c>
      <c r="R12" s="120"/>
      <c r="S12" s="120">
        <v>10</v>
      </c>
      <c r="T12" s="120"/>
      <c r="U12" s="120">
        <v>6</v>
      </c>
      <c r="V12" s="120"/>
      <c r="W12" s="120">
        <v>13</v>
      </c>
      <c r="X12" s="120"/>
      <c r="Y12" s="120">
        <v>4</v>
      </c>
      <c r="Z12" s="96"/>
      <c r="AA12" s="96"/>
    </row>
    <row r="13" spans="1:31" ht="6" customHeight="1" x14ac:dyDescent="0.2">
      <c r="A13" s="18"/>
      <c r="B13" s="10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31" x14ac:dyDescent="0.2">
      <c r="A14" s="13" t="s">
        <v>121</v>
      </c>
      <c r="B14" s="18"/>
      <c r="C14" s="18"/>
      <c r="D14" s="18"/>
      <c r="E14" s="18"/>
      <c r="F14" s="18"/>
      <c r="G14" s="18"/>
      <c r="H14" s="18"/>
      <c r="I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31" x14ac:dyDescent="0.2">
      <c r="A15" s="54" t="s">
        <v>142</v>
      </c>
      <c r="B15" s="18"/>
      <c r="C15" s="18"/>
      <c r="D15" s="18"/>
      <c r="E15" s="18"/>
      <c r="F15" s="18"/>
      <c r="G15" s="18"/>
      <c r="H15" s="18"/>
      <c r="I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</sheetData>
  <mergeCells count="3">
    <mergeCell ref="Q3:S3"/>
    <mergeCell ref="J3:K3"/>
    <mergeCell ref="M3:P3"/>
  </mergeCells>
  <pageMargins left="0.75" right="0.75" top="1" bottom="1" header="0.5" footer="0.5"/>
  <pageSetup paperSize="9" scale="83" fitToHeight="0" orientation="landscape" r:id="rId1"/>
  <headerFooter alignWithMargins="0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/>
  </sheetViews>
  <sheetFormatPr defaultRowHeight="12.75" x14ac:dyDescent="0.2"/>
  <cols>
    <col min="1" max="1" width="30.7109375" style="14" customWidth="1"/>
    <col min="2" max="2" width="0.85546875" style="14" customWidth="1"/>
    <col min="3" max="3" width="12.5703125" style="14" customWidth="1"/>
    <col min="4" max="4" width="0.85546875" style="14" customWidth="1"/>
    <col min="5" max="5" width="11.7109375" style="14" customWidth="1"/>
    <col min="6" max="6" width="0.85546875" style="14" customWidth="1"/>
    <col min="7" max="7" width="11.28515625" style="3" customWidth="1"/>
    <col min="8" max="8" width="12.7109375" style="3" customWidth="1"/>
    <col min="9" max="9" width="13" style="3" customWidth="1"/>
    <col min="10" max="10" width="0.85546875" style="3" customWidth="1"/>
    <col min="11" max="11" width="11.28515625" style="3" customWidth="1"/>
    <col min="12" max="12" width="1" style="3" customWidth="1"/>
    <col min="13" max="13" width="12.5703125" style="3" customWidth="1"/>
    <col min="14" max="14" width="12" style="3" customWidth="1"/>
    <col min="15" max="15" width="0.85546875" style="3" customWidth="1"/>
    <col min="16" max="16" width="14.42578125" style="3" customWidth="1"/>
    <col min="17" max="16384" width="9.140625" style="43"/>
  </cols>
  <sheetData>
    <row r="1" spans="1:16" ht="14.25" x14ac:dyDescent="0.2">
      <c r="A1" s="25" t="s">
        <v>74</v>
      </c>
      <c r="B1" s="25"/>
      <c r="D1" s="25"/>
      <c r="F1" s="25"/>
      <c r="M1" s="14"/>
    </row>
    <row r="2" spans="1:16" ht="14.25" x14ac:dyDescent="0.2">
      <c r="A2" s="81" t="s">
        <v>148</v>
      </c>
      <c r="B2" s="82"/>
      <c r="C2" s="20"/>
      <c r="D2" s="82"/>
      <c r="E2" s="20"/>
      <c r="F2" s="82"/>
      <c r="G2" s="1"/>
      <c r="H2" s="1"/>
      <c r="I2" s="1"/>
      <c r="J2" s="1"/>
      <c r="K2" s="1"/>
      <c r="L2" s="2"/>
      <c r="M2" s="14"/>
    </row>
    <row r="3" spans="1:16" ht="60.75" customHeight="1" x14ac:dyDescent="0.2">
      <c r="A3" s="80"/>
      <c r="B3" s="40"/>
      <c r="C3" s="125" t="s">
        <v>105</v>
      </c>
      <c r="D3" s="75"/>
      <c r="E3" s="124" t="s">
        <v>128</v>
      </c>
      <c r="F3" s="40"/>
      <c r="G3" s="145" t="s">
        <v>126</v>
      </c>
      <c r="H3" s="146"/>
      <c r="I3" s="146"/>
      <c r="J3" s="7"/>
      <c r="K3" s="124" t="s">
        <v>146</v>
      </c>
      <c r="L3" s="113"/>
      <c r="M3" s="122" t="s">
        <v>152</v>
      </c>
      <c r="N3" s="43"/>
      <c r="O3" s="43"/>
      <c r="P3" s="43"/>
    </row>
    <row r="4" spans="1:16" ht="45" x14ac:dyDescent="0.2">
      <c r="A4" s="131" t="s">
        <v>134</v>
      </c>
      <c r="B4" s="45"/>
      <c r="C4" s="84" t="s">
        <v>104</v>
      </c>
      <c r="D4" s="84"/>
      <c r="E4" s="84" t="s">
        <v>104</v>
      </c>
      <c r="F4" s="84"/>
      <c r="G4" s="86" t="s">
        <v>116</v>
      </c>
      <c r="H4" s="86" t="s">
        <v>117</v>
      </c>
      <c r="I4" s="88" t="s">
        <v>147</v>
      </c>
      <c r="J4" s="90"/>
      <c r="K4" s="89" t="s">
        <v>127</v>
      </c>
      <c r="L4" s="88"/>
      <c r="M4" s="123"/>
      <c r="N4" s="43"/>
      <c r="O4" s="43"/>
      <c r="P4" s="43"/>
    </row>
    <row r="5" spans="1:16" x14ac:dyDescent="0.2">
      <c r="A5" s="9"/>
      <c r="B5" s="21"/>
      <c r="C5" s="21"/>
      <c r="D5" s="21"/>
      <c r="F5" s="21"/>
      <c r="G5" s="9"/>
      <c r="H5" s="9"/>
      <c r="I5" s="9"/>
      <c r="M5" s="43"/>
      <c r="N5" s="43"/>
      <c r="O5" s="43"/>
      <c r="P5" s="43"/>
    </row>
    <row r="6" spans="1:16" x14ac:dyDescent="0.2">
      <c r="A6" s="132" t="s">
        <v>135</v>
      </c>
      <c r="C6" s="19">
        <v>2613</v>
      </c>
      <c r="E6" s="19">
        <v>51502.631000000001</v>
      </c>
      <c r="G6" s="19">
        <v>322.24695009499419</v>
      </c>
      <c r="H6" s="19">
        <v>208.01849398224888</v>
      </c>
      <c r="I6" s="19">
        <v>749.42474014123616</v>
      </c>
      <c r="J6" s="47"/>
      <c r="K6" s="47">
        <v>14.972495988998396</v>
      </c>
      <c r="L6" s="47"/>
      <c r="M6" s="114" t="s">
        <v>83</v>
      </c>
      <c r="N6" s="43"/>
      <c r="O6" s="43"/>
      <c r="P6" s="43"/>
    </row>
    <row r="7" spans="1:16" ht="22.5" x14ac:dyDescent="0.2">
      <c r="A7" s="132" t="s">
        <v>136</v>
      </c>
      <c r="C7" s="19">
        <v>390</v>
      </c>
      <c r="E7" s="19">
        <v>2031</v>
      </c>
      <c r="G7" s="19">
        <v>495.36585365853699</v>
      </c>
      <c r="H7" s="19">
        <v>89.192508443352779</v>
      </c>
      <c r="I7" s="19">
        <v>435.75</v>
      </c>
      <c r="J7" s="47"/>
      <c r="K7" s="47">
        <v>22.375215146299485</v>
      </c>
      <c r="L7" s="47"/>
      <c r="M7" s="19">
        <v>2</v>
      </c>
      <c r="N7" s="43"/>
      <c r="O7" s="43"/>
      <c r="P7" s="43"/>
    </row>
    <row r="8" spans="1:16" ht="22.5" x14ac:dyDescent="0.2">
      <c r="A8" s="132" t="s">
        <v>137</v>
      </c>
      <c r="C8" s="19">
        <v>1820.8689999999999</v>
      </c>
      <c r="D8" s="19">
        <v>0</v>
      </c>
      <c r="E8" s="19">
        <v>70849.635999999999</v>
      </c>
      <c r="F8" s="19">
        <v>70849.635999999999</v>
      </c>
      <c r="G8" s="19">
        <v>531.41970372945514</v>
      </c>
      <c r="H8" s="19">
        <v>141.58175913991386</v>
      </c>
      <c r="I8" s="19">
        <v>830.92061671333624</v>
      </c>
      <c r="J8" s="47"/>
      <c r="K8" s="47">
        <v>2.6447038877591162</v>
      </c>
      <c r="L8" s="47"/>
      <c r="M8" s="19">
        <v>6</v>
      </c>
      <c r="N8" s="43"/>
      <c r="O8" s="43"/>
      <c r="P8" s="43"/>
    </row>
    <row r="9" spans="1:16" ht="22.5" x14ac:dyDescent="0.2">
      <c r="A9" s="132" t="s">
        <v>138</v>
      </c>
      <c r="C9" s="19">
        <v>1091</v>
      </c>
      <c r="D9" s="19">
        <v>0</v>
      </c>
      <c r="E9" s="114" t="s">
        <v>81</v>
      </c>
      <c r="F9" s="19"/>
      <c r="G9" s="19">
        <v>265.93973037272002</v>
      </c>
      <c r="H9" s="19">
        <v>153.45658343984206</v>
      </c>
      <c r="I9" s="19">
        <v>1007.7399380804954</v>
      </c>
      <c r="J9" s="47"/>
      <c r="K9" s="47">
        <v>7.5148092023694728</v>
      </c>
      <c r="L9" s="47"/>
      <c r="M9" s="114" t="s">
        <v>84</v>
      </c>
      <c r="N9" s="43"/>
      <c r="O9" s="43"/>
      <c r="P9" s="43"/>
    </row>
    <row r="10" spans="1:16" ht="22.5" x14ac:dyDescent="0.2">
      <c r="A10" s="132" t="s">
        <v>139</v>
      </c>
      <c r="C10" s="19">
        <v>431</v>
      </c>
      <c r="E10" s="114" t="s">
        <v>82</v>
      </c>
      <c r="G10" s="115">
        <v>2389.855072463768</v>
      </c>
      <c r="H10" s="19">
        <v>922.8806764341424</v>
      </c>
      <c r="I10" s="19">
        <v>1650.717079530639</v>
      </c>
      <c r="J10" s="47"/>
      <c r="K10" s="47">
        <v>3.9139120958953901</v>
      </c>
      <c r="L10" s="47"/>
      <c r="M10" s="19">
        <v>2</v>
      </c>
      <c r="N10" s="43"/>
      <c r="O10" s="43"/>
      <c r="P10" s="43"/>
    </row>
    <row r="11" spans="1:16" x14ac:dyDescent="0.2">
      <c r="A11" s="9" t="s">
        <v>140</v>
      </c>
      <c r="B11" s="16"/>
      <c r="C11" s="19">
        <v>6345.8689999999997</v>
      </c>
      <c r="D11" s="19"/>
      <c r="E11" s="19">
        <v>160969.26699999999</v>
      </c>
      <c r="F11" s="48"/>
      <c r="G11" s="116">
        <v>386.07982425110004</v>
      </c>
      <c r="H11" s="15">
        <v>166.57163295152105</v>
      </c>
      <c r="I11" s="15">
        <v>848.83428684942385</v>
      </c>
      <c r="J11" s="48"/>
      <c r="K11" s="117">
        <v>5.58739981345835</v>
      </c>
      <c r="L11" s="117"/>
      <c r="M11" s="114" t="s">
        <v>85</v>
      </c>
      <c r="N11" s="43"/>
      <c r="O11" s="43"/>
      <c r="P11" s="43"/>
    </row>
    <row r="12" spans="1:16" s="94" customFormat="1" ht="22.5" x14ac:dyDescent="0.2">
      <c r="A12" s="93" t="s">
        <v>141</v>
      </c>
      <c r="B12" s="93"/>
      <c r="C12" s="118">
        <v>14</v>
      </c>
      <c r="D12" s="119"/>
      <c r="E12" s="118">
        <v>20</v>
      </c>
      <c r="F12" s="93"/>
      <c r="G12" s="119">
        <v>15</v>
      </c>
      <c r="H12" s="119">
        <v>19</v>
      </c>
      <c r="I12" s="119">
        <v>7</v>
      </c>
      <c r="J12" s="119"/>
      <c r="K12" s="119">
        <v>14</v>
      </c>
      <c r="L12" s="119"/>
      <c r="M12" s="119"/>
    </row>
    <row r="13" spans="1:16" ht="7.5" customHeight="1" x14ac:dyDescent="0.2">
      <c r="A13" s="61"/>
      <c r="B13" s="61"/>
      <c r="C13" s="61"/>
      <c r="D13" s="61"/>
      <c r="E13" s="61"/>
      <c r="F13" s="61"/>
      <c r="M13" s="14"/>
    </row>
    <row r="14" spans="1:16" x14ac:dyDescent="0.2">
      <c r="A14" s="13" t="s">
        <v>121</v>
      </c>
    </row>
    <row r="15" spans="1:16" ht="13.5" customHeight="1" x14ac:dyDescent="0.2">
      <c r="A15" s="14" t="s">
        <v>149</v>
      </c>
    </row>
    <row r="16" spans="1:16" ht="24.75" customHeight="1" x14ac:dyDescent="0.2">
      <c r="A16" s="147" t="s">
        <v>150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23.25" customHeight="1" x14ac:dyDescent="0.2">
      <c r="A17" s="147" t="s">
        <v>151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32" spans="1:13" x14ac:dyDescent="0.2">
      <c r="A32" s="13"/>
    </row>
  </sheetData>
  <mergeCells count="3">
    <mergeCell ref="G3:I3"/>
    <mergeCell ref="A16:M16"/>
    <mergeCell ref="A17:M17"/>
  </mergeCells>
  <pageMargins left="0.75" right="0.75" top="1" bottom="1" header="0.5" footer="0.5"/>
  <pageSetup paperSize="9" fitToWidth="0" fitToHeight="0" orientation="landscape" r:id="rId1"/>
  <headerFooter alignWithMargins="0"/>
  <ignoredErrors>
    <ignoredError sqref="M7:M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Titel</vt:lpstr>
      <vt:lpstr>Tabellförteckning</vt:lpstr>
      <vt:lpstr>T1</vt:lpstr>
      <vt:lpstr>T2</vt:lpstr>
      <vt:lpstr>T3</vt:lpstr>
      <vt:lpstr>T4</vt:lpstr>
      <vt:lpstr>T5</vt:lpstr>
      <vt:lpstr>'T1'!Utskriftsområde</vt:lpstr>
      <vt:lpstr>'T2'!Utskriftsområde</vt:lpstr>
      <vt:lpstr>'T3'!Utskriftsområde</vt:lpstr>
      <vt:lpstr>'T4'!Utskriftsområde</vt:lpstr>
      <vt:lpstr>'T5'!Utskriftsområde</vt:lpstr>
      <vt:lpstr>Tabellförteckning!Utskriftsområde</vt:lpstr>
      <vt:lpstr>Titel!Utskriftsområde</vt:lpstr>
    </vt:vector>
  </TitlesOfParts>
  <Company>Statisticon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fanny.wigeborn@markor.se</dc:creator>
  <cp:lastModifiedBy>Carina Jonsson</cp:lastModifiedBy>
  <cp:lastPrinted>2015-03-25T16:07:05Z</cp:lastPrinted>
  <dcterms:created xsi:type="dcterms:W3CDTF">2014-06-17T08:52:51Z</dcterms:created>
  <dcterms:modified xsi:type="dcterms:W3CDTF">2015-03-27T13:39:56Z</dcterms:modified>
</cp:coreProperties>
</file>