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Information\Publikationer\Statistik\Bantrafik\2014\2014_17\"/>
    </mc:Choice>
  </mc:AlternateContent>
  <bookViews>
    <workbookView xWindow="0" yWindow="0" windowWidth="20490" windowHeight="8340"/>
  </bookViews>
  <sheets>
    <sheet name="Titelsida" sheetId="17" r:id="rId1"/>
    <sheet name="Innehåll_Contents" sheetId="24" r:id="rId2"/>
    <sheet name="1 Järnväg" sheetId="1" r:id="rId3"/>
    <sheet name="2 Järnväg" sheetId="7" r:id="rId4"/>
    <sheet name="3 Järnväg" sheetId="18" r:id="rId5"/>
    <sheet name="4 Järnväg" sheetId="19" r:id="rId6"/>
    <sheet name="5-6 Spårväg" sheetId="2" r:id="rId7"/>
    <sheet name="7 Spårväg" sheetId="21" r:id="rId8"/>
    <sheet name="8-9 Tunnelbana" sheetId="3" r:id="rId9"/>
    <sheet name="10 Tunnelbana" sheetId="23" r:id="rId10"/>
  </sheets>
  <definedNames>
    <definedName name="Print_Area" localSheetId="1">Innehåll_Contents!$A$1:$P$35</definedName>
    <definedName name="_xlnm.Print_Area" localSheetId="2">'1 Järnväg'!$A$1:$AI$29</definedName>
    <definedName name="_xlnm.Print_Area" localSheetId="9">'10 Tunnelbana'!$A$1:$AI$30</definedName>
    <definedName name="_xlnm.Print_Area" localSheetId="3">'2 Järnväg'!$A$1:$S$12</definedName>
    <definedName name="_xlnm.Print_Area" localSheetId="4">'3 Järnväg'!$A$1:$AI$33</definedName>
    <definedName name="_xlnm.Print_Area" localSheetId="5">'4 Järnväg'!$A$1:$AI$35</definedName>
    <definedName name="_xlnm.Print_Area" localSheetId="6">'5-6 Spårväg'!$A$1:$AI$49</definedName>
    <definedName name="_xlnm.Print_Area" localSheetId="7">'7 Spårväg'!$A$1:$AI$35</definedName>
    <definedName name="_xlnm.Print_Area" localSheetId="8">'8-9 Tunnelbana'!$A$1:$AI$45</definedName>
    <definedName name="_xlnm.Print_Area" localSheetId="1">Innehåll_Contents!$A$1:$G$32</definedName>
    <definedName name="_xlnm.Print_Area" localSheetId="0">Titelsida!$A$1:$K$26</definedName>
    <definedName name="_xlnm.Print_Titles" localSheetId="6">'5-6 Spårväg'!$14:$20</definedName>
    <definedName name="_xlnm.Print_Titles" localSheetId="8">'8-9 Tunnelbana'!$A:$C</definedName>
  </definedNames>
  <calcPr calcId="152511"/>
</workbook>
</file>

<file path=xl/calcChain.xml><?xml version="1.0" encoding="utf-8"?>
<calcChain xmlns="http://schemas.openxmlformats.org/spreadsheetml/2006/main">
  <c r="F20" i="21" l="1"/>
  <c r="F8" i="19"/>
  <c r="D35" i="3"/>
  <c r="F35" i="3"/>
  <c r="Z21" i="21"/>
  <c r="F24" i="21"/>
  <c r="F41" i="2"/>
  <c r="AF21" i="19" l="1"/>
  <c r="AD21" i="19"/>
  <c r="AF20" i="18"/>
  <c r="D5" i="3" l="1"/>
  <c r="D8" i="21"/>
  <c r="AF36" i="2"/>
  <c r="F33" i="2"/>
  <c r="D33" i="2"/>
  <c r="D5" i="19"/>
  <c r="D9" i="19"/>
  <c r="D18" i="19"/>
  <c r="AF24" i="19"/>
  <c r="Z21" i="19"/>
  <c r="D17" i="18"/>
  <c r="D8" i="18"/>
  <c r="D5" i="18"/>
  <c r="AF22" i="19"/>
  <c r="AF23" i="19"/>
  <c r="F15" i="19"/>
  <c r="F9" i="19"/>
  <c r="F24" i="19" l="1"/>
  <c r="AH9" i="3"/>
  <c r="AF9" i="3"/>
  <c r="AD9" i="3"/>
  <c r="AB9" i="3"/>
  <c r="Z9" i="3"/>
  <c r="X9" i="3"/>
  <c r="V9" i="3"/>
  <c r="T9" i="3"/>
  <c r="R9" i="3"/>
  <c r="P9" i="3"/>
  <c r="N9" i="3"/>
  <c r="L9" i="3"/>
  <c r="J9" i="3"/>
  <c r="AH19" i="23" l="1"/>
  <c r="AH18" i="23"/>
  <c r="AH17" i="23"/>
  <c r="AF19" i="23"/>
  <c r="AF17" i="23"/>
  <c r="AD19" i="23"/>
  <c r="AD18" i="23"/>
  <c r="AD17" i="23"/>
  <c r="AB19" i="23"/>
  <c r="AB18" i="23"/>
  <c r="AB17" i="23"/>
  <c r="Z18" i="23"/>
  <c r="Z17" i="23"/>
  <c r="X17" i="23"/>
  <c r="V17" i="23"/>
  <c r="T17" i="23"/>
  <c r="R17" i="23"/>
  <c r="P17" i="23"/>
  <c r="L17" i="23"/>
  <c r="J17" i="23"/>
  <c r="H17" i="23"/>
  <c r="AH34" i="3"/>
  <c r="AH32" i="3"/>
  <c r="AF34" i="3"/>
  <c r="AF32" i="3"/>
  <c r="AD34" i="3"/>
  <c r="AD33" i="3"/>
  <c r="AD32" i="3"/>
  <c r="AB34" i="3"/>
  <c r="AB32" i="3"/>
  <c r="Z34" i="3"/>
  <c r="Z32" i="3"/>
  <c r="X32" i="3"/>
  <c r="T32" i="3"/>
  <c r="R32" i="3"/>
  <c r="P32" i="3"/>
  <c r="N32" i="3"/>
  <c r="L32" i="3"/>
  <c r="H32" i="3"/>
  <c r="AH23" i="21"/>
  <c r="AH22" i="21"/>
  <c r="AH21" i="21"/>
  <c r="AF23" i="21"/>
  <c r="AF22" i="21"/>
  <c r="AF21" i="21"/>
  <c r="AD23" i="21"/>
  <c r="AD22" i="21"/>
  <c r="AD21" i="21"/>
  <c r="AB23" i="21"/>
  <c r="AB22" i="21"/>
  <c r="AB21" i="21"/>
  <c r="Z23" i="21"/>
  <c r="Z22" i="21"/>
  <c r="X21" i="21"/>
  <c r="V21" i="21"/>
  <c r="T21" i="21"/>
  <c r="R21" i="21"/>
  <c r="P21" i="21"/>
  <c r="N21" i="21"/>
  <c r="L21" i="21"/>
  <c r="J21" i="21"/>
  <c r="H21" i="21"/>
  <c r="AF38" i="2"/>
  <c r="AF37" i="2"/>
  <c r="AB38" i="2"/>
  <c r="AB37" i="2"/>
  <c r="AB36" i="2"/>
  <c r="Z38" i="2"/>
  <c r="Z37" i="2"/>
  <c r="Z36" i="2"/>
  <c r="X36" i="2"/>
  <c r="V36" i="2"/>
  <c r="T36" i="2"/>
  <c r="R36" i="2"/>
  <c r="P36" i="2"/>
  <c r="N36" i="2"/>
  <c r="J36" i="2"/>
  <c r="H36" i="2"/>
  <c r="AH11" i="2"/>
  <c r="AH22" i="18"/>
  <c r="AH21" i="18"/>
  <c r="AF22" i="18"/>
  <c r="AF21" i="18"/>
  <c r="AD22" i="18"/>
  <c r="AD21" i="18"/>
  <c r="AB22" i="18"/>
  <c r="AB21" i="18"/>
  <c r="Z22" i="18"/>
  <c r="Z21" i="18"/>
  <c r="AH23" i="19"/>
  <c r="AH22" i="19"/>
  <c r="AD23" i="19"/>
  <c r="AD22" i="19"/>
  <c r="AB23" i="19"/>
  <c r="AB22" i="19"/>
  <c r="Z23" i="19"/>
  <c r="Z22" i="19"/>
  <c r="AH21" i="19"/>
  <c r="AB21" i="19"/>
  <c r="X21" i="19"/>
  <c r="V21" i="19"/>
  <c r="T21" i="19"/>
  <c r="R21" i="19"/>
  <c r="P21" i="19"/>
  <c r="N21" i="19"/>
  <c r="L21" i="19"/>
  <c r="J21" i="19"/>
  <c r="H21" i="19"/>
  <c r="AH20" i="18"/>
  <c r="AD20" i="18"/>
  <c r="AB20" i="18"/>
  <c r="Z20" i="18"/>
  <c r="X20" i="18"/>
  <c r="V20" i="18"/>
  <c r="T20" i="18"/>
  <c r="R20" i="18"/>
  <c r="P20" i="18"/>
  <c r="N20" i="18"/>
  <c r="L20" i="18"/>
  <c r="J20" i="18"/>
  <c r="H20" i="18"/>
  <c r="AH18" i="1"/>
  <c r="AF18" i="1"/>
  <c r="AD18" i="1"/>
  <c r="AB18" i="1"/>
  <c r="Z18" i="1"/>
  <c r="X18" i="1"/>
  <c r="V18" i="1"/>
  <c r="T18" i="1"/>
  <c r="R18" i="1"/>
  <c r="P18" i="1"/>
  <c r="N18" i="1"/>
  <c r="L18" i="1"/>
  <c r="J18" i="1"/>
  <c r="H18" i="1"/>
  <c r="AH10" i="1"/>
  <c r="F7" i="3"/>
  <c r="F9" i="2"/>
  <c r="F8" i="1"/>
  <c r="D20" i="18" l="1"/>
  <c r="D21" i="19"/>
  <c r="F19" i="1"/>
  <c r="D8" i="2"/>
  <c r="P11" i="2"/>
  <c r="F10" i="2"/>
  <c r="F8" i="2"/>
  <c r="F7" i="2"/>
  <c r="F6" i="2"/>
  <c r="F5" i="2"/>
  <c r="D10" i="2"/>
  <c r="D7" i="2"/>
  <c r="D6" i="2"/>
  <c r="F25" i="19" l="1"/>
  <c r="D25" i="19"/>
  <c r="AB10" i="1" l="1"/>
  <c r="D7" i="1"/>
  <c r="D9" i="1"/>
  <c r="D11" i="1"/>
  <c r="B14" i="24" l="1"/>
  <c r="B13" i="24"/>
  <c r="B11" i="24"/>
  <c r="B10" i="24"/>
  <c r="B8" i="24"/>
  <c r="B7" i="24"/>
  <c r="B32" i="24" l="1"/>
  <c r="B31" i="24"/>
  <c r="B29" i="24"/>
  <c r="B28" i="24"/>
  <c r="B26" i="24"/>
  <c r="B25" i="24"/>
  <c r="B23" i="24"/>
  <c r="B22" i="24"/>
  <c r="B20" i="24"/>
  <c r="B19" i="24"/>
  <c r="B17" i="24"/>
  <c r="B16" i="24"/>
  <c r="B5" i="24"/>
  <c r="B4" i="24"/>
  <c r="F23" i="3" l="1"/>
  <c r="F25" i="3"/>
  <c r="F26" i="3"/>
  <c r="F27" i="3"/>
  <c r="F28" i="3"/>
  <c r="D29" i="3"/>
  <c r="F33" i="3"/>
  <c r="F34" i="3"/>
  <c r="F36" i="3"/>
  <c r="F37" i="3"/>
  <c r="H39" i="3"/>
  <c r="J39" i="3"/>
  <c r="L39" i="3"/>
  <c r="N39" i="3"/>
  <c r="P39" i="3"/>
  <c r="R39" i="3"/>
  <c r="T39" i="3"/>
  <c r="V39" i="3"/>
  <c r="X39" i="3"/>
  <c r="Z39" i="3"/>
  <c r="AB39" i="3"/>
  <c r="AD39" i="3"/>
  <c r="AF39" i="3"/>
  <c r="AH39" i="3"/>
  <c r="D21" i="2"/>
  <c r="F27" i="2"/>
  <c r="F28" i="2"/>
  <c r="F30" i="2"/>
  <c r="F32" i="2"/>
  <c r="F34" i="2"/>
  <c r="F35" i="2"/>
  <c r="F37" i="2"/>
  <c r="F38" i="2"/>
  <c r="F39" i="2"/>
  <c r="J43" i="2"/>
  <c r="L43" i="2"/>
  <c r="N43" i="2"/>
  <c r="P43" i="2"/>
  <c r="R43" i="2"/>
  <c r="T43" i="2"/>
  <c r="V43" i="2"/>
  <c r="X43" i="2"/>
  <c r="Z43" i="2"/>
  <c r="AB43" i="2"/>
  <c r="AD43" i="2"/>
  <c r="AF43" i="2"/>
  <c r="AH43" i="2"/>
  <c r="F32" i="3" l="1"/>
  <c r="D32" i="3"/>
  <c r="D36" i="2"/>
  <c r="D43" i="2"/>
  <c r="F36" i="2"/>
  <c r="AH24" i="23"/>
  <c r="AF24" i="23"/>
  <c r="AD24" i="23"/>
  <c r="AB24" i="23"/>
  <c r="Z24" i="23"/>
  <c r="X24" i="23"/>
  <c r="V24" i="23"/>
  <c r="T24" i="23"/>
  <c r="R24" i="23"/>
  <c r="P24" i="23"/>
  <c r="N24" i="23"/>
  <c r="L24" i="23"/>
  <c r="J24" i="23"/>
  <c r="H24" i="23"/>
  <c r="F22" i="23"/>
  <c r="F21" i="23"/>
  <c r="F20" i="23"/>
  <c r="D20" i="23"/>
  <c r="F19" i="23"/>
  <c r="F18" i="23"/>
  <c r="F16" i="23"/>
  <c r="F15" i="23"/>
  <c r="F14" i="23"/>
  <c r="D14" i="23"/>
  <c r="F13" i="23"/>
  <c r="F12" i="23"/>
  <c r="F11" i="23"/>
  <c r="F6" i="23"/>
  <c r="F5" i="23"/>
  <c r="D5" i="23"/>
  <c r="D17" i="23" l="1"/>
  <c r="F24" i="23"/>
  <c r="D24" i="23"/>
  <c r="F17" i="23"/>
  <c r="F23" i="21"/>
  <c r="F22" i="21"/>
  <c r="F19" i="21"/>
  <c r="F18" i="21"/>
  <c r="F16" i="21"/>
  <c r="F13" i="21"/>
  <c r="F12" i="21"/>
  <c r="F10" i="21"/>
  <c r="F7" i="21"/>
  <c r="F6" i="21"/>
  <c r="AH29" i="21"/>
  <c r="AF29" i="21"/>
  <c r="AD29" i="21"/>
  <c r="AB29" i="21"/>
  <c r="Z29" i="21"/>
  <c r="X29" i="21"/>
  <c r="V29" i="21"/>
  <c r="T29" i="21"/>
  <c r="R29" i="21"/>
  <c r="P29" i="21"/>
  <c r="N29" i="21"/>
  <c r="L29" i="21"/>
  <c r="J29" i="21"/>
  <c r="F17" i="21"/>
  <c r="D17" i="21"/>
  <c r="F14" i="21"/>
  <c r="F11" i="21"/>
  <c r="F8" i="21"/>
  <c r="F5" i="21"/>
  <c r="D5" i="21"/>
  <c r="F12" i="2"/>
  <c r="D5" i="2"/>
  <c r="F10" i="3"/>
  <c r="D10" i="3"/>
  <c r="F8" i="3"/>
  <c r="D8" i="3"/>
  <c r="F6" i="3"/>
  <c r="D21" i="21" l="1"/>
  <c r="D29" i="21"/>
  <c r="F29" i="21"/>
  <c r="F21" i="21"/>
  <c r="F11" i="18" l="1"/>
  <c r="F17" i="1"/>
  <c r="F6" i="1"/>
  <c r="F5" i="1"/>
  <c r="D5" i="1"/>
  <c r="D6" i="1" l="1"/>
  <c r="F7" i="1"/>
  <c r="F9" i="1"/>
  <c r="F11" i="1"/>
  <c r="D15" i="1"/>
  <c r="F15" i="1"/>
  <c r="D16" i="1"/>
  <c r="F16" i="1"/>
  <c r="D17" i="1"/>
  <c r="D19" i="1"/>
  <c r="F20" i="1"/>
  <c r="F21" i="1"/>
  <c r="D22" i="1"/>
  <c r="F22" i="1"/>
  <c r="F23" i="1"/>
  <c r="F24" i="1"/>
  <c r="F5" i="19"/>
  <c r="H29" i="19"/>
  <c r="J29" i="19"/>
  <c r="L29" i="19"/>
  <c r="N29" i="19"/>
  <c r="P29" i="19"/>
  <c r="R29" i="19"/>
  <c r="T29" i="19"/>
  <c r="V29" i="19"/>
  <c r="X29" i="19"/>
  <c r="Z29" i="19"/>
  <c r="AB29" i="19"/>
  <c r="AD29" i="19"/>
  <c r="AF29" i="19"/>
  <c r="AH29" i="19"/>
  <c r="F6" i="19"/>
  <c r="F7" i="19"/>
  <c r="F11" i="19"/>
  <c r="F12" i="19"/>
  <c r="F13" i="19"/>
  <c r="F14" i="19"/>
  <c r="F16" i="19"/>
  <c r="F17" i="19"/>
  <c r="F18" i="19"/>
  <c r="F19" i="19"/>
  <c r="F20" i="19"/>
  <c r="F22" i="19"/>
  <c r="F23" i="19"/>
  <c r="F26" i="19"/>
  <c r="F27" i="19"/>
  <c r="F5" i="18"/>
  <c r="F6" i="18"/>
  <c r="F8" i="18"/>
  <c r="F9" i="18"/>
  <c r="F10" i="18"/>
  <c r="F12" i="18"/>
  <c r="F13" i="18"/>
  <c r="F14" i="18"/>
  <c r="F15" i="18"/>
  <c r="F16" i="18"/>
  <c r="F17" i="18"/>
  <c r="F18" i="18"/>
  <c r="F19" i="18"/>
  <c r="F21" i="18"/>
  <c r="F22" i="18"/>
  <c r="F24" i="18"/>
  <c r="F25" i="18"/>
  <c r="F23" i="18"/>
  <c r="D23" i="18"/>
  <c r="AH27" i="18"/>
  <c r="AF27" i="18"/>
  <c r="AD27" i="18"/>
  <c r="AB27" i="18"/>
  <c r="Z27" i="18"/>
  <c r="X27" i="18"/>
  <c r="V27" i="18"/>
  <c r="T27" i="18"/>
  <c r="R27" i="18"/>
  <c r="P27" i="18"/>
  <c r="N27" i="18"/>
  <c r="L27" i="18"/>
  <c r="J27" i="18"/>
  <c r="H27" i="18"/>
  <c r="F21" i="19"/>
  <c r="D29" i="19" l="1"/>
  <c r="F29" i="19"/>
  <c r="D27" i="18"/>
  <c r="F27" i="18"/>
  <c r="AF11" i="2"/>
  <c r="AD11" i="2"/>
  <c r="AB11" i="2"/>
  <c r="Z11" i="2"/>
  <c r="X11" i="2"/>
  <c r="V11" i="2"/>
  <c r="T11" i="2"/>
  <c r="R11" i="2"/>
  <c r="N11" i="2"/>
  <c r="L11" i="2"/>
  <c r="J11" i="2"/>
  <c r="H6" i="7"/>
  <c r="AF10" i="1"/>
  <c r="AD10" i="1"/>
  <c r="Z10" i="1"/>
  <c r="X10" i="1"/>
  <c r="V10" i="1"/>
  <c r="T10" i="1"/>
  <c r="R10" i="1"/>
  <c r="P10" i="1"/>
  <c r="N10" i="1"/>
  <c r="L10" i="1"/>
  <c r="J10" i="1"/>
  <c r="H10" i="1"/>
  <c r="D10" i="1" l="1"/>
  <c r="D9" i="3"/>
  <c r="F20" i="18"/>
  <c r="D11" i="2"/>
  <c r="F9" i="3"/>
  <c r="F11" i="2"/>
  <c r="F10" i="1"/>
  <c r="F18" i="1"/>
  <c r="D18" i="1"/>
</calcChain>
</file>

<file path=xl/comments1.xml><?xml version="1.0" encoding="utf-8"?>
<comments xmlns="http://schemas.openxmlformats.org/spreadsheetml/2006/main">
  <authors>
    <author>Jan Östlund</author>
  </authors>
  <commentList>
    <comment ref="H5" authorId="0" shapeId="0">
      <text>
        <r>
          <rPr>
            <b/>
            <sz val="9"/>
            <color indexed="81"/>
            <rFont val="Tahoma"/>
            <family val="2"/>
          </rPr>
          <t>Fallolyckor i spårvagnar ingår ej.
Bad falls in tram-cars are not included.</t>
        </r>
      </text>
    </comment>
  </commentList>
</comments>
</file>

<file path=xl/sharedStrings.xml><?xml version="1.0" encoding="utf-8"?>
<sst xmlns="http://schemas.openxmlformats.org/spreadsheetml/2006/main" count="1894" uniqueCount="96">
  <si>
    <t>–</t>
  </si>
  <si>
    <t>..</t>
  </si>
  <si>
    <t>Rapporterade händelser enligt RID 1.8.5. Allvarliga tillbud ingår och även händelser vid lastning/lossning.</t>
  </si>
  <si>
    <t>Occurrences reported according to RID 1.8.5. Serious incidents included and occurrences during loading</t>
  </si>
  <si>
    <t>Anm:</t>
  </si>
  <si>
    <t>Up until 2005 fatalities and seriously injured were divided into fewer categories.</t>
  </si>
  <si>
    <t>tel: 010-414 42 24, e-post: jan.ostlund@trafa.se</t>
  </si>
  <si>
    <t>Jan Östlund</t>
  </si>
  <si>
    <t>Transportstyrelsen</t>
  </si>
  <si>
    <t>Up until 2005 fatalities were divided into fewer categories.</t>
  </si>
  <si>
    <t>Up until 2005 seriously injured were divided into fewer categories.</t>
  </si>
  <si>
    <t>2009– 2013</t>
  </si>
  <si>
    <t>Tabell 1: Olyckshändelser och självmordshändelser vid järnvägsdrift</t>
  </si>
  <si>
    <t>Table 1: Accidents in railway operations</t>
  </si>
  <si>
    <t>Tabell 6: Avlidna vid spårvägsdrift</t>
  </si>
  <si>
    <t xml:space="preserve">Fram till 2005 var allvarligt skadade uppdelade i färre kategorier. </t>
  </si>
  <si>
    <t>Tabell 5: Olyckshändelser och självmordshändelser vid spårvägsdrift</t>
  </si>
  <si>
    <t>Table 5: Accidents and suicides in tram operations</t>
  </si>
  <si>
    <t>Table 6: Fatalities in tram operations</t>
  </si>
  <si>
    <t>Table 7: Seriously injured in tram operations</t>
  </si>
  <si>
    <t>Tabell 8: Olyckshändelser och självmordshändelser vid tunnelbanedrift</t>
  </si>
  <si>
    <t>Table 8: Accidents and suicides in metro operations</t>
  </si>
  <si>
    <t>Tabell 9: Avlidna vid tunnelbanedrift</t>
  </si>
  <si>
    <t>Table 9: Fatalities in metro operations</t>
  </si>
  <si>
    <t>Tabell 10: Allvarligt skadade vid tunnelbanedrift</t>
  </si>
  <si>
    <t>Table 10: Seriously injured in metro operations</t>
  </si>
  <si>
    <r>
      <t>2004</t>
    </r>
    <r>
      <rPr>
        <sz val="8"/>
        <rFont val="Arial"/>
        <family val="2"/>
      </rPr>
      <t xml:space="preserve">– </t>
    </r>
    <r>
      <rPr>
        <i/>
        <sz val="8"/>
        <rFont val="Arial"/>
        <family val="2"/>
      </rPr>
      <t>2008</t>
    </r>
  </si>
  <si>
    <r>
      <t>2009</t>
    </r>
    <r>
      <rPr>
        <sz val="8"/>
        <rFont val="Arial"/>
        <family val="2"/>
      </rPr>
      <t>–</t>
    </r>
    <r>
      <rPr>
        <i/>
        <sz val="8"/>
        <rFont val="Arial"/>
        <family val="2"/>
      </rPr>
      <t xml:space="preserve"> 2013</t>
    </r>
  </si>
  <si>
    <r>
      <t xml:space="preserve">Kategori och kön – </t>
    </r>
    <r>
      <rPr>
        <b/>
        <i/>
        <sz val="8"/>
        <rFont val="Arial"/>
        <family val="2"/>
      </rPr>
      <t>Category and sex</t>
    </r>
  </si>
  <si>
    <r>
      <t xml:space="preserve">Resande – </t>
    </r>
    <r>
      <rPr>
        <i/>
        <sz val="8"/>
        <rFont val="Arial"/>
        <family val="2"/>
      </rPr>
      <t>Passengers</t>
    </r>
  </si>
  <si>
    <r>
      <t xml:space="preserve">   – därav kvinnor – </t>
    </r>
    <r>
      <rPr>
        <i/>
        <sz val="8"/>
        <rFont val="Arial"/>
        <family val="2"/>
      </rPr>
      <t>of which women</t>
    </r>
  </si>
  <si>
    <r>
      <t xml:space="preserve">   – därav män – </t>
    </r>
    <r>
      <rPr>
        <i/>
        <sz val="8"/>
        <rFont val="Arial"/>
        <family val="2"/>
      </rPr>
      <t>of which men</t>
    </r>
  </si>
  <si>
    <r>
      <t xml:space="preserve">Tunnelbaneanställda – </t>
    </r>
    <r>
      <rPr>
        <i/>
        <sz val="8"/>
        <rFont val="Arial"/>
        <family val="2"/>
      </rPr>
      <t>Metro employees</t>
    </r>
  </si>
  <si>
    <r>
      <t>Obehöriga på spårområdet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–</t>
    </r>
    <r>
      <rPr>
        <vertAlign val="superscript"/>
        <sz val="8"/>
        <rFont val="Arial"/>
        <family val="2"/>
      </rPr>
      <t xml:space="preserve"> </t>
    </r>
    <r>
      <rPr>
        <i/>
        <sz val="8"/>
        <rFont val="Arial"/>
        <family val="2"/>
      </rPr>
      <t>Unauthorised persons on metro premises</t>
    </r>
  </si>
  <si>
    <r>
      <t xml:space="preserve">Övriga – </t>
    </r>
    <r>
      <rPr>
        <i/>
        <sz val="8"/>
        <rFont val="Arial"/>
        <family val="2"/>
      </rPr>
      <t>Other persons</t>
    </r>
  </si>
  <si>
    <r>
      <t>Allvarligt skadade relaterat till resandet –</t>
    </r>
    <r>
      <rPr>
        <b/>
        <i/>
        <sz val="8"/>
        <rFont val="Arial"/>
        <family val="2"/>
      </rPr>
      <t xml:space="preserve"> Seriously injured in relation to travelling</t>
    </r>
  </si>
  <si>
    <r>
      <t xml:space="preserve">– per 1 miljard personkilometer – </t>
    </r>
    <r>
      <rPr>
        <i/>
        <sz val="8"/>
        <rFont val="Arial"/>
        <family val="2"/>
      </rPr>
      <t>per 1 000 million passenger- kilometres</t>
    </r>
  </si>
  <si>
    <r>
      <t>– personbilar, lastbilar och bussar –</t>
    </r>
    <r>
      <rPr>
        <i/>
        <sz val="8"/>
        <rFont val="Arial"/>
        <family val="2"/>
      </rPr>
      <t xml:space="preserve"> cars, trucks and buses</t>
    </r>
  </si>
  <si>
    <r>
      <t xml:space="preserve">Urspårningar vid tågrörelse – </t>
    </r>
    <r>
      <rPr>
        <i/>
        <sz val="8"/>
        <rFont val="Arial"/>
        <family val="2"/>
      </rPr>
      <t>Derailments of trains in motion</t>
    </r>
  </si>
  <si>
    <r>
      <t xml:space="preserve">Sammanstötningar vid tågrörelse – </t>
    </r>
    <r>
      <rPr>
        <i/>
        <sz val="8"/>
        <rFont val="Arial"/>
        <family val="2"/>
      </rPr>
      <t>Collisions of trains in motion</t>
    </r>
  </si>
  <si>
    <r>
      <t xml:space="preserve">Kollisioner vid vägkorsning i plan – </t>
    </r>
    <r>
      <rPr>
        <i/>
        <sz val="8"/>
        <rFont val="Arial"/>
        <family val="2"/>
      </rPr>
      <t>Collisions at level crossings</t>
    </r>
  </si>
  <si>
    <r>
      <t xml:space="preserve">Andra olyckshändelser – </t>
    </r>
    <r>
      <rPr>
        <i/>
        <sz val="8"/>
        <rFont val="Arial"/>
        <family val="2"/>
      </rPr>
      <t>Other accidents</t>
    </r>
  </si>
  <si>
    <r>
      <t xml:space="preserve">Specifikation av kollisioner vid vägkorsningar i plan – </t>
    </r>
    <r>
      <rPr>
        <b/>
        <i/>
        <sz val="8"/>
        <rFont val="Arial"/>
        <family val="2"/>
      </rPr>
      <t>Specification of collisions at level crossings</t>
    </r>
  </si>
  <si>
    <r>
      <t xml:space="preserve">Kollisioner med: – </t>
    </r>
    <r>
      <rPr>
        <i/>
        <sz val="8"/>
        <rFont val="Arial"/>
        <family val="2"/>
      </rPr>
      <t>Collisions with:</t>
    </r>
  </si>
  <si>
    <r>
      <t xml:space="preserve">– övriga motorfordon – </t>
    </r>
    <r>
      <rPr>
        <i/>
        <sz val="8"/>
        <rFont val="Arial"/>
        <family val="2"/>
      </rPr>
      <t>other motor vehicles</t>
    </r>
  </si>
  <si>
    <r>
      <t xml:space="preserve">– fordon utan motor och fotgängare – </t>
    </r>
    <r>
      <rPr>
        <i/>
        <sz val="8"/>
        <rFont val="Arial"/>
        <family val="2"/>
      </rPr>
      <t>non-motor vehicles and persons crossing the line on foot</t>
    </r>
  </si>
  <si>
    <r>
      <t xml:space="preserve">Övriga– </t>
    </r>
    <r>
      <rPr>
        <i/>
        <sz val="8"/>
        <rFont val="Arial"/>
        <family val="2"/>
      </rPr>
      <t>Other persons</t>
    </r>
  </si>
  <si>
    <r>
      <t xml:space="preserve">Spårvägsanställda – </t>
    </r>
    <r>
      <rPr>
        <i/>
        <sz val="8"/>
        <rFont val="Arial"/>
        <family val="2"/>
      </rPr>
      <t>Tram employees</t>
    </r>
  </si>
  <si>
    <r>
      <t xml:space="preserve">Plankorsningstrafikanter – </t>
    </r>
    <r>
      <rPr>
        <i/>
        <sz val="8"/>
        <rFont val="Arial"/>
        <family val="2"/>
      </rPr>
      <t>Level crossing users</t>
    </r>
  </si>
  <si>
    <r>
      <t>Obehöriga på spårområdet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–</t>
    </r>
    <r>
      <rPr>
        <vertAlign val="superscript"/>
        <sz val="8"/>
        <rFont val="Arial"/>
        <family val="2"/>
      </rPr>
      <t xml:space="preserve"> </t>
    </r>
    <r>
      <rPr>
        <i/>
        <sz val="8"/>
        <rFont val="Arial"/>
        <family val="2"/>
      </rPr>
      <t>Unauthorised persons on tramway premises</t>
    </r>
  </si>
  <si>
    <r>
      <t xml:space="preserve">– per 1 miljard personkilometer – </t>
    </r>
    <r>
      <rPr>
        <i/>
        <sz val="8"/>
        <rFont val="Arial"/>
        <family val="2"/>
      </rPr>
      <t>per 1 000 million passenger-kilometres</t>
    </r>
  </si>
  <si>
    <r>
      <t xml:space="preserve">Vägtrafikolyckor – </t>
    </r>
    <r>
      <rPr>
        <i/>
        <sz val="8"/>
        <rFont val="Arial"/>
        <family val="2"/>
      </rPr>
      <t>Road accidents</t>
    </r>
  </si>
  <si>
    <r>
      <t xml:space="preserve">Järnvägsanställda – </t>
    </r>
    <r>
      <rPr>
        <i/>
        <sz val="8"/>
        <rFont val="Arial"/>
        <family val="2"/>
      </rPr>
      <t>Railway employees</t>
    </r>
  </si>
  <si>
    <t>Bantrafikskador 2013</t>
  </si>
  <si>
    <t>Rail traffic accidents 2013</t>
  </si>
  <si>
    <r>
      <t xml:space="preserve">Publiceringsdatum: </t>
    </r>
    <r>
      <rPr>
        <sz val="8"/>
        <rFont val="Arial"/>
        <family val="2"/>
      </rPr>
      <t>2014-06-11</t>
    </r>
  </si>
  <si>
    <t>Eva Linmalm (producent)</t>
  </si>
  <si>
    <t>tel: 010-495 55 05, e-post: eva.linmalm@transportstyrelsen.se</t>
  </si>
  <si>
    <t>Sara Berntsson</t>
  </si>
  <si>
    <t xml:space="preserve">tel: 010-414 42 07, e-post: sara.berntsson@trafa.se </t>
  </si>
  <si>
    <t>Innehåll/Contents</t>
  </si>
  <si>
    <r>
      <t xml:space="preserve">Avlidna relaterat till resandet – </t>
    </r>
    <r>
      <rPr>
        <b/>
        <i/>
        <sz val="8"/>
        <rFont val="Arial"/>
        <family val="2"/>
      </rPr>
      <t>Fatalities in relation to travelling</t>
    </r>
  </si>
  <si>
    <t>Tabell 3: Avlidna vid järnvägsdrift</t>
  </si>
  <si>
    <t>Table 3: Fatalities in railway operations</t>
  </si>
  <si>
    <t>Tabell 4: Allvarligt skadade vid järnvägsdrift</t>
  </si>
  <si>
    <t>Table 4: Seriously injured in railway operations</t>
  </si>
  <si>
    <t>Tabell 2: Olyckshändelser och tillbud vid järnvägsdrift med farligt gods</t>
  </si>
  <si>
    <t>Table 2: Railway accidents and incidents involving dangerous goods</t>
  </si>
  <si>
    <r>
      <t xml:space="preserve">Utan utsläpp av farligt gods – </t>
    </r>
    <r>
      <rPr>
        <i/>
        <sz val="8"/>
        <rFont val="Arial"/>
        <family val="2"/>
      </rPr>
      <t>not releasing dangerous goods</t>
    </r>
  </si>
  <si>
    <r>
      <t xml:space="preserve">Med utsläpp av farligt gods – </t>
    </r>
    <r>
      <rPr>
        <i/>
        <sz val="8"/>
        <rFont val="Arial"/>
        <family val="2"/>
      </rPr>
      <t>releasing dangerous goods</t>
    </r>
  </si>
  <si>
    <r>
      <t xml:space="preserve">Summa – </t>
    </r>
    <r>
      <rPr>
        <b/>
        <i/>
        <sz val="8"/>
        <rFont val="Arial"/>
        <family val="2"/>
      </rPr>
      <t>Total</t>
    </r>
  </si>
  <si>
    <r>
      <t xml:space="preserve"> Självmord – </t>
    </r>
    <r>
      <rPr>
        <b/>
        <i/>
        <sz val="8"/>
        <rFont val="Arial"/>
        <family val="2"/>
      </rPr>
      <t>Suicides</t>
    </r>
  </si>
  <si>
    <r>
      <t xml:space="preserve">Självmord – </t>
    </r>
    <r>
      <rPr>
        <b/>
        <i/>
        <sz val="8"/>
        <rFont val="Arial"/>
        <family val="2"/>
      </rPr>
      <t>Suicides</t>
    </r>
  </si>
  <si>
    <t>Tabell 7: Allvarligt skadade vid spårvägsdrift</t>
  </si>
  <si>
    <r>
      <t>Självmordsförsök – A</t>
    </r>
    <r>
      <rPr>
        <b/>
        <i/>
        <sz val="8"/>
        <rFont val="Arial"/>
        <family val="2"/>
      </rPr>
      <t>ttempted suicides</t>
    </r>
  </si>
  <si>
    <r>
      <t xml:space="preserve">Självmord och självmordsförsök – </t>
    </r>
    <r>
      <rPr>
        <b/>
        <i/>
        <sz val="8"/>
        <rFont val="Arial"/>
        <family val="2"/>
      </rPr>
      <t>Suicides and attempted suicides</t>
    </r>
  </si>
  <si>
    <r>
      <t>Avlidna relaterat till resandet –</t>
    </r>
    <r>
      <rPr>
        <b/>
        <i/>
        <sz val="8"/>
        <rFont val="Arial"/>
        <family val="2"/>
      </rPr>
      <t xml:space="preserve"> Fatalities in relation to travelling</t>
    </r>
  </si>
  <si>
    <r>
      <t xml:space="preserve">Självmordsförsök – </t>
    </r>
    <r>
      <rPr>
        <b/>
        <i/>
        <sz val="8"/>
        <rFont val="Arial"/>
        <family val="2"/>
      </rPr>
      <t>Attempted suicides</t>
    </r>
  </si>
  <si>
    <r>
      <t>Olyckshändelser efter kategori – Accidents by c</t>
    </r>
    <r>
      <rPr>
        <b/>
        <i/>
        <sz val="8"/>
        <rFont val="Arial"/>
        <family val="2"/>
      </rPr>
      <t>ategory</t>
    </r>
  </si>
  <si>
    <r>
      <t xml:space="preserve">Urspårningar och kollisioner vid växling – </t>
    </r>
    <r>
      <rPr>
        <i/>
        <sz val="8"/>
        <rFont val="Arial"/>
        <family val="2"/>
      </rPr>
      <t>Derailments and collisions when shunting</t>
    </r>
  </si>
  <si>
    <r>
      <t xml:space="preserve">   – därav kvinnor – </t>
    </r>
    <r>
      <rPr>
        <b/>
        <i/>
        <sz val="8"/>
        <rFont val="Arial"/>
        <family val="2"/>
      </rPr>
      <t>of which women</t>
    </r>
  </si>
  <si>
    <r>
      <t xml:space="preserve">   – därav män – </t>
    </r>
    <r>
      <rPr>
        <b/>
        <i/>
        <sz val="8"/>
        <rFont val="Arial"/>
        <family val="2"/>
      </rPr>
      <t>of which men</t>
    </r>
  </si>
  <si>
    <r>
      <t xml:space="preserve">Urspårningar och kollisioner vid växling saknas före 2007 – </t>
    </r>
    <r>
      <rPr>
        <i/>
        <sz val="8"/>
        <rFont val="Arial"/>
        <family val="2"/>
      </rPr>
      <t>Derailments and collisions when shunting are missing before 2007</t>
    </r>
  </si>
  <si>
    <t xml:space="preserve">Fram till 2005 var avlidna och allvarligt skadade uppdelade i färre kategorier. </t>
  </si>
  <si>
    <t xml:space="preserve">Fram till 2005 var avlidna uppdelade i färre kategorier. </t>
  </si>
  <si>
    <r>
      <t xml:space="preserve">– avlidna vid dessa händelser – </t>
    </r>
    <r>
      <rPr>
        <i/>
        <sz val="8"/>
        <rFont val="Arial"/>
        <family val="2"/>
      </rPr>
      <t>fatalities at these cases</t>
    </r>
  </si>
  <si>
    <r>
      <t xml:space="preserve">– allvarligt skadade vid dessa händelser – </t>
    </r>
    <r>
      <rPr>
        <i/>
        <sz val="8"/>
        <rFont val="Arial"/>
        <family val="2"/>
      </rPr>
      <t>seriously injured at these cases</t>
    </r>
  </si>
  <si>
    <t xml:space="preserve">Fram till 2005 var alllvarligt skadade uppdelade i färre kategorier. </t>
  </si>
  <si>
    <r>
      <t xml:space="preserve">– per 10 miljoner resor – </t>
    </r>
    <r>
      <rPr>
        <i/>
        <sz val="8"/>
        <rFont val="Arial"/>
        <family val="2"/>
      </rPr>
      <t>per 10 million journeys</t>
    </r>
  </si>
  <si>
    <t xml:space="preserve">   – därav okänt kön – of which unknown sex</t>
  </si>
  <si>
    <r>
      <t xml:space="preserve">   – därav okänt kön – </t>
    </r>
    <r>
      <rPr>
        <i/>
        <sz val="8"/>
        <rFont val="Arial"/>
        <family val="2"/>
      </rPr>
      <t>of which unknown sex</t>
    </r>
  </si>
  <si>
    <r>
      <t xml:space="preserve">   – därav okänt kön – </t>
    </r>
    <r>
      <rPr>
        <b/>
        <i/>
        <sz val="8"/>
        <rFont val="Arial"/>
        <family val="2"/>
      </rPr>
      <t>of which unknown sex</t>
    </r>
  </si>
  <si>
    <r>
      <t>Obehöriga på spårområdet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–</t>
    </r>
    <r>
      <rPr>
        <vertAlign val="superscript"/>
        <sz val="8"/>
        <rFont val="Arial"/>
        <family val="2"/>
      </rPr>
      <t xml:space="preserve"> </t>
    </r>
    <r>
      <rPr>
        <i/>
        <sz val="8"/>
        <rFont val="Arial"/>
        <family val="2"/>
      </rPr>
      <t>Unauthorised persons on railway premises</t>
    </r>
  </si>
  <si>
    <t>Statistik 2014:17</t>
  </si>
  <si>
    <t>Urspårningar och kollisioner vid växling saknas före 2007.</t>
  </si>
  <si>
    <t>Derailments and collisions when shunting are missing before 2007.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</si>
</sst>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16"/>
      <color indexed="9"/>
      <name val="Tahoma"/>
      <family val="2"/>
    </font>
    <font>
      <b/>
      <i/>
      <sz val="8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8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0" fontId="18" fillId="0" borderId="0"/>
  </cellStyleXfs>
  <cellXfs count="164">
    <xf numFmtId="0" fontId="0" fillId="0" borderId="0" xfId="0"/>
    <xf numFmtId="0" fontId="7" fillId="0" borderId="0" xfId="0" applyFont="1" applyBorder="1" applyAlignment="1"/>
    <xf numFmtId="0" fontId="2" fillId="0" borderId="0" xfId="0" quotePrefix="1" applyFont="1" applyBorder="1" applyAlignment="1">
      <alignment wrapText="1"/>
    </xf>
    <xf numFmtId="0" fontId="2" fillId="0" borderId="0" xfId="0" applyFont="1" applyBorder="1"/>
    <xf numFmtId="0" fontId="9" fillId="2" borderId="0" xfId="2" applyFill="1"/>
    <xf numFmtId="0" fontId="11" fillId="2" borderId="0" xfId="2" applyFont="1" applyFill="1"/>
    <xf numFmtId="0" fontId="12" fillId="2" borderId="0" xfId="2" applyFont="1" applyFill="1"/>
    <xf numFmtId="0" fontId="13" fillId="2" borderId="0" xfId="2" applyFont="1" applyFill="1"/>
    <xf numFmtId="0" fontId="14" fillId="2" borderId="0" xfId="2" applyFont="1" applyFill="1"/>
    <xf numFmtId="0" fontId="9" fillId="2" borderId="0" xfId="2" applyFill="1" applyAlignment="1">
      <alignment horizontal="center" vertical="center"/>
    </xf>
    <xf numFmtId="0" fontId="1" fillId="0" borderId="0" xfId="0" applyFont="1" applyBorder="1"/>
    <xf numFmtId="0" fontId="2" fillId="0" borderId="0" xfId="0" quotePrefix="1" applyFont="1" applyBorder="1" applyAlignment="1">
      <alignment vertical="top" wrapText="1"/>
    </xf>
    <xf numFmtId="0" fontId="4" fillId="0" borderId="0" xfId="0" applyFont="1" applyBorder="1"/>
    <xf numFmtId="0" fontId="2" fillId="0" borderId="2" xfId="0" quotePrefix="1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1" applyFont="1" applyBorder="1" applyAlignment="1"/>
    <xf numFmtId="0" fontId="3" fillId="0" borderId="0" xfId="0" applyFont="1" applyBorder="1"/>
    <xf numFmtId="0" fontId="1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2" fillId="0" borderId="0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3" fontId="6" fillId="0" borderId="0" xfId="1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0" fontId="1" fillId="0" borderId="2" xfId="0" applyFont="1" applyBorder="1"/>
    <xf numFmtId="0" fontId="2" fillId="0" borderId="0" xfId="0" applyFont="1" applyFill="1" applyBorder="1" applyAlignment="1">
      <alignment horizontal="center" vertical="top"/>
    </xf>
    <xf numFmtId="3" fontId="7" fillId="0" borderId="0" xfId="0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 vertical="top"/>
    </xf>
    <xf numFmtId="3" fontId="2" fillId="0" borderId="0" xfId="1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horizontal="left" vertical="center"/>
    </xf>
    <xf numFmtId="0" fontId="2" fillId="0" borderId="0" xfId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left" vertical="top"/>
    </xf>
    <xf numFmtId="3" fontId="7" fillId="0" borderId="2" xfId="0" applyNumberFormat="1" applyFont="1" applyBorder="1" applyAlignment="1">
      <alignment horizontal="left" vertical="top"/>
    </xf>
    <xf numFmtId="0" fontId="2" fillId="0" borderId="2" xfId="1" applyFont="1" applyBorder="1"/>
    <xf numFmtId="3" fontId="2" fillId="0" borderId="2" xfId="1" applyNumberFormat="1" applyFont="1" applyBorder="1" applyAlignment="1">
      <alignment horizontal="left" vertical="top"/>
    </xf>
    <xf numFmtId="0" fontId="2" fillId="0" borderId="2" xfId="1" applyFont="1" applyBorder="1" applyAlignment="1">
      <alignment horizontal="right"/>
    </xf>
    <xf numFmtId="3" fontId="7" fillId="0" borderId="2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/>
    <xf numFmtId="3" fontId="6" fillId="0" borderId="0" xfId="1" applyNumberFormat="1" applyFont="1" applyBorder="1" applyAlignment="1"/>
    <xf numFmtId="3" fontId="6" fillId="0" borderId="0" xfId="0" applyNumberFormat="1" applyFont="1" applyBorder="1" applyAlignment="1"/>
    <xf numFmtId="0" fontId="7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3" fontId="6" fillId="0" borderId="0" xfId="1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7" fillId="0" borderId="2" xfId="1" applyNumberFormat="1" applyFont="1" applyBorder="1" applyAlignment="1">
      <alignment horizontal="right"/>
    </xf>
    <xf numFmtId="3" fontId="7" fillId="0" borderId="2" xfId="1" applyNumberFormat="1" applyFont="1" applyBorder="1" applyAlignment="1">
      <alignment horizontal="left"/>
    </xf>
    <xf numFmtId="3" fontId="7" fillId="0" borderId="2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left"/>
    </xf>
    <xf numFmtId="0" fontId="2" fillId="2" borderId="0" xfId="2" applyFont="1" applyFill="1"/>
    <xf numFmtId="0" fontId="0" fillId="2" borderId="0" xfId="0" applyFill="1"/>
    <xf numFmtId="0" fontId="2" fillId="2" borderId="0" xfId="5" applyFill="1"/>
    <xf numFmtId="0" fontId="10" fillId="2" borderId="0" xfId="3" applyFill="1" applyAlignment="1" applyProtection="1"/>
    <xf numFmtId="0" fontId="2" fillId="2" borderId="0" xfId="5" applyFont="1" applyFill="1"/>
    <xf numFmtId="0" fontId="11" fillId="2" borderId="0" xfId="5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left" vertical="top"/>
    </xf>
    <xf numFmtId="0" fontId="5" fillId="0" borderId="0" xfId="1" applyFont="1" applyBorder="1" applyAlignment="1">
      <alignment horizontal="right"/>
    </xf>
    <xf numFmtId="3" fontId="5" fillId="0" borderId="0" xfId="1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 vertical="top"/>
    </xf>
    <xf numFmtId="3" fontId="20" fillId="0" borderId="0" xfId="0" applyNumberFormat="1" applyFont="1" applyBorder="1" applyAlignment="1">
      <alignment horizontal="left"/>
    </xf>
    <xf numFmtId="3" fontId="5" fillId="0" borderId="0" xfId="1" applyNumberFormat="1" applyFont="1" applyBorder="1" applyAlignment="1">
      <alignment horizontal="right"/>
    </xf>
    <xf numFmtId="3" fontId="21" fillId="0" borderId="0" xfId="1" applyNumberFormat="1" applyFont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right"/>
    </xf>
    <xf numFmtId="3" fontId="5" fillId="0" borderId="0" xfId="1" applyNumberFormat="1" applyFont="1" applyBorder="1" applyAlignment="1"/>
    <xf numFmtId="3" fontId="21" fillId="0" borderId="0" xfId="1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5" fillId="0" borderId="0" xfId="0" quotePrefix="1" applyFont="1" applyBorder="1" applyAlignment="1">
      <alignment wrapText="1"/>
    </xf>
    <xf numFmtId="0" fontId="11" fillId="0" borderId="0" xfId="0" applyFont="1" applyFill="1" applyBorder="1"/>
    <xf numFmtId="0" fontId="5" fillId="0" borderId="0" xfId="0" quotePrefix="1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right"/>
    </xf>
    <xf numFmtId="0" fontId="1" fillId="0" borderId="0" xfId="0" applyFont="1" applyFill="1" applyBorder="1"/>
    <xf numFmtId="3" fontId="2" fillId="0" borderId="0" xfId="1" applyNumberFormat="1" applyFont="1" applyFill="1" applyBorder="1" applyAlignment="1">
      <alignment horizontal="left"/>
    </xf>
    <xf numFmtId="0" fontId="2" fillId="0" borderId="0" xfId="0" quotePrefix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5" fillId="0" borderId="0" xfId="0" applyFont="1" applyBorder="1"/>
    <xf numFmtId="0" fontId="2" fillId="0" borderId="0" xfId="0" quotePrefix="1" applyFont="1" applyFill="1" applyBorder="1" applyAlignment="1">
      <alignment wrapText="1"/>
    </xf>
    <xf numFmtId="0" fontId="2" fillId="0" borderId="0" xfId="0" quotePrefix="1" applyFont="1" applyFill="1" applyBorder="1" applyAlignment="1">
      <alignment vertical="center"/>
    </xf>
    <xf numFmtId="3" fontId="22" fillId="0" borderId="0" xfId="1" applyNumberFormat="1" applyFont="1" applyBorder="1" applyAlignment="1">
      <alignment horizontal="right"/>
    </xf>
    <xf numFmtId="0" fontId="23" fillId="0" borderId="0" xfId="0" applyFont="1" applyBorder="1"/>
    <xf numFmtId="3" fontId="24" fillId="0" borderId="0" xfId="0" applyNumberFormat="1" applyFont="1" applyBorder="1" applyAlignment="1">
      <alignment horizontal="right"/>
    </xf>
    <xf numFmtId="3" fontId="24" fillId="0" borderId="0" xfId="1" applyNumberFormat="1" applyFont="1" applyBorder="1" applyAlignment="1">
      <alignment horizontal="right"/>
    </xf>
    <xf numFmtId="0" fontId="23" fillId="0" borderId="2" xfId="0" applyFont="1" applyBorder="1"/>
    <xf numFmtId="0" fontId="24" fillId="0" borderId="0" xfId="0" applyFont="1" applyBorder="1"/>
    <xf numFmtId="3" fontId="25" fillId="0" borderId="0" xfId="1" applyNumberFormat="1" applyFont="1" applyBorder="1" applyAlignment="1">
      <alignment horizontal="left"/>
    </xf>
    <xf numFmtId="3" fontId="4" fillId="0" borderId="0" xfId="1" applyNumberFormat="1" applyFont="1" applyBorder="1" applyAlignment="1">
      <alignment horizontal="right"/>
    </xf>
    <xf numFmtId="3" fontId="16" fillId="0" borderId="0" xfId="1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quotePrefix="1" applyFont="1" applyFill="1" applyBorder="1" applyAlignment="1">
      <alignment wrapText="1"/>
    </xf>
    <xf numFmtId="3" fontId="19" fillId="0" borderId="2" xfId="0" applyNumberFormat="1" applyFont="1" applyBorder="1" applyAlignment="1">
      <alignment horizontal="right"/>
    </xf>
    <xf numFmtId="3" fontId="19" fillId="0" borderId="2" xfId="0" applyNumberFormat="1" applyFont="1" applyBorder="1" applyAlignment="1">
      <alignment horizontal="left"/>
    </xf>
    <xf numFmtId="3" fontId="20" fillId="0" borderId="2" xfId="0" applyNumberFormat="1" applyFont="1" applyBorder="1" applyAlignment="1">
      <alignment horizontal="left"/>
    </xf>
    <xf numFmtId="3" fontId="5" fillId="0" borderId="2" xfId="1" applyNumberFormat="1" applyFont="1" applyBorder="1" applyAlignment="1"/>
    <xf numFmtId="3" fontId="5" fillId="0" borderId="2" xfId="1" applyNumberFormat="1" applyFont="1" applyBorder="1" applyAlignment="1">
      <alignment horizontal="left"/>
    </xf>
    <xf numFmtId="3" fontId="5" fillId="0" borderId="2" xfId="1" applyNumberFormat="1" applyFont="1" applyBorder="1" applyAlignment="1">
      <alignment horizontal="right"/>
    </xf>
    <xf numFmtId="3" fontId="21" fillId="0" borderId="2" xfId="1" applyNumberFormat="1" applyFont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" fontId="8" fillId="0" borderId="2" xfId="1" applyNumberFormat="1" applyFont="1" applyBorder="1" applyAlignment="1">
      <alignment horizontal="right"/>
    </xf>
    <xf numFmtId="3" fontId="8" fillId="0" borderId="0" xfId="0" applyNumberFormat="1" applyFont="1" applyBorder="1" applyAlignment="1"/>
    <xf numFmtId="3" fontId="8" fillId="0" borderId="0" xfId="1" applyNumberFormat="1" applyFont="1" applyBorder="1" applyAlignment="1">
      <alignment horizontal="right"/>
    </xf>
    <xf numFmtId="0" fontId="2" fillId="2" borderId="0" xfId="2" applyFont="1" applyFill="1" applyAlignment="1">
      <alignment horizontal="center"/>
    </xf>
    <xf numFmtId="0" fontId="9" fillId="2" borderId="0" xfId="2" applyFill="1" applyAlignment="1">
      <alignment horizontal="center"/>
    </xf>
    <xf numFmtId="0" fontId="4" fillId="0" borderId="0" xfId="0" applyFont="1" applyBorder="1" applyAlignment="1"/>
    <xf numFmtId="0" fontId="4" fillId="0" borderId="0" xfId="0" quotePrefix="1" applyFont="1" applyFill="1" applyBorder="1" applyAlignment="1">
      <alignment vertical="center"/>
    </xf>
    <xf numFmtId="0" fontId="15" fillId="3" borderId="0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7">
    <cellStyle name="Hyperlänk" xfId="3" builtinId="8"/>
    <cellStyle name="Normal" xfId="0" builtinId="0"/>
    <cellStyle name="Normal 2" xfId="1"/>
    <cellStyle name="Normal 3" xfId="2"/>
    <cellStyle name="Normal 4" xfId="5"/>
    <cellStyle name="Normal 5" xfId="6"/>
    <cellStyle name="Pro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6</xdr:row>
      <xdr:rowOff>0</xdr:rowOff>
    </xdr:from>
    <xdr:to>
      <xdr:col>3</xdr:col>
      <xdr:colOff>9525</xdr:colOff>
      <xdr:row>11</xdr:row>
      <xdr:rowOff>47625</xdr:rowOff>
    </xdr:to>
    <xdr:pic>
      <xdr:nvPicPr>
        <xdr:cNvPr id="2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123950"/>
          <a:ext cx="1143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</xdr:colOff>
      <xdr:row>6</xdr:row>
      <xdr:rowOff>123825</xdr:rowOff>
    </xdr:from>
    <xdr:to>
      <xdr:col>10</xdr:col>
      <xdr:colOff>47625</xdr:colOff>
      <xdr:row>10</xdr:row>
      <xdr:rowOff>0</xdr:rowOff>
    </xdr:to>
    <xdr:pic>
      <xdr:nvPicPr>
        <xdr:cNvPr id="3" name="Bildobjekt 3" descr="sos_farg_sv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7050" y="1247775"/>
          <a:ext cx="30765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123825</xdr:colOff>
      <xdr:row>25</xdr:row>
      <xdr:rowOff>20726</xdr:rowOff>
    </xdr:from>
    <xdr:to>
      <xdr:col>35</xdr:col>
      <xdr:colOff>31937</xdr:colOff>
      <xdr:row>26</xdr:row>
      <xdr:rowOff>68165</xdr:rowOff>
    </xdr:to>
    <xdr:pic>
      <xdr:nvPicPr>
        <xdr:cNvPr id="3" name="Bildobjekt 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52925" y="5564276"/>
          <a:ext cx="1508312" cy="2188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99308</xdr:colOff>
      <xdr:row>7</xdr:row>
      <xdr:rowOff>19050</xdr:rowOff>
    </xdr:from>
    <xdr:to>
      <xdr:col>19</xdr:col>
      <xdr:colOff>2964</xdr:colOff>
      <xdr:row>8</xdr:row>
      <xdr:rowOff>74280</xdr:rowOff>
    </xdr:to>
    <xdr:pic>
      <xdr:nvPicPr>
        <xdr:cNvPr id="3" name="Bildobjekt 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8458" y="1533525"/>
          <a:ext cx="1497506" cy="2266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114300</xdr:colOff>
      <xdr:row>30</xdr:row>
      <xdr:rowOff>20726</xdr:rowOff>
    </xdr:from>
    <xdr:to>
      <xdr:col>35</xdr:col>
      <xdr:colOff>22412</xdr:colOff>
      <xdr:row>31</xdr:row>
      <xdr:rowOff>68165</xdr:rowOff>
    </xdr:to>
    <xdr:pic>
      <xdr:nvPicPr>
        <xdr:cNvPr id="2" name="Bildobjekt 1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43850" y="5907176"/>
          <a:ext cx="1508312" cy="2188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85725</xdr:colOff>
      <xdr:row>32</xdr:row>
      <xdr:rowOff>20726</xdr:rowOff>
    </xdr:from>
    <xdr:to>
      <xdr:col>35</xdr:col>
      <xdr:colOff>187</xdr:colOff>
      <xdr:row>33</xdr:row>
      <xdr:rowOff>68165</xdr:rowOff>
    </xdr:to>
    <xdr:pic>
      <xdr:nvPicPr>
        <xdr:cNvPr id="3" name="Bildobjekt 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5" y="5926226"/>
          <a:ext cx="1508312" cy="2188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77537</xdr:colOff>
      <xdr:row>13</xdr:row>
      <xdr:rowOff>0</xdr:rowOff>
    </xdr:from>
    <xdr:to>
      <xdr:col>34</xdr:col>
      <xdr:colOff>61929</xdr:colOff>
      <xdr:row>14</xdr:row>
      <xdr:rowOff>48881</xdr:rowOff>
    </xdr:to>
    <xdr:pic>
      <xdr:nvPicPr>
        <xdr:cNvPr id="3" name="Bildobjekt 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30487" y="3171825"/>
          <a:ext cx="1498867" cy="220331"/>
        </a:xfrm>
        <a:prstGeom prst="rect">
          <a:avLst/>
        </a:prstGeom>
      </xdr:spPr>
    </xdr:pic>
    <xdr:clientData/>
  </xdr:twoCellAnchor>
  <xdr:oneCellAnchor>
    <xdr:from>
      <xdr:col>27</xdr:col>
      <xdr:colOff>77537</xdr:colOff>
      <xdr:row>46</xdr:row>
      <xdr:rowOff>19050</xdr:rowOff>
    </xdr:from>
    <xdr:ext cx="1498867" cy="220331"/>
    <xdr:pic>
      <xdr:nvPicPr>
        <xdr:cNvPr id="4" name="Bildobjekt 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64237" y="9210675"/>
          <a:ext cx="1498867" cy="22033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87062</xdr:colOff>
      <xdr:row>32</xdr:row>
      <xdr:rowOff>19050</xdr:rowOff>
    </xdr:from>
    <xdr:to>
      <xdr:col>34</xdr:col>
      <xdr:colOff>71454</xdr:colOff>
      <xdr:row>33</xdr:row>
      <xdr:rowOff>77456</xdr:rowOff>
    </xdr:to>
    <xdr:pic>
      <xdr:nvPicPr>
        <xdr:cNvPr id="2" name="Bildobjekt 1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73762" y="5838825"/>
          <a:ext cx="1498867" cy="22033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97971</xdr:colOff>
      <xdr:row>11</xdr:row>
      <xdr:rowOff>23122</xdr:rowOff>
    </xdr:from>
    <xdr:to>
      <xdr:col>34</xdr:col>
      <xdr:colOff>78280</xdr:colOff>
      <xdr:row>12</xdr:row>
      <xdr:rowOff>72002</xdr:rowOff>
    </xdr:to>
    <xdr:pic>
      <xdr:nvPicPr>
        <xdr:cNvPr id="3" name="Bildobjekt 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27521" y="2413897"/>
          <a:ext cx="1494784" cy="220330"/>
        </a:xfrm>
        <a:prstGeom prst="rect">
          <a:avLst/>
        </a:prstGeom>
      </xdr:spPr>
    </xdr:pic>
    <xdr:clientData/>
  </xdr:twoCellAnchor>
  <xdr:oneCellAnchor>
    <xdr:from>
      <xdr:col>27</xdr:col>
      <xdr:colOff>88446</xdr:colOff>
      <xdr:row>42</xdr:row>
      <xdr:rowOff>23122</xdr:rowOff>
    </xdr:from>
    <xdr:ext cx="1494784" cy="220330"/>
    <xdr:pic>
      <xdr:nvPicPr>
        <xdr:cNvPr id="4" name="Bildobjekt 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7996" y="7947922"/>
          <a:ext cx="1494784" cy="22033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97971</xdr:colOff>
      <xdr:row>27</xdr:row>
      <xdr:rowOff>23122</xdr:rowOff>
    </xdr:from>
    <xdr:to>
      <xdr:col>34</xdr:col>
      <xdr:colOff>78280</xdr:colOff>
      <xdr:row>28</xdr:row>
      <xdr:rowOff>81527</xdr:rowOff>
    </xdr:to>
    <xdr:pic>
      <xdr:nvPicPr>
        <xdr:cNvPr id="2" name="Bildobjekt 1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27521" y="5319022"/>
          <a:ext cx="1494784" cy="220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edrik.lindberg@trafa.se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sqref="A1:K1"/>
    </sheetView>
  </sheetViews>
  <sheetFormatPr defaultRowHeight="11.25" x14ac:dyDescent="0.2"/>
  <cols>
    <col min="1" max="16384" width="9.140625" style="4"/>
  </cols>
  <sheetData>
    <row r="1" spans="1:11" ht="32.25" customHeight="1" x14ac:dyDescent="0.2">
      <c r="A1" s="156" t="s">
        <v>93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1.25" customHeight="1" x14ac:dyDescent="0.2"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12" spans="1:11" ht="65.25" customHeight="1" x14ac:dyDescent="0.4">
      <c r="B12" s="8" t="s">
        <v>53</v>
      </c>
    </row>
    <row r="13" spans="1:11" ht="20.25" x14ac:dyDescent="0.3">
      <c r="B13" s="7" t="s">
        <v>54</v>
      </c>
    </row>
    <row r="14" spans="1:11" ht="18.75" x14ac:dyDescent="0.3">
      <c r="B14" s="6"/>
    </row>
    <row r="15" spans="1:11" ht="14.25" customHeight="1" x14ac:dyDescent="0.2">
      <c r="B15" s="5" t="s">
        <v>55</v>
      </c>
    </row>
    <row r="16" spans="1:11" ht="16.5" customHeight="1" x14ac:dyDescent="0.3">
      <c r="B16" s="6"/>
    </row>
    <row r="17" spans="2:2" x14ac:dyDescent="0.2">
      <c r="B17" s="4" t="s">
        <v>7</v>
      </c>
    </row>
    <row r="18" spans="2:2" x14ac:dyDescent="0.2">
      <c r="B18" s="85" t="s">
        <v>6</v>
      </c>
    </row>
    <row r="19" spans="2:2" s="86" customFormat="1" ht="12.75" x14ac:dyDescent="0.2"/>
    <row r="20" spans="2:2" s="86" customFormat="1" ht="12.75" x14ac:dyDescent="0.2">
      <c r="B20" s="85" t="s">
        <v>58</v>
      </c>
    </row>
    <row r="21" spans="2:2" s="86" customFormat="1" ht="12.75" x14ac:dyDescent="0.2">
      <c r="B21" s="85" t="s">
        <v>59</v>
      </c>
    </row>
    <row r="23" spans="2:2" ht="12.75" x14ac:dyDescent="0.2">
      <c r="B23" s="5" t="s">
        <v>8</v>
      </c>
    </row>
    <row r="24" spans="2:2" x14ac:dyDescent="0.2">
      <c r="B24" s="85" t="s">
        <v>56</v>
      </c>
    </row>
    <row r="25" spans="2:2" x14ac:dyDescent="0.2">
      <c r="B25" s="85" t="s">
        <v>57</v>
      </c>
    </row>
  </sheetData>
  <mergeCells count="1">
    <mergeCell ref="A1:K1"/>
  </mergeCells>
  <hyperlinks>
    <hyperlink ref="B21" r:id="rId1" display="mailto:fredrik.lindberg@trafa.se"/>
  </hyperlinks>
  <pageMargins left="0.23622047244094491" right="0.23622047244094491" top="0.74803149606299213" bottom="0.55118110236220474" header="0.31496062992125984" footer="0.31496062992125984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zoomScaleNormal="100" workbookViewId="0">
      <selection activeCell="AJ1" sqref="AJ1"/>
    </sheetView>
  </sheetViews>
  <sheetFormatPr defaultRowHeight="12.75" outlineLevelCol="1" x14ac:dyDescent="0.2"/>
  <cols>
    <col min="1" max="1" width="2.85546875" style="10" customWidth="1"/>
    <col min="2" max="2" width="0.85546875" style="10" customWidth="1"/>
    <col min="3" max="3" width="41.7109375" style="10" customWidth="1"/>
    <col min="4" max="4" width="6.7109375" style="10" customWidth="1"/>
    <col min="5" max="5" width="1.28515625" style="10" customWidth="1"/>
    <col min="6" max="6" width="6.7109375" style="10" customWidth="1"/>
    <col min="7" max="7" width="1.28515625" style="10" customWidth="1"/>
    <col min="8" max="8" width="4.7109375" style="10" hidden="1" customWidth="1" outlineLevel="1"/>
    <col min="9" max="9" width="1.28515625" style="10" hidden="1" customWidth="1" outlineLevel="1"/>
    <col min="10" max="10" width="4.7109375" style="10" hidden="1" customWidth="1" outlineLevel="1"/>
    <col min="11" max="11" width="1.28515625" style="10" hidden="1" customWidth="1" outlineLevel="1"/>
    <col min="12" max="12" width="4.7109375" style="10" hidden="1" customWidth="1" outlineLevel="1"/>
    <col min="13" max="13" width="1.28515625" style="10" hidden="1" customWidth="1" outlineLevel="1"/>
    <col min="14" max="14" width="4.7109375" style="10" hidden="1" customWidth="1" outlineLevel="1"/>
    <col min="15" max="15" width="1.28515625" style="10" hidden="1" customWidth="1" outlineLevel="1"/>
    <col min="16" max="16" width="4.7109375" style="10" hidden="1" customWidth="1" outlineLevel="1"/>
    <col min="17" max="17" width="1.28515625" style="10" hidden="1" customWidth="1" outlineLevel="1"/>
    <col min="18" max="18" width="4.7109375" style="10" hidden="1" customWidth="1" outlineLevel="1"/>
    <col min="19" max="19" width="1.28515625" style="10" hidden="1" customWidth="1" outlineLevel="1"/>
    <col min="20" max="20" width="4.7109375" style="10" hidden="1" customWidth="1" outlineLevel="1"/>
    <col min="21" max="21" width="1.28515625" style="10" hidden="1" customWidth="1" outlineLevel="1"/>
    <col min="22" max="22" width="4.7109375" style="10" hidden="1" customWidth="1" outlineLevel="1"/>
    <col min="23" max="23" width="1.28515625" style="10" hidden="1" customWidth="1" outlineLevel="1"/>
    <col min="24" max="24" width="4.7109375" style="10" hidden="1" customWidth="1" outlineLevel="1"/>
    <col min="25" max="25" width="1.28515625" style="10" hidden="1" customWidth="1" outlineLevel="1"/>
    <col min="26" max="26" width="4.7109375" style="10" customWidth="1" collapsed="1"/>
    <col min="27" max="27" width="1.28515625" style="10" customWidth="1"/>
    <col min="28" max="28" width="4.7109375" style="10" customWidth="1"/>
    <col min="29" max="29" width="1.28515625" style="10" customWidth="1"/>
    <col min="30" max="30" width="4.7109375" style="10" customWidth="1"/>
    <col min="31" max="31" width="1.28515625" style="10" customWidth="1"/>
    <col min="32" max="32" width="4.7109375" style="10" customWidth="1"/>
    <col min="33" max="33" width="1.28515625" style="10" customWidth="1"/>
    <col min="34" max="34" width="4.7109375" style="10" customWidth="1"/>
    <col min="35" max="35" width="1.28515625" style="10" customWidth="1"/>
    <col min="36" max="16384" width="9.140625" style="10"/>
  </cols>
  <sheetData>
    <row r="1" spans="1:35" ht="14.25" customHeight="1" x14ac:dyDescent="0.2">
      <c r="A1" s="18" t="s">
        <v>24</v>
      </c>
    </row>
    <row r="2" spans="1:35" ht="14.25" customHeight="1" x14ac:dyDescent="0.2">
      <c r="A2" s="17" t="s">
        <v>25</v>
      </c>
    </row>
    <row r="3" spans="1:35" ht="24" customHeight="1" x14ac:dyDescent="0.2">
      <c r="A3" s="159"/>
      <c r="B3" s="159"/>
      <c r="C3" s="159"/>
      <c r="D3" s="160" t="s">
        <v>26</v>
      </c>
      <c r="E3" s="161"/>
      <c r="F3" s="160" t="s">
        <v>27</v>
      </c>
      <c r="G3" s="161"/>
      <c r="H3" s="158">
        <v>2000</v>
      </c>
      <c r="I3" s="158"/>
      <c r="J3" s="158">
        <v>2001</v>
      </c>
      <c r="K3" s="158"/>
      <c r="L3" s="158">
        <v>2002</v>
      </c>
      <c r="M3" s="158"/>
      <c r="N3" s="158">
        <v>2003</v>
      </c>
      <c r="O3" s="158"/>
      <c r="P3" s="158">
        <v>2004</v>
      </c>
      <c r="Q3" s="158"/>
      <c r="R3" s="158">
        <v>2005</v>
      </c>
      <c r="S3" s="158"/>
      <c r="T3" s="158">
        <v>2006</v>
      </c>
      <c r="U3" s="158"/>
      <c r="V3" s="158">
        <v>2007</v>
      </c>
      <c r="W3" s="158"/>
      <c r="X3" s="158">
        <v>2008</v>
      </c>
      <c r="Y3" s="158"/>
      <c r="Z3" s="158">
        <v>2009</v>
      </c>
      <c r="AA3" s="158"/>
      <c r="AB3" s="158">
        <v>2010</v>
      </c>
      <c r="AC3" s="158"/>
      <c r="AD3" s="158">
        <v>2011</v>
      </c>
      <c r="AE3" s="158"/>
      <c r="AF3" s="158">
        <v>2012</v>
      </c>
      <c r="AG3" s="158"/>
      <c r="AH3" s="158">
        <v>2013</v>
      </c>
      <c r="AI3" s="158"/>
    </row>
    <row r="4" spans="1:35" ht="18" customHeight="1" x14ac:dyDescent="0.2">
      <c r="A4" s="19"/>
      <c r="B4" s="19"/>
      <c r="C4" s="20" t="s">
        <v>28</v>
      </c>
      <c r="D4" s="21"/>
      <c r="E4" s="22"/>
      <c r="F4" s="21"/>
      <c r="G4" s="23"/>
      <c r="H4" s="24"/>
      <c r="I4" s="25"/>
      <c r="J4" s="24"/>
      <c r="K4" s="25"/>
      <c r="L4" s="24"/>
      <c r="M4" s="25"/>
      <c r="N4" s="24"/>
      <c r="O4" s="25"/>
      <c r="P4" s="24"/>
      <c r="Q4" s="25"/>
      <c r="R4" s="24"/>
      <c r="S4" s="25"/>
      <c r="T4" s="24"/>
      <c r="U4" s="25"/>
      <c r="V4" s="24"/>
      <c r="W4" s="25"/>
      <c r="X4" s="24"/>
      <c r="Y4" s="25"/>
      <c r="Z4" s="24"/>
      <c r="AA4" s="25"/>
      <c r="AB4" s="24"/>
      <c r="AC4" s="25"/>
      <c r="AD4" s="24"/>
      <c r="AE4" s="25"/>
      <c r="AF4" s="24"/>
      <c r="AG4" s="26"/>
      <c r="AH4" s="24"/>
      <c r="AI4" s="26"/>
    </row>
    <row r="5" spans="1:35" ht="14.1" customHeight="1" x14ac:dyDescent="0.2">
      <c r="A5" s="19">
        <v>1</v>
      </c>
      <c r="B5" s="19"/>
      <c r="C5" s="27" t="s">
        <v>29</v>
      </c>
      <c r="D5" s="21">
        <f>SUM(P5,R5,T5,V5,X5)</f>
        <v>4</v>
      </c>
      <c r="E5" s="22"/>
      <c r="F5" s="21">
        <f t="shared" ref="F5:F22" si="0">SUM(Z5,AB5,AD5,AF5,AH5)</f>
        <v>4</v>
      </c>
      <c r="G5" s="23"/>
      <c r="H5" s="24">
        <v>3</v>
      </c>
      <c r="I5" s="25"/>
      <c r="J5" s="24">
        <v>1</v>
      </c>
      <c r="K5" s="25"/>
      <c r="L5" s="24">
        <v>1</v>
      </c>
      <c r="M5" s="25"/>
      <c r="N5" s="24" t="s">
        <v>0</v>
      </c>
      <c r="O5" s="25"/>
      <c r="P5" s="24" t="s">
        <v>0</v>
      </c>
      <c r="Q5" s="25"/>
      <c r="R5" s="24">
        <v>2</v>
      </c>
      <c r="S5" s="25"/>
      <c r="T5" s="24" t="s">
        <v>0</v>
      </c>
      <c r="U5" s="25"/>
      <c r="V5" s="24">
        <v>2</v>
      </c>
      <c r="W5" s="25"/>
      <c r="X5" s="24" t="s">
        <v>0</v>
      </c>
      <c r="Y5" s="25"/>
      <c r="Z5" s="24">
        <v>1</v>
      </c>
      <c r="AA5" s="25"/>
      <c r="AB5" s="24">
        <v>1</v>
      </c>
      <c r="AC5" s="25"/>
      <c r="AD5" s="24">
        <v>2</v>
      </c>
      <c r="AE5" s="25"/>
      <c r="AF5" s="24" t="s">
        <v>0</v>
      </c>
      <c r="AG5" s="26"/>
      <c r="AH5" s="24" t="s">
        <v>0</v>
      </c>
      <c r="AI5" s="26"/>
    </row>
    <row r="6" spans="1:35" ht="14.1" customHeight="1" x14ac:dyDescent="0.2">
      <c r="A6" s="19">
        <v>2</v>
      </c>
      <c r="B6" s="19"/>
      <c r="C6" s="2" t="s">
        <v>30</v>
      </c>
      <c r="D6" s="21" t="s">
        <v>1</v>
      </c>
      <c r="E6" s="22"/>
      <c r="F6" s="21">
        <f t="shared" si="0"/>
        <v>4</v>
      </c>
      <c r="G6" s="23"/>
      <c r="H6" s="24" t="s">
        <v>1</v>
      </c>
      <c r="I6" s="25"/>
      <c r="J6" s="24" t="s">
        <v>1</v>
      </c>
      <c r="K6" s="25"/>
      <c r="L6" s="24" t="s">
        <v>1</v>
      </c>
      <c r="M6" s="25"/>
      <c r="N6" s="24" t="s">
        <v>1</v>
      </c>
      <c r="O6" s="25"/>
      <c r="P6" s="24" t="s">
        <v>1</v>
      </c>
      <c r="Q6" s="25"/>
      <c r="R6" s="24" t="s">
        <v>1</v>
      </c>
      <c r="S6" s="25"/>
      <c r="T6" s="24" t="s">
        <v>1</v>
      </c>
      <c r="U6" s="25"/>
      <c r="V6" s="24" t="s">
        <v>1</v>
      </c>
      <c r="W6" s="25"/>
      <c r="X6" s="24" t="s">
        <v>1</v>
      </c>
      <c r="Y6" s="25"/>
      <c r="Z6" s="24">
        <v>1</v>
      </c>
      <c r="AA6" s="25"/>
      <c r="AB6" s="24">
        <v>1</v>
      </c>
      <c r="AC6" s="25"/>
      <c r="AD6" s="24">
        <v>2</v>
      </c>
      <c r="AE6" s="25"/>
      <c r="AF6" s="24" t="s">
        <v>0</v>
      </c>
      <c r="AG6" s="26"/>
      <c r="AH6" s="24" t="s">
        <v>0</v>
      </c>
      <c r="AI6" s="26"/>
    </row>
    <row r="7" spans="1:35" ht="14.1" customHeight="1" x14ac:dyDescent="0.2">
      <c r="A7" s="19">
        <v>3</v>
      </c>
      <c r="B7" s="19"/>
      <c r="C7" s="2" t="s">
        <v>31</v>
      </c>
      <c r="D7" s="21" t="s">
        <v>1</v>
      </c>
      <c r="E7" s="22"/>
      <c r="F7" s="137" t="s">
        <v>0</v>
      </c>
      <c r="G7" s="23"/>
      <c r="H7" s="24" t="s">
        <v>1</v>
      </c>
      <c r="I7" s="25"/>
      <c r="J7" s="24" t="s">
        <v>1</v>
      </c>
      <c r="K7" s="25"/>
      <c r="L7" s="24" t="s">
        <v>1</v>
      </c>
      <c r="M7" s="25"/>
      <c r="N7" s="24" t="s">
        <v>1</v>
      </c>
      <c r="O7" s="25"/>
      <c r="P7" s="24" t="s">
        <v>1</v>
      </c>
      <c r="Q7" s="25"/>
      <c r="R7" s="24" t="s">
        <v>1</v>
      </c>
      <c r="S7" s="25"/>
      <c r="T7" s="24" t="s">
        <v>1</v>
      </c>
      <c r="U7" s="25"/>
      <c r="V7" s="24" t="s">
        <v>1</v>
      </c>
      <c r="W7" s="25"/>
      <c r="X7" s="24" t="s">
        <v>1</v>
      </c>
      <c r="Y7" s="25"/>
      <c r="Z7" s="24" t="s">
        <v>0</v>
      </c>
      <c r="AA7" s="25"/>
      <c r="AB7" s="24" t="s">
        <v>0</v>
      </c>
      <c r="AC7" s="25"/>
      <c r="AD7" s="24" t="s">
        <v>0</v>
      </c>
      <c r="AE7" s="25"/>
      <c r="AF7" s="24" t="s">
        <v>0</v>
      </c>
      <c r="AG7" s="26"/>
      <c r="AH7" s="24" t="s">
        <v>0</v>
      </c>
      <c r="AI7" s="26"/>
    </row>
    <row r="8" spans="1:35" ht="14.1" customHeight="1" x14ac:dyDescent="0.2">
      <c r="A8" s="19">
        <v>4</v>
      </c>
      <c r="B8" s="19"/>
      <c r="C8" s="28" t="s">
        <v>32</v>
      </c>
      <c r="D8" s="137" t="s">
        <v>0</v>
      </c>
      <c r="E8" s="22"/>
      <c r="F8" s="137" t="s">
        <v>0</v>
      </c>
      <c r="G8" s="23"/>
      <c r="H8" s="24">
        <v>1</v>
      </c>
      <c r="I8" s="25"/>
      <c r="J8" s="24" t="s">
        <v>0</v>
      </c>
      <c r="K8" s="25"/>
      <c r="L8" s="24">
        <v>1</v>
      </c>
      <c r="M8" s="25"/>
      <c r="N8" s="24" t="s">
        <v>0</v>
      </c>
      <c r="O8" s="25"/>
      <c r="P8" s="24" t="s">
        <v>0</v>
      </c>
      <c r="Q8" s="25"/>
      <c r="R8" s="24" t="s">
        <v>0</v>
      </c>
      <c r="S8" s="25"/>
      <c r="T8" s="24" t="s">
        <v>0</v>
      </c>
      <c r="U8" s="25"/>
      <c r="V8" s="24" t="s">
        <v>0</v>
      </c>
      <c r="W8" s="25"/>
      <c r="X8" s="24" t="s">
        <v>0</v>
      </c>
      <c r="Y8" s="25"/>
      <c r="Z8" s="24" t="s">
        <v>0</v>
      </c>
      <c r="AA8" s="25"/>
      <c r="AB8" s="24" t="s">
        <v>0</v>
      </c>
      <c r="AC8" s="25"/>
      <c r="AD8" s="24" t="s">
        <v>0</v>
      </c>
      <c r="AE8" s="25"/>
      <c r="AF8" s="24" t="s">
        <v>0</v>
      </c>
      <c r="AG8" s="26"/>
      <c r="AH8" s="24" t="s">
        <v>0</v>
      </c>
      <c r="AI8" s="26"/>
    </row>
    <row r="9" spans="1:35" ht="14.1" customHeight="1" x14ac:dyDescent="0.2">
      <c r="A9" s="19">
        <v>5</v>
      </c>
      <c r="B9" s="19"/>
      <c r="C9" s="2" t="s">
        <v>30</v>
      </c>
      <c r="D9" s="21" t="s">
        <v>1</v>
      </c>
      <c r="E9" s="22"/>
      <c r="F9" s="137" t="s">
        <v>0</v>
      </c>
      <c r="G9" s="23"/>
      <c r="H9" s="24" t="s">
        <v>1</v>
      </c>
      <c r="I9" s="25"/>
      <c r="J9" s="24" t="s">
        <v>1</v>
      </c>
      <c r="K9" s="25"/>
      <c r="L9" s="24" t="s">
        <v>1</v>
      </c>
      <c r="M9" s="25"/>
      <c r="N9" s="24" t="s">
        <v>1</v>
      </c>
      <c r="O9" s="25"/>
      <c r="P9" s="24" t="s">
        <v>1</v>
      </c>
      <c r="Q9" s="25"/>
      <c r="R9" s="24" t="s">
        <v>1</v>
      </c>
      <c r="S9" s="25"/>
      <c r="T9" s="24" t="s">
        <v>1</v>
      </c>
      <c r="U9" s="25"/>
      <c r="V9" s="24" t="s">
        <v>1</v>
      </c>
      <c r="W9" s="25"/>
      <c r="X9" s="24" t="s">
        <v>1</v>
      </c>
      <c r="Y9" s="25"/>
      <c r="Z9" s="24" t="s">
        <v>0</v>
      </c>
      <c r="AA9" s="25"/>
      <c r="AB9" s="24" t="s">
        <v>0</v>
      </c>
      <c r="AC9" s="25"/>
      <c r="AD9" s="24" t="s">
        <v>0</v>
      </c>
      <c r="AE9" s="25"/>
      <c r="AF9" s="24" t="s">
        <v>0</v>
      </c>
      <c r="AG9" s="26"/>
      <c r="AH9" s="24" t="s">
        <v>0</v>
      </c>
      <c r="AI9" s="26"/>
    </row>
    <row r="10" spans="1:35" ht="14.1" customHeight="1" x14ac:dyDescent="0.2">
      <c r="A10" s="19">
        <v>6</v>
      </c>
      <c r="B10" s="19"/>
      <c r="C10" s="2" t="s">
        <v>31</v>
      </c>
      <c r="D10" s="21" t="s">
        <v>1</v>
      </c>
      <c r="E10" s="22"/>
      <c r="F10" s="137" t="s">
        <v>0</v>
      </c>
      <c r="G10" s="23"/>
      <c r="H10" s="24" t="s">
        <v>1</v>
      </c>
      <c r="I10" s="25"/>
      <c r="J10" s="24" t="s">
        <v>1</v>
      </c>
      <c r="K10" s="25"/>
      <c r="L10" s="24" t="s">
        <v>1</v>
      </c>
      <c r="M10" s="25"/>
      <c r="N10" s="24" t="s">
        <v>1</v>
      </c>
      <c r="O10" s="25"/>
      <c r="P10" s="24" t="s">
        <v>1</v>
      </c>
      <c r="Q10" s="25"/>
      <c r="R10" s="24" t="s">
        <v>1</v>
      </c>
      <c r="S10" s="25"/>
      <c r="T10" s="24" t="s">
        <v>1</v>
      </c>
      <c r="U10" s="25"/>
      <c r="V10" s="24" t="s">
        <v>1</v>
      </c>
      <c r="W10" s="25"/>
      <c r="X10" s="24" t="s">
        <v>1</v>
      </c>
      <c r="Y10" s="25"/>
      <c r="Z10" s="24" t="s">
        <v>0</v>
      </c>
      <c r="AA10" s="25"/>
      <c r="AB10" s="24" t="s">
        <v>0</v>
      </c>
      <c r="AC10" s="25"/>
      <c r="AD10" s="24" t="s">
        <v>0</v>
      </c>
      <c r="AE10" s="25"/>
      <c r="AF10" s="24" t="s">
        <v>0</v>
      </c>
      <c r="AG10" s="26"/>
      <c r="AH10" s="24" t="s">
        <v>0</v>
      </c>
      <c r="AI10" s="26"/>
    </row>
    <row r="11" spans="1:35" ht="24" customHeight="1" x14ac:dyDescent="0.2">
      <c r="A11" s="19">
        <v>7</v>
      </c>
      <c r="B11" s="19"/>
      <c r="C11" s="27" t="s">
        <v>33</v>
      </c>
      <c r="D11" s="21" t="s">
        <v>1</v>
      </c>
      <c r="E11" s="22"/>
      <c r="F11" s="21">
        <f t="shared" si="0"/>
        <v>11</v>
      </c>
      <c r="G11" s="23"/>
      <c r="H11" s="24" t="s">
        <v>1</v>
      </c>
      <c r="I11" s="25"/>
      <c r="J11" s="24" t="s">
        <v>1</v>
      </c>
      <c r="K11" s="25"/>
      <c r="L11" s="24" t="s">
        <v>1</v>
      </c>
      <c r="M11" s="25"/>
      <c r="N11" s="24" t="s">
        <v>1</v>
      </c>
      <c r="O11" s="25"/>
      <c r="P11" s="24" t="s">
        <v>1</v>
      </c>
      <c r="Q11" s="25"/>
      <c r="R11" s="24" t="s">
        <v>1</v>
      </c>
      <c r="S11" s="25"/>
      <c r="T11" s="24">
        <v>2</v>
      </c>
      <c r="U11" s="25"/>
      <c r="V11" s="24">
        <v>1</v>
      </c>
      <c r="W11" s="25"/>
      <c r="X11" s="24">
        <v>2</v>
      </c>
      <c r="Y11" s="25"/>
      <c r="Z11" s="24" t="s">
        <v>0</v>
      </c>
      <c r="AA11" s="25"/>
      <c r="AB11" s="24">
        <v>2</v>
      </c>
      <c r="AC11" s="25"/>
      <c r="AD11" s="24">
        <v>2</v>
      </c>
      <c r="AE11" s="25"/>
      <c r="AF11" s="24">
        <v>5</v>
      </c>
      <c r="AG11" s="26"/>
      <c r="AH11" s="121">
        <v>2</v>
      </c>
      <c r="AI11" s="26"/>
    </row>
    <row r="12" spans="1:35" ht="14.1" customHeight="1" x14ac:dyDescent="0.2">
      <c r="A12" s="19">
        <v>8</v>
      </c>
      <c r="B12" s="19"/>
      <c r="C12" s="2" t="s">
        <v>30</v>
      </c>
      <c r="D12" s="21" t="s">
        <v>1</v>
      </c>
      <c r="E12" s="22"/>
      <c r="F12" s="21">
        <f t="shared" si="0"/>
        <v>2</v>
      </c>
      <c r="G12" s="23"/>
      <c r="H12" s="24" t="s">
        <v>1</v>
      </c>
      <c r="I12" s="25"/>
      <c r="J12" s="24" t="s">
        <v>1</v>
      </c>
      <c r="K12" s="25"/>
      <c r="L12" s="24" t="s">
        <v>1</v>
      </c>
      <c r="M12" s="25"/>
      <c r="N12" s="24" t="s">
        <v>1</v>
      </c>
      <c r="O12" s="25"/>
      <c r="P12" s="24" t="s">
        <v>1</v>
      </c>
      <c r="Q12" s="25"/>
      <c r="R12" s="24" t="s">
        <v>1</v>
      </c>
      <c r="S12" s="25"/>
      <c r="T12" s="24" t="s">
        <v>1</v>
      </c>
      <c r="U12" s="25"/>
      <c r="V12" s="24" t="s">
        <v>1</v>
      </c>
      <c r="W12" s="25"/>
      <c r="X12" s="24" t="s">
        <v>1</v>
      </c>
      <c r="Y12" s="25"/>
      <c r="Z12" s="24" t="s">
        <v>0</v>
      </c>
      <c r="AA12" s="25"/>
      <c r="AB12" s="24" t="s">
        <v>0</v>
      </c>
      <c r="AC12" s="25"/>
      <c r="AD12" s="24">
        <v>2</v>
      </c>
      <c r="AE12" s="25"/>
      <c r="AF12" s="24" t="s">
        <v>0</v>
      </c>
      <c r="AG12" s="26"/>
      <c r="AH12" s="121" t="s">
        <v>0</v>
      </c>
      <c r="AI12" s="26"/>
    </row>
    <row r="13" spans="1:35" ht="14.1" customHeight="1" x14ac:dyDescent="0.2">
      <c r="A13" s="19">
        <v>9</v>
      </c>
      <c r="B13" s="19"/>
      <c r="C13" s="2" t="s">
        <v>31</v>
      </c>
      <c r="D13" s="21" t="s">
        <v>1</v>
      </c>
      <c r="E13" s="22"/>
      <c r="F13" s="21">
        <f t="shared" si="0"/>
        <v>9</v>
      </c>
      <c r="G13" s="23"/>
      <c r="H13" s="24" t="s">
        <v>1</v>
      </c>
      <c r="I13" s="25"/>
      <c r="J13" s="24" t="s">
        <v>1</v>
      </c>
      <c r="K13" s="25"/>
      <c r="L13" s="24" t="s">
        <v>1</v>
      </c>
      <c r="M13" s="25"/>
      <c r="N13" s="24" t="s">
        <v>1</v>
      </c>
      <c r="O13" s="25"/>
      <c r="P13" s="24" t="s">
        <v>1</v>
      </c>
      <c r="Q13" s="25"/>
      <c r="R13" s="24" t="s">
        <v>1</v>
      </c>
      <c r="S13" s="25"/>
      <c r="T13" s="24" t="s">
        <v>1</v>
      </c>
      <c r="U13" s="25"/>
      <c r="V13" s="24" t="s">
        <v>1</v>
      </c>
      <c r="W13" s="25"/>
      <c r="X13" s="24" t="s">
        <v>1</v>
      </c>
      <c r="Y13" s="25"/>
      <c r="Z13" s="24" t="s">
        <v>0</v>
      </c>
      <c r="AA13" s="25"/>
      <c r="AB13" s="24">
        <v>2</v>
      </c>
      <c r="AC13" s="25"/>
      <c r="AD13" s="24" t="s">
        <v>0</v>
      </c>
      <c r="AE13" s="25"/>
      <c r="AF13" s="24">
        <v>5</v>
      </c>
      <c r="AG13" s="26"/>
      <c r="AH13" s="121">
        <v>2</v>
      </c>
      <c r="AI13" s="26"/>
    </row>
    <row r="14" spans="1:35" ht="14.1" customHeight="1" x14ac:dyDescent="0.2">
      <c r="A14" s="19">
        <v>10</v>
      </c>
      <c r="B14" s="19"/>
      <c r="C14" s="27" t="s">
        <v>34</v>
      </c>
      <c r="D14" s="21">
        <f t="shared" ref="D14:D20" si="1">SUM(P14,R14,T14,V14,X14)</f>
        <v>3</v>
      </c>
      <c r="E14" s="22"/>
      <c r="F14" s="21">
        <f t="shared" si="0"/>
        <v>4</v>
      </c>
      <c r="G14" s="23"/>
      <c r="H14" s="24">
        <v>2</v>
      </c>
      <c r="I14" s="25"/>
      <c r="J14" s="24">
        <v>2</v>
      </c>
      <c r="K14" s="25"/>
      <c r="L14" s="24">
        <v>3</v>
      </c>
      <c r="M14" s="25"/>
      <c r="N14" s="24" t="s">
        <v>0</v>
      </c>
      <c r="O14" s="25"/>
      <c r="P14" s="24">
        <v>3</v>
      </c>
      <c r="Q14" s="25"/>
      <c r="R14" s="24" t="s">
        <v>0</v>
      </c>
      <c r="S14" s="29"/>
      <c r="T14" s="24" t="s">
        <v>0</v>
      </c>
      <c r="U14" s="16"/>
      <c r="V14" s="24" t="s">
        <v>0</v>
      </c>
      <c r="W14" s="25"/>
      <c r="X14" s="24" t="s">
        <v>0</v>
      </c>
      <c r="Y14" s="25"/>
      <c r="Z14" s="24" t="s">
        <v>0</v>
      </c>
      <c r="AA14" s="25"/>
      <c r="AB14" s="24">
        <v>2</v>
      </c>
      <c r="AC14" s="25"/>
      <c r="AD14" s="24">
        <v>1</v>
      </c>
      <c r="AE14" s="25"/>
      <c r="AF14" s="24" t="s">
        <v>0</v>
      </c>
      <c r="AG14" s="26"/>
      <c r="AH14" s="121">
        <v>1</v>
      </c>
      <c r="AI14" s="26"/>
    </row>
    <row r="15" spans="1:35" ht="14.1" customHeight="1" x14ac:dyDescent="0.2">
      <c r="A15" s="19">
        <v>11</v>
      </c>
      <c r="B15" s="19"/>
      <c r="C15" s="2" t="s">
        <v>30</v>
      </c>
      <c r="D15" s="21" t="s">
        <v>1</v>
      </c>
      <c r="E15" s="22"/>
      <c r="F15" s="21">
        <f t="shared" si="0"/>
        <v>2</v>
      </c>
      <c r="G15" s="23"/>
      <c r="H15" s="24" t="s">
        <v>1</v>
      </c>
      <c r="I15" s="25"/>
      <c r="J15" s="24" t="s">
        <v>1</v>
      </c>
      <c r="K15" s="25"/>
      <c r="L15" s="24" t="s">
        <v>1</v>
      </c>
      <c r="M15" s="25"/>
      <c r="N15" s="24" t="s">
        <v>1</v>
      </c>
      <c r="O15" s="25"/>
      <c r="P15" s="24" t="s">
        <v>1</v>
      </c>
      <c r="Q15" s="25"/>
      <c r="R15" s="24" t="s">
        <v>1</v>
      </c>
      <c r="S15" s="29"/>
      <c r="T15" s="24" t="s">
        <v>1</v>
      </c>
      <c r="U15" s="16"/>
      <c r="V15" s="24" t="s">
        <v>1</v>
      </c>
      <c r="W15" s="25"/>
      <c r="X15" s="24" t="s">
        <v>1</v>
      </c>
      <c r="Y15" s="25"/>
      <c r="Z15" s="24" t="s">
        <v>0</v>
      </c>
      <c r="AA15" s="25"/>
      <c r="AB15" s="24">
        <v>1</v>
      </c>
      <c r="AC15" s="25"/>
      <c r="AD15" s="24" t="s">
        <v>0</v>
      </c>
      <c r="AE15" s="25"/>
      <c r="AF15" s="24" t="s">
        <v>0</v>
      </c>
      <c r="AG15" s="26"/>
      <c r="AH15" s="121">
        <v>1</v>
      </c>
      <c r="AI15" s="26"/>
    </row>
    <row r="16" spans="1:35" ht="14.1" customHeight="1" x14ac:dyDescent="0.2">
      <c r="A16" s="19">
        <v>12</v>
      </c>
      <c r="B16" s="19"/>
      <c r="C16" s="2" t="s">
        <v>31</v>
      </c>
      <c r="D16" s="21" t="s">
        <v>1</v>
      </c>
      <c r="E16" s="22"/>
      <c r="F16" s="21">
        <f t="shared" si="0"/>
        <v>2</v>
      </c>
      <c r="G16" s="23"/>
      <c r="H16" s="24" t="s">
        <v>1</v>
      </c>
      <c r="I16" s="25"/>
      <c r="J16" s="24" t="s">
        <v>1</v>
      </c>
      <c r="K16" s="25"/>
      <c r="L16" s="24" t="s">
        <v>1</v>
      </c>
      <c r="M16" s="25"/>
      <c r="N16" s="24" t="s">
        <v>1</v>
      </c>
      <c r="O16" s="25"/>
      <c r="P16" s="24" t="s">
        <v>1</v>
      </c>
      <c r="Q16" s="25"/>
      <c r="R16" s="24" t="s">
        <v>1</v>
      </c>
      <c r="S16" s="29"/>
      <c r="T16" s="24" t="s">
        <v>1</v>
      </c>
      <c r="U16" s="16"/>
      <c r="V16" s="24" t="s">
        <v>1</v>
      </c>
      <c r="W16" s="25"/>
      <c r="X16" s="24" t="s">
        <v>1</v>
      </c>
      <c r="Y16" s="25"/>
      <c r="Z16" s="24" t="s">
        <v>0</v>
      </c>
      <c r="AA16" s="25"/>
      <c r="AB16" s="24">
        <v>1</v>
      </c>
      <c r="AC16" s="25"/>
      <c r="AD16" s="24">
        <v>1</v>
      </c>
      <c r="AE16" s="25"/>
      <c r="AF16" s="24" t="s">
        <v>0</v>
      </c>
      <c r="AG16" s="26"/>
      <c r="AH16" s="121" t="s">
        <v>0</v>
      </c>
      <c r="AI16" s="26"/>
    </row>
    <row r="17" spans="1:36" s="18" customFormat="1" ht="14.1" customHeight="1" x14ac:dyDescent="0.2">
      <c r="A17" s="19">
        <v>13</v>
      </c>
      <c r="B17" s="91"/>
      <c r="C17" s="20" t="s">
        <v>70</v>
      </c>
      <c r="D17" s="93">
        <f t="shared" si="1"/>
        <v>12</v>
      </c>
      <c r="E17" s="94"/>
      <c r="F17" s="93">
        <f t="shared" si="0"/>
        <v>19</v>
      </c>
      <c r="G17" s="99"/>
      <c r="H17" s="100">
        <f>SUM(H5,H8,H11,H14)</f>
        <v>6</v>
      </c>
      <c r="I17" s="97"/>
      <c r="J17" s="100">
        <f>SUM(J5,J8,J11,J14)</f>
        <v>3</v>
      </c>
      <c r="K17" s="97"/>
      <c r="L17" s="100">
        <f>SUM(L5,L8,L11,L14)</f>
        <v>5</v>
      </c>
      <c r="M17" s="97"/>
      <c r="N17" s="100" t="s">
        <v>0</v>
      </c>
      <c r="O17" s="97"/>
      <c r="P17" s="100">
        <f>SUM(P5,P8,P11,P14)</f>
        <v>3</v>
      </c>
      <c r="Q17" s="97"/>
      <c r="R17" s="100">
        <f>SUM(R5,R8,R11,R14)</f>
        <v>2</v>
      </c>
      <c r="S17" s="97"/>
      <c r="T17" s="100">
        <f>SUM(T5,T8,T11,T14)</f>
        <v>2</v>
      </c>
      <c r="U17" s="97"/>
      <c r="V17" s="100">
        <f>SUM(V5,V8,V11,V14)</f>
        <v>3</v>
      </c>
      <c r="W17" s="97"/>
      <c r="X17" s="100">
        <f>SUM(X5,X8,X11,X14)</f>
        <v>2</v>
      </c>
      <c r="Y17" s="97"/>
      <c r="Z17" s="100">
        <f>SUM(Z5,Z8,Z11,Z14)</f>
        <v>1</v>
      </c>
      <c r="AA17" s="97"/>
      <c r="AB17" s="100">
        <f>SUM(AB5,AB8,AB11,AB14)</f>
        <v>5</v>
      </c>
      <c r="AC17" s="97"/>
      <c r="AD17" s="100">
        <f>SUM(AD5,AD8,AD11,AD14)</f>
        <v>5</v>
      </c>
      <c r="AE17" s="97"/>
      <c r="AF17" s="100">
        <f>SUM(AF5,AF8,AF11,AF14)</f>
        <v>5</v>
      </c>
      <c r="AG17" s="105"/>
      <c r="AH17" s="113">
        <f>SUM(AH5,AH8,AH11,AH14)</f>
        <v>3</v>
      </c>
      <c r="AI17" s="105"/>
      <c r="AJ17" s="107"/>
    </row>
    <row r="18" spans="1:36" s="18" customFormat="1" ht="14.1" customHeight="1" x14ac:dyDescent="0.2">
      <c r="A18" s="19">
        <v>14</v>
      </c>
      <c r="B18" s="91"/>
      <c r="C18" s="106" t="s">
        <v>80</v>
      </c>
      <c r="D18" s="93" t="s">
        <v>1</v>
      </c>
      <c r="E18" s="94"/>
      <c r="F18" s="93">
        <f t="shared" si="0"/>
        <v>8</v>
      </c>
      <c r="G18" s="99"/>
      <c r="H18" s="100" t="s">
        <v>1</v>
      </c>
      <c r="I18" s="97"/>
      <c r="J18" s="100" t="s">
        <v>1</v>
      </c>
      <c r="K18" s="97"/>
      <c r="L18" s="100" t="s">
        <v>1</v>
      </c>
      <c r="M18" s="97"/>
      <c r="N18" s="100" t="s">
        <v>1</v>
      </c>
      <c r="O18" s="97"/>
      <c r="P18" s="100" t="s">
        <v>1</v>
      </c>
      <c r="Q18" s="97"/>
      <c r="R18" s="100" t="s">
        <v>1</v>
      </c>
      <c r="S18" s="97"/>
      <c r="T18" s="100" t="s">
        <v>1</v>
      </c>
      <c r="U18" s="97"/>
      <c r="V18" s="100" t="s">
        <v>1</v>
      </c>
      <c r="W18" s="97"/>
      <c r="X18" s="100" t="s">
        <v>1</v>
      </c>
      <c r="Y18" s="97"/>
      <c r="Z18" s="100">
        <f>SUM(Z6,Z9,Z12,Z15)</f>
        <v>1</v>
      </c>
      <c r="AA18" s="97"/>
      <c r="AB18" s="100">
        <f>SUM(AB6,AB9,AB12,AB15)</f>
        <v>2</v>
      </c>
      <c r="AC18" s="97"/>
      <c r="AD18" s="100">
        <f>SUM(AD6,AD9,AD12,AD15)</f>
        <v>4</v>
      </c>
      <c r="AE18" s="97"/>
      <c r="AF18" s="24" t="s">
        <v>0</v>
      </c>
      <c r="AG18" s="105"/>
      <c r="AH18" s="113">
        <f>SUM(AH6,AH9,AH12,AH15)</f>
        <v>1</v>
      </c>
      <c r="AI18" s="105"/>
    </row>
    <row r="19" spans="1:36" s="18" customFormat="1" ht="14.1" customHeight="1" x14ac:dyDescent="0.2">
      <c r="A19" s="19">
        <v>15</v>
      </c>
      <c r="B19" s="91"/>
      <c r="C19" s="106" t="s">
        <v>81</v>
      </c>
      <c r="D19" s="93" t="s">
        <v>1</v>
      </c>
      <c r="E19" s="94"/>
      <c r="F19" s="93">
        <f t="shared" si="0"/>
        <v>11</v>
      </c>
      <c r="G19" s="99"/>
      <c r="H19" s="100" t="s">
        <v>1</v>
      </c>
      <c r="I19" s="97"/>
      <c r="J19" s="100" t="s">
        <v>1</v>
      </c>
      <c r="K19" s="97"/>
      <c r="L19" s="100" t="s">
        <v>1</v>
      </c>
      <c r="M19" s="97"/>
      <c r="N19" s="100" t="s">
        <v>1</v>
      </c>
      <c r="O19" s="97"/>
      <c r="P19" s="100" t="s">
        <v>1</v>
      </c>
      <c r="Q19" s="97"/>
      <c r="R19" s="100" t="s">
        <v>1</v>
      </c>
      <c r="S19" s="97"/>
      <c r="T19" s="100" t="s">
        <v>1</v>
      </c>
      <c r="U19" s="97"/>
      <c r="V19" s="100" t="s">
        <v>1</v>
      </c>
      <c r="W19" s="97"/>
      <c r="X19" s="100" t="s">
        <v>1</v>
      </c>
      <c r="Y19" s="97"/>
      <c r="Z19" s="24" t="s">
        <v>0</v>
      </c>
      <c r="AA19" s="97"/>
      <c r="AB19" s="100">
        <f>SUM(AB7,AB10,AB13,AB16)</f>
        <v>3</v>
      </c>
      <c r="AC19" s="97"/>
      <c r="AD19" s="100">
        <f>SUM(AD7,AD10,AD13,AD16)</f>
        <v>1</v>
      </c>
      <c r="AE19" s="97"/>
      <c r="AF19" s="100">
        <f>SUM(AF7,AF10,AF13,AF16)</f>
        <v>5</v>
      </c>
      <c r="AG19" s="105"/>
      <c r="AH19" s="113">
        <f>SUM(AH7,AH10,AH13,AH16)</f>
        <v>2</v>
      </c>
      <c r="AI19" s="105"/>
    </row>
    <row r="20" spans="1:36" s="107" customFormat="1" ht="14.1" customHeight="1" x14ac:dyDescent="0.2">
      <c r="A20" s="117">
        <v>16</v>
      </c>
      <c r="B20" s="109"/>
      <c r="C20" s="108" t="s">
        <v>77</v>
      </c>
      <c r="D20" s="110">
        <f t="shared" si="1"/>
        <v>18</v>
      </c>
      <c r="E20" s="111"/>
      <c r="F20" s="110">
        <f t="shared" si="0"/>
        <v>11</v>
      </c>
      <c r="G20" s="112"/>
      <c r="H20" s="113">
        <v>3</v>
      </c>
      <c r="I20" s="114"/>
      <c r="J20" s="113">
        <v>6</v>
      </c>
      <c r="K20" s="114"/>
      <c r="L20" s="113">
        <v>4</v>
      </c>
      <c r="M20" s="114"/>
      <c r="N20" s="113">
        <v>1</v>
      </c>
      <c r="O20" s="114"/>
      <c r="P20" s="113">
        <v>6</v>
      </c>
      <c r="Q20" s="114"/>
      <c r="R20" s="113">
        <v>4</v>
      </c>
      <c r="S20" s="114"/>
      <c r="T20" s="113">
        <v>3</v>
      </c>
      <c r="U20" s="114"/>
      <c r="V20" s="113">
        <v>2</v>
      </c>
      <c r="W20" s="114"/>
      <c r="X20" s="113">
        <v>3</v>
      </c>
      <c r="Y20" s="114"/>
      <c r="Z20" s="113">
        <v>1</v>
      </c>
      <c r="AA20" s="114"/>
      <c r="AB20" s="113">
        <v>3</v>
      </c>
      <c r="AC20" s="114"/>
      <c r="AD20" s="113">
        <v>2</v>
      </c>
      <c r="AE20" s="114"/>
      <c r="AF20" s="113">
        <v>3</v>
      </c>
      <c r="AG20" s="116"/>
      <c r="AH20" s="113">
        <v>2</v>
      </c>
      <c r="AI20" s="116"/>
    </row>
    <row r="21" spans="1:36" s="18" customFormat="1" ht="14.1" customHeight="1" x14ac:dyDescent="0.2">
      <c r="A21" s="19">
        <v>17</v>
      </c>
      <c r="B21" s="91"/>
      <c r="C21" s="106" t="s">
        <v>80</v>
      </c>
      <c r="D21" s="93" t="s">
        <v>1</v>
      </c>
      <c r="E21" s="94"/>
      <c r="F21" s="93">
        <f t="shared" si="0"/>
        <v>5</v>
      </c>
      <c r="G21" s="99"/>
      <c r="H21" s="100" t="s">
        <v>1</v>
      </c>
      <c r="I21" s="97"/>
      <c r="J21" s="100" t="s">
        <v>1</v>
      </c>
      <c r="K21" s="97"/>
      <c r="L21" s="100" t="s">
        <v>1</v>
      </c>
      <c r="M21" s="97"/>
      <c r="N21" s="100" t="s">
        <v>1</v>
      </c>
      <c r="O21" s="97"/>
      <c r="P21" s="100" t="s">
        <v>1</v>
      </c>
      <c r="Q21" s="97"/>
      <c r="R21" s="100" t="s">
        <v>1</v>
      </c>
      <c r="S21" s="97"/>
      <c r="T21" s="100" t="s">
        <v>1</v>
      </c>
      <c r="U21" s="97"/>
      <c r="V21" s="100" t="s">
        <v>1</v>
      </c>
      <c r="W21" s="97"/>
      <c r="X21" s="100" t="s">
        <v>1</v>
      </c>
      <c r="Y21" s="97"/>
      <c r="Z21" s="100">
        <v>1</v>
      </c>
      <c r="AA21" s="97"/>
      <c r="AB21" s="100">
        <v>2</v>
      </c>
      <c r="AC21" s="97"/>
      <c r="AD21" s="100">
        <v>1</v>
      </c>
      <c r="AE21" s="97"/>
      <c r="AF21" s="24" t="s">
        <v>0</v>
      </c>
      <c r="AG21" s="105"/>
      <c r="AH21" s="113">
        <v>1</v>
      </c>
      <c r="AI21" s="105"/>
    </row>
    <row r="22" spans="1:36" s="18" customFormat="1" ht="14.1" customHeight="1" x14ac:dyDescent="0.2">
      <c r="A22" s="19">
        <v>18</v>
      </c>
      <c r="B22" s="91"/>
      <c r="C22" s="106" t="s">
        <v>81</v>
      </c>
      <c r="D22" s="93" t="s">
        <v>1</v>
      </c>
      <c r="E22" s="94"/>
      <c r="F22" s="93">
        <f t="shared" si="0"/>
        <v>6</v>
      </c>
      <c r="G22" s="99"/>
      <c r="H22" s="100" t="s">
        <v>1</v>
      </c>
      <c r="I22" s="97"/>
      <c r="J22" s="100" t="s">
        <v>1</v>
      </c>
      <c r="K22" s="97"/>
      <c r="L22" s="100" t="s">
        <v>1</v>
      </c>
      <c r="M22" s="97"/>
      <c r="N22" s="100" t="s">
        <v>1</v>
      </c>
      <c r="O22" s="97"/>
      <c r="P22" s="100" t="s">
        <v>1</v>
      </c>
      <c r="Q22" s="97"/>
      <c r="R22" s="100" t="s">
        <v>1</v>
      </c>
      <c r="S22" s="97"/>
      <c r="T22" s="100" t="s">
        <v>1</v>
      </c>
      <c r="U22" s="97"/>
      <c r="V22" s="100" t="s">
        <v>1</v>
      </c>
      <c r="W22" s="97"/>
      <c r="X22" s="100" t="s">
        <v>1</v>
      </c>
      <c r="Y22" s="97"/>
      <c r="Z22" s="24" t="s">
        <v>0</v>
      </c>
      <c r="AA22" s="97"/>
      <c r="AB22" s="100">
        <v>1</v>
      </c>
      <c r="AC22" s="97"/>
      <c r="AD22" s="100">
        <v>1</v>
      </c>
      <c r="AE22" s="97"/>
      <c r="AF22" s="100">
        <v>3</v>
      </c>
      <c r="AG22" s="105"/>
      <c r="AH22" s="113">
        <v>1</v>
      </c>
      <c r="AI22" s="105"/>
    </row>
    <row r="23" spans="1:36" ht="30" customHeight="1" x14ac:dyDescent="0.2">
      <c r="A23" s="19"/>
      <c r="B23" s="19"/>
      <c r="C23" s="20" t="s">
        <v>35</v>
      </c>
      <c r="D23" s="21"/>
      <c r="E23" s="22"/>
      <c r="F23" s="21"/>
      <c r="G23" s="23"/>
      <c r="H23" s="30"/>
      <c r="I23" s="26"/>
      <c r="J23" s="30"/>
      <c r="K23" s="26"/>
      <c r="L23" s="30"/>
      <c r="M23" s="26"/>
      <c r="N23" s="30"/>
      <c r="O23" s="26"/>
      <c r="P23" s="30"/>
      <c r="Q23" s="26"/>
      <c r="R23" s="30"/>
      <c r="S23" s="26"/>
      <c r="T23" s="30"/>
      <c r="U23" s="26"/>
      <c r="V23" s="30"/>
      <c r="W23" s="26"/>
      <c r="X23" s="30"/>
      <c r="Y23" s="26"/>
      <c r="Z23" s="30"/>
      <c r="AA23" s="26"/>
      <c r="AB23" s="30"/>
      <c r="AC23" s="26"/>
      <c r="AD23" s="30"/>
      <c r="AE23" s="26"/>
      <c r="AF23" s="30"/>
      <c r="AG23" s="26"/>
      <c r="AH23" s="41"/>
      <c r="AI23" s="26"/>
    </row>
    <row r="24" spans="1:36" ht="14.1" customHeight="1" x14ac:dyDescent="0.2">
      <c r="A24" s="19">
        <v>19</v>
      </c>
      <c r="B24" s="19"/>
      <c r="C24" s="27" t="s">
        <v>29</v>
      </c>
      <c r="D24" s="21">
        <f>SUM(P24,R24,T24,V24,X24)</f>
        <v>4</v>
      </c>
      <c r="E24" s="22"/>
      <c r="F24" s="21">
        <f>SUM(Z24,AB24,AD24,AF24,AH24)</f>
        <v>4</v>
      </c>
      <c r="G24" s="23"/>
      <c r="H24" s="30">
        <f>H5</f>
        <v>3</v>
      </c>
      <c r="I24" s="26"/>
      <c r="J24" s="30">
        <f>J5</f>
        <v>1</v>
      </c>
      <c r="K24" s="26"/>
      <c r="L24" s="30">
        <f>L5</f>
        <v>1</v>
      </c>
      <c r="M24" s="26"/>
      <c r="N24" s="30" t="str">
        <f>N5</f>
        <v>–</v>
      </c>
      <c r="O24" s="26"/>
      <c r="P24" s="30" t="str">
        <f>P5</f>
        <v>–</v>
      </c>
      <c r="Q24" s="26"/>
      <c r="R24" s="30">
        <f>R5</f>
        <v>2</v>
      </c>
      <c r="S24" s="26"/>
      <c r="T24" s="30" t="str">
        <f>T5</f>
        <v>–</v>
      </c>
      <c r="U24" s="26"/>
      <c r="V24" s="30">
        <f>V5</f>
        <v>2</v>
      </c>
      <c r="W24" s="26"/>
      <c r="X24" s="30" t="str">
        <f>X5</f>
        <v>–</v>
      </c>
      <c r="Y24" s="26"/>
      <c r="Z24" s="30">
        <f>Z5</f>
        <v>1</v>
      </c>
      <c r="AA24" s="26"/>
      <c r="AB24" s="30">
        <f>AB5</f>
        <v>1</v>
      </c>
      <c r="AC24" s="26"/>
      <c r="AD24" s="30">
        <f>AD5</f>
        <v>2</v>
      </c>
      <c r="AE24" s="26"/>
      <c r="AF24" s="30" t="str">
        <f>AF5</f>
        <v>–</v>
      </c>
      <c r="AG24" s="26"/>
      <c r="AH24" s="41" t="str">
        <f>AH5</f>
        <v>–</v>
      </c>
      <c r="AI24" s="26"/>
    </row>
    <row r="25" spans="1:36" ht="12.95" customHeight="1" x14ac:dyDescent="0.2">
      <c r="A25" s="19">
        <v>20</v>
      </c>
      <c r="B25" s="19"/>
      <c r="C25" s="2" t="s">
        <v>88</v>
      </c>
      <c r="D25" s="31">
        <v>2.7397260273972601E-2</v>
      </c>
      <c r="E25" s="31"/>
      <c r="F25" s="31">
        <v>2.5380710659898477E-2</v>
      </c>
      <c r="G25" s="32"/>
      <c r="H25" s="33">
        <v>0.10563380281690142</v>
      </c>
      <c r="I25" s="34"/>
      <c r="J25" s="33">
        <v>3.5335689045936397E-2</v>
      </c>
      <c r="K25" s="30"/>
      <c r="L25" s="33">
        <v>3.5460992907801421E-2</v>
      </c>
      <c r="M25" s="34"/>
      <c r="N25" s="24" t="s">
        <v>0</v>
      </c>
      <c r="O25" s="34"/>
      <c r="P25" s="24" t="s">
        <v>0</v>
      </c>
      <c r="Q25" s="30"/>
      <c r="R25" s="33">
        <v>7.2463768115942032E-2</v>
      </c>
      <c r="S25" s="34"/>
      <c r="T25" s="24" t="s">
        <v>0</v>
      </c>
      <c r="U25" s="34"/>
      <c r="V25" s="33">
        <v>6.6006600660066E-2</v>
      </c>
      <c r="W25" s="34"/>
      <c r="X25" s="24" t="s">
        <v>0</v>
      </c>
      <c r="Y25" s="34"/>
      <c r="Z25" s="33">
        <v>3.2573289902280131E-2</v>
      </c>
      <c r="AA25" s="30"/>
      <c r="AB25" s="33">
        <v>3.2258064516129031E-2</v>
      </c>
      <c r="AC25" s="34"/>
      <c r="AD25" s="33">
        <v>6.4724919093851141E-2</v>
      </c>
      <c r="AE25" s="34"/>
      <c r="AF25" s="24" t="s">
        <v>0</v>
      </c>
      <c r="AG25" s="34"/>
      <c r="AH25" s="121" t="s">
        <v>0</v>
      </c>
      <c r="AI25" s="34"/>
    </row>
    <row r="26" spans="1:36" ht="24" customHeight="1" x14ac:dyDescent="0.2">
      <c r="A26" s="19">
        <v>21</v>
      </c>
      <c r="B26" s="19"/>
      <c r="C26" s="2" t="s">
        <v>36</v>
      </c>
      <c r="D26" s="31">
        <v>0.49025615884299545</v>
      </c>
      <c r="E26" s="31"/>
      <c r="F26" s="31">
        <v>0.45413260672116257</v>
      </c>
      <c r="G26" s="32"/>
      <c r="H26" s="33">
        <v>1.8891687657430729</v>
      </c>
      <c r="I26" s="34"/>
      <c r="J26" s="33">
        <v>0.63251106894370657</v>
      </c>
      <c r="K26" s="30"/>
      <c r="L26" s="33">
        <v>0.6337135614702154</v>
      </c>
      <c r="M26" s="34"/>
      <c r="N26" s="24" t="s">
        <v>0</v>
      </c>
      <c r="O26" s="34"/>
      <c r="P26" s="24" t="s">
        <v>0</v>
      </c>
      <c r="Q26" s="30"/>
      <c r="R26" s="33">
        <v>1.2978585334198574</v>
      </c>
      <c r="S26" s="34"/>
      <c r="T26" s="24" t="s">
        <v>0</v>
      </c>
      <c r="U26" s="34"/>
      <c r="V26" s="33">
        <v>1.1834319526627219</v>
      </c>
      <c r="W26" s="34"/>
      <c r="X26" s="24" t="s">
        <v>0</v>
      </c>
      <c r="Y26" s="34"/>
      <c r="Z26" s="33">
        <v>0.58309037900874627</v>
      </c>
      <c r="AA26" s="30"/>
      <c r="AB26" s="33">
        <v>0.57770075101097629</v>
      </c>
      <c r="AC26" s="34"/>
      <c r="AD26" s="33">
        <v>1.1594202898550725</v>
      </c>
      <c r="AE26" s="34"/>
      <c r="AF26" s="24" t="s">
        <v>0</v>
      </c>
      <c r="AG26" s="34"/>
      <c r="AH26" s="121" t="s">
        <v>0</v>
      </c>
      <c r="AI26" s="34"/>
    </row>
    <row r="27" spans="1:36" ht="12.75" customHeight="1" x14ac:dyDescent="0.2">
      <c r="A27" s="35"/>
      <c r="B27" s="35"/>
      <c r="C27" s="13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</row>
    <row r="28" spans="1:36" s="3" customFormat="1" ht="12.75" customHeight="1" x14ac:dyDescent="0.2">
      <c r="A28" s="3" t="s">
        <v>4</v>
      </c>
      <c r="E28" s="21"/>
    </row>
    <row r="29" spans="1:36" s="3" customFormat="1" ht="12.75" customHeight="1" x14ac:dyDescent="0.2">
      <c r="A29" s="3" t="s">
        <v>15</v>
      </c>
      <c r="B29" s="12"/>
    </row>
    <row r="30" spans="1:36" ht="12.75" customHeight="1" x14ac:dyDescent="0.2">
      <c r="A30" s="12" t="s">
        <v>10</v>
      </c>
      <c r="B30" s="17"/>
      <c r="C30" s="12"/>
    </row>
    <row r="31" spans="1:36" ht="12.75" customHeight="1" x14ac:dyDescent="0.2"/>
    <row r="32" spans="1:36" ht="12.75" customHeight="1" x14ac:dyDescent="0.2"/>
  </sheetData>
  <mergeCells count="17">
    <mergeCell ref="X3:Y3"/>
    <mergeCell ref="A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Z3:AA3"/>
    <mergeCell ref="AB3:AC3"/>
    <mergeCell ref="AD3:AE3"/>
    <mergeCell ref="AF3:AG3"/>
    <mergeCell ref="AH3:AI3"/>
  </mergeCells>
  <pageMargins left="0.23622047244094491" right="0.23622047244094491" top="0.74803149606299213" bottom="0.55118110236220474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4"/>
  <sheetViews>
    <sheetView workbookViewId="0">
      <selection activeCell="H1" sqref="H1"/>
    </sheetView>
  </sheetViews>
  <sheetFormatPr defaultRowHeight="11.25" x14ac:dyDescent="0.2"/>
  <cols>
    <col min="1" max="1" width="1.140625" style="87" customWidth="1"/>
    <col min="2" max="21" width="9.140625" style="87"/>
    <col min="22" max="22" width="37.42578125" style="87" customWidth="1"/>
    <col min="23" max="16384" width="9.140625" style="87"/>
  </cols>
  <sheetData>
    <row r="2" spans="2:2" ht="12.75" x14ac:dyDescent="0.2">
      <c r="B2" s="90" t="s">
        <v>60</v>
      </c>
    </row>
    <row r="4" spans="2:2" ht="12" customHeight="1" x14ac:dyDescent="0.2">
      <c r="B4" s="88" t="str">
        <f>'1 Järnväg'!A1</f>
        <v>Tabell 1: Olyckshändelser och självmordshändelser vid järnvägsdrift</v>
      </c>
    </row>
    <row r="5" spans="2:2" ht="12" customHeight="1" x14ac:dyDescent="0.2">
      <c r="B5" s="88" t="str">
        <f>'1 Järnväg'!A2</f>
        <v>Table 1: Accidents in railway operations</v>
      </c>
    </row>
    <row r="6" spans="2:2" ht="6" customHeight="1" x14ac:dyDescent="0.2"/>
    <row r="7" spans="2:2" ht="12" customHeight="1" x14ac:dyDescent="0.2">
      <c r="B7" s="88" t="str">
        <f>'2 Järnväg'!A1</f>
        <v>Tabell 2: Olyckshändelser och tillbud vid järnvägsdrift med farligt gods</v>
      </c>
    </row>
    <row r="8" spans="2:2" ht="12" customHeight="1" x14ac:dyDescent="0.2">
      <c r="B8" s="88" t="str">
        <f>'2 Järnväg'!A2</f>
        <v>Table 2: Railway accidents and incidents involving dangerous goods</v>
      </c>
    </row>
    <row r="9" spans="2:2" ht="6" customHeight="1" x14ac:dyDescent="0.2"/>
    <row r="10" spans="2:2" ht="12" customHeight="1" x14ac:dyDescent="0.2">
      <c r="B10" s="88" t="str">
        <f>'3 Järnväg'!A1</f>
        <v>Tabell 3: Avlidna vid järnvägsdrift</v>
      </c>
    </row>
    <row r="11" spans="2:2" ht="12" customHeight="1" x14ac:dyDescent="0.2">
      <c r="B11" s="88" t="str">
        <f>'3 Järnväg'!A2</f>
        <v>Table 3: Fatalities in railway operations</v>
      </c>
    </row>
    <row r="12" spans="2:2" ht="6" customHeight="1" x14ac:dyDescent="0.2"/>
    <row r="13" spans="2:2" ht="12" customHeight="1" x14ac:dyDescent="0.2">
      <c r="B13" s="88" t="str">
        <f>'4 Järnväg'!A1</f>
        <v>Tabell 4: Allvarligt skadade vid järnvägsdrift</v>
      </c>
    </row>
    <row r="14" spans="2:2" ht="12" customHeight="1" x14ac:dyDescent="0.2">
      <c r="B14" s="88" t="str">
        <f>'4 Järnväg'!A2</f>
        <v>Table 4: Seriously injured in railway operations</v>
      </c>
    </row>
    <row r="15" spans="2:2" ht="6" customHeight="1" x14ac:dyDescent="0.2"/>
    <row r="16" spans="2:2" ht="12" customHeight="1" x14ac:dyDescent="0.2">
      <c r="B16" s="88" t="str">
        <f>'5-6 Spårväg'!A1</f>
        <v>Tabell 5: Olyckshändelser och självmordshändelser vid spårvägsdrift</v>
      </c>
    </row>
    <row r="17" spans="2:2" ht="12" customHeight="1" x14ac:dyDescent="0.2">
      <c r="B17" s="88" t="str">
        <f>'5-6 Spårväg'!A2</f>
        <v>Table 5: Accidents and suicides in tram operations</v>
      </c>
    </row>
    <row r="18" spans="2:2" ht="6" customHeight="1" x14ac:dyDescent="0.2">
      <c r="B18" s="89"/>
    </row>
    <row r="19" spans="2:2" ht="12" customHeight="1" x14ac:dyDescent="0.2">
      <c r="B19" s="88" t="str">
        <f>'5-6 Spårväg'!A17</f>
        <v>Tabell 6: Avlidna vid spårvägsdrift</v>
      </c>
    </row>
    <row r="20" spans="2:2" ht="12" customHeight="1" x14ac:dyDescent="0.2">
      <c r="B20" s="88" t="str">
        <f>'5-6 Spårväg'!A18</f>
        <v>Table 6: Fatalities in tram operations</v>
      </c>
    </row>
    <row r="21" spans="2:2" ht="6" customHeight="1" x14ac:dyDescent="0.2">
      <c r="B21" s="89"/>
    </row>
    <row r="22" spans="2:2" ht="12" customHeight="1" x14ac:dyDescent="0.2">
      <c r="B22" s="88" t="str">
        <f>'7 Spårväg'!A1</f>
        <v>Tabell 7: Allvarligt skadade vid spårvägsdrift</v>
      </c>
    </row>
    <row r="23" spans="2:2" ht="12" customHeight="1" x14ac:dyDescent="0.2">
      <c r="B23" s="88" t="str">
        <f>'7 Spårväg'!A2</f>
        <v>Table 7: Seriously injured in tram operations</v>
      </c>
    </row>
    <row r="24" spans="2:2" ht="6" customHeight="1" x14ac:dyDescent="0.2"/>
    <row r="25" spans="2:2" ht="12" customHeight="1" x14ac:dyDescent="0.2">
      <c r="B25" s="88" t="str">
        <f>'8-9 Tunnelbana'!A1</f>
        <v>Tabell 8: Olyckshändelser och självmordshändelser vid tunnelbanedrift</v>
      </c>
    </row>
    <row r="26" spans="2:2" ht="12" customHeight="1" x14ac:dyDescent="0.2">
      <c r="B26" s="88" t="str">
        <f>'8-9 Tunnelbana'!A2</f>
        <v>Table 8: Accidents and suicides in metro operations</v>
      </c>
    </row>
    <row r="27" spans="2:2" ht="6" customHeight="1" x14ac:dyDescent="0.2"/>
    <row r="28" spans="2:2" ht="12" customHeight="1" x14ac:dyDescent="0.2">
      <c r="B28" s="88" t="str">
        <f>'8-9 Tunnelbana'!A16</f>
        <v>Tabell 9: Avlidna vid tunnelbanedrift</v>
      </c>
    </row>
    <row r="29" spans="2:2" ht="12" customHeight="1" x14ac:dyDescent="0.2">
      <c r="B29" s="88" t="str">
        <f>'8-9 Tunnelbana'!A17</f>
        <v>Table 9: Fatalities in metro operations</v>
      </c>
    </row>
    <row r="30" spans="2:2" ht="6" customHeight="1" x14ac:dyDescent="0.2"/>
    <row r="31" spans="2:2" ht="12" customHeight="1" x14ac:dyDescent="0.2">
      <c r="B31" s="88" t="str">
        <f>'10 Tunnelbana'!A1</f>
        <v>Tabell 10: Allvarligt skadade vid tunnelbanedrift</v>
      </c>
    </row>
    <row r="32" spans="2:2" ht="12" customHeight="1" x14ac:dyDescent="0.2">
      <c r="B32" s="88" t="str">
        <f>'10 Tunnelbana'!A2</f>
        <v>Table 10: Seriously injured in metro operations</v>
      </c>
    </row>
    <row r="33" spans="2:2" ht="6" customHeight="1" x14ac:dyDescent="0.2"/>
    <row r="34" spans="2:2" ht="12" customHeight="1" x14ac:dyDescent="0.2">
      <c r="B34" s="88"/>
    </row>
  </sheetData>
  <hyperlinks>
    <hyperlink ref="B4" location="'1 Järnväg'!A1" display="'1 Järnväg'!A1"/>
    <hyperlink ref="B7" location="'2 Järnväg'!A1" display="'2 Järnväg'!A1"/>
    <hyperlink ref="B10" location="'3 Järnväg'!A1" display="'3 Järnväg'!A1"/>
    <hyperlink ref="B13" location="'4 Järnväg'!A1" display="'4 Järnväg'!A1"/>
    <hyperlink ref="B16" location="'5-6 Spårväg'!A1" display="'5-6 Spårväg'!A1"/>
    <hyperlink ref="B19" location="'5-6 Spårväg'!A17" display="'5-6 Spårväg'!A17"/>
    <hyperlink ref="B22" location="'7 Spårväg'!A1" display="'7 Spårväg'!A1"/>
    <hyperlink ref="B25" location="'8-9 Tunnelbana'!A1" display="'8-9 Tunnelbana'!A1"/>
    <hyperlink ref="B28" location="'8-9 Tunnelbana'!A14" display="'8-9 Tunnelbana'!A14"/>
    <hyperlink ref="B31" location="'10 Tunnelbana'!A1" display="'10 Tunnelbana'!A1"/>
    <hyperlink ref="B5" location="'1 Järnväg'!A1" display="'1 Järnväg'!A1"/>
    <hyperlink ref="B8" location="'2 Järnväg'!A1" display="'2 Järnväg'!A1"/>
    <hyperlink ref="B11" location="'3 Järnväg'!A1" display="'3 Järnväg'!A1"/>
    <hyperlink ref="B14" location="'4 Järnväg'!A1" display="'4 Järnväg'!A1"/>
    <hyperlink ref="B17" location="'5-6 Spårväg'!A1" display="'5-6 Spårväg'!A1"/>
    <hyperlink ref="B20" location="'5-6 Spårväg'!A17" display="'5-6 Spårväg'!A17"/>
    <hyperlink ref="B23" location="'7 Spårväg'!A1" display="'7 Spårväg'!A1"/>
    <hyperlink ref="B26" location="'8-9 Tunnelbana'!A1" display="'8-9 Tunnelbana'!A1"/>
    <hyperlink ref="B29" location="'8-9 Tunnelbana'!A14" display="'8-9 Tunnelbana'!A14"/>
    <hyperlink ref="B32" location="'10 Tunnelbana'!A1" display="'10 Tunnelbana'!A1"/>
  </hyperlinks>
  <pageMargins left="0.23622047244094491" right="0.23622047244094491" top="0.74803149606299213" bottom="0.55118110236220474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showGridLines="0" zoomScaleNormal="100" workbookViewId="0">
      <selection activeCell="AJ1" sqref="AJ1"/>
    </sheetView>
  </sheetViews>
  <sheetFormatPr defaultRowHeight="12.75" outlineLevelCol="1" x14ac:dyDescent="0.2"/>
  <cols>
    <col min="1" max="1" width="2.85546875" style="10" customWidth="1"/>
    <col min="2" max="2" width="0.85546875" style="10" customWidth="1"/>
    <col min="3" max="3" width="41.7109375" style="10" customWidth="1"/>
    <col min="4" max="4" width="6.7109375" style="10" customWidth="1"/>
    <col min="5" max="5" width="1.28515625" style="10" customWidth="1"/>
    <col min="6" max="6" width="6.7109375" style="10" customWidth="1"/>
    <col min="7" max="7" width="1.28515625" style="10" customWidth="1"/>
    <col min="8" max="8" width="4.7109375" style="10" hidden="1" customWidth="1" outlineLevel="1"/>
    <col min="9" max="9" width="1.28515625" style="10" hidden="1" customWidth="1" outlineLevel="1"/>
    <col min="10" max="10" width="4.7109375" style="10" hidden="1" customWidth="1" outlineLevel="1"/>
    <col min="11" max="11" width="1.28515625" style="10" hidden="1" customWidth="1" outlineLevel="1"/>
    <col min="12" max="12" width="4.7109375" style="10" hidden="1" customWidth="1" outlineLevel="1"/>
    <col min="13" max="13" width="1.28515625" style="10" hidden="1" customWidth="1" outlineLevel="1"/>
    <col min="14" max="14" width="4.7109375" style="10" hidden="1" customWidth="1" outlineLevel="1"/>
    <col min="15" max="15" width="1.28515625" style="10" hidden="1" customWidth="1" outlineLevel="1"/>
    <col min="16" max="16" width="4.7109375" style="10" hidden="1" customWidth="1" outlineLevel="1"/>
    <col min="17" max="17" width="1.28515625" style="10" hidden="1" customWidth="1" outlineLevel="1"/>
    <col min="18" max="18" width="4.7109375" style="10" hidden="1" customWidth="1" outlineLevel="1"/>
    <col min="19" max="19" width="1.28515625" style="10" hidden="1" customWidth="1" outlineLevel="1"/>
    <col min="20" max="20" width="4.7109375" style="10" hidden="1" customWidth="1" outlineLevel="1"/>
    <col min="21" max="21" width="1.28515625" style="10" hidden="1" customWidth="1" outlineLevel="1"/>
    <col min="22" max="22" width="4.7109375" style="10" hidden="1" customWidth="1" outlineLevel="1"/>
    <col min="23" max="23" width="1.28515625" style="10" hidden="1" customWidth="1" outlineLevel="1"/>
    <col min="24" max="24" width="4.7109375" style="10" hidden="1" customWidth="1" outlineLevel="1"/>
    <col min="25" max="25" width="1.28515625" style="10" hidden="1" customWidth="1" outlineLevel="1"/>
    <col min="26" max="26" width="4.7109375" style="10" customWidth="1" collapsed="1"/>
    <col min="27" max="27" width="1.28515625" style="10" customWidth="1"/>
    <col min="28" max="28" width="4.7109375" style="10" customWidth="1"/>
    <col min="29" max="29" width="1.28515625" style="10" customWidth="1"/>
    <col min="30" max="30" width="4.7109375" style="10" customWidth="1"/>
    <col min="31" max="31" width="1.28515625" style="10" customWidth="1"/>
    <col min="32" max="32" width="4.7109375" style="10" customWidth="1"/>
    <col min="33" max="33" width="1.28515625" style="10" customWidth="1"/>
    <col min="34" max="34" width="4.7109375" style="10" customWidth="1"/>
    <col min="35" max="35" width="1.28515625" style="10" customWidth="1"/>
    <col min="36" max="16384" width="9.140625" style="10"/>
  </cols>
  <sheetData>
    <row r="1" spans="1:36" ht="14.25" customHeight="1" x14ac:dyDescent="0.2">
      <c r="A1" s="18" t="s">
        <v>12</v>
      </c>
    </row>
    <row r="2" spans="1:36" ht="14.25" customHeight="1" x14ac:dyDescent="0.2">
      <c r="A2" s="17" t="s">
        <v>13</v>
      </c>
    </row>
    <row r="3" spans="1:36" ht="24" customHeight="1" x14ac:dyDescent="0.2">
      <c r="A3" s="159"/>
      <c r="B3" s="159"/>
      <c r="C3" s="159"/>
      <c r="D3" s="160" t="s">
        <v>26</v>
      </c>
      <c r="E3" s="161"/>
      <c r="F3" s="160" t="s">
        <v>27</v>
      </c>
      <c r="G3" s="161"/>
      <c r="H3" s="158">
        <v>2000</v>
      </c>
      <c r="I3" s="158"/>
      <c r="J3" s="158">
        <v>2001</v>
      </c>
      <c r="K3" s="158"/>
      <c r="L3" s="158">
        <v>2002</v>
      </c>
      <c r="M3" s="158"/>
      <c r="N3" s="158">
        <v>2003</v>
      </c>
      <c r="O3" s="158"/>
      <c r="P3" s="158">
        <v>2004</v>
      </c>
      <c r="Q3" s="158"/>
      <c r="R3" s="158">
        <v>2005</v>
      </c>
      <c r="S3" s="158"/>
      <c r="T3" s="158">
        <v>2006</v>
      </c>
      <c r="U3" s="158"/>
      <c r="V3" s="158">
        <v>2007</v>
      </c>
      <c r="W3" s="158"/>
      <c r="X3" s="158">
        <v>2008</v>
      </c>
      <c r="Y3" s="158"/>
      <c r="Z3" s="158">
        <v>2009</v>
      </c>
      <c r="AA3" s="158"/>
      <c r="AB3" s="158">
        <v>2010</v>
      </c>
      <c r="AC3" s="158"/>
      <c r="AD3" s="158">
        <v>2011</v>
      </c>
      <c r="AE3" s="158"/>
      <c r="AF3" s="158">
        <v>2012</v>
      </c>
      <c r="AG3" s="158"/>
      <c r="AH3" s="158">
        <v>2013</v>
      </c>
      <c r="AI3" s="158"/>
    </row>
    <row r="4" spans="1:36" ht="24" customHeight="1" x14ac:dyDescent="0.2">
      <c r="A4" s="28"/>
      <c r="B4" s="19"/>
      <c r="C4" s="20" t="s">
        <v>78</v>
      </c>
      <c r="D4" s="37"/>
      <c r="E4" s="23"/>
      <c r="F4" s="37"/>
      <c r="G4" s="23"/>
      <c r="H4" s="38"/>
      <c r="I4" s="39"/>
      <c r="J4" s="38"/>
      <c r="K4" s="39"/>
      <c r="L4" s="38"/>
      <c r="M4" s="39"/>
      <c r="N4" s="38"/>
      <c r="O4" s="39"/>
      <c r="P4" s="38"/>
      <c r="Q4" s="39"/>
      <c r="R4" s="38"/>
      <c r="S4" s="39"/>
      <c r="T4" s="38"/>
      <c r="U4" s="39"/>
      <c r="V4" s="38"/>
      <c r="W4" s="39"/>
      <c r="X4" s="38"/>
      <c r="Y4" s="39"/>
      <c r="Z4" s="38"/>
      <c r="AA4" s="39"/>
      <c r="AB4" s="38"/>
      <c r="AC4" s="39"/>
      <c r="AD4" s="38"/>
      <c r="AE4" s="39"/>
      <c r="AF4" s="38"/>
      <c r="AG4" s="30"/>
      <c r="AH4" s="38"/>
      <c r="AI4" s="30"/>
    </row>
    <row r="5" spans="1:36" ht="24" customHeight="1" x14ac:dyDescent="0.2">
      <c r="A5" s="19">
        <v>1</v>
      </c>
      <c r="B5" s="19"/>
      <c r="C5" s="27" t="s">
        <v>38</v>
      </c>
      <c r="D5" s="21">
        <f>SUM(P5,R5,T5,V5,X5)</f>
        <v>51</v>
      </c>
      <c r="E5" s="22"/>
      <c r="F5" s="21">
        <f>SUM(Z5,AB5,AD5,AF5,AH5)</f>
        <v>41</v>
      </c>
      <c r="G5" s="23"/>
      <c r="H5" s="24">
        <v>2</v>
      </c>
      <c r="I5" s="25"/>
      <c r="J5" s="24">
        <v>21</v>
      </c>
      <c r="K5" s="25"/>
      <c r="L5" s="24">
        <v>9</v>
      </c>
      <c r="M5" s="25"/>
      <c r="N5" s="24">
        <v>8</v>
      </c>
      <c r="O5" s="25"/>
      <c r="P5" s="24">
        <v>12</v>
      </c>
      <c r="Q5" s="25"/>
      <c r="R5" s="24">
        <v>2</v>
      </c>
      <c r="S5" s="25"/>
      <c r="T5" s="24">
        <v>12</v>
      </c>
      <c r="U5" s="25"/>
      <c r="V5" s="24">
        <v>11</v>
      </c>
      <c r="W5" s="25"/>
      <c r="X5" s="24">
        <v>14</v>
      </c>
      <c r="Y5" s="25"/>
      <c r="Z5" s="24">
        <v>7</v>
      </c>
      <c r="AA5" s="25"/>
      <c r="AB5" s="24">
        <v>8</v>
      </c>
      <c r="AC5" s="25"/>
      <c r="AD5" s="24">
        <v>7</v>
      </c>
      <c r="AE5" s="25"/>
      <c r="AF5" s="24">
        <v>10</v>
      </c>
      <c r="AG5" s="39"/>
      <c r="AH5" s="24">
        <v>9</v>
      </c>
      <c r="AI5" s="39"/>
    </row>
    <row r="6" spans="1:36" ht="24" customHeight="1" x14ac:dyDescent="0.2">
      <c r="A6" s="19">
        <v>2</v>
      </c>
      <c r="B6" s="19"/>
      <c r="C6" s="27" t="s">
        <v>39</v>
      </c>
      <c r="D6" s="21">
        <f>SUM(P6,R6,T6,V6,X6)</f>
        <v>26</v>
      </c>
      <c r="E6" s="22"/>
      <c r="F6" s="21">
        <f>SUM(Z6,AB6,AD6,AF6,AH6)</f>
        <v>13</v>
      </c>
      <c r="G6" s="23"/>
      <c r="H6" s="24">
        <v>1</v>
      </c>
      <c r="I6" s="25"/>
      <c r="J6" s="24">
        <v>7</v>
      </c>
      <c r="K6" s="25"/>
      <c r="L6" s="24">
        <v>7</v>
      </c>
      <c r="M6" s="25"/>
      <c r="N6" s="24">
        <v>8</v>
      </c>
      <c r="O6" s="25"/>
      <c r="P6" s="24">
        <v>5</v>
      </c>
      <c r="Q6" s="25"/>
      <c r="R6" s="24">
        <v>9</v>
      </c>
      <c r="S6" s="25"/>
      <c r="T6" s="24">
        <v>7</v>
      </c>
      <c r="U6" s="25"/>
      <c r="V6" s="24">
        <v>1</v>
      </c>
      <c r="W6" s="25"/>
      <c r="X6" s="24">
        <v>4</v>
      </c>
      <c r="Y6" s="25"/>
      <c r="Z6" s="24">
        <v>1</v>
      </c>
      <c r="AA6" s="25"/>
      <c r="AB6" s="24">
        <v>3</v>
      </c>
      <c r="AC6" s="25"/>
      <c r="AD6" s="24">
        <v>2</v>
      </c>
      <c r="AE6" s="25"/>
      <c r="AF6" s="24">
        <v>4</v>
      </c>
      <c r="AG6" s="39"/>
      <c r="AH6" s="24">
        <v>3</v>
      </c>
      <c r="AI6" s="39"/>
    </row>
    <row r="7" spans="1:36" ht="24" customHeight="1" x14ac:dyDescent="0.2">
      <c r="A7" s="19">
        <v>3</v>
      </c>
      <c r="B7" s="19"/>
      <c r="C7" s="27" t="s">
        <v>40</v>
      </c>
      <c r="D7" s="21">
        <f>SUM(P7,R7,T7,V7,X7)</f>
        <v>79</v>
      </c>
      <c r="E7" s="22"/>
      <c r="F7" s="21">
        <f t="shared" ref="F7:F24" si="0">SUM(Z7,AB7,AD7,AF7,AH7)</f>
        <v>67</v>
      </c>
      <c r="G7" s="23"/>
      <c r="H7" s="24">
        <v>12</v>
      </c>
      <c r="I7" s="25"/>
      <c r="J7" s="24">
        <v>12</v>
      </c>
      <c r="K7" s="25"/>
      <c r="L7" s="24">
        <v>10</v>
      </c>
      <c r="M7" s="25"/>
      <c r="N7" s="24">
        <v>10</v>
      </c>
      <c r="O7" s="25"/>
      <c r="P7" s="24">
        <v>19</v>
      </c>
      <c r="Q7" s="25"/>
      <c r="R7" s="24">
        <v>21</v>
      </c>
      <c r="S7" s="25"/>
      <c r="T7" s="24">
        <v>18</v>
      </c>
      <c r="U7" s="25"/>
      <c r="V7" s="24">
        <v>15</v>
      </c>
      <c r="W7" s="25"/>
      <c r="X7" s="24">
        <v>6</v>
      </c>
      <c r="Y7" s="25"/>
      <c r="Z7" s="24">
        <v>16</v>
      </c>
      <c r="AA7" s="25"/>
      <c r="AB7" s="24">
        <v>16</v>
      </c>
      <c r="AC7" s="25"/>
      <c r="AD7" s="24">
        <v>9</v>
      </c>
      <c r="AE7" s="25"/>
      <c r="AF7" s="24">
        <v>12</v>
      </c>
      <c r="AG7" s="39"/>
      <c r="AH7" s="24">
        <v>14</v>
      </c>
      <c r="AI7" s="39"/>
    </row>
    <row r="8" spans="1:36" ht="24" customHeight="1" x14ac:dyDescent="0.2">
      <c r="A8" s="19">
        <v>4</v>
      </c>
      <c r="B8" s="19"/>
      <c r="C8" s="124" t="s">
        <v>79</v>
      </c>
      <c r="D8" s="21" t="s">
        <v>1</v>
      </c>
      <c r="E8" s="22"/>
      <c r="F8" s="21">
        <f>SUM(Z8,AB8,AD8,AF8,AH8)</f>
        <v>20</v>
      </c>
      <c r="G8" s="23"/>
      <c r="H8" s="24" t="s">
        <v>1</v>
      </c>
      <c r="I8" s="25"/>
      <c r="J8" s="24" t="s">
        <v>1</v>
      </c>
      <c r="K8" s="25"/>
      <c r="L8" s="24" t="s">
        <v>1</v>
      </c>
      <c r="M8" s="25"/>
      <c r="N8" s="24" t="s">
        <v>1</v>
      </c>
      <c r="O8" s="25"/>
      <c r="P8" s="24" t="s">
        <v>1</v>
      </c>
      <c r="Q8" s="25"/>
      <c r="R8" s="24" t="s">
        <v>1</v>
      </c>
      <c r="S8" s="25"/>
      <c r="T8" s="24" t="s">
        <v>1</v>
      </c>
      <c r="U8" s="25"/>
      <c r="V8" s="24">
        <v>6</v>
      </c>
      <c r="W8" s="25"/>
      <c r="X8" s="24">
        <v>6</v>
      </c>
      <c r="Y8" s="25"/>
      <c r="Z8" s="24">
        <v>4</v>
      </c>
      <c r="AA8" s="25"/>
      <c r="AB8" s="24">
        <v>5</v>
      </c>
      <c r="AC8" s="25"/>
      <c r="AD8" s="24">
        <v>6</v>
      </c>
      <c r="AE8" s="25"/>
      <c r="AF8" s="24">
        <v>4</v>
      </c>
      <c r="AG8" s="39"/>
      <c r="AH8" s="24">
        <v>1</v>
      </c>
      <c r="AI8" s="39"/>
      <c r="AJ8" s="122"/>
    </row>
    <row r="9" spans="1:36" ht="14.1" customHeight="1" x14ac:dyDescent="0.2">
      <c r="A9" s="19">
        <v>5</v>
      </c>
      <c r="B9" s="19"/>
      <c r="C9" s="27" t="s">
        <v>41</v>
      </c>
      <c r="D9" s="21">
        <f>SUM(P9,R9,T9,V9,X9)</f>
        <v>129</v>
      </c>
      <c r="E9" s="22"/>
      <c r="F9" s="21">
        <f t="shared" si="0"/>
        <v>131</v>
      </c>
      <c r="G9" s="23"/>
      <c r="H9" s="24">
        <v>15</v>
      </c>
      <c r="I9" s="25"/>
      <c r="J9" s="24">
        <v>19</v>
      </c>
      <c r="K9" s="25"/>
      <c r="L9" s="24">
        <v>30</v>
      </c>
      <c r="M9" s="25"/>
      <c r="N9" s="24">
        <v>38</v>
      </c>
      <c r="O9" s="25"/>
      <c r="P9" s="24">
        <v>36</v>
      </c>
      <c r="Q9" s="25"/>
      <c r="R9" s="24">
        <v>22</v>
      </c>
      <c r="S9" s="25"/>
      <c r="T9" s="24">
        <v>25</v>
      </c>
      <c r="U9" s="25"/>
      <c r="V9" s="24">
        <v>26</v>
      </c>
      <c r="W9" s="25"/>
      <c r="X9" s="24">
        <v>20</v>
      </c>
      <c r="Y9" s="25"/>
      <c r="Z9" s="24">
        <v>21</v>
      </c>
      <c r="AA9" s="25"/>
      <c r="AB9" s="24">
        <v>41</v>
      </c>
      <c r="AC9" s="25"/>
      <c r="AD9" s="24">
        <v>32</v>
      </c>
      <c r="AE9" s="25"/>
      <c r="AF9" s="24">
        <v>18</v>
      </c>
      <c r="AG9" s="39"/>
      <c r="AH9" s="24">
        <v>19</v>
      </c>
      <c r="AI9" s="39"/>
    </row>
    <row r="10" spans="1:36" s="18" customFormat="1" ht="14.1" customHeight="1" x14ac:dyDescent="0.2">
      <c r="A10" s="19">
        <v>6</v>
      </c>
      <c r="B10" s="91"/>
      <c r="C10" s="20" t="s">
        <v>70</v>
      </c>
      <c r="D10" s="93">
        <f>SUM(P10,R10,T10,V10,X10)</f>
        <v>297</v>
      </c>
      <c r="E10" s="94"/>
      <c r="F10" s="93">
        <f t="shared" si="0"/>
        <v>272</v>
      </c>
      <c r="G10" s="99"/>
      <c r="H10" s="100">
        <f>SUM(H5:H9)</f>
        <v>30</v>
      </c>
      <c r="I10" s="97"/>
      <c r="J10" s="100">
        <f>SUM(J5:J9)</f>
        <v>59</v>
      </c>
      <c r="K10" s="97"/>
      <c r="L10" s="100">
        <f>SUM(L5:L9)</f>
        <v>56</v>
      </c>
      <c r="M10" s="97"/>
      <c r="N10" s="100">
        <f>SUM(N5:N9)</f>
        <v>64</v>
      </c>
      <c r="O10" s="97"/>
      <c r="P10" s="100">
        <f>SUM(P5:P9)</f>
        <v>72</v>
      </c>
      <c r="Q10" s="97"/>
      <c r="R10" s="100">
        <f>SUM(R5:R9)</f>
        <v>54</v>
      </c>
      <c r="S10" s="97"/>
      <c r="T10" s="100">
        <f>SUM(T5:T9)</f>
        <v>62</v>
      </c>
      <c r="U10" s="97"/>
      <c r="V10" s="100">
        <f>SUM(V5:V9)</f>
        <v>59</v>
      </c>
      <c r="W10" s="97"/>
      <c r="X10" s="100">
        <f>SUM(X5:X9)</f>
        <v>50</v>
      </c>
      <c r="Y10" s="97"/>
      <c r="Z10" s="100">
        <f>SUM(Z5:Z9)</f>
        <v>49</v>
      </c>
      <c r="AA10" s="97"/>
      <c r="AB10" s="100">
        <f>SUM(AB5:AB9)</f>
        <v>73</v>
      </c>
      <c r="AC10" s="97"/>
      <c r="AD10" s="100">
        <f>SUM(AD5:AD9)</f>
        <v>56</v>
      </c>
      <c r="AE10" s="97"/>
      <c r="AF10" s="100">
        <f>SUM(AF5:AF9)</f>
        <v>48</v>
      </c>
      <c r="AG10" s="101"/>
      <c r="AH10" s="100">
        <f>SUM(AH5:AH9)</f>
        <v>46</v>
      </c>
      <c r="AI10" s="101"/>
    </row>
    <row r="11" spans="1:36" s="18" customFormat="1" ht="24" customHeight="1" x14ac:dyDescent="0.2">
      <c r="A11" s="19">
        <v>7</v>
      </c>
      <c r="B11" s="91"/>
      <c r="C11" s="108" t="s">
        <v>75</v>
      </c>
      <c r="D11" s="93">
        <f>SUM(P11,R11,T11,V11,X11)</f>
        <v>325</v>
      </c>
      <c r="E11" s="94"/>
      <c r="F11" s="93">
        <f t="shared" si="0"/>
        <v>377</v>
      </c>
      <c r="G11" s="99"/>
      <c r="H11" s="103">
        <v>54</v>
      </c>
      <c r="I11" s="97"/>
      <c r="J11" s="103">
        <v>65</v>
      </c>
      <c r="K11" s="97"/>
      <c r="L11" s="103">
        <v>65</v>
      </c>
      <c r="M11" s="97"/>
      <c r="N11" s="103">
        <v>62</v>
      </c>
      <c r="O11" s="97"/>
      <c r="P11" s="103">
        <v>58</v>
      </c>
      <c r="Q11" s="97"/>
      <c r="R11" s="103">
        <v>46</v>
      </c>
      <c r="S11" s="97"/>
      <c r="T11" s="103">
        <v>69</v>
      </c>
      <c r="U11" s="97"/>
      <c r="V11" s="103">
        <v>79</v>
      </c>
      <c r="W11" s="97"/>
      <c r="X11" s="103">
        <v>73</v>
      </c>
      <c r="Y11" s="97"/>
      <c r="Z11" s="103">
        <v>68</v>
      </c>
      <c r="AA11" s="97"/>
      <c r="AB11" s="100">
        <v>68</v>
      </c>
      <c r="AC11" s="97"/>
      <c r="AD11" s="100">
        <v>62</v>
      </c>
      <c r="AE11" s="104"/>
      <c r="AF11" s="100">
        <v>85</v>
      </c>
      <c r="AG11" s="102"/>
      <c r="AH11" s="100">
        <v>94</v>
      </c>
      <c r="AI11" s="102"/>
    </row>
    <row r="12" spans="1:36" s="18" customFormat="1" ht="14.1" customHeight="1" x14ac:dyDescent="0.2">
      <c r="A12" s="75"/>
      <c r="B12" s="139"/>
      <c r="C12" s="140"/>
      <c r="D12" s="141"/>
      <c r="E12" s="142"/>
      <c r="F12" s="141"/>
      <c r="G12" s="143"/>
      <c r="H12" s="144"/>
      <c r="I12" s="145"/>
      <c r="J12" s="144"/>
      <c r="K12" s="145"/>
      <c r="L12" s="144"/>
      <c r="M12" s="145"/>
      <c r="N12" s="144"/>
      <c r="O12" s="145"/>
      <c r="P12" s="144"/>
      <c r="Q12" s="145"/>
      <c r="R12" s="144"/>
      <c r="S12" s="145"/>
      <c r="T12" s="144"/>
      <c r="U12" s="145"/>
      <c r="V12" s="144"/>
      <c r="W12" s="145"/>
      <c r="X12" s="144"/>
      <c r="Y12" s="145"/>
      <c r="Z12" s="144"/>
      <c r="AA12" s="145"/>
      <c r="AB12" s="146"/>
      <c r="AC12" s="145"/>
      <c r="AD12" s="146"/>
      <c r="AE12" s="147"/>
      <c r="AF12" s="146"/>
      <c r="AG12" s="148"/>
      <c r="AH12" s="146"/>
      <c r="AI12" s="148"/>
    </row>
    <row r="13" spans="1:36" ht="30" customHeight="1" x14ac:dyDescent="0.2">
      <c r="A13" s="28"/>
      <c r="B13" s="42"/>
      <c r="C13" s="20" t="s">
        <v>42</v>
      </c>
      <c r="D13" s="21"/>
      <c r="E13" s="22"/>
      <c r="F13" s="21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  <c r="AH13" s="44"/>
      <c r="AI13" s="45"/>
    </row>
    <row r="14" spans="1:36" ht="14.1" customHeight="1" x14ac:dyDescent="0.2">
      <c r="A14" s="19"/>
      <c r="B14" s="40"/>
      <c r="C14" s="27" t="s">
        <v>43</v>
      </c>
      <c r="D14" s="21"/>
      <c r="E14" s="22"/>
      <c r="F14" s="21"/>
      <c r="G14" s="46"/>
      <c r="H14" s="30"/>
      <c r="I14" s="26"/>
      <c r="J14" s="30"/>
      <c r="K14" s="26"/>
      <c r="L14" s="30"/>
      <c r="M14" s="26"/>
      <c r="N14" s="30"/>
      <c r="O14" s="26"/>
      <c r="P14" s="30"/>
      <c r="Q14" s="26"/>
      <c r="R14" s="30"/>
      <c r="S14" s="30"/>
      <c r="T14" s="30"/>
      <c r="U14" s="30"/>
      <c r="V14" s="30"/>
      <c r="W14" s="30"/>
      <c r="X14" s="30"/>
      <c r="Y14" s="26"/>
      <c r="Z14" s="30"/>
      <c r="AA14" s="26"/>
      <c r="AB14" s="30"/>
      <c r="AC14" s="30"/>
      <c r="AD14" s="30"/>
      <c r="AE14" s="30"/>
      <c r="AF14" s="30"/>
      <c r="AG14" s="47"/>
      <c r="AH14" s="30"/>
      <c r="AI14" s="47"/>
    </row>
    <row r="15" spans="1:36" ht="24" customHeight="1" x14ac:dyDescent="0.2">
      <c r="A15" s="19">
        <v>8</v>
      </c>
      <c r="B15" s="40"/>
      <c r="C15" s="2" t="s">
        <v>37</v>
      </c>
      <c r="D15" s="21">
        <f>SUM(P15,R15,T15,V15,X15)</f>
        <v>44</v>
      </c>
      <c r="E15" s="22"/>
      <c r="F15" s="21">
        <f t="shared" si="0"/>
        <v>40</v>
      </c>
      <c r="G15" s="46"/>
      <c r="H15" s="48">
        <v>5</v>
      </c>
      <c r="I15" s="25"/>
      <c r="J15" s="48">
        <v>8</v>
      </c>
      <c r="K15" s="25"/>
      <c r="L15" s="48">
        <v>6</v>
      </c>
      <c r="M15" s="25"/>
      <c r="N15" s="48">
        <v>7</v>
      </c>
      <c r="O15" s="25"/>
      <c r="P15" s="48">
        <v>14</v>
      </c>
      <c r="Q15" s="25"/>
      <c r="R15" s="48">
        <v>14</v>
      </c>
      <c r="S15" s="25"/>
      <c r="T15" s="48">
        <v>7</v>
      </c>
      <c r="U15" s="25"/>
      <c r="V15" s="48">
        <v>7</v>
      </c>
      <c r="W15" s="25"/>
      <c r="X15" s="48">
        <v>2</v>
      </c>
      <c r="Y15" s="25"/>
      <c r="Z15" s="48">
        <v>8</v>
      </c>
      <c r="AA15" s="25"/>
      <c r="AB15" s="48">
        <v>11</v>
      </c>
      <c r="AC15" s="25"/>
      <c r="AD15" s="48">
        <v>7</v>
      </c>
      <c r="AE15" s="25"/>
      <c r="AF15" s="48">
        <v>6</v>
      </c>
      <c r="AG15" s="47"/>
      <c r="AH15" s="48">
        <v>8</v>
      </c>
      <c r="AI15" s="47"/>
    </row>
    <row r="16" spans="1:36" ht="14.1" customHeight="1" x14ac:dyDescent="0.2">
      <c r="A16" s="19">
        <v>9</v>
      </c>
      <c r="B16" s="40"/>
      <c r="C16" s="2" t="s">
        <v>44</v>
      </c>
      <c r="D16" s="21">
        <f>SUM(P16,R16,T16,V16,X16)</f>
        <v>15</v>
      </c>
      <c r="E16" s="22"/>
      <c r="F16" s="21">
        <f t="shared" si="0"/>
        <v>6</v>
      </c>
      <c r="G16" s="46"/>
      <c r="H16" s="48">
        <v>3</v>
      </c>
      <c r="I16" s="25"/>
      <c r="J16" s="48">
        <v>2</v>
      </c>
      <c r="K16" s="25"/>
      <c r="L16" s="48">
        <v>2</v>
      </c>
      <c r="M16" s="25"/>
      <c r="N16" s="48">
        <v>1</v>
      </c>
      <c r="O16" s="25"/>
      <c r="P16" s="48">
        <v>4</v>
      </c>
      <c r="Q16" s="25"/>
      <c r="R16" s="48">
        <v>4</v>
      </c>
      <c r="S16" s="25"/>
      <c r="T16" s="48">
        <v>3</v>
      </c>
      <c r="U16" s="25"/>
      <c r="V16" s="48">
        <v>4</v>
      </c>
      <c r="W16" s="25"/>
      <c r="X16" s="24" t="s">
        <v>0</v>
      </c>
      <c r="Y16" s="25"/>
      <c r="Z16" s="24">
        <v>3</v>
      </c>
      <c r="AA16" s="25"/>
      <c r="AB16" s="24" t="s">
        <v>0</v>
      </c>
      <c r="AC16" s="25"/>
      <c r="AD16" s="48" t="s">
        <v>0</v>
      </c>
      <c r="AE16" s="25"/>
      <c r="AF16" s="48" t="s">
        <v>0</v>
      </c>
      <c r="AG16" s="47"/>
      <c r="AH16" s="48">
        <v>3</v>
      </c>
      <c r="AI16" s="47"/>
    </row>
    <row r="17" spans="1:35" s="49" customFormat="1" ht="24" customHeight="1" x14ac:dyDescent="0.2">
      <c r="A17" s="19">
        <v>10</v>
      </c>
      <c r="B17" s="40"/>
      <c r="C17" s="11" t="s">
        <v>45</v>
      </c>
      <c r="D17" s="21">
        <f>SUM(P17,R17,T17,V17,X17)</f>
        <v>20</v>
      </c>
      <c r="E17" s="22"/>
      <c r="F17" s="21">
        <f>SUM(Z17,AB17,AD17,AF17,AH17)</f>
        <v>21</v>
      </c>
      <c r="G17" s="46"/>
      <c r="H17" s="48">
        <v>4</v>
      </c>
      <c r="I17" s="25"/>
      <c r="J17" s="48">
        <v>2</v>
      </c>
      <c r="K17" s="25"/>
      <c r="L17" s="48">
        <v>2</v>
      </c>
      <c r="M17" s="25"/>
      <c r="N17" s="48">
        <v>2</v>
      </c>
      <c r="O17" s="25"/>
      <c r="P17" s="48">
        <v>1</v>
      </c>
      <c r="Q17" s="25"/>
      <c r="R17" s="48">
        <v>3</v>
      </c>
      <c r="S17" s="25"/>
      <c r="T17" s="48">
        <v>8</v>
      </c>
      <c r="U17" s="25"/>
      <c r="V17" s="48">
        <v>4</v>
      </c>
      <c r="W17" s="25"/>
      <c r="X17" s="48">
        <v>4</v>
      </c>
      <c r="Y17" s="25"/>
      <c r="Z17" s="48">
        <v>5</v>
      </c>
      <c r="AA17" s="25"/>
      <c r="AB17" s="48">
        <v>5</v>
      </c>
      <c r="AC17" s="25"/>
      <c r="AD17" s="48">
        <v>2</v>
      </c>
      <c r="AE17" s="25"/>
      <c r="AF17" s="48">
        <v>6</v>
      </c>
      <c r="AG17" s="47"/>
      <c r="AH17" s="48">
        <v>3</v>
      </c>
      <c r="AI17" s="47"/>
    </row>
    <row r="18" spans="1:35" s="18" customFormat="1" ht="14.1" customHeight="1" x14ac:dyDescent="0.2">
      <c r="A18" s="19">
        <v>11</v>
      </c>
      <c r="B18" s="92"/>
      <c r="C18" s="20" t="s">
        <v>70</v>
      </c>
      <c r="D18" s="93">
        <f>SUM(P18,R18,T18,V18,X18)</f>
        <v>79</v>
      </c>
      <c r="E18" s="94"/>
      <c r="F18" s="93">
        <f t="shared" si="0"/>
        <v>67</v>
      </c>
      <c r="G18" s="95"/>
      <c r="H18" s="96">
        <f>SUM(H15:H17)</f>
        <v>12</v>
      </c>
      <c r="I18" s="97"/>
      <c r="J18" s="96">
        <f>SUM(J15:J17)</f>
        <v>12</v>
      </c>
      <c r="K18" s="97"/>
      <c r="L18" s="96">
        <f>SUM(L15:L17)</f>
        <v>10</v>
      </c>
      <c r="M18" s="97"/>
      <c r="N18" s="96">
        <f>SUM(N15:N17)</f>
        <v>10</v>
      </c>
      <c r="O18" s="97"/>
      <c r="P18" s="96">
        <f>SUM(P15:P17)</f>
        <v>19</v>
      </c>
      <c r="Q18" s="97"/>
      <c r="R18" s="96">
        <f>SUM(R15:R17)</f>
        <v>21</v>
      </c>
      <c r="S18" s="97"/>
      <c r="T18" s="96">
        <f>SUM(T15:T17)</f>
        <v>18</v>
      </c>
      <c r="U18" s="97"/>
      <c r="V18" s="96">
        <f>SUM(V15:V17)</f>
        <v>15</v>
      </c>
      <c r="W18" s="97"/>
      <c r="X18" s="96">
        <f>SUM(X15:X17)</f>
        <v>6</v>
      </c>
      <c r="Y18" s="97"/>
      <c r="Z18" s="96">
        <f>SUM(Z15:Z17)</f>
        <v>16</v>
      </c>
      <c r="AA18" s="97"/>
      <c r="AB18" s="96">
        <f>SUM(AB15:AB17)</f>
        <v>16</v>
      </c>
      <c r="AC18" s="97"/>
      <c r="AD18" s="96">
        <f>SUM(AD15:AD17)</f>
        <v>9</v>
      </c>
      <c r="AE18" s="97"/>
      <c r="AF18" s="96">
        <f>SUM(AF15:AF17)</f>
        <v>12</v>
      </c>
      <c r="AG18" s="98"/>
      <c r="AH18" s="96">
        <f>SUM(AH15:AH17)</f>
        <v>14</v>
      </c>
      <c r="AI18" s="98"/>
    </row>
    <row r="19" spans="1:35" ht="14.1" customHeight="1" x14ac:dyDescent="0.2">
      <c r="A19" s="19">
        <v>12</v>
      </c>
      <c r="B19" s="40"/>
      <c r="C19" s="128" t="s">
        <v>85</v>
      </c>
      <c r="D19" s="21">
        <f>SUM(P19,R19,T19,V19,X19)</f>
        <v>42</v>
      </c>
      <c r="E19" s="22"/>
      <c r="F19" s="93">
        <f t="shared" si="0"/>
        <v>39</v>
      </c>
      <c r="G19" s="46"/>
      <c r="H19" s="48">
        <v>9</v>
      </c>
      <c r="I19" s="25"/>
      <c r="J19" s="48">
        <v>5</v>
      </c>
      <c r="K19" s="25"/>
      <c r="L19" s="48">
        <v>9</v>
      </c>
      <c r="M19" s="25"/>
      <c r="N19" s="48">
        <v>3</v>
      </c>
      <c r="O19" s="25"/>
      <c r="P19" s="48">
        <v>13</v>
      </c>
      <c r="Q19" s="25"/>
      <c r="R19" s="48">
        <v>7</v>
      </c>
      <c r="S19" s="25"/>
      <c r="T19" s="48">
        <v>9</v>
      </c>
      <c r="U19" s="25"/>
      <c r="V19" s="48">
        <v>9</v>
      </c>
      <c r="W19" s="25"/>
      <c r="X19" s="48">
        <v>4</v>
      </c>
      <c r="Y19" s="25"/>
      <c r="Z19" s="48">
        <v>6</v>
      </c>
      <c r="AA19" s="25"/>
      <c r="AB19" s="48">
        <v>9</v>
      </c>
      <c r="AC19" s="25"/>
      <c r="AD19" s="48">
        <v>8</v>
      </c>
      <c r="AE19" s="25"/>
      <c r="AF19" s="48">
        <v>7</v>
      </c>
      <c r="AG19" s="47"/>
      <c r="AH19" s="126">
        <v>9</v>
      </c>
      <c r="AI19" s="122"/>
    </row>
    <row r="20" spans="1:35" ht="14.1" customHeight="1" x14ac:dyDescent="0.2">
      <c r="A20" s="19">
        <v>13</v>
      </c>
      <c r="B20" s="40"/>
      <c r="C20" s="2" t="s">
        <v>30</v>
      </c>
      <c r="D20" s="21" t="s">
        <v>1</v>
      </c>
      <c r="E20" s="22"/>
      <c r="F20" s="21">
        <f t="shared" si="0"/>
        <v>9</v>
      </c>
      <c r="G20" s="46"/>
      <c r="H20" s="48" t="s">
        <v>1</v>
      </c>
      <c r="I20" s="25"/>
      <c r="J20" s="48" t="s">
        <v>1</v>
      </c>
      <c r="K20" s="25"/>
      <c r="L20" s="48" t="s">
        <v>1</v>
      </c>
      <c r="M20" s="25"/>
      <c r="N20" s="48" t="s">
        <v>1</v>
      </c>
      <c r="O20" s="25"/>
      <c r="P20" s="48" t="s">
        <v>1</v>
      </c>
      <c r="Q20" s="25"/>
      <c r="R20" s="48" t="s">
        <v>1</v>
      </c>
      <c r="S20" s="25"/>
      <c r="T20" s="48" t="s">
        <v>1</v>
      </c>
      <c r="U20" s="25"/>
      <c r="V20" s="48" t="s">
        <v>1</v>
      </c>
      <c r="W20" s="25"/>
      <c r="X20" s="48" t="s">
        <v>1</v>
      </c>
      <c r="Y20" s="25"/>
      <c r="Z20" s="48">
        <v>2</v>
      </c>
      <c r="AA20" s="25"/>
      <c r="AB20" s="48">
        <v>2</v>
      </c>
      <c r="AC20" s="25"/>
      <c r="AD20" s="48">
        <v>2</v>
      </c>
      <c r="AE20" s="25"/>
      <c r="AF20" s="48">
        <v>1</v>
      </c>
      <c r="AG20" s="47"/>
      <c r="AH20" s="48">
        <v>2</v>
      </c>
      <c r="AI20" s="47"/>
    </row>
    <row r="21" spans="1:35" ht="14.1" customHeight="1" x14ac:dyDescent="0.2">
      <c r="A21" s="19">
        <v>14</v>
      </c>
      <c r="B21" s="40"/>
      <c r="C21" s="2" t="s">
        <v>31</v>
      </c>
      <c r="D21" s="21" t="s">
        <v>1</v>
      </c>
      <c r="E21" s="22"/>
      <c r="F21" s="21">
        <f t="shared" si="0"/>
        <v>30</v>
      </c>
      <c r="G21" s="46"/>
      <c r="H21" s="48" t="s">
        <v>1</v>
      </c>
      <c r="I21" s="25"/>
      <c r="J21" s="48" t="s">
        <v>1</v>
      </c>
      <c r="K21" s="25"/>
      <c r="L21" s="48" t="s">
        <v>1</v>
      </c>
      <c r="M21" s="25"/>
      <c r="N21" s="48" t="s">
        <v>1</v>
      </c>
      <c r="O21" s="25"/>
      <c r="P21" s="48" t="s">
        <v>1</v>
      </c>
      <c r="Q21" s="25"/>
      <c r="R21" s="48" t="s">
        <v>1</v>
      </c>
      <c r="S21" s="25"/>
      <c r="T21" s="48" t="s">
        <v>1</v>
      </c>
      <c r="U21" s="25"/>
      <c r="V21" s="48" t="s">
        <v>1</v>
      </c>
      <c r="W21" s="25"/>
      <c r="X21" s="48" t="s">
        <v>1</v>
      </c>
      <c r="Y21" s="25"/>
      <c r="Z21" s="48">
        <v>4</v>
      </c>
      <c r="AA21" s="25"/>
      <c r="AB21" s="48">
        <v>7</v>
      </c>
      <c r="AC21" s="25"/>
      <c r="AD21" s="48">
        <v>6</v>
      </c>
      <c r="AE21" s="25"/>
      <c r="AF21" s="48">
        <v>6</v>
      </c>
      <c r="AG21" s="47"/>
      <c r="AH21" s="48">
        <v>7</v>
      </c>
      <c r="AI21" s="47"/>
    </row>
    <row r="22" spans="1:35" ht="24" customHeight="1" x14ac:dyDescent="0.2">
      <c r="A22" s="19">
        <v>15</v>
      </c>
      <c r="B22" s="50"/>
      <c r="C22" s="124" t="s">
        <v>86</v>
      </c>
      <c r="D22" s="21">
        <f>SUM(P22,R22,T22,V22,X22)</f>
        <v>42</v>
      </c>
      <c r="E22" s="22"/>
      <c r="F22" s="21">
        <f t="shared" si="0"/>
        <v>38</v>
      </c>
      <c r="G22" s="51"/>
      <c r="H22" s="52">
        <v>5</v>
      </c>
      <c r="I22" s="53"/>
      <c r="J22" s="52">
        <v>5</v>
      </c>
      <c r="K22" s="53"/>
      <c r="L22" s="52">
        <v>3</v>
      </c>
      <c r="M22" s="53"/>
      <c r="N22" s="52">
        <v>6</v>
      </c>
      <c r="O22" s="53"/>
      <c r="P22" s="54">
        <v>12</v>
      </c>
      <c r="Q22" s="53"/>
      <c r="R22" s="52">
        <v>12</v>
      </c>
      <c r="S22" s="53"/>
      <c r="T22" s="52">
        <v>8</v>
      </c>
      <c r="U22" s="53"/>
      <c r="V22" s="52">
        <v>9</v>
      </c>
      <c r="W22" s="53"/>
      <c r="X22" s="52">
        <v>1</v>
      </c>
      <c r="Y22" s="53"/>
      <c r="Z22" s="52">
        <v>10</v>
      </c>
      <c r="AA22" s="53"/>
      <c r="AB22" s="52">
        <v>5</v>
      </c>
      <c r="AC22" s="53"/>
      <c r="AD22" s="54">
        <v>3</v>
      </c>
      <c r="AE22" s="53"/>
      <c r="AF22" s="54">
        <v>10</v>
      </c>
      <c r="AG22" s="47"/>
      <c r="AH22" s="54">
        <v>10</v>
      </c>
      <c r="AI22" s="47"/>
    </row>
    <row r="23" spans="1:35" ht="14.1" customHeight="1" x14ac:dyDescent="0.2">
      <c r="A23" s="19">
        <v>16</v>
      </c>
      <c r="B23" s="50"/>
      <c r="C23" s="2" t="s">
        <v>30</v>
      </c>
      <c r="D23" s="21" t="s">
        <v>1</v>
      </c>
      <c r="E23" s="22"/>
      <c r="F23" s="21">
        <f t="shared" si="0"/>
        <v>10</v>
      </c>
      <c r="G23" s="46"/>
      <c r="H23" s="24" t="s">
        <v>1</v>
      </c>
      <c r="I23" s="53"/>
      <c r="J23" s="24" t="s">
        <v>1</v>
      </c>
      <c r="K23" s="53"/>
      <c r="L23" s="24" t="s">
        <v>1</v>
      </c>
      <c r="M23" s="53"/>
      <c r="N23" s="24" t="s">
        <v>1</v>
      </c>
      <c r="O23" s="53"/>
      <c r="P23" s="24" t="s">
        <v>1</v>
      </c>
      <c r="Q23" s="53"/>
      <c r="R23" s="24" t="s">
        <v>1</v>
      </c>
      <c r="S23" s="53"/>
      <c r="T23" s="24" t="s">
        <v>1</v>
      </c>
      <c r="U23" s="53"/>
      <c r="V23" s="24" t="s">
        <v>1</v>
      </c>
      <c r="W23" s="53"/>
      <c r="X23" s="24" t="s">
        <v>1</v>
      </c>
      <c r="Y23" s="53"/>
      <c r="Z23" s="52">
        <v>2</v>
      </c>
      <c r="AA23" s="53"/>
      <c r="AB23" s="52">
        <v>2</v>
      </c>
      <c r="AC23" s="53"/>
      <c r="AD23" s="54">
        <v>2</v>
      </c>
      <c r="AE23" s="53"/>
      <c r="AF23" s="52">
        <v>1</v>
      </c>
      <c r="AG23" s="47"/>
      <c r="AH23" s="52">
        <v>3</v>
      </c>
      <c r="AI23" s="47"/>
    </row>
    <row r="24" spans="1:35" ht="14.1" customHeight="1" x14ac:dyDescent="0.2">
      <c r="A24" s="19">
        <v>17</v>
      </c>
      <c r="B24" s="50"/>
      <c r="C24" s="2" t="s">
        <v>31</v>
      </c>
      <c r="D24" s="21" t="s">
        <v>1</v>
      </c>
      <c r="E24" s="22"/>
      <c r="F24" s="21">
        <f t="shared" si="0"/>
        <v>28</v>
      </c>
      <c r="G24" s="51"/>
      <c r="H24" s="24" t="s">
        <v>1</v>
      </c>
      <c r="I24" s="53"/>
      <c r="J24" s="24" t="s">
        <v>1</v>
      </c>
      <c r="K24" s="53"/>
      <c r="L24" s="24" t="s">
        <v>1</v>
      </c>
      <c r="M24" s="53"/>
      <c r="N24" s="24" t="s">
        <v>1</v>
      </c>
      <c r="O24" s="53"/>
      <c r="P24" s="24" t="s">
        <v>1</v>
      </c>
      <c r="Q24" s="53"/>
      <c r="R24" s="24" t="s">
        <v>1</v>
      </c>
      <c r="S24" s="53"/>
      <c r="T24" s="24" t="s">
        <v>1</v>
      </c>
      <c r="U24" s="53"/>
      <c r="V24" s="24" t="s">
        <v>1</v>
      </c>
      <c r="W24" s="53"/>
      <c r="X24" s="24" t="s">
        <v>1</v>
      </c>
      <c r="Y24" s="53"/>
      <c r="Z24" s="52">
        <v>8</v>
      </c>
      <c r="AA24" s="53"/>
      <c r="AB24" s="52">
        <v>3</v>
      </c>
      <c r="AC24" s="53"/>
      <c r="AD24" s="54">
        <v>1</v>
      </c>
      <c r="AE24" s="53"/>
      <c r="AF24" s="54">
        <v>9</v>
      </c>
      <c r="AG24" s="47"/>
      <c r="AH24" s="54">
        <v>7</v>
      </c>
      <c r="AI24" s="47"/>
    </row>
    <row r="25" spans="1:35" ht="14.1" customHeight="1" x14ac:dyDescent="0.2">
      <c r="A25" s="55"/>
      <c r="B25" s="55"/>
      <c r="C25" s="13"/>
      <c r="D25" s="56"/>
      <c r="E25" s="57"/>
      <c r="F25" s="56"/>
      <c r="G25" s="58"/>
      <c r="H25" s="59"/>
      <c r="I25" s="60"/>
      <c r="J25" s="59"/>
      <c r="K25" s="60"/>
      <c r="L25" s="59"/>
      <c r="M25" s="60"/>
      <c r="N25" s="59"/>
      <c r="O25" s="60"/>
      <c r="P25" s="61"/>
      <c r="Q25" s="60"/>
      <c r="R25" s="59"/>
      <c r="S25" s="60"/>
      <c r="T25" s="59"/>
      <c r="U25" s="60"/>
      <c r="V25" s="59"/>
      <c r="W25" s="60"/>
      <c r="X25" s="59"/>
      <c r="Y25" s="60"/>
      <c r="Z25" s="59"/>
      <c r="AA25" s="60"/>
      <c r="AB25" s="59"/>
      <c r="AC25" s="60"/>
      <c r="AD25" s="61"/>
      <c r="AE25" s="60"/>
      <c r="AF25" s="61"/>
      <c r="AG25" s="62"/>
      <c r="AH25" s="61"/>
      <c r="AI25" s="62"/>
    </row>
    <row r="26" spans="1:35" ht="14.1" customHeight="1" x14ac:dyDescent="0.2">
      <c r="A26" s="3" t="s">
        <v>4</v>
      </c>
      <c r="B26" s="40"/>
      <c r="C26" s="42"/>
      <c r="D26" s="50"/>
      <c r="E26" s="63"/>
      <c r="F26" s="50"/>
      <c r="G26" s="63"/>
      <c r="H26" s="50"/>
      <c r="I26" s="63"/>
      <c r="J26" s="50"/>
      <c r="K26" s="63"/>
      <c r="L26" s="50"/>
      <c r="M26" s="63"/>
      <c r="N26" s="50"/>
      <c r="O26" s="63"/>
      <c r="P26" s="50"/>
      <c r="Q26" s="63"/>
      <c r="R26" s="50"/>
      <c r="S26" s="63"/>
      <c r="T26" s="50"/>
      <c r="U26" s="63"/>
      <c r="V26" s="50"/>
      <c r="W26" s="63"/>
      <c r="X26" s="50"/>
      <c r="Y26" s="63"/>
      <c r="Z26" s="50"/>
      <c r="AA26" s="63"/>
      <c r="AB26" s="50"/>
      <c r="AC26" s="63"/>
      <c r="AD26" s="50"/>
      <c r="AE26" s="63"/>
      <c r="AF26" s="50"/>
      <c r="AG26" s="63"/>
      <c r="AH26" s="50"/>
      <c r="AI26" s="63"/>
    </row>
    <row r="27" spans="1:35" s="3" customFormat="1" ht="14.1" customHeight="1" x14ac:dyDescent="0.2">
      <c r="A27" s="129" t="s">
        <v>94</v>
      </c>
    </row>
    <row r="28" spans="1:35" s="3" customFormat="1" ht="14.1" customHeight="1" x14ac:dyDescent="0.2">
      <c r="A28" s="12" t="s">
        <v>95</v>
      </c>
      <c r="C28" s="129"/>
    </row>
    <row r="29" spans="1:35" s="3" customFormat="1" ht="12.75" customHeight="1" x14ac:dyDescent="0.2">
      <c r="B29" s="12"/>
      <c r="C29" s="12"/>
    </row>
    <row r="30" spans="1:35" s="3" customFormat="1" ht="12.75" customHeight="1" x14ac:dyDescent="0.2">
      <c r="B30" s="12"/>
      <c r="E30" s="12"/>
    </row>
    <row r="31" spans="1:35" ht="12.75" customHeight="1" x14ac:dyDescent="0.2"/>
  </sheetData>
  <mergeCells count="17">
    <mergeCell ref="A3:C3"/>
    <mergeCell ref="F3:G3"/>
    <mergeCell ref="X3:Y3"/>
    <mergeCell ref="Z3:AA3"/>
    <mergeCell ref="D3:E3"/>
    <mergeCell ref="N3:O3"/>
    <mergeCell ref="P3:Q3"/>
    <mergeCell ref="R3:S3"/>
    <mergeCell ref="T3:U3"/>
    <mergeCell ref="V3:W3"/>
    <mergeCell ref="J3:K3"/>
    <mergeCell ref="L3:M3"/>
    <mergeCell ref="H3:I3"/>
    <mergeCell ref="AH3:AI3"/>
    <mergeCell ref="AF3:AG3"/>
    <mergeCell ref="AB3:AC3"/>
    <mergeCell ref="AD3:AE3"/>
  </mergeCells>
  <phoneticPr fontId="2" type="noConversion"/>
  <pageMargins left="0.23622047244094491" right="0.23622047244094491" top="0.74803149606299213" bottom="0.55118110236220474" header="0.31496062992125984" footer="0.31496062992125984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showGridLines="0" zoomScaleNormal="100" workbookViewId="0">
      <selection activeCell="T1" sqref="T1"/>
    </sheetView>
  </sheetViews>
  <sheetFormatPr defaultRowHeight="12.75" outlineLevelCol="1" x14ac:dyDescent="0.2"/>
  <cols>
    <col min="1" max="1" width="2.85546875" style="10" customWidth="1"/>
    <col min="2" max="2" width="0.85546875" style="10" customWidth="1"/>
    <col min="3" max="3" width="41.7109375" style="10" customWidth="1"/>
    <col min="4" max="4" width="6.7109375" style="10" customWidth="1"/>
    <col min="5" max="5" width="1.28515625" style="10" customWidth="1"/>
    <col min="6" max="6" width="6.7109375" style="10" hidden="1" customWidth="1" outlineLevel="1"/>
    <col min="7" max="7" width="1.28515625" style="10" hidden="1" customWidth="1" outlineLevel="1"/>
    <col min="8" max="8" width="4.7109375" style="10" hidden="1" customWidth="1" outlineLevel="1"/>
    <col min="9" max="9" width="1.28515625" style="10" hidden="1" customWidth="1" outlineLevel="1"/>
    <col min="10" max="10" width="4.7109375" style="10" customWidth="1" collapsed="1"/>
    <col min="11" max="11" width="1.28515625" style="10" customWidth="1"/>
    <col min="12" max="12" width="4.7109375" style="10" customWidth="1"/>
    <col min="13" max="13" width="1.28515625" style="10" customWidth="1"/>
    <col min="14" max="14" width="4.7109375" style="10" customWidth="1"/>
    <col min="15" max="15" width="1.28515625" style="10" customWidth="1"/>
    <col min="16" max="16" width="4.7109375" style="10" customWidth="1"/>
    <col min="17" max="17" width="1.28515625" style="10" customWidth="1"/>
    <col min="18" max="18" width="4.7109375" style="10" customWidth="1"/>
    <col min="19" max="19" width="1.28515625" style="10" customWidth="1"/>
    <col min="20" max="16384" width="9.140625" style="10"/>
  </cols>
  <sheetData>
    <row r="1" spans="1:19" ht="14.25" customHeight="1" x14ac:dyDescent="0.2">
      <c r="A1" s="18" t="s">
        <v>66</v>
      </c>
    </row>
    <row r="2" spans="1:19" ht="14.25" customHeight="1" x14ac:dyDescent="0.2">
      <c r="A2" s="17" t="s">
        <v>67</v>
      </c>
    </row>
    <row r="3" spans="1:19" ht="27.95" customHeight="1" x14ac:dyDescent="0.2">
      <c r="A3" s="159"/>
      <c r="B3" s="159"/>
      <c r="C3" s="159"/>
      <c r="D3" s="162" t="s">
        <v>11</v>
      </c>
      <c r="E3" s="163"/>
      <c r="F3" s="159">
        <v>2007</v>
      </c>
      <c r="G3" s="159"/>
      <c r="H3" s="159">
        <v>2008</v>
      </c>
      <c r="I3" s="159"/>
      <c r="J3" s="159">
        <v>2009</v>
      </c>
      <c r="K3" s="159"/>
      <c r="L3" s="159">
        <v>2010</v>
      </c>
      <c r="M3" s="159"/>
      <c r="N3" s="159">
        <v>2011</v>
      </c>
      <c r="O3" s="159"/>
      <c r="P3" s="159">
        <v>2012</v>
      </c>
      <c r="Q3" s="159"/>
      <c r="R3" s="159">
        <v>2013</v>
      </c>
      <c r="S3" s="159"/>
    </row>
    <row r="4" spans="1:19" s="3" customFormat="1" ht="24" customHeight="1" x14ac:dyDescent="0.2">
      <c r="A4" s="19">
        <v>1</v>
      </c>
      <c r="B4" s="19"/>
      <c r="C4" s="27" t="s">
        <v>68</v>
      </c>
      <c r="D4" s="21" t="s">
        <v>0</v>
      </c>
      <c r="E4" s="21"/>
      <c r="F4" s="21" t="s">
        <v>0</v>
      </c>
      <c r="G4" s="25"/>
      <c r="H4" s="48" t="s">
        <v>0</v>
      </c>
      <c r="I4" s="48"/>
      <c r="J4" s="48" t="s">
        <v>0</v>
      </c>
      <c r="K4" s="48"/>
      <c r="L4" s="48" t="s">
        <v>0</v>
      </c>
      <c r="M4" s="48"/>
      <c r="N4" s="48" t="s">
        <v>0</v>
      </c>
      <c r="O4" s="48"/>
      <c r="P4" s="48" t="s">
        <v>0</v>
      </c>
      <c r="Q4" s="48"/>
      <c r="R4" s="48" t="s">
        <v>0</v>
      </c>
      <c r="S4" s="26"/>
    </row>
    <row r="5" spans="1:19" s="3" customFormat="1" ht="14.1" customHeight="1" x14ac:dyDescent="0.2">
      <c r="A5" s="19">
        <v>2</v>
      </c>
      <c r="B5" s="19"/>
      <c r="C5" s="27" t="s">
        <v>69</v>
      </c>
      <c r="D5" s="21" t="s">
        <v>0</v>
      </c>
      <c r="E5" s="21"/>
      <c r="F5" s="21" t="s">
        <v>0</v>
      </c>
      <c r="G5" s="25"/>
      <c r="H5" s="48">
        <v>1</v>
      </c>
      <c r="I5" s="48"/>
      <c r="J5" s="48" t="s">
        <v>0</v>
      </c>
      <c r="K5" s="48"/>
      <c r="L5" s="48" t="s">
        <v>0</v>
      </c>
      <c r="M5" s="48"/>
      <c r="N5" s="48" t="s">
        <v>0</v>
      </c>
      <c r="O5" s="48"/>
      <c r="P5" s="48" t="s">
        <v>0</v>
      </c>
      <c r="Q5" s="48"/>
      <c r="R5" s="48" t="s">
        <v>0</v>
      </c>
      <c r="S5" s="26"/>
    </row>
    <row r="6" spans="1:19" s="127" customFormat="1" ht="12" x14ac:dyDescent="0.2">
      <c r="A6" s="19">
        <v>3</v>
      </c>
      <c r="B6" s="91"/>
      <c r="C6" s="20" t="s">
        <v>70</v>
      </c>
      <c r="D6" s="93" t="s">
        <v>0</v>
      </c>
      <c r="E6" s="93"/>
      <c r="F6" s="93" t="s">
        <v>0</v>
      </c>
      <c r="G6" s="96"/>
      <c r="H6" s="96">
        <f>SUM(H4:H5)</f>
        <v>1</v>
      </c>
      <c r="I6" s="96"/>
      <c r="J6" s="96" t="s">
        <v>0</v>
      </c>
      <c r="K6" s="96"/>
      <c r="L6" s="96" t="s">
        <v>0</v>
      </c>
      <c r="M6" s="96"/>
      <c r="N6" s="96" t="s">
        <v>0</v>
      </c>
      <c r="O6" s="96"/>
      <c r="P6" s="96" t="s">
        <v>0</v>
      </c>
      <c r="Q6" s="96"/>
      <c r="R6" s="96" t="s">
        <v>0</v>
      </c>
      <c r="S6" s="105"/>
    </row>
    <row r="7" spans="1:19" x14ac:dyDescent="0.2">
      <c r="A7" s="75"/>
      <c r="B7" s="75"/>
      <c r="C7" s="76"/>
      <c r="D7" s="77"/>
      <c r="E7" s="77"/>
      <c r="F7" s="149"/>
      <c r="G7" s="79"/>
      <c r="H7" s="78"/>
      <c r="I7" s="79"/>
      <c r="J7" s="78"/>
      <c r="K7" s="79"/>
      <c r="L7" s="78"/>
      <c r="M7" s="79"/>
      <c r="N7" s="78"/>
      <c r="O7" s="79"/>
      <c r="P7" s="78"/>
      <c r="Q7" s="80"/>
      <c r="R7" s="78"/>
      <c r="S7" s="80"/>
    </row>
    <row r="8" spans="1:19" ht="14.1" customHeight="1" x14ac:dyDescent="0.2">
      <c r="A8" s="28"/>
      <c r="B8" s="19"/>
      <c r="C8" s="27"/>
      <c r="D8" s="27"/>
      <c r="E8" s="27"/>
      <c r="F8" s="37"/>
      <c r="G8" s="23"/>
      <c r="H8" s="37"/>
      <c r="I8" s="1"/>
      <c r="J8" s="37"/>
      <c r="K8" s="23"/>
      <c r="L8" s="37"/>
      <c r="M8" s="23"/>
      <c r="N8" s="37"/>
      <c r="O8" s="23"/>
      <c r="P8" s="37"/>
      <c r="Q8" s="23"/>
      <c r="R8" s="37"/>
      <c r="S8" s="23"/>
    </row>
    <row r="9" spans="1:19" ht="14.1" customHeight="1" x14ac:dyDescent="0.2">
      <c r="A9" s="28" t="s">
        <v>4</v>
      </c>
      <c r="B9" s="19"/>
      <c r="C9" s="27"/>
      <c r="D9" s="27"/>
      <c r="E9" s="27"/>
      <c r="F9" s="37"/>
      <c r="G9" s="23"/>
      <c r="H9" s="37"/>
      <c r="I9" s="1"/>
      <c r="J9" s="37"/>
      <c r="K9" s="23"/>
      <c r="L9" s="37"/>
      <c r="M9" s="23"/>
      <c r="N9" s="37"/>
      <c r="O9" s="23"/>
      <c r="P9" s="37"/>
      <c r="Q9" s="23"/>
      <c r="R9" s="37"/>
      <c r="S9" s="23"/>
    </row>
    <row r="10" spans="1:19" ht="14.1" customHeight="1" x14ac:dyDescent="0.2">
      <c r="A10" s="28" t="s">
        <v>2</v>
      </c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4.1" customHeight="1" x14ac:dyDescent="0.2">
      <c r="A11" s="154" t="s">
        <v>3</v>
      </c>
      <c r="B11" s="12"/>
      <c r="C11" s="12"/>
      <c r="D11" s="12"/>
      <c r="E11" s="1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">
      <c r="A12" s="3"/>
      <c r="B12" s="12"/>
      <c r="C12" s="12"/>
      <c r="D12" s="12"/>
      <c r="E12" s="1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">
      <c r="A13" s="3"/>
      <c r="B13" s="12"/>
      <c r="C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</sheetData>
  <mergeCells count="9">
    <mergeCell ref="R3:S3"/>
    <mergeCell ref="N3:O3"/>
    <mergeCell ref="P3:Q3"/>
    <mergeCell ref="A3:C3"/>
    <mergeCell ref="H3:I3"/>
    <mergeCell ref="J3:K3"/>
    <mergeCell ref="L3:M3"/>
    <mergeCell ref="F3:G3"/>
    <mergeCell ref="D3:E3"/>
  </mergeCells>
  <phoneticPr fontId="2" type="noConversion"/>
  <pageMargins left="0.23622047244094491" right="0.23622047244094491" top="0.74803149606299213" bottom="0.55118110236220474" header="0.31496062992125984" footer="0.31496062992125984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zoomScaleNormal="100" workbookViewId="0">
      <selection activeCell="AJ1" sqref="AJ1"/>
    </sheetView>
  </sheetViews>
  <sheetFormatPr defaultRowHeight="12.75" outlineLevelCol="1" x14ac:dyDescent="0.2"/>
  <cols>
    <col min="1" max="1" width="2.85546875" style="10" customWidth="1"/>
    <col min="2" max="2" width="0.85546875" style="10" customWidth="1"/>
    <col min="3" max="3" width="41.7109375" style="10" customWidth="1"/>
    <col min="4" max="4" width="6.7109375" style="10" customWidth="1"/>
    <col min="5" max="5" width="1.28515625" style="10" customWidth="1"/>
    <col min="6" max="6" width="6.7109375" style="10" customWidth="1"/>
    <col min="7" max="7" width="1.28515625" style="10" customWidth="1"/>
    <col min="8" max="8" width="4.7109375" style="10" hidden="1" customWidth="1" outlineLevel="1"/>
    <col min="9" max="9" width="1.28515625" style="10" hidden="1" customWidth="1" outlineLevel="1"/>
    <col min="10" max="10" width="4.7109375" style="10" hidden="1" customWidth="1" outlineLevel="1"/>
    <col min="11" max="11" width="1.28515625" style="10" hidden="1" customWidth="1" outlineLevel="1"/>
    <col min="12" max="12" width="4.7109375" style="10" hidden="1" customWidth="1" outlineLevel="1"/>
    <col min="13" max="13" width="1.28515625" style="10" hidden="1" customWidth="1" outlineLevel="1"/>
    <col min="14" max="14" width="4.7109375" style="10" hidden="1" customWidth="1" outlineLevel="1"/>
    <col min="15" max="15" width="1.28515625" style="10" hidden="1" customWidth="1" outlineLevel="1"/>
    <col min="16" max="16" width="4.7109375" style="10" hidden="1" customWidth="1" outlineLevel="1"/>
    <col min="17" max="17" width="1.28515625" style="10" hidden="1" customWidth="1" outlineLevel="1"/>
    <col min="18" max="18" width="4.7109375" style="10" hidden="1" customWidth="1" outlineLevel="1"/>
    <col min="19" max="19" width="1.28515625" style="10" hidden="1" customWidth="1" outlineLevel="1"/>
    <col min="20" max="20" width="4.7109375" style="10" hidden="1" customWidth="1" outlineLevel="1"/>
    <col min="21" max="21" width="1.28515625" style="10" hidden="1" customWidth="1" outlineLevel="1"/>
    <col min="22" max="22" width="4.7109375" style="10" hidden="1" customWidth="1" outlineLevel="1"/>
    <col min="23" max="23" width="1.28515625" style="10" hidden="1" customWidth="1" outlineLevel="1"/>
    <col min="24" max="24" width="4.7109375" style="10" hidden="1" customWidth="1" outlineLevel="1"/>
    <col min="25" max="25" width="1.28515625" style="10" hidden="1" customWidth="1" outlineLevel="1"/>
    <col min="26" max="26" width="4.7109375" style="10" customWidth="1" collapsed="1"/>
    <col min="27" max="27" width="1.28515625" style="10" customWidth="1"/>
    <col min="28" max="28" width="4.7109375" style="10" customWidth="1"/>
    <col min="29" max="29" width="1.28515625" style="10" customWidth="1"/>
    <col min="30" max="30" width="4.7109375" style="10" customWidth="1"/>
    <col min="31" max="31" width="1.28515625" style="10" customWidth="1"/>
    <col min="32" max="32" width="4.7109375" style="10" customWidth="1"/>
    <col min="33" max="33" width="1.28515625" style="10" customWidth="1"/>
    <col min="34" max="34" width="4.7109375" style="10" customWidth="1"/>
    <col min="35" max="35" width="1.28515625" style="10" customWidth="1"/>
    <col min="36" max="16384" width="9.140625" style="10"/>
  </cols>
  <sheetData>
    <row r="1" spans="1:35" ht="14.25" customHeight="1" x14ac:dyDescent="0.2">
      <c r="A1" s="18" t="s">
        <v>62</v>
      </c>
    </row>
    <row r="2" spans="1:35" ht="14.25" customHeight="1" x14ac:dyDescent="0.2">
      <c r="A2" s="17" t="s">
        <v>63</v>
      </c>
    </row>
    <row r="3" spans="1:35" ht="24" customHeight="1" x14ac:dyDescent="0.2">
      <c r="A3" s="159"/>
      <c r="B3" s="159"/>
      <c r="C3" s="159"/>
      <c r="D3" s="160" t="s">
        <v>26</v>
      </c>
      <c r="E3" s="161"/>
      <c r="F3" s="160" t="s">
        <v>27</v>
      </c>
      <c r="G3" s="161"/>
      <c r="H3" s="158">
        <v>2000</v>
      </c>
      <c r="I3" s="158"/>
      <c r="J3" s="158">
        <v>2001</v>
      </c>
      <c r="K3" s="158"/>
      <c r="L3" s="158">
        <v>2002</v>
      </c>
      <c r="M3" s="158"/>
      <c r="N3" s="158">
        <v>2003</v>
      </c>
      <c r="O3" s="158"/>
      <c r="P3" s="158">
        <v>2004</v>
      </c>
      <c r="Q3" s="158"/>
      <c r="R3" s="158">
        <v>2005</v>
      </c>
      <c r="S3" s="158"/>
      <c r="T3" s="158">
        <v>2006</v>
      </c>
      <c r="U3" s="158"/>
      <c r="V3" s="158">
        <v>2007</v>
      </c>
      <c r="W3" s="158"/>
      <c r="X3" s="158">
        <v>2008</v>
      </c>
      <c r="Y3" s="158"/>
      <c r="Z3" s="158">
        <v>2009</v>
      </c>
      <c r="AA3" s="158"/>
      <c r="AB3" s="158">
        <v>2010</v>
      </c>
      <c r="AC3" s="158"/>
      <c r="AD3" s="158">
        <v>2011</v>
      </c>
      <c r="AE3" s="158"/>
      <c r="AF3" s="158">
        <v>2012</v>
      </c>
      <c r="AG3" s="158"/>
      <c r="AH3" s="158">
        <v>2013</v>
      </c>
      <c r="AI3" s="158"/>
    </row>
    <row r="4" spans="1:35" ht="18" customHeight="1" x14ac:dyDescent="0.2">
      <c r="A4" s="50"/>
      <c r="B4" s="50"/>
      <c r="C4" s="20" t="s">
        <v>28</v>
      </c>
      <c r="D4" s="81"/>
      <c r="E4" s="14"/>
      <c r="F4" s="81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4.1" customHeight="1" x14ac:dyDescent="0.2">
      <c r="A5" s="19">
        <v>1</v>
      </c>
      <c r="B5" s="19"/>
      <c r="C5" s="27" t="s">
        <v>29</v>
      </c>
      <c r="D5" s="21">
        <f>SUM(P5,R5,T5,V5,X5)</f>
        <v>3</v>
      </c>
      <c r="E5" s="22"/>
      <c r="F5" s="21">
        <f t="shared" ref="F5:F22" si="0">SUM(Z5,AB5,AD5,AF5,AH5)</f>
        <v>2</v>
      </c>
      <c r="G5" s="23"/>
      <c r="H5" s="24" t="s">
        <v>0</v>
      </c>
      <c r="I5" s="25"/>
      <c r="J5" s="24" t="s">
        <v>0</v>
      </c>
      <c r="K5" s="25"/>
      <c r="L5" s="24" t="s">
        <v>0</v>
      </c>
      <c r="M5" s="25"/>
      <c r="N5" s="24">
        <v>1</v>
      </c>
      <c r="O5" s="25"/>
      <c r="P5" s="24">
        <v>3</v>
      </c>
      <c r="Q5" s="25"/>
      <c r="R5" s="24" t="s">
        <v>0</v>
      </c>
      <c r="S5" s="25"/>
      <c r="T5" s="24" t="s">
        <v>0</v>
      </c>
      <c r="U5" s="25"/>
      <c r="V5" s="24" t="s">
        <v>0</v>
      </c>
      <c r="W5" s="25"/>
      <c r="X5" s="24" t="s">
        <v>0</v>
      </c>
      <c r="Y5" s="25"/>
      <c r="Z5" s="24" t="s">
        <v>0</v>
      </c>
      <c r="AA5" s="25"/>
      <c r="AB5" s="24">
        <v>2</v>
      </c>
      <c r="AC5" s="25"/>
      <c r="AD5" s="24" t="s">
        <v>0</v>
      </c>
      <c r="AE5" s="25"/>
      <c r="AF5" s="24" t="s">
        <v>0</v>
      </c>
      <c r="AG5" s="41"/>
      <c r="AH5" s="130" t="s">
        <v>0</v>
      </c>
      <c r="AI5" s="41"/>
    </row>
    <row r="6" spans="1:35" ht="14.1" customHeight="1" x14ac:dyDescent="0.2">
      <c r="A6" s="19">
        <v>2</v>
      </c>
      <c r="B6" s="19"/>
      <c r="C6" s="2" t="s">
        <v>30</v>
      </c>
      <c r="D6" s="137" t="s">
        <v>1</v>
      </c>
      <c r="E6" s="22"/>
      <c r="F6" s="21">
        <f t="shared" si="0"/>
        <v>2</v>
      </c>
      <c r="G6" s="23"/>
      <c r="H6" s="24" t="s">
        <v>1</v>
      </c>
      <c r="I6" s="25"/>
      <c r="J6" s="24" t="s">
        <v>1</v>
      </c>
      <c r="K6" s="25"/>
      <c r="L6" s="24" t="s">
        <v>1</v>
      </c>
      <c r="M6" s="25"/>
      <c r="N6" s="24" t="s">
        <v>1</v>
      </c>
      <c r="O6" s="25"/>
      <c r="P6" s="24" t="s">
        <v>1</v>
      </c>
      <c r="Q6" s="25"/>
      <c r="R6" s="24" t="s">
        <v>1</v>
      </c>
      <c r="S6" s="25"/>
      <c r="T6" s="24" t="s">
        <v>1</v>
      </c>
      <c r="U6" s="25"/>
      <c r="V6" s="24" t="s">
        <v>1</v>
      </c>
      <c r="W6" s="25"/>
      <c r="X6" s="24" t="s">
        <v>1</v>
      </c>
      <c r="Y6" s="25"/>
      <c r="Z6" s="24" t="s">
        <v>0</v>
      </c>
      <c r="AA6" s="25"/>
      <c r="AB6" s="24">
        <v>2</v>
      </c>
      <c r="AC6" s="25"/>
      <c r="AD6" s="24" t="s">
        <v>0</v>
      </c>
      <c r="AE6" s="25"/>
      <c r="AF6" s="24" t="s">
        <v>0</v>
      </c>
      <c r="AG6" s="41"/>
      <c r="AH6" s="130" t="s">
        <v>0</v>
      </c>
      <c r="AI6" s="41"/>
    </row>
    <row r="7" spans="1:35" ht="14.1" customHeight="1" x14ac:dyDescent="0.2">
      <c r="A7" s="19">
        <v>3</v>
      </c>
      <c r="B7" s="19"/>
      <c r="C7" s="2" t="s">
        <v>31</v>
      </c>
      <c r="D7" s="137" t="s">
        <v>1</v>
      </c>
      <c r="E7" s="22"/>
      <c r="F7" s="137" t="s">
        <v>0</v>
      </c>
      <c r="G7" s="23"/>
      <c r="H7" s="24" t="s">
        <v>1</v>
      </c>
      <c r="I7" s="25"/>
      <c r="J7" s="24" t="s">
        <v>1</v>
      </c>
      <c r="K7" s="25"/>
      <c r="L7" s="24" t="s">
        <v>1</v>
      </c>
      <c r="M7" s="25"/>
      <c r="N7" s="24" t="s">
        <v>1</v>
      </c>
      <c r="O7" s="25"/>
      <c r="P7" s="24" t="s">
        <v>1</v>
      </c>
      <c r="Q7" s="25"/>
      <c r="R7" s="24" t="s">
        <v>1</v>
      </c>
      <c r="S7" s="25"/>
      <c r="T7" s="24" t="s">
        <v>1</v>
      </c>
      <c r="U7" s="25"/>
      <c r="V7" s="24" t="s">
        <v>1</v>
      </c>
      <c r="W7" s="25"/>
      <c r="X7" s="24" t="s">
        <v>1</v>
      </c>
      <c r="Y7" s="25"/>
      <c r="Z7" s="24" t="s">
        <v>0</v>
      </c>
      <c r="AA7" s="25"/>
      <c r="AB7" s="24" t="s">
        <v>0</v>
      </c>
      <c r="AC7" s="25"/>
      <c r="AD7" s="24" t="s">
        <v>0</v>
      </c>
      <c r="AE7" s="25"/>
      <c r="AF7" s="24" t="s">
        <v>0</v>
      </c>
      <c r="AG7" s="41"/>
      <c r="AH7" s="130" t="s">
        <v>0</v>
      </c>
      <c r="AI7" s="41"/>
    </row>
    <row r="8" spans="1:35" ht="14.1" customHeight="1" x14ac:dyDescent="0.2">
      <c r="A8" s="19">
        <v>4</v>
      </c>
      <c r="B8" s="19"/>
      <c r="C8" s="27" t="s">
        <v>52</v>
      </c>
      <c r="D8" s="21">
        <f>SUM(P8,R8,T8,V8,X8,)</f>
        <v>2</v>
      </c>
      <c r="E8" s="22"/>
      <c r="F8" s="21">
        <f t="shared" si="0"/>
        <v>5</v>
      </c>
      <c r="G8" s="23"/>
      <c r="H8" s="24" t="s">
        <v>0</v>
      </c>
      <c r="I8" s="25"/>
      <c r="J8" s="24">
        <v>1</v>
      </c>
      <c r="K8" s="25"/>
      <c r="L8" s="24">
        <v>3</v>
      </c>
      <c r="M8" s="25"/>
      <c r="N8" s="24" t="s">
        <v>0</v>
      </c>
      <c r="O8" s="25"/>
      <c r="P8" s="24">
        <v>2</v>
      </c>
      <c r="Q8" s="25"/>
      <c r="R8" s="24" t="s">
        <v>0</v>
      </c>
      <c r="S8" s="25"/>
      <c r="T8" s="24" t="s">
        <v>0</v>
      </c>
      <c r="U8" s="25"/>
      <c r="V8" s="24" t="s">
        <v>0</v>
      </c>
      <c r="W8" s="25"/>
      <c r="X8" s="24" t="s">
        <v>0</v>
      </c>
      <c r="Y8" s="25"/>
      <c r="Z8" s="24" t="s">
        <v>0</v>
      </c>
      <c r="AA8" s="25"/>
      <c r="AB8" s="24">
        <v>2</v>
      </c>
      <c r="AC8" s="25"/>
      <c r="AD8" s="24">
        <v>2</v>
      </c>
      <c r="AE8" s="25"/>
      <c r="AF8" s="24">
        <v>1</v>
      </c>
      <c r="AG8" s="41"/>
      <c r="AH8" s="130" t="s">
        <v>0</v>
      </c>
      <c r="AI8" s="41"/>
    </row>
    <row r="9" spans="1:35" ht="14.1" customHeight="1" x14ac:dyDescent="0.2">
      <c r="A9" s="19">
        <v>5</v>
      </c>
      <c r="B9" s="19"/>
      <c r="C9" s="2" t="s">
        <v>30</v>
      </c>
      <c r="D9" s="137" t="s">
        <v>1</v>
      </c>
      <c r="E9" s="22"/>
      <c r="F9" s="21">
        <f t="shared" si="0"/>
        <v>1</v>
      </c>
      <c r="G9" s="23"/>
      <c r="H9" s="24" t="s">
        <v>1</v>
      </c>
      <c r="I9" s="25"/>
      <c r="J9" s="24" t="s">
        <v>1</v>
      </c>
      <c r="K9" s="25"/>
      <c r="L9" s="24" t="s">
        <v>1</v>
      </c>
      <c r="M9" s="25"/>
      <c r="N9" s="24" t="s">
        <v>1</v>
      </c>
      <c r="O9" s="25"/>
      <c r="P9" s="24" t="s">
        <v>1</v>
      </c>
      <c r="Q9" s="25"/>
      <c r="R9" s="24" t="s">
        <v>1</v>
      </c>
      <c r="S9" s="25"/>
      <c r="T9" s="24" t="s">
        <v>1</v>
      </c>
      <c r="U9" s="25"/>
      <c r="V9" s="24" t="s">
        <v>1</v>
      </c>
      <c r="W9" s="25"/>
      <c r="X9" s="24" t="s">
        <v>1</v>
      </c>
      <c r="Y9" s="25"/>
      <c r="Z9" s="24" t="s">
        <v>0</v>
      </c>
      <c r="AA9" s="25"/>
      <c r="AB9" s="24" t="s">
        <v>0</v>
      </c>
      <c r="AC9" s="25"/>
      <c r="AD9" s="24" t="s">
        <v>0</v>
      </c>
      <c r="AE9" s="25"/>
      <c r="AF9" s="24">
        <v>1</v>
      </c>
      <c r="AG9" s="41"/>
      <c r="AH9" s="130" t="s">
        <v>0</v>
      </c>
      <c r="AI9" s="41"/>
    </row>
    <row r="10" spans="1:35" ht="14.1" customHeight="1" x14ac:dyDescent="0.2">
      <c r="A10" s="19">
        <v>6</v>
      </c>
      <c r="B10" s="19"/>
      <c r="C10" s="2" t="s">
        <v>31</v>
      </c>
      <c r="D10" s="137" t="s">
        <v>1</v>
      </c>
      <c r="E10" s="22"/>
      <c r="F10" s="21">
        <f t="shared" si="0"/>
        <v>4</v>
      </c>
      <c r="G10" s="23"/>
      <c r="H10" s="24" t="s">
        <v>1</v>
      </c>
      <c r="I10" s="25"/>
      <c r="J10" s="24" t="s">
        <v>1</v>
      </c>
      <c r="K10" s="25"/>
      <c r="L10" s="24" t="s">
        <v>1</v>
      </c>
      <c r="M10" s="25"/>
      <c r="N10" s="24" t="s">
        <v>1</v>
      </c>
      <c r="O10" s="25"/>
      <c r="P10" s="24" t="s">
        <v>1</v>
      </c>
      <c r="Q10" s="25"/>
      <c r="R10" s="24" t="s">
        <v>1</v>
      </c>
      <c r="S10" s="25"/>
      <c r="T10" s="24" t="s">
        <v>1</v>
      </c>
      <c r="U10" s="25"/>
      <c r="V10" s="24" t="s">
        <v>1</v>
      </c>
      <c r="W10" s="25"/>
      <c r="X10" s="24" t="s">
        <v>1</v>
      </c>
      <c r="Y10" s="25"/>
      <c r="Z10" s="24" t="s">
        <v>0</v>
      </c>
      <c r="AA10" s="25"/>
      <c r="AB10" s="24">
        <v>2</v>
      </c>
      <c r="AC10" s="25"/>
      <c r="AD10" s="24">
        <v>2</v>
      </c>
      <c r="AE10" s="25"/>
      <c r="AF10" s="24" t="s">
        <v>0</v>
      </c>
      <c r="AG10" s="41"/>
      <c r="AH10" s="130" t="s">
        <v>0</v>
      </c>
      <c r="AI10" s="41"/>
    </row>
    <row r="11" spans="1:35" ht="14.1" customHeight="1" x14ac:dyDescent="0.2">
      <c r="A11" s="19">
        <v>7</v>
      </c>
      <c r="B11" s="19"/>
      <c r="C11" s="27" t="s">
        <v>48</v>
      </c>
      <c r="D11" s="21" t="s">
        <v>1</v>
      </c>
      <c r="E11" s="22"/>
      <c r="F11" s="21">
        <f>SUM(Z11,AB11,AD11,AF11,AH11)</f>
        <v>38</v>
      </c>
      <c r="G11" s="23"/>
      <c r="H11" s="24" t="s">
        <v>1</v>
      </c>
      <c r="I11" s="25"/>
      <c r="J11" s="24" t="s">
        <v>1</v>
      </c>
      <c r="K11" s="25"/>
      <c r="L11" s="24" t="s">
        <v>1</v>
      </c>
      <c r="M11" s="25"/>
      <c r="N11" s="24" t="s">
        <v>1</v>
      </c>
      <c r="O11" s="25"/>
      <c r="P11" s="24" t="s">
        <v>1</v>
      </c>
      <c r="Q11" s="25"/>
      <c r="R11" s="24">
        <v>7</v>
      </c>
      <c r="S11" s="25"/>
      <c r="T11" s="24">
        <v>9</v>
      </c>
      <c r="U11" s="25"/>
      <c r="V11" s="24">
        <v>9</v>
      </c>
      <c r="W11" s="25"/>
      <c r="X11" s="24">
        <v>4</v>
      </c>
      <c r="Y11" s="25"/>
      <c r="Z11" s="24">
        <v>6</v>
      </c>
      <c r="AA11" s="25"/>
      <c r="AB11" s="24">
        <v>9</v>
      </c>
      <c r="AC11" s="25"/>
      <c r="AD11" s="24">
        <v>8</v>
      </c>
      <c r="AE11" s="25"/>
      <c r="AF11" s="24">
        <v>7</v>
      </c>
      <c r="AG11" s="41"/>
      <c r="AH11" s="24">
        <v>8</v>
      </c>
      <c r="AI11" s="41"/>
    </row>
    <row r="12" spans="1:35" ht="14.1" customHeight="1" x14ac:dyDescent="0.2">
      <c r="A12" s="19">
        <v>8</v>
      </c>
      <c r="B12" s="19"/>
      <c r="C12" s="2" t="s">
        <v>30</v>
      </c>
      <c r="D12" s="21" t="s">
        <v>1</v>
      </c>
      <c r="E12" s="22"/>
      <c r="F12" s="21">
        <f t="shared" si="0"/>
        <v>9</v>
      </c>
      <c r="G12" s="23"/>
      <c r="H12" s="24" t="s">
        <v>1</v>
      </c>
      <c r="I12" s="25"/>
      <c r="J12" s="24" t="s">
        <v>1</v>
      </c>
      <c r="K12" s="25"/>
      <c r="L12" s="24" t="s">
        <v>1</v>
      </c>
      <c r="M12" s="25"/>
      <c r="N12" s="24" t="s">
        <v>1</v>
      </c>
      <c r="O12" s="25"/>
      <c r="P12" s="24" t="s">
        <v>1</v>
      </c>
      <c r="Q12" s="25"/>
      <c r="R12" s="24" t="s">
        <v>1</v>
      </c>
      <c r="S12" s="25"/>
      <c r="T12" s="24" t="s">
        <v>1</v>
      </c>
      <c r="U12" s="25"/>
      <c r="V12" s="24" t="s">
        <v>1</v>
      </c>
      <c r="W12" s="25"/>
      <c r="X12" s="24" t="s">
        <v>1</v>
      </c>
      <c r="Y12" s="25"/>
      <c r="Z12" s="24">
        <v>2</v>
      </c>
      <c r="AA12" s="25"/>
      <c r="AB12" s="24">
        <v>2</v>
      </c>
      <c r="AC12" s="25"/>
      <c r="AD12" s="24">
        <v>2</v>
      </c>
      <c r="AE12" s="25"/>
      <c r="AF12" s="24">
        <v>1</v>
      </c>
      <c r="AG12" s="41"/>
      <c r="AH12" s="24">
        <v>2</v>
      </c>
      <c r="AI12" s="41"/>
    </row>
    <row r="13" spans="1:35" ht="14.1" customHeight="1" x14ac:dyDescent="0.2">
      <c r="A13" s="19">
        <v>9</v>
      </c>
      <c r="B13" s="19"/>
      <c r="C13" s="2" t="s">
        <v>31</v>
      </c>
      <c r="D13" s="21" t="s">
        <v>1</v>
      </c>
      <c r="E13" s="22"/>
      <c r="F13" s="21">
        <f t="shared" si="0"/>
        <v>29</v>
      </c>
      <c r="G13" s="23"/>
      <c r="H13" s="24" t="s">
        <v>1</v>
      </c>
      <c r="I13" s="25"/>
      <c r="J13" s="24" t="s">
        <v>1</v>
      </c>
      <c r="K13" s="25"/>
      <c r="L13" s="24" t="s">
        <v>1</v>
      </c>
      <c r="M13" s="25"/>
      <c r="N13" s="24" t="s">
        <v>1</v>
      </c>
      <c r="O13" s="25"/>
      <c r="P13" s="24" t="s">
        <v>1</v>
      </c>
      <c r="Q13" s="25"/>
      <c r="R13" s="24" t="s">
        <v>1</v>
      </c>
      <c r="S13" s="25"/>
      <c r="T13" s="24" t="s">
        <v>1</v>
      </c>
      <c r="U13" s="25"/>
      <c r="V13" s="24" t="s">
        <v>1</v>
      </c>
      <c r="W13" s="25"/>
      <c r="X13" s="24" t="s">
        <v>1</v>
      </c>
      <c r="Y13" s="25"/>
      <c r="Z13" s="24">
        <v>4</v>
      </c>
      <c r="AA13" s="25"/>
      <c r="AB13" s="24">
        <v>7</v>
      </c>
      <c r="AC13" s="25"/>
      <c r="AD13" s="24">
        <v>6</v>
      </c>
      <c r="AE13" s="25"/>
      <c r="AF13" s="24">
        <v>6</v>
      </c>
      <c r="AG13" s="41"/>
      <c r="AH13" s="24">
        <v>6</v>
      </c>
      <c r="AI13" s="41"/>
    </row>
    <row r="14" spans="1:35" ht="24" customHeight="1" x14ac:dyDescent="0.2">
      <c r="A14" s="19">
        <v>10</v>
      </c>
      <c r="B14" s="19"/>
      <c r="C14" s="27" t="s">
        <v>92</v>
      </c>
      <c r="D14" s="21" t="s">
        <v>1</v>
      </c>
      <c r="E14" s="22"/>
      <c r="F14" s="21">
        <f t="shared" si="0"/>
        <v>75</v>
      </c>
      <c r="G14" s="23"/>
      <c r="H14" s="24" t="s">
        <v>1</v>
      </c>
      <c r="I14" s="25"/>
      <c r="J14" s="24" t="s">
        <v>1</v>
      </c>
      <c r="K14" s="25"/>
      <c r="L14" s="24" t="s">
        <v>1</v>
      </c>
      <c r="M14" s="25"/>
      <c r="N14" s="24" t="s">
        <v>1</v>
      </c>
      <c r="O14" s="25"/>
      <c r="P14" s="24" t="s">
        <v>1</v>
      </c>
      <c r="Q14" s="25"/>
      <c r="R14" s="24" t="s">
        <v>1</v>
      </c>
      <c r="S14" s="25"/>
      <c r="T14" s="24">
        <v>10</v>
      </c>
      <c r="U14" s="25"/>
      <c r="V14" s="24">
        <v>16</v>
      </c>
      <c r="W14" s="25"/>
      <c r="X14" s="24">
        <v>10</v>
      </c>
      <c r="Y14" s="25"/>
      <c r="Z14" s="24">
        <v>13</v>
      </c>
      <c r="AA14" s="25"/>
      <c r="AB14" s="24">
        <v>32</v>
      </c>
      <c r="AC14" s="25"/>
      <c r="AD14" s="24">
        <v>15</v>
      </c>
      <c r="AE14" s="25"/>
      <c r="AF14" s="24">
        <v>5</v>
      </c>
      <c r="AG14" s="41"/>
      <c r="AH14" s="24">
        <v>10</v>
      </c>
      <c r="AI14" s="41"/>
    </row>
    <row r="15" spans="1:35" ht="14.1" customHeight="1" x14ac:dyDescent="0.2">
      <c r="A15" s="19">
        <v>11</v>
      </c>
      <c r="B15" s="19"/>
      <c r="C15" s="2" t="s">
        <v>30</v>
      </c>
      <c r="D15" s="21" t="s">
        <v>1</v>
      </c>
      <c r="E15" s="22"/>
      <c r="F15" s="21">
        <f t="shared" si="0"/>
        <v>23</v>
      </c>
      <c r="G15" s="23"/>
      <c r="H15" s="24" t="s">
        <v>1</v>
      </c>
      <c r="I15" s="25"/>
      <c r="J15" s="24" t="s">
        <v>1</v>
      </c>
      <c r="K15" s="25"/>
      <c r="L15" s="24" t="s">
        <v>1</v>
      </c>
      <c r="M15" s="25"/>
      <c r="N15" s="24" t="s">
        <v>1</v>
      </c>
      <c r="O15" s="25"/>
      <c r="P15" s="24" t="s">
        <v>1</v>
      </c>
      <c r="Q15" s="25"/>
      <c r="R15" s="24" t="s">
        <v>1</v>
      </c>
      <c r="S15" s="25"/>
      <c r="T15" s="24" t="s">
        <v>1</v>
      </c>
      <c r="U15" s="25"/>
      <c r="V15" s="24" t="s">
        <v>1</v>
      </c>
      <c r="W15" s="25"/>
      <c r="X15" s="24" t="s">
        <v>1</v>
      </c>
      <c r="Y15" s="25"/>
      <c r="Z15" s="24">
        <v>6</v>
      </c>
      <c r="AA15" s="25"/>
      <c r="AB15" s="24">
        <v>6</v>
      </c>
      <c r="AC15" s="25"/>
      <c r="AD15" s="24">
        <v>6</v>
      </c>
      <c r="AE15" s="25"/>
      <c r="AF15" s="24">
        <v>1</v>
      </c>
      <c r="AG15" s="41"/>
      <c r="AH15" s="24">
        <v>4</v>
      </c>
      <c r="AI15" s="41"/>
    </row>
    <row r="16" spans="1:35" ht="14.1" customHeight="1" x14ac:dyDescent="0.2">
      <c r="A16" s="19">
        <v>12</v>
      </c>
      <c r="B16" s="19"/>
      <c r="C16" s="2" t="s">
        <v>31</v>
      </c>
      <c r="D16" s="21" t="s">
        <v>1</v>
      </c>
      <c r="E16" s="22"/>
      <c r="F16" s="21">
        <f t="shared" si="0"/>
        <v>52</v>
      </c>
      <c r="G16" s="23"/>
      <c r="H16" s="24" t="s">
        <v>1</v>
      </c>
      <c r="I16" s="25"/>
      <c r="J16" s="24" t="s">
        <v>1</v>
      </c>
      <c r="K16" s="25"/>
      <c r="L16" s="24" t="s">
        <v>1</v>
      </c>
      <c r="M16" s="25"/>
      <c r="N16" s="24" t="s">
        <v>1</v>
      </c>
      <c r="O16" s="25"/>
      <c r="P16" s="24" t="s">
        <v>1</v>
      </c>
      <c r="Q16" s="25"/>
      <c r="R16" s="24" t="s">
        <v>1</v>
      </c>
      <c r="S16" s="25"/>
      <c r="T16" s="24" t="s">
        <v>1</v>
      </c>
      <c r="U16" s="25"/>
      <c r="V16" s="24" t="s">
        <v>1</v>
      </c>
      <c r="W16" s="25"/>
      <c r="X16" s="24" t="s">
        <v>1</v>
      </c>
      <c r="Y16" s="25"/>
      <c r="Z16" s="24">
        <v>7</v>
      </c>
      <c r="AA16" s="25"/>
      <c r="AB16" s="24">
        <v>26</v>
      </c>
      <c r="AC16" s="25"/>
      <c r="AD16" s="24">
        <v>9</v>
      </c>
      <c r="AE16" s="25"/>
      <c r="AF16" s="24">
        <v>4</v>
      </c>
      <c r="AG16" s="41"/>
      <c r="AH16" s="24">
        <v>6</v>
      </c>
      <c r="AI16" s="41"/>
    </row>
    <row r="17" spans="1:38" ht="14.1" customHeight="1" x14ac:dyDescent="0.2">
      <c r="A17" s="19">
        <v>13</v>
      </c>
      <c r="B17" s="19"/>
      <c r="C17" s="27" t="s">
        <v>34</v>
      </c>
      <c r="D17" s="21">
        <f>SUM(P17,R17,T17,V17,X17)</f>
        <v>36</v>
      </c>
      <c r="E17" s="22"/>
      <c r="F17" s="21">
        <f t="shared" si="0"/>
        <v>2</v>
      </c>
      <c r="G17" s="23"/>
      <c r="H17" s="24">
        <v>19</v>
      </c>
      <c r="I17" s="25"/>
      <c r="J17" s="24">
        <v>14</v>
      </c>
      <c r="K17" s="25"/>
      <c r="L17" s="24">
        <v>15</v>
      </c>
      <c r="M17" s="25"/>
      <c r="N17" s="24">
        <v>19</v>
      </c>
      <c r="O17" s="25"/>
      <c r="P17" s="24">
        <v>21</v>
      </c>
      <c r="Q17" s="25"/>
      <c r="R17" s="24">
        <v>14</v>
      </c>
      <c r="S17" s="29"/>
      <c r="T17" s="24" t="s">
        <v>0</v>
      </c>
      <c r="U17" s="16"/>
      <c r="V17" s="24" t="s">
        <v>0</v>
      </c>
      <c r="W17" s="25"/>
      <c r="X17" s="24">
        <v>1</v>
      </c>
      <c r="Y17" s="25"/>
      <c r="Z17" s="24" t="s">
        <v>0</v>
      </c>
      <c r="AA17" s="25"/>
      <c r="AB17" s="24" t="s">
        <v>0</v>
      </c>
      <c r="AC17" s="25"/>
      <c r="AD17" s="24" t="s">
        <v>0</v>
      </c>
      <c r="AE17" s="25"/>
      <c r="AF17" s="24">
        <v>2</v>
      </c>
      <c r="AG17" s="41"/>
      <c r="AH17" s="130" t="s">
        <v>0</v>
      </c>
      <c r="AI17" s="41"/>
    </row>
    <row r="18" spans="1:38" ht="14.1" customHeight="1" x14ac:dyDescent="0.2">
      <c r="A18" s="19">
        <v>14</v>
      </c>
      <c r="B18" s="19"/>
      <c r="C18" s="2" t="s">
        <v>30</v>
      </c>
      <c r="D18" s="21" t="s">
        <v>1</v>
      </c>
      <c r="E18" s="22"/>
      <c r="F18" s="21">
        <f t="shared" si="0"/>
        <v>1</v>
      </c>
      <c r="G18" s="23"/>
      <c r="H18" s="24" t="s">
        <v>1</v>
      </c>
      <c r="I18" s="25"/>
      <c r="J18" s="24" t="s">
        <v>1</v>
      </c>
      <c r="K18" s="25"/>
      <c r="L18" s="24" t="s">
        <v>1</v>
      </c>
      <c r="M18" s="25"/>
      <c r="N18" s="24" t="s">
        <v>1</v>
      </c>
      <c r="O18" s="25"/>
      <c r="P18" s="24" t="s">
        <v>1</v>
      </c>
      <c r="Q18" s="25"/>
      <c r="R18" s="24" t="s">
        <v>1</v>
      </c>
      <c r="S18" s="29"/>
      <c r="T18" s="24" t="s">
        <v>1</v>
      </c>
      <c r="U18" s="16"/>
      <c r="V18" s="24" t="s">
        <v>1</v>
      </c>
      <c r="W18" s="25"/>
      <c r="X18" s="24" t="s">
        <v>1</v>
      </c>
      <c r="Y18" s="25"/>
      <c r="Z18" s="24" t="s">
        <v>0</v>
      </c>
      <c r="AA18" s="25"/>
      <c r="AB18" s="24" t="s">
        <v>0</v>
      </c>
      <c r="AC18" s="25"/>
      <c r="AD18" s="24" t="s">
        <v>0</v>
      </c>
      <c r="AE18" s="25"/>
      <c r="AF18" s="24">
        <v>1</v>
      </c>
      <c r="AG18" s="41"/>
      <c r="AH18" s="130" t="s">
        <v>0</v>
      </c>
      <c r="AI18" s="41"/>
    </row>
    <row r="19" spans="1:38" ht="14.1" customHeight="1" x14ac:dyDescent="0.2">
      <c r="A19" s="19">
        <v>15</v>
      </c>
      <c r="B19" s="19"/>
      <c r="C19" s="2" t="s">
        <v>31</v>
      </c>
      <c r="D19" s="21" t="s">
        <v>1</v>
      </c>
      <c r="E19" s="22"/>
      <c r="F19" s="21">
        <f t="shared" si="0"/>
        <v>1</v>
      </c>
      <c r="G19" s="23"/>
      <c r="H19" s="24" t="s">
        <v>1</v>
      </c>
      <c r="I19" s="25"/>
      <c r="J19" s="24" t="s">
        <v>1</v>
      </c>
      <c r="K19" s="25"/>
      <c r="L19" s="24" t="s">
        <v>1</v>
      </c>
      <c r="M19" s="25"/>
      <c r="N19" s="24" t="s">
        <v>1</v>
      </c>
      <c r="O19" s="25"/>
      <c r="P19" s="24" t="s">
        <v>1</v>
      </c>
      <c r="Q19" s="25"/>
      <c r="R19" s="24" t="s">
        <v>1</v>
      </c>
      <c r="S19" s="29"/>
      <c r="T19" s="24" t="s">
        <v>1</v>
      </c>
      <c r="U19" s="16"/>
      <c r="V19" s="24" t="s">
        <v>1</v>
      </c>
      <c r="W19" s="25"/>
      <c r="X19" s="24" t="s">
        <v>1</v>
      </c>
      <c r="Y19" s="25"/>
      <c r="Z19" s="24" t="s">
        <v>0</v>
      </c>
      <c r="AA19" s="25"/>
      <c r="AB19" s="24" t="s">
        <v>0</v>
      </c>
      <c r="AC19" s="25"/>
      <c r="AD19" s="24" t="s">
        <v>0</v>
      </c>
      <c r="AE19" s="25"/>
      <c r="AF19" s="24">
        <v>1</v>
      </c>
      <c r="AG19" s="41"/>
      <c r="AH19" s="130" t="s">
        <v>0</v>
      </c>
      <c r="AI19" s="41"/>
    </row>
    <row r="20" spans="1:38" s="18" customFormat="1" ht="14.1" customHeight="1" x14ac:dyDescent="0.2">
      <c r="A20" s="19">
        <v>16</v>
      </c>
      <c r="B20" s="91"/>
      <c r="C20" s="20" t="s">
        <v>70</v>
      </c>
      <c r="D20" s="93">
        <f>SUM(P20,R20,T20,V20,X20)</f>
        <v>106</v>
      </c>
      <c r="E20" s="94"/>
      <c r="F20" s="93">
        <f t="shared" si="0"/>
        <v>122</v>
      </c>
      <c r="G20" s="99"/>
      <c r="H20" s="100">
        <f>SUM(H5,H8,H11,H14,H17)</f>
        <v>19</v>
      </c>
      <c r="I20" s="97"/>
      <c r="J20" s="100">
        <f>SUM(J5,J8,J11,J14,J17)</f>
        <v>15</v>
      </c>
      <c r="K20" s="97"/>
      <c r="L20" s="100">
        <f>SUM(L5,L8,L11,L14,L17)</f>
        <v>18</v>
      </c>
      <c r="M20" s="97"/>
      <c r="N20" s="100">
        <f>SUM(N5,N8,N11,N14,N17)</f>
        <v>20</v>
      </c>
      <c r="O20" s="97"/>
      <c r="P20" s="100">
        <f>SUM(P5,P8,P11,P14,P17)</f>
        <v>26</v>
      </c>
      <c r="Q20" s="97"/>
      <c r="R20" s="100">
        <f>SUM(R5,R8,R11,R14,R17)</f>
        <v>21</v>
      </c>
      <c r="S20" s="97"/>
      <c r="T20" s="100">
        <f>SUM(T5,T8,T11,T14,T17)</f>
        <v>19</v>
      </c>
      <c r="U20" s="97"/>
      <c r="V20" s="100">
        <f>SUM(V5,V8,V11,V14,V17)</f>
        <v>25</v>
      </c>
      <c r="W20" s="97"/>
      <c r="X20" s="100">
        <f>SUM(X5,X8,X11,X14,X17)</f>
        <v>15</v>
      </c>
      <c r="Y20" s="97"/>
      <c r="Z20" s="100">
        <f>SUM(Z5,Z8,Z11,Z14,Z17)</f>
        <v>19</v>
      </c>
      <c r="AA20" s="97"/>
      <c r="AB20" s="100">
        <f>SUM(AB5,AB8,AB11,AB14,AB17)</f>
        <v>45</v>
      </c>
      <c r="AC20" s="97"/>
      <c r="AD20" s="100">
        <f>SUM(AD5,AD8,AD11,AD14,AD17)</f>
        <v>25</v>
      </c>
      <c r="AE20" s="97"/>
      <c r="AF20" s="100">
        <f>SUM(AF5,AF8,AF11,AF14,AF17)</f>
        <v>15</v>
      </c>
      <c r="AG20" s="102"/>
      <c r="AH20" s="100">
        <f>SUM(AH5,AH8,AH11,AH14,AH17)</f>
        <v>18</v>
      </c>
      <c r="AI20" s="102"/>
      <c r="AL20" s="107"/>
    </row>
    <row r="21" spans="1:38" s="18" customFormat="1" ht="14.1" customHeight="1" x14ac:dyDescent="0.2">
      <c r="A21" s="19">
        <v>17</v>
      </c>
      <c r="B21" s="91"/>
      <c r="C21" s="106" t="s">
        <v>80</v>
      </c>
      <c r="D21" s="93" t="s">
        <v>1</v>
      </c>
      <c r="E21" s="94"/>
      <c r="F21" s="93">
        <f t="shared" si="0"/>
        <v>36</v>
      </c>
      <c r="G21" s="99"/>
      <c r="H21" s="100" t="s">
        <v>1</v>
      </c>
      <c r="I21" s="97"/>
      <c r="J21" s="100" t="s">
        <v>1</v>
      </c>
      <c r="K21" s="97"/>
      <c r="L21" s="100" t="s">
        <v>1</v>
      </c>
      <c r="M21" s="97"/>
      <c r="N21" s="100" t="s">
        <v>1</v>
      </c>
      <c r="O21" s="97"/>
      <c r="P21" s="100" t="s">
        <v>1</v>
      </c>
      <c r="Q21" s="97"/>
      <c r="R21" s="100" t="s">
        <v>1</v>
      </c>
      <c r="S21" s="97"/>
      <c r="T21" s="100" t="s">
        <v>1</v>
      </c>
      <c r="U21" s="97"/>
      <c r="V21" s="100" t="s">
        <v>1</v>
      </c>
      <c r="W21" s="97"/>
      <c r="X21" s="100" t="s">
        <v>1</v>
      </c>
      <c r="Y21" s="97"/>
      <c r="Z21" s="100">
        <f>SUM(Z6,Z9,Z12,Z15,Z18)</f>
        <v>8</v>
      </c>
      <c r="AA21" s="97"/>
      <c r="AB21" s="100">
        <f>SUM(AB6,AB9,AB12,AB15,AB18)</f>
        <v>10</v>
      </c>
      <c r="AC21" s="97"/>
      <c r="AD21" s="100">
        <f>SUM(AD6,AD9,AD12,AD15,AD18)</f>
        <v>8</v>
      </c>
      <c r="AE21" s="97"/>
      <c r="AF21" s="100">
        <f>SUM(AF6,AF9,AF12,AF15,AF18)</f>
        <v>4</v>
      </c>
      <c r="AG21" s="102"/>
      <c r="AH21" s="100">
        <f>SUM(AH6,AH9,AH12,AH15,AH18)</f>
        <v>6</v>
      </c>
      <c r="AI21" s="102"/>
    </row>
    <row r="22" spans="1:38" s="18" customFormat="1" ht="14.1" customHeight="1" x14ac:dyDescent="0.2">
      <c r="A22" s="19">
        <v>18</v>
      </c>
      <c r="B22" s="91"/>
      <c r="C22" s="106" t="s">
        <v>81</v>
      </c>
      <c r="D22" s="93" t="s">
        <v>1</v>
      </c>
      <c r="E22" s="94"/>
      <c r="F22" s="93">
        <f t="shared" si="0"/>
        <v>86</v>
      </c>
      <c r="G22" s="99"/>
      <c r="H22" s="100" t="s">
        <v>1</v>
      </c>
      <c r="I22" s="97"/>
      <c r="J22" s="100" t="s">
        <v>1</v>
      </c>
      <c r="K22" s="97"/>
      <c r="L22" s="100" t="s">
        <v>1</v>
      </c>
      <c r="M22" s="97"/>
      <c r="N22" s="100" t="s">
        <v>1</v>
      </c>
      <c r="O22" s="97"/>
      <c r="P22" s="100" t="s">
        <v>1</v>
      </c>
      <c r="Q22" s="97"/>
      <c r="R22" s="100" t="s">
        <v>1</v>
      </c>
      <c r="S22" s="97"/>
      <c r="T22" s="100" t="s">
        <v>1</v>
      </c>
      <c r="U22" s="97"/>
      <c r="V22" s="100" t="s">
        <v>1</v>
      </c>
      <c r="W22" s="97"/>
      <c r="X22" s="100" t="s">
        <v>1</v>
      </c>
      <c r="Y22" s="97"/>
      <c r="Z22" s="100">
        <f>SUM(Z7,Z10,Z13,Z16,Z19)</f>
        <v>11</v>
      </c>
      <c r="AA22" s="97"/>
      <c r="AB22" s="100">
        <f>SUM(AB7,AB10,AB13,AB16,AB19)</f>
        <v>35</v>
      </c>
      <c r="AC22" s="97"/>
      <c r="AD22" s="100">
        <f>SUM(AD7,AD10,AD13,AD16,AD19)</f>
        <v>17</v>
      </c>
      <c r="AE22" s="97"/>
      <c r="AF22" s="100">
        <f>SUM(AF7,AF10,AF13,AF16,AF19)</f>
        <v>11</v>
      </c>
      <c r="AG22" s="102"/>
      <c r="AH22" s="100">
        <f>SUM(AH7,AH10,AH13,AH16,AH19)</f>
        <v>12</v>
      </c>
      <c r="AI22" s="102"/>
    </row>
    <row r="23" spans="1:38" s="18" customFormat="1" ht="18" customHeight="1" x14ac:dyDescent="0.2">
      <c r="A23" s="19">
        <v>19</v>
      </c>
      <c r="B23" s="91"/>
      <c r="C23" s="108" t="s">
        <v>71</v>
      </c>
      <c r="D23" s="93">
        <f>SUM(P23,R23,T23,V23,X23)</f>
        <v>318</v>
      </c>
      <c r="E23" s="94"/>
      <c r="F23" s="93">
        <f>SUM(Z23,AB23,AD23,AF23,AH23)</f>
        <v>365</v>
      </c>
      <c r="G23" s="99"/>
      <c r="H23" s="103">
        <v>53</v>
      </c>
      <c r="I23" s="97"/>
      <c r="J23" s="103">
        <v>63</v>
      </c>
      <c r="K23" s="97"/>
      <c r="L23" s="103">
        <v>63</v>
      </c>
      <c r="M23" s="97"/>
      <c r="N23" s="103">
        <v>59</v>
      </c>
      <c r="O23" s="97"/>
      <c r="P23" s="103">
        <v>58</v>
      </c>
      <c r="Q23" s="97"/>
      <c r="R23" s="103">
        <v>47</v>
      </c>
      <c r="S23" s="97"/>
      <c r="T23" s="103">
        <v>65</v>
      </c>
      <c r="U23" s="97"/>
      <c r="V23" s="103">
        <v>76</v>
      </c>
      <c r="W23" s="97"/>
      <c r="X23" s="103">
        <v>72</v>
      </c>
      <c r="Y23" s="97"/>
      <c r="Z23" s="103">
        <v>65</v>
      </c>
      <c r="AA23" s="97"/>
      <c r="AB23" s="100">
        <v>66</v>
      </c>
      <c r="AC23" s="97"/>
      <c r="AD23" s="100">
        <v>57</v>
      </c>
      <c r="AE23" s="104"/>
      <c r="AF23" s="100">
        <v>84</v>
      </c>
      <c r="AG23" s="102"/>
      <c r="AH23" s="100">
        <v>93</v>
      </c>
      <c r="AI23" s="102"/>
      <c r="AL23" s="107"/>
    </row>
    <row r="24" spans="1:38" s="18" customFormat="1" ht="14.1" customHeight="1" x14ac:dyDescent="0.2">
      <c r="A24" s="19">
        <v>20</v>
      </c>
      <c r="B24" s="91"/>
      <c r="C24" s="106" t="s">
        <v>80</v>
      </c>
      <c r="D24" s="93" t="s">
        <v>1</v>
      </c>
      <c r="E24" s="94"/>
      <c r="F24" s="93">
        <f>SUM(Z24,AB24,AD24,AF24,AH24)</f>
        <v>121</v>
      </c>
      <c r="G24" s="99"/>
      <c r="H24" s="100" t="s">
        <v>1</v>
      </c>
      <c r="I24" s="97"/>
      <c r="J24" s="100" t="s">
        <v>1</v>
      </c>
      <c r="K24" s="97"/>
      <c r="L24" s="100" t="s">
        <v>1</v>
      </c>
      <c r="M24" s="97"/>
      <c r="N24" s="100" t="s">
        <v>1</v>
      </c>
      <c r="O24" s="97"/>
      <c r="P24" s="100" t="s">
        <v>1</v>
      </c>
      <c r="Q24" s="97"/>
      <c r="R24" s="100" t="s">
        <v>1</v>
      </c>
      <c r="S24" s="97"/>
      <c r="T24" s="100" t="s">
        <v>1</v>
      </c>
      <c r="U24" s="97"/>
      <c r="V24" s="100" t="s">
        <v>1</v>
      </c>
      <c r="W24" s="97"/>
      <c r="X24" s="100" t="s">
        <v>1</v>
      </c>
      <c r="Y24" s="97"/>
      <c r="Z24" s="103">
        <v>30</v>
      </c>
      <c r="AA24" s="97"/>
      <c r="AB24" s="100">
        <v>17</v>
      </c>
      <c r="AC24" s="97"/>
      <c r="AD24" s="100">
        <v>17</v>
      </c>
      <c r="AE24" s="104"/>
      <c r="AF24" s="100">
        <v>22</v>
      </c>
      <c r="AG24" s="102"/>
      <c r="AH24" s="100">
        <v>35</v>
      </c>
      <c r="AI24" s="102"/>
    </row>
    <row r="25" spans="1:38" s="18" customFormat="1" ht="14.1" customHeight="1" x14ac:dyDescent="0.2">
      <c r="A25" s="19">
        <v>21</v>
      </c>
      <c r="B25" s="91"/>
      <c r="C25" s="106" t="s">
        <v>81</v>
      </c>
      <c r="D25" s="93" t="s">
        <v>1</v>
      </c>
      <c r="E25" s="94"/>
      <c r="F25" s="93">
        <f>SUM(Z25,AB25,AD25,AF25,AH25)</f>
        <v>244</v>
      </c>
      <c r="G25" s="99"/>
      <c r="H25" s="100" t="s">
        <v>1</v>
      </c>
      <c r="I25" s="97"/>
      <c r="J25" s="100" t="s">
        <v>1</v>
      </c>
      <c r="K25" s="97"/>
      <c r="L25" s="100" t="s">
        <v>1</v>
      </c>
      <c r="M25" s="97"/>
      <c r="N25" s="100" t="s">
        <v>1</v>
      </c>
      <c r="O25" s="97"/>
      <c r="P25" s="100" t="s">
        <v>1</v>
      </c>
      <c r="Q25" s="97"/>
      <c r="R25" s="100" t="s">
        <v>1</v>
      </c>
      <c r="S25" s="97"/>
      <c r="T25" s="100" t="s">
        <v>1</v>
      </c>
      <c r="U25" s="97"/>
      <c r="V25" s="100" t="s">
        <v>1</v>
      </c>
      <c r="W25" s="97"/>
      <c r="X25" s="100" t="s">
        <v>1</v>
      </c>
      <c r="Y25" s="97"/>
      <c r="Z25" s="103">
        <v>35</v>
      </c>
      <c r="AA25" s="97"/>
      <c r="AB25" s="100">
        <v>49</v>
      </c>
      <c r="AC25" s="97"/>
      <c r="AD25" s="100">
        <v>40</v>
      </c>
      <c r="AE25" s="104"/>
      <c r="AF25" s="100">
        <v>62</v>
      </c>
      <c r="AG25" s="102"/>
      <c r="AH25" s="100">
        <v>58</v>
      </c>
      <c r="AI25" s="102"/>
    </row>
    <row r="26" spans="1:38" ht="30" customHeight="1" x14ac:dyDescent="0.2">
      <c r="A26" s="19"/>
      <c r="B26" s="19"/>
      <c r="C26" s="20" t="s">
        <v>61</v>
      </c>
      <c r="D26" s="21"/>
      <c r="E26" s="22"/>
      <c r="F26" s="21"/>
      <c r="G26" s="23"/>
      <c r="H26" s="41"/>
      <c r="I26" s="26"/>
      <c r="J26" s="41"/>
      <c r="K26" s="26"/>
      <c r="L26" s="41"/>
      <c r="M26" s="82"/>
      <c r="N26" s="41"/>
      <c r="O26" s="26"/>
      <c r="P26" s="41"/>
      <c r="Q26" s="82"/>
      <c r="R26" s="28"/>
      <c r="S26" s="41"/>
      <c r="T26" s="28"/>
      <c r="U26" s="41"/>
      <c r="V26" s="28"/>
      <c r="W26" s="41"/>
      <c r="X26" s="41"/>
      <c r="Y26" s="26"/>
      <c r="Z26" s="41"/>
      <c r="AA26" s="82"/>
      <c r="AB26" s="28"/>
      <c r="AC26" s="41"/>
      <c r="AD26" s="28"/>
      <c r="AE26" s="41"/>
      <c r="AF26" s="28"/>
      <c r="AG26" s="41"/>
      <c r="AH26" s="28"/>
      <c r="AI26" s="41"/>
    </row>
    <row r="27" spans="1:38" ht="14.1" customHeight="1" x14ac:dyDescent="0.2">
      <c r="A27" s="19">
        <v>22</v>
      </c>
      <c r="B27" s="19"/>
      <c r="C27" s="27" t="s">
        <v>29</v>
      </c>
      <c r="D27" s="21">
        <f>SUM(P27,R27,T27,V27,X27)</f>
        <v>3</v>
      </c>
      <c r="E27" s="22"/>
      <c r="F27" s="21">
        <f>SUM(Z27,AB27,AD27,AF27,AH27)</f>
        <v>2</v>
      </c>
      <c r="G27" s="23"/>
      <c r="H27" s="30" t="str">
        <f>H5</f>
        <v>–</v>
      </c>
      <c r="I27" s="26"/>
      <c r="J27" s="30" t="str">
        <f>J5</f>
        <v>–</v>
      </c>
      <c r="K27" s="26"/>
      <c r="L27" s="30" t="str">
        <f>L5</f>
        <v>–</v>
      </c>
      <c r="M27" s="26"/>
      <c r="N27" s="30">
        <f>N5</f>
        <v>1</v>
      </c>
      <c r="O27" s="26"/>
      <c r="P27" s="30">
        <f>P5</f>
        <v>3</v>
      </c>
      <c r="Q27" s="26"/>
      <c r="R27" s="30" t="str">
        <f>R5</f>
        <v>–</v>
      </c>
      <c r="S27" s="30"/>
      <c r="T27" s="30" t="str">
        <f>T5</f>
        <v>–</v>
      </c>
      <c r="U27" s="30"/>
      <c r="V27" s="30" t="str">
        <f>V5</f>
        <v>–</v>
      </c>
      <c r="W27" s="30"/>
      <c r="X27" s="30" t="str">
        <f>X5</f>
        <v>–</v>
      </c>
      <c r="Y27" s="26"/>
      <c r="Z27" s="30" t="str">
        <f>Z5</f>
        <v>–</v>
      </c>
      <c r="AA27" s="26"/>
      <c r="AB27" s="30">
        <f>AB5</f>
        <v>2</v>
      </c>
      <c r="AC27" s="30"/>
      <c r="AD27" s="30" t="str">
        <f>AD5</f>
        <v>–</v>
      </c>
      <c r="AE27" s="30"/>
      <c r="AF27" s="30" t="str">
        <f>AF5</f>
        <v>–</v>
      </c>
      <c r="AG27" s="30"/>
      <c r="AH27" s="30" t="str">
        <f>AH5</f>
        <v>–</v>
      </c>
      <c r="AI27" s="30"/>
    </row>
    <row r="28" spans="1:38" ht="14.1" customHeight="1" x14ac:dyDescent="0.2">
      <c r="A28" s="19">
        <v>23</v>
      </c>
      <c r="B28" s="19"/>
      <c r="C28" s="2" t="s">
        <v>88</v>
      </c>
      <c r="D28" s="73">
        <v>3.7313432835820892E-2</v>
      </c>
      <c r="E28" s="84"/>
      <c r="F28" s="73">
        <v>2.1288640593024863E-2</v>
      </c>
      <c r="G28" s="67"/>
      <c r="H28" s="24" t="s">
        <v>0</v>
      </c>
      <c r="I28" s="69"/>
      <c r="J28" s="24" t="s">
        <v>0</v>
      </c>
      <c r="K28" s="69"/>
      <c r="L28" s="24" t="s">
        <v>0</v>
      </c>
      <c r="M28" s="69"/>
      <c r="N28" s="68">
        <v>6.8965517241379309E-2</v>
      </c>
      <c r="O28" s="69"/>
      <c r="P28" s="68">
        <v>0.20408163265306123</v>
      </c>
      <c r="Q28" s="69"/>
      <c r="R28" s="24" t="s">
        <v>0</v>
      </c>
      <c r="S28" s="70"/>
      <c r="T28" s="24" t="s">
        <v>0</v>
      </c>
      <c r="U28" s="70"/>
      <c r="V28" s="24" t="s">
        <v>0</v>
      </c>
      <c r="W28" s="70"/>
      <c r="X28" s="24" t="s">
        <v>0</v>
      </c>
      <c r="Y28" s="69"/>
      <c r="Z28" s="24" t="s">
        <v>0</v>
      </c>
      <c r="AA28" s="69"/>
      <c r="AB28" s="68">
        <v>0.111731843575419</v>
      </c>
      <c r="AC28" s="70"/>
      <c r="AD28" s="24" t="s">
        <v>0</v>
      </c>
      <c r="AE28" s="70"/>
      <c r="AF28" s="24" t="s">
        <v>0</v>
      </c>
      <c r="AG28" s="70"/>
      <c r="AH28" s="24" t="s">
        <v>0</v>
      </c>
      <c r="AI28" s="70"/>
    </row>
    <row r="29" spans="1:38" ht="24" customHeight="1" x14ac:dyDescent="0.2">
      <c r="A29" s="19">
        <v>24</v>
      </c>
      <c r="B29" s="19"/>
      <c r="C29" s="2" t="s">
        <v>50</v>
      </c>
      <c r="D29" s="73">
        <v>6.1705541157595953E-2</v>
      </c>
      <c r="E29" s="73"/>
      <c r="F29" s="73">
        <v>3.4789353066329888E-2</v>
      </c>
      <c r="G29" s="83"/>
      <c r="H29" s="24" t="s">
        <v>0</v>
      </c>
      <c r="I29" s="69"/>
      <c r="J29" s="24" t="s">
        <v>0</v>
      </c>
      <c r="K29" s="69"/>
      <c r="L29" s="24" t="s">
        <v>0</v>
      </c>
      <c r="M29" s="69"/>
      <c r="N29" s="68">
        <v>0.11319900384876613</v>
      </c>
      <c r="O29" s="69"/>
      <c r="P29" s="68">
        <v>0.3465003465003465</v>
      </c>
      <c r="Q29" s="69"/>
      <c r="R29" s="24" t="s">
        <v>0</v>
      </c>
      <c r="S29" s="70"/>
      <c r="T29" s="24" t="s">
        <v>0</v>
      </c>
      <c r="U29" s="70"/>
      <c r="V29" s="24" t="s">
        <v>0</v>
      </c>
      <c r="W29" s="70"/>
      <c r="X29" s="24" t="s">
        <v>0</v>
      </c>
      <c r="Y29" s="69"/>
      <c r="Z29" s="24" t="s">
        <v>0</v>
      </c>
      <c r="AA29" s="69"/>
      <c r="AB29" s="68">
        <v>0.17929179740026896</v>
      </c>
      <c r="AC29" s="70"/>
      <c r="AD29" s="24" t="s">
        <v>0</v>
      </c>
      <c r="AE29" s="70"/>
      <c r="AF29" s="24" t="s">
        <v>0</v>
      </c>
      <c r="AG29" s="70"/>
      <c r="AH29" s="24" t="s">
        <v>0</v>
      </c>
      <c r="AI29" s="70"/>
    </row>
    <row r="30" spans="1:38" ht="14.1" customHeight="1" x14ac:dyDescent="0.2">
      <c r="A30" s="55"/>
      <c r="B30" s="55"/>
      <c r="C30" s="13"/>
      <c r="D30" s="56"/>
      <c r="E30" s="57"/>
      <c r="F30" s="56"/>
      <c r="G30" s="58"/>
      <c r="H30" s="59"/>
      <c r="I30" s="60"/>
      <c r="J30" s="59"/>
      <c r="K30" s="60"/>
      <c r="L30" s="59"/>
      <c r="M30" s="60"/>
      <c r="N30" s="59"/>
      <c r="O30" s="60"/>
      <c r="P30" s="61"/>
      <c r="Q30" s="60"/>
      <c r="R30" s="59"/>
      <c r="S30" s="60"/>
      <c r="T30" s="59"/>
      <c r="U30" s="60"/>
      <c r="V30" s="59"/>
      <c r="W30" s="60"/>
      <c r="X30" s="59"/>
      <c r="Y30" s="60"/>
      <c r="Z30" s="59"/>
      <c r="AA30" s="60"/>
      <c r="AB30" s="59"/>
      <c r="AC30" s="60"/>
      <c r="AD30" s="61"/>
      <c r="AE30" s="60"/>
      <c r="AF30" s="61"/>
      <c r="AG30" s="62"/>
      <c r="AH30" s="61"/>
      <c r="AI30" s="62"/>
    </row>
    <row r="31" spans="1:38" ht="14.1" customHeight="1" x14ac:dyDescent="0.2">
      <c r="A31" s="42" t="s">
        <v>4</v>
      </c>
      <c r="B31" s="40"/>
      <c r="C31" s="42"/>
      <c r="D31" s="50"/>
      <c r="E31" s="63"/>
      <c r="F31" s="50"/>
      <c r="G31" s="63"/>
      <c r="H31" s="50"/>
      <c r="I31" s="63"/>
      <c r="J31" s="50"/>
      <c r="K31" s="63"/>
      <c r="L31" s="50"/>
      <c r="M31" s="63"/>
      <c r="N31" s="50"/>
      <c r="O31" s="63"/>
      <c r="P31" s="50"/>
      <c r="Q31" s="63"/>
      <c r="R31" s="50"/>
      <c r="S31" s="63"/>
      <c r="T31" s="50"/>
      <c r="U31" s="63"/>
      <c r="V31" s="50"/>
      <c r="W31" s="63"/>
      <c r="X31" s="50"/>
      <c r="Y31" s="63"/>
      <c r="Z31" s="50"/>
      <c r="AA31" s="63"/>
      <c r="AB31" s="50"/>
      <c r="AC31" s="63"/>
      <c r="AD31" s="50"/>
      <c r="AE31" s="63"/>
      <c r="AF31" s="50"/>
      <c r="AG31" s="63"/>
      <c r="AH31" s="50"/>
      <c r="AI31" s="63"/>
    </row>
    <row r="32" spans="1:38" s="3" customFormat="1" ht="14.1" customHeight="1" x14ac:dyDescent="0.2">
      <c r="A32" s="3" t="s">
        <v>84</v>
      </c>
      <c r="C32" s="42"/>
    </row>
    <row r="33" spans="1:5" s="3" customFormat="1" ht="14.1" customHeight="1" x14ac:dyDescent="0.2">
      <c r="A33" s="12" t="s">
        <v>9</v>
      </c>
    </row>
    <row r="34" spans="1:5" s="3" customFormat="1" ht="14.1" customHeight="1" x14ac:dyDescent="0.2">
      <c r="A34" s="12"/>
      <c r="C34" s="12"/>
      <c r="D34" s="12"/>
    </row>
    <row r="35" spans="1:5" s="3" customFormat="1" ht="12.75" customHeight="1" x14ac:dyDescent="0.2">
      <c r="B35" s="12"/>
      <c r="C35" s="12"/>
    </row>
    <row r="36" spans="1:5" s="3" customFormat="1" ht="12.75" customHeight="1" x14ac:dyDescent="0.2">
      <c r="B36" s="12"/>
      <c r="E36" s="12"/>
    </row>
    <row r="37" spans="1:5" ht="12.75" customHeight="1" x14ac:dyDescent="0.2"/>
  </sheetData>
  <mergeCells count="17">
    <mergeCell ref="T3:U3"/>
    <mergeCell ref="V3:W3"/>
    <mergeCell ref="X3:Y3"/>
    <mergeCell ref="L3:M3"/>
    <mergeCell ref="AH3:AI3"/>
    <mergeCell ref="Z3:AA3"/>
    <mergeCell ref="AB3:AC3"/>
    <mergeCell ref="AD3:AE3"/>
    <mergeCell ref="AF3:AG3"/>
    <mergeCell ref="N3:O3"/>
    <mergeCell ref="P3:Q3"/>
    <mergeCell ref="R3:S3"/>
    <mergeCell ref="A3:C3"/>
    <mergeCell ref="D3:E3"/>
    <mergeCell ref="F3:G3"/>
    <mergeCell ref="H3:I3"/>
    <mergeCell ref="J3:K3"/>
  </mergeCells>
  <pageMargins left="0.23622047244094491" right="0.23622047244094491" top="0.74803149606299213" bottom="0.55118110236220474" header="0.31496062992125984" footer="0.31496062992125984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showGridLines="0" zoomScaleNormal="100" workbookViewId="0">
      <selection activeCell="AJ1" sqref="AJ1"/>
    </sheetView>
  </sheetViews>
  <sheetFormatPr defaultRowHeight="12.75" outlineLevelCol="1" x14ac:dyDescent="0.2"/>
  <cols>
    <col min="1" max="1" width="2.85546875" style="10" customWidth="1"/>
    <col min="2" max="2" width="0.85546875" style="10" customWidth="1"/>
    <col min="3" max="3" width="41.7109375" style="10" customWidth="1"/>
    <col min="4" max="4" width="6.7109375" style="10" customWidth="1"/>
    <col min="5" max="5" width="1.28515625" style="10" customWidth="1"/>
    <col min="6" max="6" width="6.7109375" style="10" customWidth="1"/>
    <col min="7" max="7" width="1.28515625" style="10" customWidth="1"/>
    <col min="8" max="8" width="4.7109375" style="10" hidden="1" customWidth="1" outlineLevel="1"/>
    <col min="9" max="9" width="1.28515625" style="10" hidden="1" customWidth="1" outlineLevel="1"/>
    <col min="10" max="10" width="4.7109375" style="10" hidden="1" customWidth="1" outlineLevel="1"/>
    <col min="11" max="11" width="1.28515625" style="10" hidden="1" customWidth="1" outlineLevel="1"/>
    <col min="12" max="12" width="4.7109375" style="10" hidden="1" customWidth="1" outlineLevel="1"/>
    <col min="13" max="13" width="1.28515625" style="10" hidden="1" customWidth="1" outlineLevel="1"/>
    <col min="14" max="14" width="4.7109375" style="10" hidden="1" customWidth="1" outlineLevel="1"/>
    <col min="15" max="15" width="1.28515625" style="10" hidden="1" customWidth="1" outlineLevel="1"/>
    <col min="16" max="16" width="4.7109375" style="10" hidden="1" customWidth="1" outlineLevel="1"/>
    <col min="17" max="17" width="1.28515625" style="10" hidden="1" customWidth="1" outlineLevel="1"/>
    <col min="18" max="18" width="4.7109375" style="10" hidden="1" customWidth="1" outlineLevel="1"/>
    <col min="19" max="19" width="1.28515625" style="10" hidden="1" customWidth="1" outlineLevel="1"/>
    <col min="20" max="20" width="4.7109375" style="10" hidden="1" customWidth="1" outlineLevel="1"/>
    <col min="21" max="21" width="1.28515625" style="10" hidden="1" customWidth="1" outlineLevel="1"/>
    <col min="22" max="22" width="4.7109375" style="10" hidden="1" customWidth="1" outlineLevel="1"/>
    <col min="23" max="23" width="1.28515625" style="10" hidden="1" customWidth="1" outlineLevel="1"/>
    <col min="24" max="24" width="4.7109375" style="10" hidden="1" customWidth="1" outlineLevel="1"/>
    <col min="25" max="25" width="1.28515625" style="10" hidden="1" customWidth="1" outlineLevel="1"/>
    <col min="26" max="26" width="4.7109375" style="10" customWidth="1" collapsed="1"/>
    <col min="27" max="27" width="1.28515625" style="10" customWidth="1"/>
    <col min="28" max="28" width="4.7109375" style="10" customWidth="1"/>
    <col min="29" max="29" width="1.28515625" style="10" customWidth="1"/>
    <col min="30" max="30" width="4.7109375" style="10" customWidth="1"/>
    <col min="31" max="31" width="1.28515625" style="10" customWidth="1"/>
    <col min="32" max="32" width="4.7109375" style="10" customWidth="1"/>
    <col min="33" max="33" width="1.28515625" style="10" customWidth="1"/>
    <col min="34" max="34" width="4.7109375" style="10" customWidth="1"/>
    <col min="35" max="35" width="1.28515625" style="10" customWidth="1"/>
    <col min="36" max="16384" width="9.140625" style="10"/>
  </cols>
  <sheetData>
    <row r="1" spans="1:35" ht="14.25" customHeight="1" x14ac:dyDescent="0.2">
      <c r="A1" s="18" t="s">
        <v>64</v>
      </c>
    </row>
    <row r="2" spans="1:35" ht="14.25" customHeight="1" x14ac:dyDescent="0.2">
      <c r="A2" s="17" t="s">
        <v>65</v>
      </c>
    </row>
    <row r="3" spans="1:35" ht="24" customHeight="1" x14ac:dyDescent="0.2">
      <c r="A3" s="159"/>
      <c r="B3" s="159"/>
      <c r="C3" s="159"/>
      <c r="D3" s="160" t="s">
        <v>26</v>
      </c>
      <c r="E3" s="161"/>
      <c r="F3" s="160" t="s">
        <v>27</v>
      </c>
      <c r="G3" s="161"/>
      <c r="H3" s="158">
        <v>2000</v>
      </c>
      <c r="I3" s="158"/>
      <c r="J3" s="158">
        <v>2001</v>
      </c>
      <c r="K3" s="158"/>
      <c r="L3" s="158">
        <v>2002</v>
      </c>
      <c r="M3" s="158"/>
      <c r="N3" s="158">
        <v>2003</v>
      </c>
      <c r="O3" s="158"/>
      <c r="P3" s="158">
        <v>2004</v>
      </c>
      <c r="Q3" s="158"/>
      <c r="R3" s="158">
        <v>2005</v>
      </c>
      <c r="S3" s="158"/>
      <c r="T3" s="158">
        <v>2006</v>
      </c>
      <c r="U3" s="158"/>
      <c r="V3" s="158">
        <v>2007</v>
      </c>
      <c r="W3" s="158"/>
      <c r="X3" s="158">
        <v>2008</v>
      </c>
      <c r="Y3" s="158"/>
      <c r="Z3" s="158">
        <v>2009</v>
      </c>
      <c r="AA3" s="158"/>
      <c r="AB3" s="158">
        <v>2010</v>
      </c>
      <c r="AC3" s="158"/>
      <c r="AD3" s="158">
        <v>2011</v>
      </c>
      <c r="AE3" s="158"/>
      <c r="AF3" s="158">
        <v>2012</v>
      </c>
      <c r="AG3" s="158"/>
      <c r="AH3" s="158">
        <v>2013</v>
      </c>
      <c r="AI3" s="158"/>
    </row>
    <row r="4" spans="1:35" ht="18" customHeight="1" x14ac:dyDescent="0.2">
      <c r="A4" s="19"/>
      <c r="B4" s="19"/>
      <c r="C4" s="20" t="s">
        <v>28</v>
      </c>
      <c r="D4" s="81"/>
      <c r="E4" s="14"/>
      <c r="F4" s="81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4.1" customHeight="1" x14ac:dyDescent="0.2">
      <c r="A5" s="19">
        <v>1</v>
      </c>
      <c r="B5" s="19"/>
      <c r="C5" s="27" t="s">
        <v>29</v>
      </c>
      <c r="D5" s="21">
        <f>SUM(P5,R5,T5,V5,X5)</f>
        <v>16</v>
      </c>
      <c r="E5" s="22"/>
      <c r="F5" s="21">
        <f t="shared" ref="F5:F27" si="0">SUM(Z5,AB5,AD5,AF5,AH5)</f>
        <v>16</v>
      </c>
      <c r="G5" s="23"/>
      <c r="H5" s="24">
        <v>2</v>
      </c>
      <c r="I5" s="25"/>
      <c r="J5" s="24">
        <v>1</v>
      </c>
      <c r="K5" s="25"/>
      <c r="L5" s="24">
        <v>3</v>
      </c>
      <c r="M5" s="25"/>
      <c r="N5" s="24">
        <v>8</v>
      </c>
      <c r="O5" s="25"/>
      <c r="P5" s="24">
        <v>10</v>
      </c>
      <c r="Q5" s="25"/>
      <c r="R5" s="24">
        <v>1</v>
      </c>
      <c r="S5" s="25"/>
      <c r="T5" s="24">
        <v>1</v>
      </c>
      <c r="U5" s="25"/>
      <c r="V5" s="24">
        <v>1</v>
      </c>
      <c r="W5" s="25"/>
      <c r="X5" s="24">
        <v>3</v>
      </c>
      <c r="Y5" s="25"/>
      <c r="Z5" s="24">
        <v>2</v>
      </c>
      <c r="AA5" s="25"/>
      <c r="AB5" s="24">
        <v>10</v>
      </c>
      <c r="AC5" s="25"/>
      <c r="AD5" s="24">
        <v>2</v>
      </c>
      <c r="AE5" s="25"/>
      <c r="AF5" s="24">
        <v>1</v>
      </c>
      <c r="AG5" s="41"/>
      <c r="AH5" s="24">
        <v>1</v>
      </c>
      <c r="AI5" s="41"/>
    </row>
    <row r="6" spans="1:35" ht="14.1" customHeight="1" x14ac:dyDescent="0.2">
      <c r="A6" s="19">
        <v>2</v>
      </c>
      <c r="B6" s="19"/>
      <c r="C6" s="2" t="s">
        <v>30</v>
      </c>
      <c r="D6" s="21" t="s">
        <v>1</v>
      </c>
      <c r="E6" s="22"/>
      <c r="F6" s="21">
        <f t="shared" si="0"/>
        <v>10</v>
      </c>
      <c r="G6" s="23"/>
      <c r="H6" s="24" t="s">
        <v>1</v>
      </c>
      <c r="I6" s="25"/>
      <c r="J6" s="24" t="s">
        <v>1</v>
      </c>
      <c r="K6" s="25"/>
      <c r="L6" s="24" t="s">
        <v>1</v>
      </c>
      <c r="M6" s="25"/>
      <c r="N6" s="24" t="s">
        <v>1</v>
      </c>
      <c r="O6" s="25"/>
      <c r="P6" s="24" t="s">
        <v>1</v>
      </c>
      <c r="Q6" s="25"/>
      <c r="R6" s="24" t="s">
        <v>1</v>
      </c>
      <c r="S6" s="25"/>
      <c r="T6" s="24" t="s">
        <v>1</v>
      </c>
      <c r="U6" s="25"/>
      <c r="V6" s="24" t="s">
        <v>1</v>
      </c>
      <c r="W6" s="25"/>
      <c r="X6" s="24" t="s">
        <v>1</v>
      </c>
      <c r="Y6" s="25"/>
      <c r="Z6" s="24">
        <v>2</v>
      </c>
      <c r="AA6" s="25"/>
      <c r="AB6" s="24">
        <v>6</v>
      </c>
      <c r="AC6" s="25"/>
      <c r="AD6" s="24">
        <v>1</v>
      </c>
      <c r="AE6" s="25"/>
      <c r="AF6" s="24" t="s">
        <v>0</v>
      </c>
      <c r="AG6" s="41"/>
      <c r="AH6" s="24">
        <v>1</v>
      </c>
      <c r="AI6" s="41"/>
    </row>
    <row r="7" spans="1:35" ht="14.1" customHeight="1" x14ac:dyDescent="0.2">
      <c r="A7" s="19">
        <v>3</v>
      </c>
      <c r="B7" s="19"/>
      <c r="C7" s="2" t="s">
        <v>31</v>
      </c>
      <c r="D7" s="21" t="s">
        <v>1</v>
      </c>
      <c r="E7" s="22"/>
      <c r="F7" s="21">
        <f t="shared" si="0"/>
        <v>5</v>
      </c>
      <c r="G7" s="23"/>
      <c r="H7" s="24" t="s">
        <v>1</v>
      </c>
      <c r="I7" s="25"/>
      <c r="J7" s="24" t="s">
        <v>1</v>
      </c>
      <c r="K7" s="25"/>
      <c r="L7" s="24" t="s">
        <v>1</v>
      </c>
      <c r="M7" s="25"/>
      <c r="N7" s="24" t="s">
        <v>1</v>
      </c>
      <c r="O7" s="25"/>
      <c r="P7" s="24" t="s">
        <v>1</v>
      </c>
      <c r="Q7" s="25"/>
      <c r="R7" s="24" t="s">
        <v>1</v>
      </c>
      <c r="S7" s="25"/>
      <c r="T7" s="24" t="s">
        <v>1</v>
      </c>
      <c r="U7" s="25"/>
      <c r="V7" s="24" t="s">
        <v>1</v>
      </c>
      <c r="W7" s="25"/>
      <c r="X7" s="24" t="s">
        <v>1</v>
      </c>
      <c r="Y7" s="25"/>
      <c r="Z7" s="24" t="s">
        <v>0</v>
      </c>
      <c r="AA7" s="25"/>
      <c r="AB7" s="24">
        <v>4</v>
      </c>
      <c r="AC7" s="25"/>
      <c r="AD7" s="24">
        <v>1</v>
      </c>
      <c r="AE7" s="25"/>
      <c r="AF7" s="24" t="s">
        <v>0</v>
      </c>
      <c r="AG7" s="41"/>
      <c r="AH7" s="24" t="s">
        <v>0</v>
      </c>
      <c r="AI7" s="41"/>
    </row>
    <row r="8" spans="1:35" ht="14.1" customHeight="1" x14ac:dyDescent="0.2">
      <c r="A8" s="19">
        <v>4</v>
      </c>
      <c r="B8" s="19"/>
      <c r="C8" s="2" t="s">
        <v>89</v>
      </c>
      <c r="D8" s="21" t="s">
        <v>1</v>
      </c>
      <c r="E8" s="22"/>
      <c r="F8" s="21">
        <f t="shared" si="0"/>
        <v>1</v>
      </c>
      <c r="G8" s="23"/>
      <c r="H8" s="24" t="s">
        <v>1</v>
      </c>
      <c r="I8" s="25"/>
      <c r="J8" s="24" t="s">
        <v>1</v>
      </c>
      <c r="K8" s="25"/>
      <c r="L8" s="24" t="s">
        <v>1</v>
      </c>
      <c r="M8" s="25"/>
      <c r="N8" s="24" t="s">
        <v>1</v>
      </c>
      <c r="O8" s="25"/>
      <c r="P8" s="24" t="s">
        <v>1</v>
      </c>
      <c r="Q8" s="25"/>
      <c r="R8" s="24" t="s">
        <v>1</v>
      </c>
      <c r="S8" s="25"/>
      <c r="T8" s="24" t="s">
        <v>1</v>
      </c>
      <c r="U8" s="25"/>
      <c r="V8" s="24" t="s">
        <v>1</v>
      </c>
      <c r="W8" s="25"/>
      <c r="X8" s="24" t="s">
        <v>1</v>
      </c>
      <c r="Y8" s="25"/>
      <c r="Z8" s="24" t="s">
        <v>0</v>
      </c>
      <c r="AA8" s="25"/>
      <c r="AB8" s="24" t="s">
        <v>0</v>
      </c>
      <c r="AC8" s="25"/>
      <c r="AD8" s="24" t="s">
        <v>0</v>
      </c>
      <c r="AE8" s="25"/>
      <c r="AF8" s="24">
        <v>1</v>
      </c>
      <c r="AG8" s="41"/>
      <c r="AH8" s="24" t="s">
        <v>0</v>
      </c>
      <c r="AI8" s="41"/>
    </row>
    <row r="9" spans="1:35" ht="14.1" customHeight="1" x14ac:dyDescent="0.2">
      <c r="A9" s="19">
        <v>5</v>
      </c>
      <c r="B9" s="19"/>
      <c r="C9" s="27" t="s">
        <v>52</v>
      </c>
      <c r="D9" s="21">
        <f>SUM(P9,R9,T9,V9,X9)</f>
        <v>13</v>
      </c>
      <c r="E9" s="22"/>
      <c r="F9" s="21">
        <f t="shared" si="0"/>
        <v>11</v>
      </c>
      <c r="G9" s="23"/>
      <c r="H9" s="24">
        <v>4</v>
      </c>
      <c r="I9" s="25"/>
      <c r="J9" s="24">
        <v>7</v>
      </c>
      <c r="K9" s="25"/>
      <c r="L9" s="24">
        <v>3</v>
      </c>
      <c r="M9" s="25"/>
      <c r="N9" s="24">
        <v>2</v>
      </c>
      <c r="O9" s="25"/>
      <c r="P9" s="24">
        <v>4</v>
      </c>
      <c r="Q9" s="25"/>
      <c r="R9" s="24">
        <v>4</v>
      </c>
      <c r="S9" s="25"/>
      <c r="T9" s="24">
        <v>1</v>
      </c>
      <c r="U9" s="25"/>
      <c r="V9" s="24">
        <v>3</v>
      </c>
      <c r="W9" s="25"/>
      <c r="X9" s="24">
        <v>1</v>
      </c>
      <c r="Y9" s="25"/>
      <c r="Z9" s="24">
        <v>4</v>
      </c>
      <c r="AA9" s="25"/>
      <c r="AB9" s="24">
        <v>5</v>
      </c>
      <c r="AC9" s="25"/>
      <c r="AD9" s="24">
        <v>1</v>
      </c>
      <c r="AE9" s="25"/>
      <c r="AF9" s="24">
        <v>1</v>
      </c>
      <c r="AG9" s="41"/>
      <c r="AH9" s="24" t="s">
        <v>0</v>
      </c>
      <c r="AI9" s="41"/>
    </row>
    <row r="10" spans="1:35" ht="14.1" customHeight="1" x14ac:dyDescent="0.2">
      <c r="A10" s="19">
        <v>6</v>
      </c>
      <c r="B10" s="19"/>
      <c r="C10" s="2" t="s">
        <v>30</v>
      </c>
      <c r="D10" s="21" t="s">
        <v>1</v>
      </c>
      <c r="E10" s="22"/>
      <c r="F10" s="137" t="s">
        <v>0</v>
      </c>
      <c r="G10" s="23"/>
      <c r="H10" s="24" t="s">
        <v>1</v>
      </c>
      <c r="I10" s="25"/>
      <c r="J10" s="24" t="s">
        <v>1</v>
      </c>
      <c r="K10" s="25"/>
      <c r="L10" s="24" t="s">
        <v>1</v>
      </c>
      <c r="M10" s="25"/>
      <c r="N10" s="24" t="s">
        <v>1</v>
      </c>
      <c r="O10" s="25"/>
      <c r="P10" s="24" t="s">
        <v>1</v>
      </c>
      <c r="Q10" s="25"/>
      <c r="R10" s="24" t="s">
        <v>1</v>
      </c>
      <c r="S10" s="25"/>
      <c r="T10" s="24" t="s">
        <v>1</v>
      </c>
      <c r="U10" s="25"/>
      <c r="V10" s="24" t="s">
        <v>1</v>
      </c>
      <c r="W10" s="25"/>
      <c r="X10" s="24" t="s">
        <v>1</v>
      </c>
      <c r="Y10" s="25"/>
      <c r="Z10" s="24" t="s">
        <v>0</v>
      </c>
      <c r="AA10" s="25"/>
      <c r="AB10" s="24" t="s">
        <v>0</v>
      </c>
      <c r="AC10" s="25"/>
      <c r="AD10" s="24" t="s">
        <v>0</v>
      </c>
      <c r="AE10" s="25"/>
      <c r="AF10" s="24" t="s">
        <v>0</v>
      </c>
      <c r="AG10" s="41"/>
      <c r="AH10" s="24" t="s">
        <v>0</v>
      </c>
      <c r="AI10" s="41"/>
    </row>
    <row r="11" spans="1:35" ht="14.1" customHeight="1" x14ac:dyDescent="0.2">
      <c r="A11" s="19">
        <v>7</v>
      </c>
      <c r="B11" s="19"/>
      <c r="C11" s="2" t="s">
        <v>31</v>
      </c>
      <c r="D11" s="21" t="s">
        <v>1</v>
      </c>
      <c r="E11" s="22"/>
      <c r="F11" s="21">
        <f t="shared" si="0"/>
        <v>11</v>
      </c>
      <c r="G11" s="23"/>
      <c r="H11" s="24" t="s">
        <v>1</v>
      </c>
      <c r="I11" s="25"/>
      <c r="J11" s="24" t="s">
        <v>1</v>
      </c>
      <c r="K11" s="25"/>
      <c r="L11" s="24" t="s">
        <v>1</v>
      </c>
      <c r="M11" s="25"/>
      <c r="N11" s="24" t="s">
        <v>1</v>
      </c>
      <c r="O11" s="25"/>
      <c r="P11" s="24" t="s">
        <v>1</v>
      </c>
      <c r="Q11" s="25"/>
      <c r="R11" s="24" t="s">
        <v>1</v>
      </c>
      <c r="S11" s="25"/>
      <c r="T11" s="24" t="s">
        <v>1</v>
      </c>
      <c r="U11" s="25"/>
      <c r="V11" s="24" t="s">
        <v>1</v>
      </c>
      <c r="W11" s="25"/>
      <c r="X11" s="24" t="s">
        <v>1</v>
      </c>
      <c r="Y11" s="25"/>
      <c r="Z11" s="24">
        <v>4</v>
      </c>
      <c r="AA11" s="25"/>
      <c r="AB11" s="24">
        <v>5</v>
      </c>
      <c r="AC11" s="25"/>
      <c r="AD11" s="24">
        <v>1</v>
      </c>
      <c r="AE11" s="25"/>
      <c r="AF11" s="24">
        <v>1</v>
      </c>
      <c r="AG11" s="41"/>
      <c r="AH11" s="24" t="s">
        <v>0</v>
      </c>
      <c r="AI11" s="41"/>
    </row>
    <row r="12" spans="1:35" ht="14.1" customHeight="1" x14ac:dyDescent="0.2">
      <c r="A12" s="19">
        <v>8</v>
      </c>
      <c r="B12" s="19"/>
      <c r="C12" s="27" t="s">
        <v>48</v>
      </c>
      <c r="D12" s="21" t="s">
        <v>1</v>
      </c>
      <c r="E12" s="22"/>
      <c r="F12" s="21">
        <f t="shared" si="0"/>
        <v>37</v>
      </c>
      <c r="G12" s="23"/>
      <c r="H12" s="24" t="s">
        <v>1</v>
      </c>
      <c r="I12" s="25"/>
      <c r="J12" s="24" t="s">
        <v>1</v>
      </c>
      <c r="K12" s="25"/>
      <c r="L12" s="24" t="s">
        <v>1</v>
      </c>
      <c r="M12" s="25"/>
      <c r="N12" s="24" t="s">
        <v>1</v>
      </c>
      <c r="O12" s="25"/>
      <c r="P12" s="24" t="s">
        <v>1</v>
      </c>
      <c r="Q12" s="25"/>
      <c r="R12" s="24">
        <v>11</v>
      </c>
      <c r="S12" s="25"/>
      <c r="T12" s="24">
        <v>8</v>
      </c>
      <c r="U12" s="25"/>
      <c r="V12" s="24">
        <v>9</v>
      </c>
      <c r="W12" s="25"/>
      <c r="X12" s="24">
        <v>1</v>
      </c>
      <c r="Y12" s="25"/>
      <c r="Z12" s="24">
        <v>10</v>
      </c>
      <c r="AA12" s="25"/>
      <c r="AB12" s="24">
        <v>5</v>
      </c>
      <c r="AC12" s="25"/>
      <c r="AD12" s="24">
        <v>3</v>
      </c>
      <c r="AE12" s="25"/>
      <c r="AF12" s="24">
        <v>10</v>
      </c>
      <c r="AG12" s="41"/>
      <c r="AH12" s="24">
        <v>9</v>
      </c>
      <c r="AI12" s="41"/>
    </row>
    <row r="13" spans="1:35" ht="14.1" customHeight="1" x14ac:dyDescent="0.2">
      <c r="A13" s="19">
        <v>9</v>
      </c>
      <c r="B13" s="19"/>
      <c r="C13" s="2" t="s">
        <v>30</v>
      </c>
      <c r="D13" s="21" t="s">
        <v>1</v>
      </c>
      <c r="E13" s="22"/>
      <c r="F13" s="21">
        <f t="shared" si="0"/>
        <v>9</v>
      </c>
      <c r="G13" s="23"/>
      <c r="H13" s="24" t="s">
        <v>1</v>
      </c>
      <c r="I13" s="25"/>
      <c r="J13" s="24" t="s">
        <v>1</v>
      </c>
      <c r="K13" s="25"/>
      <c r="L13" s="24" t="s">
        <v>1</v>
      </c>
      <c r="M13" s="25"/>
      <c r="N13" s="24" t="s">
        <v>1</v>
      </c>
      <c r="O13" s="25"/>
      <c r="P13" s="24" t="s">
        <v>1</v>
      </c>
      <c r="Q13" s="25"/>
      <c r="R13" s="24" t="s">
        <v>1</v>
      </c>
      <c r="S13" s="25"/>
      <c r="T13" s="24" t="s">
        <v>1</v>
      </c>
      <c r="U13" s="25"/>
      <c r="V13" s="24" t="s">
        <v>1</v>
      </c>
      <c r="W13" s="25"/>
      <c r="X13" s="24" t="s">
        <v>1</v>
      </c>
      <c r="Y13" s="25"/>
      <c r="Z13" s="24">
        <v>2</v>
      </c>
      <c r="AA13" s="25"/>
      <c r="AB13" s="24">
        <v>2</v>
      </c>
      <c r="AC13" s="25"/>
      <c r="AD13" s="24">
        <v>2</v>
      </c>
      <c r="AE13" s="25"/>
      <c r="AF13" s="24">
        <v>1</v>
      </c>
      <c r="AG13" s="41"/>
      <c r="AH13" s="24">
        <v>2</v>
      </c>
      <c r="AI13" s="41"/>
    </row>
    <row r="14" spans="1:35" ht="14.1" customHeight="1" x14ac:dyDescent="0.2">
      <c r="A14" s="19">
        <v>10</v>
      </c>
      <c r="B14" s="19"/>
      <c r="C14" s="2" t="s">
        <v>31</v>
      </c>
      <c r="D14" s="21" t="s">
        <v>1</v>
      </c>
      <c r="E14" s="22"/>
      <c r="F14" s="21">
        <f t="shared" si="0"/>
        <v>28</v>
      </c>
      <c r="G14" s="23"/>
      <c r="H14" s="24" t="s">
        <v>1</v>
      </c>
      <c r="I14" s="25"/>
      <c r="J14" s="24" t="s">
        <v>1</v>
      </c>
      <c r="K14" s="25"/>
      <c r="L14" s="24" t="s">
        <v>1</v>
      </c>
      <c r="M14" s="25"/>
      <c r="N14" s="24" t="s">
        <v>1</v>
      </c>
      <c r="O14" s="25"/>
      <c r="P14" s="24" t="s">
        <v>1</v>
      </c>
      <c r="Q14" s="25"/>
      <c r="R14" s="24" t="s">
        <v>1</v>
      </c>
      <c r="S14" s="25"/>
      <c r="T14" s="24" t="s">
        <v>1</v>
      </c>
      <c r="U14" s="25"/>
      <c r="V14" s="24" t="s">
        <v>1</v>
      </c>
      <c r="W14" s="25"/>
      <c r="X14" s="24" t="s">
        <v>1</v>
      </c>
      <c r="Y14" s="25"/>
      <c r="Z14" s="24">
        <v>8</v>
      </c>
      <c r="AA14" s="25"/>
      <c r="AB14" s="24">
        <v>3</v>
      </c>
      <c r="AC14" s="25"/>
      <c r="AD14" s="24">
        <v>1</v>
      </c>
      <c r="AE14" s="25"/>
      <c r="AF14" s="24">
        <v>9</v>
      </c>
      <c r="AG14" s="41"/>
      <c r="AH14" s="24">
        <v>7</v>
      </c>
      <c r="AI14" s="41"/>
    </row>
    <row r="15" spans="1:35" ht="24" customHeight="1" x14ac:dyDescent="0.2">
      <c r="A15" s="19">
        <v>11</v>
      </c>
      <c r="B15" s="19"/>
      <c r="C15" s="27" t="s">
        <v>92</v>
      </c>
      <c r="D15" s="21" t="s">
        <v>1</v>
      </c>
      <c r="E15" s="22"/>
      <c r="F15" s="21">
        <f t="shared" si="0"/>
        <v>28</v>
      </c>
      <c r="G15" s="23"/>
      <c r="H15" s="24" t="s">
        <v>1</v>
      </c>
      <c r="I15" s="25"/>
      <c r="J15" s="24" t="s">
        <v>1</v>
      </c>
      <c r="K15" s="25"/>
      <c r="L15" s="24" t="s">
        <v>1</v>
      </c>
      <c r="M15" s="25"/>
      <c r="N15" s="24" t="s">
        <v>1</v>
      </c>
      <c r="O15" s="25"/>
      <c r="P15" s="24" t="s">
        <v>1</v>
      </c>
      <c r="Q15" s="25"/>
      <c r="R15" s="24" t="s">
        <v>1</v>
      </c>
      <c r="S15" s="25"/>
      <c r="T15" s="24">
        <v>4</v>
      </c>
      <c r="U15" s="25"/>
      <c r="V15" s="24">
        <v>2</v>
      </c>
      <c r="W15" s="25"/>
      <c r="X15" s="24">
        <v>3</v>
      </c>
      <c r="Y15" s="25"/>
      <c r="Z15" s="24">
        <v>2</v>
      </c>
      <c r="AA15" s="25"/>
      <c r="AB15" s="24">
        <v>5</v>
      </c>
      <c r="AC15" s="25"/>
      <c r="AD15" s="24">
        <v>8</v>
      </c>
      <c r="AE15" s="29"/>
      <c r="AF15" s="24">
        <v>6</v>
      </c>
      <c r="AG15" s="41"/>
      <c r="AH15" s="24">
        <v>7</v>
      </c>
      <c r="AI15" s="41"/>
    </row>
    <row r="16" spans="1:35" ht="14.1" customHeight="1" x14ac:dyDescent="0.2">
      <c r="A16" s="19">
        <v>12</v>
      </c>
      <c r="B16" s="19"/>
      <c r="C16" s="2" t="s">
        <v>30</v>
      </c>
      <c r="D16" s="21" t="s">
        <v>1</v>
      </c>
      <c r="E16" s="22"/>
      <c r="F16" s="21">
        <f t="shared" si="0"/>
        <v>8</v>
      </c>
      <c r="G16" s="23"/>
      <c r="H16" s="24" t="s">
        <v>1</v>
      </c>
      <c r="I16" s="25"/>
      <c r="J16" s="24" t="s">
        <v>1</v>
      </c>
      <c r="K16" s="25"/>
      <c r="L16" s="24" t="s">
        <v>1</v>
      </c>
      <c r="M16" s="25"/>
      <c r="N16" s="24" t="s">
        <v>1</v>
      </c>
      <c r="O16" s="25"/>
      <c r="P16" s="24" t="s">
        <v>1</v>
      </c>
      <c r="Q16" s="25"/>
      <c r="R16" s="24" t="s">
        <v>1</v>
      </c>
      <c r="S16" s="25"/>
      <c r="T16" s="24" t="s">
        <v>1</v>
      </c>
      <c r="U16" s="25"/>
      <c r="V16" s="24" t="s">
        <v>1</v>
      </c>
      <c r="W16" s="25"/>
      <c r="X16" s="24" t="s">
        <v>1</v>
      </c>
      <c r="Y16" s="25"/>
      <c r="Z16" s="24" t="s">
        <v>0</v>
      </c>
      <c r="AA16" s="25"/>
      <c r="AB16" s="24">
        <v>1</v>
      </c>
      <c r="AC16" s="25"/>
      <c r="AD16" s="24">
        <v>2</v>
      </c>
      <c r="AE16" s="29"/>
      <c r="AF16" s="24">
        <v>2</v>
      </c>
      <c r="AG16" s="41"/>
      <c r="AH16" s="24">
        <v>3</v>
      </c>
      <c r="AI16" s="41"/>
    </row>
    <row r="17" spans="1:35" ht="14.1" customHeight="1" x14ac:dyDescent="0.2">
      <c r="A17" s="19">
        <v>13</v>
      </c>
      <c r="B17" s="19"/>
      <c r="C17" s="2" t="s">
        <v>31</v>
      </c>
      <c r="D17" s="21" t="s">
        <v>1</v>
      </c>
      <c r="E17" s="22"/>
      <c r="F17" s="21">
        <f t="shared" si="0"/>
        <v>20</v>
      </c>
      <c r="G17" s="23"/>
      <c r="H17" s="24" t="s">
        <v>1</v>
      </c>
      <c r="I17" s="25"/>
      <c r="J17" s="24" t="s">
        <v>1</v>
      </c>
      <c r="K17" s="25"/>
      <c r="L17" s="24" t="s">
        <v>1</v>
      </c>
      <c r="M17" s="25"/>
      <c r="N17" s="24" t="s">
        <v>1</v>
      </c>
      <c r="O17" s="25"/>
      <c r="P17" s="24" t="s">
        <v>1</v>
      </c>
      <c r="Q17" s="25"/>
      <c r="R17" s="24" t="s">
        <v>1</v>
      </c>
      <c r="S17" s="25"/>
      <c r="T17" s="24" t="s">
        <v>1</v>
      </c>
      <c r="U17" s="25"/>
      <c r="V17" s="24" t="s">
        <v>1</v>
      </c>
      <c r="W17" s="25"/>
      <c r="X17" s="24" t="s">
        <v>1</v>
      </c>
      <c r="Y17" s="25"/>
      <c r="Z17" s="24">
        <v>2</v>
      </c>
      <c r="AA17" s="25"/>
      <c r="AB17" s="24">
        <v>4</v>
      </c>
      <c r="AC17" s="25"/>
      <c r="AD17" s="24">
        <v>6</v>
      </c>
      <c r="AE17" s="29"/>
      <c r="AF17" s="24">
        <v>4</v>
      </c>
      <c r="AG17" s="41"/>
      <c r="AH17" s="24">
        <v>4</v>
      </c>
      <c r="AI17" s="41"/>
    </row>
    <row r="18" spans="1:35" ht="14.1" customHeight="1" x14ac:dyDescent="0.2">
      <c r="A18" s="19">
        <v>14</v>
      </c>
      <c r="B18" s="19"/>
      <c r="C18" s="27" t="s">
        <v>34</v>
      </c>
      <c r="D18" s="21">
        <f>SUM(P18,R18,T18,V18,X18)</f>
        <v>14</v>
      </c>
      <c r="E18" s="22"/>
      <c r="F18" s="21">
        <f t="shared" si="0"/>
        <v>2</v>
      </c>
      <c r="G18" s="23"/>
      <c r="H18" s="24">
        <v>12</v>
      </c>
      <c r="I18" s="25"/>
      <c r="J18" s="24">
        <v>11</v>
      </c>
      <c r="K18" s="25"/>
      <c r="L18" s="24">
        <v>5</v>
      </c>
      <c r="M18" s="25"/>
      <c r="N18" s="24">
        <v>13</v>
      </c>
      <c r="O18" s="25"/>
      <c r="P18" s="24">
        <v>9</v>
      </c>
      <c r="Q18" s="25"/>
      <c r="R18" s="24">
        <v>3</v>
      </c>
      <c r="S18" s="29"/>
      <c r="T18" s="24">
        <v>2</v>
      </c>
      <c r="U18" s="16"/>
      <c r="V18" s="24" t="s">
        <v>0</v>
      </c>
      <c r="W18" s="25"/>
      <c r="X18" s="24" t="s">
        <v>0</v>
      </c>
      <c r="Y18" s="25"/>
      <c r="Z18" s="24" t="s">
        <v>0</v>
      </c>
      <c r="AA18" s="25"/>
      <c r="AB18" s="24" t="s">
        <v>0</v>
      </c>
      <c r="AC18" s="25"/>
      <c r="AD18" s="24" t="s">
        <v>0</v>
      </c>
      <c r="AE18" s="25"/>
      <c r="AF18" s="24">
        <v>1</v>
      </c>
      <c r="AG18" s="41"/>
      <c r="AH18" s="24">
        <v>1</v>
      </c>
      <c r="AI18" s="41"/>
    </row>
    <row r="19" spans="1:35" ht="14.1" customHeight="1" x14ac:dyDescent="0.2">
      <c r="A19" s="19">
        <v>15</v>
      </c>
      <c r="B19" s="19"/>
      <c r="C19" s="2" t="s">
        <v>30</v>
      </c>
      <c r="D19" s="21" t="s">
        <v>1</v>
      </c>
      <c r="E19" s="22"/>
      <c r="F19" s="21">
        <f t="shared" si="0"/>
        <v>1</v>
      </c>
      <c r="G19" s="23"/>
      <c r="H19" s="24" t="s">
        <v>1</v>
      </c>
      <c r="I19" s="25"/>
      <c r="J19" s="24" t="s">
        <v>1</v>
      </c>
      <c r="K19" s="25"/>
      <c r="L19" s="24" t="s">
        <v>1</v>
      </c>
      <c r="M19" s="25"/>
      <c r="N19" s="24" t="s">
        <v>1</v>
      </c>
      <c r="O19" s="25"/>
      <c r="P19" s="24" t="s">
        <v>1</v>
      </c>
      <c r="Q19" s="25"/>
      <c r="R19" s="24" t="s">
        <v>1</v>
      </c>
      <c r="S19" s="29"/>
      <c r="T19" s="24" t="s">
        <v>1</v>
      </c>
      <c r="U19" s="16"/>
      <c r="V19" s="24" t="s">
        <v>1</v>
      </c>
      <c r="W19" s="25"/>
      <c r="X19" s="24" t="s">
        <v>1</v>
      </c>
      <c r="Y19" s="25"/>
      <c r="Z19" s="24" t="s">
        <v>0</v>
      </c>
      <c r="AA19" s="25"/>
      <c r="AB19" s="24" t="s">
        <v>0</v>
      </c>
      <c r="AC19" s="25"/>
      <c r="AD19" s="24" t="s">
        <v>0</v>
      </c>
      <c r="AE19" s="25"/>
      <c r="AF19" s="24" t="s">
        <v>0</v>
      </c>
      <c r="AG19" s="41"/>
      <c r="AH19" s="24">
        <v>1</v>
      </c>
      <c r="AI19" s="41"/>
    </row>
    <row r="20" spans="1:35" ht="14.1" customHeight="1" x14ac:dyDescent="0.2">
      <c r="A20" s="19">
        <v>16</v>
      </c>
      <c r="B20" s="19"/>
      <c r="C20" s="2" t="s">
        <v>31</v>
      </c>
      <c r="D20" s="21" t="s">
        <v>1</v>
      </c>
      <c r="E20" s="22"/>
      <c r="F20" s="21">
        <f t="shared" si="0"/>
        <v>1</v>
      </c>
      <c r="G20" s="23"/>
      <c r="H20" s="24" t="s">
        <v>1</v>
      </c>
      <c r="I20" s="25"/>
      <c r="J20" s="24" t="s">
        <v>1</v>
      </c>
      <c r="K20" s="25"/>
      <c r="L20" s="24" t="s">
        <v>1</v>
      </c>
      <c r="M20" s="25"/>
      <c r="N20" s="24" t="s">
        <v>1</v>
      </c>
      <c r="O20" s="25"/>
      <c r="P20" s="24" t="s">
        <v>1</v>
      </c>
      <c r="Q20" s="25"/>
      <c r="R20" s="24" t="s">
        <v>1</v>
      </c>
      <c r="S20" s="29"/>
      <c r="T20" s="24" t="s">
        <v>1</v>
      </c>
      <c r="U20" s="16"/>
      <c r="V20" s="24" t="s">
        <v>1</v>
      </c>
      <c r="W20" s="25"/>
      <c r="X20" s="24" t="s">
        <v>1</v>
      </c>
      <c r="Y20" s="25"/>
      <c r="Z20" s="24" t="s">
        <v>0</v>
      </c>
      <c r="AA20" s="25"/>
      <c r="AB20" s="24" t="s">
        <v>0</v>
      </c>
      <c r="AC20" s="25"/>
      <c r="AD20" s="24" t="s">
        <v>0</v>
      </c>
      <c r="AE20" s="25"/>
      <c r="AF20" s="24">
        <v>1</v>
      </c>
      <c r="AG20" s="41"/>
      <c r="AH20" s="24" t="s">
        <v>0</v>
      </c>
      <c r="AI20" s="41"/>
    </row>
    <row r="21" spans="1:35" s="18" customFormat="1" ht="14.1" customHeight="1" x14ac:dyDescent="0.2">
      <c r="A21" s="19">
        <v>17</v>
      </c>
      <c r="B21" s="91"/>
      <c r="C21" s="20" t="s">
        <v>70</v>
      </c>
      <c r="D21" s="93">
        <f>SUM(P21,R21,T21,V21,X21)</f>
        <v>81</v>
      </c>
      <c r="E21" s="94"/>
      <c r="F21" s="93">
        <f t="shared" si="0"/>
        <v>94</v>
      </c>
      <c r="G21" s="99"/>
      <c r="H21" s="100">
        <f>SUM(H5,H9,H12,H15,H18,)</f>
        <v>18</v>
      </c>
      <c r="I21" s="97"/>
      <c r="J21" s="100">
        <f>SUM(J5,J9,J12,J15,J18,)</f>
        <v>19</v>
      </c>
      <c r="K21" s="97"/>
      <c r="L21" s="100">
        <f>SUM(L5,L9,L12,L15,L18,)</f>
        <v>11</v>
      </c>
      <c r="M21" s="97"/>
      <c r="N21" s="100">
        <f>SUM(N5,N9,N12,N15,N18,)</f>
        <v>23</v>
      </c>
      <c r="O21" s="97"/>
      <c r="P21" s="100">
        <f>SUM(P5,P9,P12,P15,P18,)</f>
        <v>23</v>
      </c>
      <c r="Q21" s="97"/>
      <c r="R21" s="100">
        <f>SUM(R5,R9,R12,R15,R18,)</f>
        <v>19</v>
      </c>
      <c r="S21" s="97"/>
      <c r="T21" s="100">
        <f>SUM(T5,T9,T12,T15,T18,)</f>
        <v>16</v>
      </c>
      <c r="U21" s="97"/>
      <c r="V21" s="100">
        <f>SUM(V5,V9,V12,V15,V18,)</f>
        <v>15</v>
      </c>
      <c r="W21" s="97"/>
      <c r="X21" s="100">
        <f>SUM(X5,X9,X12,X15,X18,)</f>
        <v>8</v>
      </c>
      <c r="Y21" s="97"/>
      <c r="Z21" s="100">
        <f>SUM(Z5,Z9,Z12,Z15,Z18,)</f>
        <v>18</v>
      </c>
      <c r="AA21" s="97"/>
      <c r="AB21" s="100">
        <f>SUM(AB5,AB9,AB12,AB15,AB18,)</f>
        <v>25</v>
      </c>
      <c r="AC21" s="97"/>
      <c r="AD21" s="100">
        <f>SUM(AD5,AD9,AD12,AD15,AD18,)</f>
        <v>14</v>
      </c>
      <c r="AE21" s="104"/>
      <c r="AF21" s="100">
        <f>SUM(AF5,AF9,AF12,AF15,AF18,)</f>
        <v>19</v>
      </c>
      <c r="AG21" s="102"/>
      <c r="AH21" s="100">
        <f>SUM(AH5,AH9,AH12,AH15,AH18,)</f>
        <v>18</v>
      </c>
      <c r="AI21" s="102"/>
    </row>
    <row r="22" spans="1:35" s="18" customFormat="1" ht="14.1" customHeight="1" x14ac:dyDescent="0.2">
      <c r="A22" s="19">
        <v>18</v>
      </c>
      <c r="B22" s="91"/>
      <c r="C22" s="106" t="s">
        <v>80</v>
      </c>
      <c r="D22" s="93" t="s">
        <v>1</v>
      </c>
      <c r="E22" s="94"/>
      <c r="F22" s="93">
        <f t="shared" si="0"/>
        <v>28</v>
      </c>
      <c r="G22" s="99"/>
      <c r="H22" s="100" t="s">
        <v>1</v>
      </c>
      <c r="I22" s="97"/>
      <c r="J22" s="100" t="s">
        <v>1</v>
      </c>
      <c r="K22" s="97"/>
      <c r="L22" s="100" t="s">
        <v>1</v>
      </c>
      <c r="M22" s="97"/>
      <c r="N22" s="100" t="s">
        <v>1</v>
      </c>
      <c r="O22" s="97"/>
      <c r="P22" s="100" t="s">
        <v>1</v>
      </c>
      <c r="Q22" s="97"/>
      <c r="R22" s="100" t="s">
        <v>1</v>
      </c>
      <c r="S22" s="97"/>
      <c r="T22" s="100" t="s">
        <v>1</v>
      </c>
      <c r="U22" s="97"/>
      <c r="V22" s="100" t="s">
        <v>1</v>
      </c>
      <c r="W22" s="97"/>
      <c r="X22" s="100" t="s">
        <v>1</v>
      </c>
      <c r="Y22" s="97"/>
      <c r="Z22" s="100">
        <f>SUM(Z6,Z10,Z13,Z16,Z19,)</f>
        <v>4</v>
      </c>
      <c r="AA22" s="97"/>
      <c r="AB22" s="100">
        <f>SUM(AB6,AB10,AB13,AB16,AB19,)</f>
        <v>9</v>
      </c>
      <c r="AC22" s="97"/>
      <c r="AD22" s="100">
        <f>SUM(AD6,AD10,AD13,AD16,AD19,)</f>
        <v>5</v>
      </c>
      <c r="AE22" s="104"/>
      <c r="AF22" s="100">
        <f>SUM(AF6,AF10,AF13,AF16,AF19,)</f>
        <v>3</v>
      </c>
      <c r="AG22" s="102"/>
      <c r="AH22" s="100">
        <f>SUM(AH6,AH10,AH13,AH16,AH19,)</f>
        <v>7</v>
      </c>
      <c r="AI22" s="102"/>
    </row>
    <row r="23" spans="1:35" s="18" customFormat="1" ht="14.1" customHeight="1" x14ac:dyDescent="0.2">
      <c r="A23" s="19">
        <v>19</v>
      </c>
      <c r="B23" s="91"/>
      <c r="C23" s="106" t="s">
        <v>81</v>
      </c>
      <c r="D23" s="93" t="s">
        <v>1</v>
      </c>
      <c r="E23" s="94"/>
      <c r="F23" s="93">
        <f t="shared" si="0"/>
        <v>65</v>
      </c>
      <c r="G23" s="99"/>
      <c r="H23" s="100" t="s">
        <v>1</v>
      </c>
      <c r="I23" s="97"/>
      <c r="J23" s="100" t="s">
        <v>1</v>
      </c>
      <c r="K23" s="97"/>
      <c r="L23" s="100" t="s">
        <v>1</v>
      </c>
      <c r="M23" s="97"/>
      <c r="N23" s="100" t="s">
        <v>1</v>
      </c>
      <c r="O23" s="97"/>
      <c r="P23" s="100" t="s">
        <v>1</v>
      </c>
      <c r="Q23" s="97"/>
      <c r="R23" s="100" t="s">
        <v>1</v>
      </c>
      <c r="S23" s="97"/>
      <c r="T23" s="100" t="s">
        <v>1</v>
      </c>
      <c r="U23" s="97"/>
      <c r="V23" s="100" t="s">
        <v>1</v>
      </c>
      <c r="W23" s="97"/>
      <c r="X23" s="100" t="s">
        <v>1</v>
      </c>
      <c r="Y23" s="97"/>
      <c r="Z23" s="100">
        <f>SUM(Z7,Z11,Z14,Z17,Z20,)</f>
        <v>14</v>
      </c>
      <c r="AA23" s="97"/>
      <c r="AB23" s="100">
        <f>SUM(AB7,AB11,AB14,AB17,AB20,)</f>
        <v>16</v>
      </c>
      <c r="AC23" s="97"/>
      <c r="AD23" s="100">
        <f>SUM(AD7,AD11,AD14,AD17,AD20,)</f>
        <v>9</v>
      </c>
      <c r="AE23" s="104"/>
      <c r="AF23" s="100">
        <f>SUM(AF7,AF11,AF14,AF17,AF20,)</f>
        <v>15</v>
      </c>
      <c r="AG23" s="102"/>
      <c r="AH23" s="100">
        <f>SUM(AH7,AH11,AH14,AH17,AH20,)</f>
        <v>11</v>
      </c>
      <c r="AI23" s="102"/>
    </row>
    <row r="24" spans="1:35" s="18" customFormat="1" ht="14.1" customHeight="1" x14ac:dyDescent="0.2">
      <c r="A24" s="19">
        <v>20</v>
      </c>
      <c r="B24" s="91"/>
      <c r="C24" s="106" t="s">
        <v>89</v>
      </c>
      <c r="D24" s="93" t="s">
        <v>1</v>
      </c>
      <c r="E24" s="94"/>
      <c r="F24" s="93">
        <f t="shared" si="0"/>
        <v>1</v>
      </c>
      <c r="G24" s="99"/>
      <c r="H24" s="100" t="s">
        <v>1</v>
      </c>
      <c r="I24" s="97"/>
      <c r="J24" s="100" t="s">
        <v>1</v>
      </c>
      <c r="K24" s="97"/>
      <c r="L24" s="100" t="s">
        <v>1</v>
      </c>
      <c r="M24" s="97"/>
      <c r="N24" s="100" t="s">
        <v>1</v>
      </c>
      <c r="O24" s="97"/>
      <c r="P24" s="100" t="s">
        <v>1</v>
      </c>
      <c r="Q24" s="97"/>
      <c r="R24" s="100" t="s">
        <v>1</v>
      </c>
      <c r="S24" s="97"/>
      <c r="T24" s="100" t="s">
        <v>1</v>
      </c>
      <c r="U24" s="97"/>
      <c r="V24" s="100" t="s">
        <v>1</v>
      </c>
      <c r="W24" s="97"/>
      <c r="X24" s="100" t="s">
        <v>1</v>
      </c>
      <c r="Y24" s="97"/>
      <c r="Z24" s="24" t="s">
        <v>0</v>
      </c>
      <c r="AA24" s="97"/>
      <c r="AB24" s="24" t="s">
        <v>0</v>
      </c>
      <c r="AC24" s="97"/>
      <c r="AD24" s="24" t="s">
        <v>0</v>
      </c>
      <c r="AE24" s="104"/>
      <c r="AF24" s="100">
        <f>SUM(AF8)</f>
        <v>1</v>
      </c>
      <c r="AG24" s="102"/>
      <c r="AH24" s="24" t="s">
        <v>0</v>
      </c>
      <c r="AI24" s="102"/>
    </row>
    <row r="25" spans="1:35" s="18" customFormat="1" ht="19.5" customHeight="1" x14ac:dyDescent="0.2">
      <c r="A25" s="19">
        <v>21</v>
      </c>
      <c r="B25" s="91"/>
      <c r="C25" s="20" t="s">
        <v>77</v>
      </c>
      <c r="D25" s="93">
        <f>SUM(P25,R25,T25,V25,X25)</f>
        <v>10</v>
      </c>
      <c r="E25" s="94"/>
      <c r="F25" s="93">
        <f t="shared" si="0"/>
        <v>12</v>
      </c>
      <c r="G25" s="99"/>
      <c r="H25" s="103">
        <v>1</v>
      </c>
      <c r="I25" s="97"/>
      <c r="J25" s="103">
        <v>2</v>
      </c>
      <c r="K25" s="97"/>
      <c r="L25" s="103">
        <v>2</v>
      </c>
      <c r="M25" s="97"/>
      <c r="N25" s="103">
        <v>3</v>
      </c>
      <c r="O25" s="97"/>
      <c r="P25" s="24" t="s">
        <v>0</v>
      </c>
      <c r="Q25" s="97"/>
      <c r="R25" s="103">
        <v>2</v>
      </c>
      <c r="S25" s="97"/>
      <c r="T25" s="103">
        <v>4</v>
      </c>
      <c r="U25" s="97"/>
      <c r="V25" s="103">
        <v>3</v>
      </c>
      <c r="W25" s="97"/>
      <c r="X25" s="100">
        <v>1</v>
      </c>
      <c r="Y25" s="97"/>
      <c r="Z25" s="100">
        <v>3</v>
      </c>
      <c r="AA25" s="97"/>
      <c r="AB25" s="100">
        <v>2</v>
      </c>
      <c r="AC25" s="97"/>
      <c r="AD25" s="100">
        <v>5</v>
      </c>
      <c r="AE25" s="97"/>
      <c r="AF25" s="100">
        <v>1</v>
      </c>
      <c r="AG25" s="102"/>
      <c r="AH25" s="100">
        <v>1</v>
      </c>
      <c r="AI25" s="102"/>
    </row>
    <row r="26" spans="1:35" s="18" customFormat="1" ht="14.1" customHeight="1" x14ac:dyDescent="0.2">
      <c r="A26" s="19">
        <v>22</v>
      </c>
      <c r="B26" s="91"/>
      <c r="C26" s="106" t="s">
        <v>80</v>
      </c>
      <c r="D26" s="93" t="s">
        <v>1</v>
      </c>
      <c r="E26" s="94"/>
      <c r="F26" s="93">
        <f t="shared" si="0"/>
        <v>8</v>
      </c>
      <c r="G26" s="99"/>
      <c r="H26" s="100" t="s">
        <v>1</v>
      </c>
      <c r="I26" s="100"/>
      <c r="J26" s="100" t="s">
        <v>1</v>
      </c>
      <c r="K26" s="100"/>
      <c r="L26" s="100" t="s">
        <v>1</v>
      </c>
      <c r="M26" s="100"/>
      <c r="N26" s="100" t="s">
        <v>1</v>
      </c>
      <c r="O26" s="100"/>
      <c r="P26" s="100" t="s">
        <v>1</v>
      </c>
      <c r="Q26" s="100"/>
      <c r="R26" s="100" t="s">
        <v>1</v>
      </c>
      <c r="S26" s="100"/>
      <c r="T26" s="100" t="s">
        <v>1</v>
      </c>
      <c r="U26" s="100"/>
      <c r="V26" s="100" t="s">
        <v>1</v>
      </c>
      <c r="W26" s="100"/>
      <c r="X26" s="100" t="s">
        <v>1</v>
      </c>
      <c r="Y26" s="100"/>
      <c r="Z26" s="100">
        <v>2</v>
      </c>
      <c r="AA26" s="97"/>
      <c r="AB26" s="100">
        <v>1</v>
      </c>
      <c r="AC26" s="97"/>
      <c r="AD26" s="100">
        <v>4</v>
      </c>
      <c r="AE26" s="97"/>
      <c r="AF26" s="24" t="s">
        <v>0</v>
      </c>
      <c r="AG26" s="102"/>
      <c r="AH26" s="100">
        <v>1</v>
      </c>
      <c r="AI26" s="102"/>
    </row>
    <row r="27" spans="1:35" s="18" customFormat="1" ht="14.1" customHeight="1" x14ac:dyDescent="0.2">
      <c r="A27" s="19">
        <v>23</v>
      </c>
      <c r="B27" s="91"/>
      <c r="C27" s="106" t="s">
        <v>81</v>
      </c>
      <c r="D27" s="93" t="s">
        <v>1</v>
      </c>
      <c r="E27" s="94"/>
      <c r="F27" s="93">
        <f t="shared" si="0"/>
        <v>4</v>
      </c>
      <c r="G27" s="99"/>
      <c r="H27" s="100" t="s">
        <v>1</v>
      </c>
      <c r="I27" s="100"/>
      <c r="J27" s="100" t="s">
        <v>1</v>
      </c>
      <c r="K27" s="100"/>
      <c r="L27" s="100" t="s">
        <v>1</v>
      </c>
      <c r="M27" s="100"/>
      <c r="N27" s="100" t="s">
        <v>1</v>
      </c>
      <c r="O27" s="100"/>
      <c r="P27" s="100" t="s">
        <v>1</v>
      </c>
      <c r="Q27" s="100"/>
      <c r="R27" s="100" t="s">
        <v>1</v>
      </c>
      <c r="S27" s="100"/>
      <c r="T27" s="100" t="s">
        <v>1</v>
      </c>
      <c r="U27" s="100"/>
      <c r="V27" s="100" t="s">
        <v>1</v>
      </c>
      <c r="W27" s="100"/>
      <c r="X27" s="100" t="s">
        <v>1</v>
      </c>
      <c r="Y27" s="100"/>
      <c r="Z27" s="100">
        <v>1</v>
      </c>
      <c r="AA27" s="97"/>
      <c r="AB27" s="100">
        <v>1</v>
      </c>
      <c r="AC27" s="97"/>
      <c r="AD27" s="100">
        <v>1</v>
      </c>
      <c r="AE27" s="97"/>
      <c r="AF27" s="100">
        <v>1</v>
      </c>
      <c r="AG27" s="102"/>
      <c r="AH27" s="24" t="s">
        <v>0</v>
      </c>
      <c r="AI27" s="102"/>
    </row>
    <row r="28" spans="1:35" ht="30" customHeight="1" x14ac:dyDescent="0.2">
      <c r="A28" s="19"/>
      <c r="B28" s="19"/>
      <c r="C28" s="20" t="s">
        <v>35</v>
      </c>
      <c r="D28" s="21"/>
      <c r="E28" s="22"/>
      <c r="F28" s="21"/>
      <c r="G28" s="23"/>
      <c r="H28" s="41"/>
      <c r="I28" s="26"/>
      <c r="J28" s="41"/>
      <c r="K28" s="26"/>
      <c r="L28" s="41"/>
      <c r="M28" s="82"/>
      <c r="N28" s="41"/>
      <c r="O28" s="26"/>
      <c r="P28" s="41"/>
      <c r="Q28" s="82"/>
      <c r="R28" s="28"/>
      <c r="S28" s="41"/>
      <c r="T28" s="28"/>
      <c r="U28" s="41"/>
      <c r="V28" s="28"/>
      <c r="W28" s="41"/>
      <c r="X28" s="41"/>
      <c r="Y28" s="26"/>
      <c r="Z28" s="41"/>
      <c r="AA28" s="82"/>
      <c r="AB28" s="28"/>
      <c r="AC28" s="41"/>
      <c r="AD28" s="28"/>
      <c r="AE28" s="41"/>
      <c r="AF28" s="28"/>
      <c r="AG28" s="41"/>
      <c r="AH28" s="28"/>
      <c r="AI28" s="41"/>
    </row>
    <row r="29" spans="1:35" ht="14.1" customHeight="1" x14ac:dyDescent="0.2">
      <c r="A29" s="19">
        <v>24</v>
      </c>
      <c r="B29" s="19"/>
      <c r="C29" s="27" t="s">
        <v>29</v>
      </c>
      <c r="D29" s="21">
        <f>SUM(P29,R29,T29,V29,X29)</f>
        <v>16</v>
      </c>
      <c r="E29" s="22"/>
      <c r="F29" s="21">
        <f>SUM(Z29,AB29,AD29,AF29,AH29)</f>
        <v>16</v>
      </c>
      <c r="G29" s="23"/>
      <c r="H29" s="30">
        <f>H5</f>
        <v>2</v>
      </c>
      <c r="I29" s="26"/>
      <c r="J29" s="30">
        <f>J5</f>
        <v>1</v>
      </c>
      <c r="K29" s="26"/>
      <c r="L29" s="30">
        <f>L5</f>
        <v>3</v>
      </c>
      <c r="M29" s="26"/>
      <c r="N29" s="30">
        <f>N5</f>
        <v>8</v>
      </c>
      <c r="O29" s="26"/>
      <c r="P29" s="30">
        <f>P5</f>
        <v>10</v>
      </c>
      <c r="Q29" s="26"/>
      <c r="R29" s="30">
        <f>R5</f>
        <v>1</v>
      </c>
      <c r="S29" s="30"/>
      <c r="T29" s="30">
        <f>T5</f>
        <v>1</v>
      </c>
      <c r="U29" s="30"/>
      <c r="V29" s="30">
        <f>V5</f>
        <v>1</v>
      </c>
      <c r="W29" s="30"/>
      <c r="X29" s="30">
        <f>X5</f>
        <v>3</v>
      </c>
      <c r="Y29" s="26"/>
      <c r="Z29" s="30">
        <f>Z5</f>
        <v>2</v>
      </c>
      <c r="AA29" s="26"/>
      <c r="AB29" s="30">
        <f>AB5</f>
        <v>10</v>
      </c>
      <c r="AC29" s="30"/>
      <c r="AD29" s="30">
        <f>AD5</f>
        <v>2</v>
      </c>
      <c r="AE29" s="30"/>
      <c r="AF29" s="30">
        <f>AF5</f>
        <v>1</v>
      </c>
      <c r="AG29" s="30"/>
      <c r="AH29" s="30">
        <f>AH5</f>
        <v>1</v>
      </c>
      <c r="AI29" s="30"/>
    </row>
    <row r="30" spans="1:35" ht="14.1" customHeight="1" x14ac:dyDescent="0.2">
      <c r="A30" s="19">
        <v>25</v>
      </c>
      <c r="B30" s="19"/>
      <c r="C30" s="2" t="s">
        <v>88</v>
      </c>
      <c r="D30" s="31">
        <v>0.19900497512437809</v>
      </c>
      <c r="E30" s="22"/>
      <c r="F30" s="31">
        <v>0.1703091247441989</v>
      </c>
      <c r="G30" s="67"/>
      <c r="H30" s="68">
        <v>0.15384615384615385</v>
      </c>
      <c r="I30" s="69"/>
      <c r="J30" s="68">
        <v>7.1942446043165464E-2</v>
      </c>
      <c r="K30" s="69"/>
      <c r="L30" s="68">
        <v>0.20979020979020979</v>
      </c>
      <c r="M30" s="69"/>
      <c r="N30" s="68">
        <v>0.55172413793103448</v>
      </c>
      <c r="O30" s="69"/>
      <c r="P30" s="68">
        <v>0.68027210884353739</v>
      </c>
      <c r="Q30" s="69"/>
      <c r="R30" s="68">
        <v>6.6666666666666666E-2</v>
      </c>
      <c r="S30" s="70"/>
      <c r="T30" s="68">
        <v>6.2893081761006289E-2</v>
      </c>
      <c r="U30" s="70"/>
      <c r="V30" s="68">
        <v>5.9171597633136098E-2</v>
      </c>
      <c r="W30" s="70"/>
      <c r="X30" s="68">
        <v>0.16759776536312851</v>
      </c>
      <c r="Y30" s="69"/>
      <c r="Z30" s="68">
        <v>0.111731843575419</v>
      </c>
      <c r="AA30" s="69"/>
      <c r="AB30" s="68">
        <v>0.55865921787709505</v>
      </c>
      <c r="AC30" s="70"/>
      <c r="AD30" s="68">
        <v>0.10695187165775401</v>
      </c>
      <c r="AE30" s="70"/>
      <c r="AF30" s="68">
        <v>5.1769723521221292E-2</v>
      </c>
      <c r="AG30" s="70"/>
      <c r="AH30" s="68">
        <v>4.9689365111719272E-2</v>
      </c>
      <c r="AI30" s="70"/>
    </row>
    <row r="31" spans="1:35" ht="24" customHeight="1" x14ac:dyDescent="0.2">
      <c r="A31" s="19">
        <v>26</v>
      </c>
      <c r="B31" s="19"/>
      <c r="C31" s="2" t="s">
        <v>50</v>
      </c>
      <c r="D31" s="31">
        <v>0.32909621950717838</v>
      </c>
      <c r="E31" s="22"/>
      <c r="F31" s="31">
        <v>0.2783148245306391</v>
      </c>
      <c r="G31" s="83"/>
      <c r="H31" s="68">
        <v>0.24263011039670021</v>
      </c>
      <c r="I31" s="69"/>
      <c r="J31" s="68">
        <v>0.11452130096197893</v>
      </c>
      <c r="K31" s="69"/>
      <c r="L31" s="68">
        <v>0.33806626098715348</v>
      </c>
      <c r="M31" s="69"/>
      <c r="N31" s="68">
        <v>0.90559203079012907</v>
      </c>
      <c r="O31" s="69"/>
      <c r="P31" s="68">
        <v>1.155001155001155</v>
      </c>
      <c r="Q31" s="69"/>
      <c r="R31" s="68">
        <v>0.11190689346463742</v>
      </c>
      <c r="S31" s="70"/>
      <c r="T31" s="68">
        <v>0.10398253093480295</v>
      </c>
      <c r="U31" s="70"/>
      <c r="V31" s="68">
        <v>9.745638826625086E-2</v>
      </c>
      <c r="W31" s="70"/>
      <c r="X31" s="68">
        <v>0.26915485375919612</v>
      </c>
      <c r="Y31" s="69"/>
      <c r="Z31" s="68">
        <v>0.17666283897182228</v>
      </c>
      <c r="AA31" s="69"/>
      <c r="AB31" s="68">
        <v>0.89645898700134474</v>
      </c>
      <c r="AC31" s="70"/>
      <c r="AD31" s="68">
        <v>0.17577781683951485</v>
      </c>
      <c r="AE31" s="70"/>
      <c r="AF31" s="68">
        <v>8.4802263972404979E-2</v>
      </c>
      <c r="AG31" s="70"/>
      <c r="AH31" s="68">
        <v>8.4443494194065244E-2</v>
      </c>
      <c r="AI31" s="70"/>
    </row>
    <row r="32" spans="1:35" ht="14.1" customHeight="1" x14ac:dyDescent="0.2">
      <c r="A32" s="55"/>
      <c r="B32" s="55"/>
      <c r="C32" s="13"/>
      <c r="D32" s="56"/>
      <c r="E32" s="57"/>
      <c r="F32" s="56"/>
      <c r="G32" s="58"/>
      <c r="H32" s="59"/>
      <c r="I32" s="60"/>
      <c r="J32" s="59"/>
      <c r="K32" s="60"/>
      <c r="L32" s="59"/>
      <c r="M32" s="60"/>
      <c r="N32" s="59"/>
      <c r="O32" s="60"/>
      <c r="P32" s="61"/>
      <c r="Q32" s="60"/>
      <c r="R32" s="59"/>
      <c r="S32" s="60"/>
      <c r="T32" s="59"/>
      <c r="U32" s="60"/>
      <c r="V32" s="59"/>
      <c r="W32" s="60"/>
      <c r="X32" s="59"/>
      <c r="Y32" s="60"/>
      <c r="Z32" s="59"/>
      <c r="AA32" s="60"/>
      <c r="AB32" s="59"/>
      <c r="AC32" s="60"/>
      <c r="AD32" s="61"/>
      <c r="AE32" s="60"/>
      <c r="AF32" s="61"/>
      <c r="AG32" s="62"/>
      <c r="AH32" s="61"/>
      <c r="AI32" s="62"/>
    </row>
    <row r="33" spans="1:35" ht="14.1" customHeight="1" x14ac:dyDescent="0.2">
      <c r="A33" s="42" t="s">
        <v>4</v>
      </c>
      <c r="B33" s="40"/>
      <c r="C33" s="42"/>
      <c r="D33" s="50"/>
      <c r="E33" s="63"/>
      <c r="F33" s="50"/>
      <c r="G33" s="63"/>
      <c r="H33" s="50"/>
      <c r="I33" s="63"/>
      <c r="J33" s="50"/>
      <c r="K33" s="63"/>
      <c r="L33" s="50"/>
      <c r="M33" s="63"/>
      <c r="N33" s="50"/>
      <c r="O33" s="63"/>
      <c r="P33" s="50"/>
      <c r="Q33" s="63"/>
      <c r="R33" s="50"/>
      <c r="S33" s="63"/>
      <c r="T33" s="50"/>
      <c r="U33" s="63"/>
      <c r="V33" s="50"/>
      <c r="W33" s="63"/>
      <c r="X33" s="50"/>
      <c r="Y33" s="63"/>
      <c r="Z33" s="50"/>
      <c r="AA33" s="63"/>
      <c r="AB33" s="50"/>
      <c r="AC33" s="63"/>
      <c r="AD33" s="50"/>
      <c r="AE33" s="63"/>
      <c r="AF33" s="50"/>
      <c r="AG33" s="63"/>
      <c r="AH33" s="50"/>
      <c r="AI33" s="63"/>
    </row>
    <row r="34" spans="1:35" s="3" customFormat="1" ht="14.1" customHeight="1" x14ac:dyDescent="0.2">
      <c r="A34" s="3" t="s">
        <v>87</v>
      </c>
    </row>
    <row r="35" spans="1:35" s="3" customFormat="1" ht="14.1" customHeight="1" x14ac:dyDescent="0.2">
      <c r="A35" s="12" t="s">
        <v>10</v>
      </c>
      <c r="C35" s="12"/>
    </row>
    <row r="36" spans="1:35" s="3" customFormat="1" ht="12.75" customHeight="1" x14ac:dyDescent="0.2">
      <c r="A36" s="36"/>
      <c r="D36" s="12"/>
    </row>
    <row r="37" spans="1:35" s="3" customFormat="1" ht="12.75" customHeight="1" x14ac:dyDescent="0.2">
      <c r="B37" s="12"/>
      <c r="C37" s="12"/>
    </row>
    <row r="38" spans="1:35" s="3" customFormat="1" ht="12.75" customHeight="1" x14ac:dyDescent="0.2">
      <c r="B38" s="12"/>
      <c r="E38" s="12"/>
    </row>
    <row r="39" spans="1:35" ht="12.75" customHeight="1" x14ac:dyDescent="0.2"/>
  </sheetData>
  <mergeCells count="17">
    <mergeCell ref="T3:U3"/>
    <mergeCell ref="V3:W3"/>
    <mergeCell ref="X3:Y3"/>
    <mergeCell ref="L3:M3"/>
    <mergeCell ref="AH3:AI3"/>
    <mergeCell ref="Z3:AA3"/>
    <mergeCell ref="AB3:AC3"/>
    <mergeCell ref="AD3:AE3"/>
    <mergeCell ref="AF3:AG3"/>
    <mergeCell ref="N3:O3"/>
    <mergeCell ref="P3:Q3"/>
    <mergeCell ref="R3:S3"/>
    <mergeCell ref="A3:C3"/>
    <mergeCell ref="D3:E3"/>
    <mergeCell ref="F3:G3"/>
    <mergeCell ref="H3:I3"/>
    <mergeCell ref="J3:K3"/>
  </mergeCells>
  <pageMargins left="0.23622047244094491" right="0.23622047244094491" top="0.74803149606299213" bottom="0.55118110236220474" header="0.31496062992125984" footer="0.31496062992125984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0"/>
  <sheetViews>
    <sheetView showGridLines="0" zoomScaleNormal="100" workbookViewId="0">
      <selection activeCell="AJ1" sqref="AJ1"/>
    </sheetView>
  </sheetViews>
  <sheetFormatPr defaultRowHeight="12.75" outlineLevelCol="1" x14ac:dyDescent="0.2"/>
  <cols>
    <col min="1" max="1" width="2.85546875" style="10" customWidth="1"/>
    <col min="2" max="2" width="0.85546875" style="10" customWidth="1"/>
    <col min="3" max="3" width="41.7109375" style="10" customWidth="1"/>
    <col min="4" max="4" width="6.7109375" style="10" customWidth="1"/>
    <col min="5" max="5" width="1.7109375" style="10" customWidth="1"/>
    <col min="6" max="6" width="6.7109375" style="10" customWidth="1"/>
    <col min="7" max="7" width="1.7109375" style="10" customWidth="1"/>
    <col min="8" max="8" width="4.7109375" style="10" hidden="1" customWidth="1" outlineLevel="1"/>
    <col min="9" max="9" width="1.28515625" style="10" hidden="1" customWidth="1" outlineLevel="1"/>
    <col min="10" max="10" width="4.7109375" style="10" hidden="1" customWidth="1" outlineLevel="1"/>
    <col min="11" max="11" width="1.28515625" style="10" hidden="1" customWidth="1" outlineLevel="1"/>
    <col min="12" max="12" width="4.7109375" style="10" hidden="1" customWidth="1" outlineLevel="1"/>
    <col min="13" max="13" width="1.28515625" style="10" hidden="1" customWidth="1" outlineLevel="1"/>
    <col min="14" max="14" width="4.7109375" style="10" hidden="1" customWidth="1" outlineLevel="1"/>
    <col min="15" max="15" width="1.28515625" style="10" hidden="1" customWidth="1" outlineLevel="1"/>
    <col min="16" max="16" width="4.7109375" style="10" hidden="1" customWidth="1" outlineLevel="1"/>
    <col min="17" max="17" width="1.28515625" style="10" hidden="1" customWidth="1" outlineLevel="1"/>
    <col min="18" max="18" width="4.7109375" style="10" hidden="1" customWidth="1" outlineLevel="1"/>
    <col min="19" max="19" width="1.28515625" style="10" hidden="1" customWidth="1" outlineLevel="1"/>
    <col min="20" max="20" width="4.7109375" style="10" hidden="1" customWidth="1" outlineLevel="1"/>
    <col min="21" max="21" width="1.28515625" style="10" hidden="1" customWidth="1" outlineLevel="1"/>
    <col min="22" max="22" width="4.7109375" style="10" hidden="1" customWidth="1" outlineLevel="1"/>
    <col min="23" max="23" width="1.28515625" style="10" hidden="1" customWidth="1" outlineLevel="1"/>
    <col min="24" max="24" width="4.7109375" style="10" hidden="1" customWidth="1" outlineLevel="1"/>
    <col min="25" max="25" width="1.28515625" style="10" hidden="1" customWidth="1" outlineLevel="1"/>
    <col min="26" max="26" width="4.7109375" style="10" customWidth="1" collapsed="1"/>
    <col min="27" max="27" width="1.28515625" style="10" customWidth="1"/>
    <col min="28" max="28" width="4.7109375" style="10" customWidth="1"/>
    <col min="29" max="29" width="1.28515625" style="10" customWidth="1"/>
    <col min="30" max="30" width="4.7109375" style="10" customWidth="1"/>
    <col min="31" max="31" width="1.28515625" style="10" customWidth="1"/>
    <col min="32" max="32" width="4.7109375" style="10" customWidth="1"/>
    <col min="33" max="33" width="1.28515625" style="10" customWidth="1"/>
    <col min="34" max="34" width="4.7109375" style="131" customWidth="1"/>
    <col min="35" max="35" width="1.28515625" style="10" customWidth="1"/>
    <col min="36" max="16384" width="9.140625" style="10"/>
  </cols>
  <sheetData>
    <row r="1" spans="1:61" ht="14.25" customHeight="1" x14ac:dyDescent="0.2">
      <c r="A1" s="18" t="s">
        <v>16</v>
      </c>
    </row>
    <row r="2" spans="1:61" ht="14.25" customHeight="1" x14ac:dyDescent="0.2">
      <c r="A2" s="17" t="s">
        <v>17</v>
      </c>
    </row>
    <row r="3" spans="1:61" ht="24" customHeight="1" x14ac:dyDescent="0.2">
      <c r="A3" s="159"/>
      <c r="B3" s="159"/>
      <c r="C3" s="159"/>
      <c r="D3" s="160" t="s">
        <v>26</v>
      </c>
      <c r="E3" s="161"/>
      <c r="F3" s="160" t="s">
        <v>27</v>
      </c>
      <c r="G3" s="161"/>
      <c r="H3" s="158">
        <v>2000</v>
      </c>
      <c r="I3" s="158"/>
      <c r="J3" s="158">
        <v>2001</v>
      </c>
      <c r="K3" s="158"/>
      <c r="L3" s="158">
        <v>2002</v>
      </c>
      <c r="M3" s="158"/>
      <c r="N3" s="158">
        <v>2003</v>
      </c>
      <c r="O3" s="158"/>
      <c r="P3" s="158">
        <v>2004</v>
      </c>
      <c r="Q3" s="158"/>
      <c r="R3" s="158">
        <v>2005</v>
      </c>
      <c r="S3" s="158"/>
      <c r="T3" s="158">
        <v>2006</v>
      </c>
      <c r="U3" s="158"/>
      <c r="V3" s="158">
        <v>2007</v>
      </c>
      <c r="W3" s="158"/>
      <c r="X3" s="158">
        <v>2008</v>
      </c>
      <c r="Y3" s="158"/>
      <c r="Z3" s="158">
        <v>2009</v>
      </c>
      <c r="AA3" s="158"/>
      <c r="AB3" s="158">
        <v>2010</v>
      </c>
      <c r="AC3" s="158"/>
      <c r="AD3" s="158">
        <v>2011</v>
      </c>
      <c r="AE3" s="158"/>
      <c r="AF3" s="158">
        <v>2012</v>
      </c>
      <c r="AG3" s="158"/>
      <c r="AH3" s="158">
        <v>2013</v>
      </c>
      <c r="AI3" s="158"/>
    </row>
    <row r="4" spans="1:61" ht="24" customHeight="1" x14ac:dyDescent="0.2">
      <c r="A4" s="28"/>
      <c r="B4" s="19"/>
      <c r="C4" s="20" t="s">
        <v>78</v>
      </c>
      <c r="D4" s="37"/>
      <c r="E4" s="23"/>
      <c r="F4" s="37"/>
      <c r="G4" s="23"/>
      <c r="H4" s="30"/>
      <c r="I4" s="26"/>
      <c r="J4" s="30"/>
      <c r="K4" s="26"/>
      <c r="L4" s="30"/>
      <c r="M4" s="26"/>
      <c r="N4" s="30"/>
      <c r="O4" s="26"/>
      <c r="P4" s="30"/>
      <c r="Q4" s="26"/>
      <c r="R4" s="30"/>
      <c r="S4" s="26"/>
      <c r="T4" s="30"/>
      <c r="U4" s="26"/>
      <c r="V4" s="30"/>
      <c r="W4" s="26"/>
      <c r="X4" s="30"/>
      <c r="Y4" s="26"/>
      <c r="Z4" s="30"/>
      <c r="AA4" s="26"/>
      <c r="AB4" s="30"/>
      <c r="AC4" s="26"/>
      <c r="AD4" s="30"/>
      <c r="AE4" s="26"/>
      <c r="AF4" s="30"/>
      <c r="AG4" s="26"/>
      <c r="AH4" s="132"/>
      <c r="AI4" s="26"/>
    </row>
    <row r="5" spans="1:61" ht="24" customHeight="1" x14ac:dyDescent="0.2">
      <c r="A5" s="19">
        <v>1</v>
      </c>
      <c r="B5" s="19"/>
      <c r="C5" s="27" t="s">
        <v>38</v>
      </c>
      <c r="D5" s="21">
        <f>SUM(P5,R5,T5,V5,X5)</f>
        <v>2</v>
      </c>
      <c r="E5" s="22"/>
      <c r="F5" s="21">
        <f t="shared" ref="F5:F12" si="0">SUM(Z5,AB5,AD5,AF5,AH5)</f>
        <v>2</v>
      </c>
      <c r="G5" s="23"/>
      <c r="H5" s="48" t="s">
        <v>1</v>
      </c>
      <c r="I5" s="25"/>
      <c r="J5" s="48">
        <v>1</v>
      </c>
      <c r="K5" s="25"/>
      <c r="L5" s="48">
        <v>1</v>
      </c>
      <c r="M5" s="25"/>
      <c r="N5" s="24" t="s">
        <v>0</v>
      </c>
      <c r="O5" s="25"/>
      <c r="P5" s="24">
        <v>1</v>
      </c>
      <c r="Q5" s="25"/>
      <c r="R5" s="48">
        <v>1</v>
      </c>
      <c r="S5" s="25"/>
      <c r="T5" s="24" t="s">
        <v>0</v>
      </c>
      <c r="U5" s="25"/>
      <c r="V5" s="24" t="s">
        <v>0</v>
      </c>
      <c r="W5" s="25"/>
      <c r="X5" s="24" t="s">
        <v>0</v>
      </c>
      <c r="Y5" s="25"/>
      <c r="Z5" s="24" t="s">
        <v>0</v>
      </c>
      <c r="AA5" s="25"/>
      <c r="AB5" s="24" t="s">
        <v>0</v>
      </c>
      <c r="AC5" s="25"/>
      <c r="AD5" s="24">
        <v>1</v>
      </c>
      <c r="AE5" s="25"/>
      <c r="AF5" s="24">
        <v>1</v>
      </c>
      <c r="AG5" s="26"/>
      <c r="AH5" s="24" t="s">
        <v>0</v>
      </c>
      <c r="AI5" s="26"/>
    </row>
    <row r="6" spans="1:61" ht="24" customHeight="1" x14ac:dyDescent="0.2">
      <c r="A6" s="19">
        <v>2</v>
      </c>
      <c r="B6" s="40">
        <v>2</v>
      </c>
      <c r="C6" s="27" t="s">
        <v>39</v>
      </c>
      <c r="D6" s="21">
        <f>SUM(P6,R6,T6,V6,X6)</f>
        <v>3</v>
      </c>
      <c r="E6" s="22"/>
      <c r="F6" s="21">
        <f t="shared" si="0"/>
        <v>4</v>
      </c>
      <c r="G6" s="23"/>
      <c r="H6" s="48" t="s">
        <v>1</v>
      </c>
      <c r="I6" s="25"/>
      <c r="J6" s="24" t="s">
        <v>0</v>
      </c>
      <c r="K6" s="25"/>
      <c r="L6" s="48">
        <v>2</v>
      </c>
      <c r="M6" s="25"/>
      <c r="N6" s="24">
        <v>4</v>
      </c>
      <c r="O6" s="25"/>
      <c r="P6" s="24" t="s">
        <v>0</v>
      </c>
      <c r="Q6" s="25"/>
      <c r="R6" s="24" t="s">
        <v>0</v>
      </c>
      <c r="S6" s="25"/>
      <c r="T6" s="48">
        <v>2</v>
      </c>
      <c r="U6" s="25"/>
      <c r="V6" s="24" t="s">
        <v>0</v>
      </c>
      <c r="W6" s="25"/>
      <c r="X6" s="24">
        <v>1</v>
      </c>
      <c r="Y6" s="25"/>
      <c r="Z6" s="24">
        <v>3</v>
      </c>
      <c r="AA6" s="25"/>
      <c r="AB6" s="24" t="s">
        <v>0</v>
      </c>
      <c r="AC6" s="25"/>
      <c r="AD6" s="24">
        <v>1</v>
      </c>
      <c r="AE6" s="25"/>
      <c r="AF6" s="24" t="s">
        <v>0</v>
      </c>
      <c r="AG6" s="26"/>
      <c r="AH6" s="24" t="s">
        <v>0</v>
      </c>
      <c r="AI6" s="26"/>
    </row>
    <row r="7" spans="1:61" ht="24" customHeight="1" x14ac:dyDescent="0.2">
      <c r="A7" s="19">
        <v>3</v>
      </c>
      <c r="B7" s="40">
        <v>3</v>
      </c>
      <c r="C7" s="27" t="s">
        <v>40</v>
      </c>
      <c r="D7" s="21">
        <f>SUM(P7,R7,T7,V7,X7)</f>
        <v>5</v>
      </c>
      <c r="E7" s="22"/>
      <c r="F7" s="21">
        <f t="shared" si="0"/>
        <v>2</v>
      </c>
      <c r="G7" s="23"/>
      <c r="H7" s="48" t="s">
        <v>1</v>
      </c>
      <c r="I7" s="25"/>
      <c r="J7" s="24" t="s">
        <v>0</v>
      </c>
      <c r="K7" s="25"/>
      <c r="L7" s="24" t="s">
        <v>0</v>
      </c>
      <c r="M7" s="25"/>
      <c r="N7" s="24" t="s">
        <v>0</v>
      </c>
      <c r="O7" s="25"/>
      <c r="P7" s="24" t="s">
        <v>0</v>
      </c>
      <c r="Q7" s="25"/>
      <c r="R7" s="48">
        <v>3</v>
      </c>
      <c r="S7" s="25"/>
      <c r="T7" s="48">
        <v>1</v>
      </c>
      <c r="U7" s="25"/>
      <c r="V7" s="24" t="s">
        <v>0</v>
      </c>
      <c r="W7" s="25"/>
      <c r="X7" s="24">
        <v>1</v>
      </c>
      <c r="Y7" s="25"/>
      <c r="Z7" s="24" t="s">
        <v>0</v>
      </c>
      <c r="AA7" s="25"/>
      <c r="AB7" s="24" t="s">
        <v>0</v>
      </c>
      <c r="AC7" s="25"/>
      <c r="AD7" s="24">
        <v>2</v>
      </c>
      <c r="AE7" s="25"/>
      <c r="AF7" s="24" t="s">
        <v>0</v>
      </c>
      <c r="AG7" s="26"/>
      <c r="AH7" s="24" t="s">
        <v>0</v>
      </c>
      <c r="AI7" s="26"/>
    </row>
    <row r="8" spans="1:61" ht="14.1" customHeight="1" x14ac:dyDescent="0.2">
      <c r="A8" s="19">
        <v>4</v>
      </c>
      <c r="B8" s="19"/>
      <c r="C8" s="28" t="s">
        <v>51</v>
      </c>
      <c r="D8" s="21">
        <f>SUM(P8,R8,T8,V8,X8)</f>
        <v>19</v>
      </c>
      <c r="E8" s="22"/>
      <c r="F8" s="21">
        <f t="shared" si="0"/>
        <v>6</v>
      </c>
      <c r="G8" s="23"/>
      <c r="H8" s="48" t="s">
        <v>1</v>
      </c>
      <c r="I8" s="25"/>
      <c r="J8" s="48">
        <v>5</v>
      </c>
      <c r="K8" s="25"/>
      <c r="L8" s="48">
        <v>3</v>
      </c>
      <c r="M8" s="25"/>
      <c r="N8" s="48">
        <v>3</v>
      </c>
      <c r="O8" s="25"/>
      <c r="P8" s="48">
        <v>4</v>
      </c>
      <c r="Q8" s="25"/>
      <c r="R8" s="48">
        <v>4</v>
      </c>
      <c r="S8" s="25"/>
      <c r="T8" s="48">
        <v>6</v>
      </c>
      <c r="U8" s="25"/>
      <c r="V8" s="48">
        <v>3</v>
      </c>
      <c r="W8" s="25"/>
      <c r="X8" s="48">
        <v>2</v>
      </c>
      <c r="Y8" s="25"/>
      <c r="Z8" s="48">
        <v>3</v>
      </c>
      <c r="AA8" s="25"/>
      <c r="AB8" s="24" t="s">
        <v>0</v>
      </c>
      <c r="AC8" s="25"/>
      <c r="AD8" s="24">
        <v>3</v>
      </c>
      <c r="AE8" s="25"/>
      <c r="AF8" s="24" t="s">
        <v>0</v>
      </c>
      <c r="AG8" s="26"/>
      <c r="AH8" s="24" t="s">
        <v>0</v>
      </c>
      <c r="AI8" s="26"/>
    </row>
    <row r="9" spans="1:61" s="122" customFormat="1" ht="24" customHeight="1" x14ac:dyDescent="0.2">
      <c r="A9" s="117">
        <v>5</v>
      </c>
      <c r="B9" s="117"/>
      <c r="C9" s="124" t="s">
        <v>79</v>
      </c>
      <c r="D9" s="118" t="s">
        <v>1</v>
      </c>
      <c r="E9" s="119"/>
      <c r="F9" s="118">
        <f>SUM(Z9,AB9,AD9,AF9,AH9)</f>
        <v>1</v>
      </c>
      <c r="G9" s="120"/>
      <c r="H9" s="48" t="s">
        <v>1</v>
      </c>
      <c r="I9" s="123"/>
      <c r="J9" s="125" t="s">
        <v>1</v>
      </c>
      <c r="K9" s="123"/>
      <c r="L9" s="125" t="s">
        <v>1</v>
      </c>
      <c r="M9" s="123"/>
      <c r="N9" s="125" t="s">
        <v>1</v>
      </c>
      <c r="O9" s="123"/>
      <c r="P9" s="125" t="s">
        <v>1</v>
      </c>
      <c r="Q9" s="123"/>
      <c r="R9" s="125" t="s">
        <v>1</v>
      </c>
      <c r="S9" s="123"/>
      <c r="T9" s="125" t="s">
        <v>1</v>
      </c>
      <c r="U9" s="123"/>
      <c r="V9" s="121" t="s">
        <v>0</v>
      </c>
      <c r="W9" s="123"/>
      <c r="X9" s="121" t="s">
        <v>0</v>
      </c>
      <c r="Y9" s="123"/>
      <c r="Z9" s="121" t="s">
        <v>0</v>
      </c>
      <c r="AA9" s="123"/>
      <c r="AB9" s="126">
        <v>1</v>
      </c>
      <c r="AC9" s="123"/>
      <c r="AD9" s="121" t="s">
        <v>0</v>
      </c>
      <c r="AE9" s="123"/>
      <c r="AF9" s="121" t="s">
        <v>0</v>
      </c>
      <c r="AG9" s="82"/>
      <c r="AH9" s="24" t="s">
        <v>0</v>
      </c>
      <c r="AI9" s="82"/>
    </row>
    <row r="10" spans="1:61" ht="14.1" customHeight="1" x14ac:dyDescent="0.2">
      <c r="A10" s="19">
        <v>6</v>
      </c>
      <c r="B10" s="19"/>
      <c r="C10" s="27" t="s">
        <v>41</v>
      </c>
      <c r="D10" s="21">
        <f>SUM(P10,R10,T10,V10,X10)</f>
        <v>91</v>
      </c>
      <c r="E10" s="22"/>
      <c r="F10" s="21">
        <f t="shared" si="0"/>
        <v>47</v>
      </c>
      <c r="G10" s="23"/>
      <c r="H10" s="48" t="s">
        <v>1</v>
      </c>
      <c r="I10" s="25"/>
      <c r="J10" s="48">
        <v>16</v>
      </c>
      <c r="K10" s="25"/>
      <c r="L10" s="48">
        <v>10</v>
      </c>
      <c r="M10" s="25"/>
      <c r="N10" s="48">
        <v>10</v>
      </c>
      <c r="O10" s="25"/>
      <c r="P10" s="48">
        <v>9</v>
      </c>
      <c r="Q10" s="25"/>
      <c r="R10" s="48">
        <v>19</v>
      </c>
      <c r="S10" s="25"/>
      <c r="T10" s="48">
        <v>25</v>
      </c>
      <c r="U10" s="25"/>
      <c r="V10" s="48">
        <v>27</v>
      </c>
      <c r="W10" s="25"/>
      <c r="X10" s="48">
        <v>11</v>
      </c>
      <c r="Y10" s="25"/>
      <c r="Z10" s="48">
        <v>13</v>
      </c>
      <c r="AA10" s="25"/>
      <c r="AB10" s="48">
        <v>13</v>
      </c>
      <c r="AC10" s="25"/>
      <c r="AD10" s="48">
        <v>11</v>
      </c>
      <c r="AE10" s="25"/>
      <c r="AF10" s="24">
        <v>6</v>
      </c>
      <c r="AG10" s="26"/>
      <c r="AH10" s="24">
        <v>4</v>
      </c>
      <c r="AI10" s="26"/>
    </row>
    <row r="11" spans="1:61" s="18" customFormat="1" ht="14.1" customHeight="1" x14ac:dyDescent="0.2">
      <c r="A11" s="19">
        <v>7</v>
      </c>
      <c r="B11" s="91"/>
      <c r="C11" s="20" t="s">
        <v>70</v>
      </c>
      <c r="D11" s="93">
        <f>SUM(P11,R11,T11,V11,X11)</f>
        <v>120</v>
      </c>
      <c r="E11" s="94"/>
      <c r="F11" s="93">
        <f t="shared" si="0"/>
        <v>62</v>
      </c>
      <c r="G11" s="99"/>
      <c r="H11" s="96" t="s">
        <v>1</v>
      </c>
      <c r="I11" s="97"/>
      <c r="J11" s="96">
        <f>SUM(J5:J10)</f>
        <v>22</v>
      </c>
      <c r="K11" s="97"/>
      <c r="L11" s="96">
        <f>SUM(L5:L10)</f>
        <v>16</v>
      </c>
      <c r="M11" s="97"/>
      <c r="N11" s="96">
        <f>SUM(N5:N10)</f>
        <v>17</v>
      </c>
      <c r="O11" s="97"/>
      <c r="P11" s="100">
        <f>SUM(P5:P10)</f>
        <v>14</v>
      </c>
      <c r="Q11" s="97"/>
      <c r="R11" s="96">
        <f>SUM(R5:R10)</f>
        <v>27</v>
      </c>
      <c r="S11" s="97"/>
      <c r="T11" s="96">
        <f>SUM(T5:T10)</f>
        <v>34</v>
      </c>
      <c r="U11" s="97"/>
      <c r="V11" s="96">
        <f>SUM(V5:V10)</f>
        <v>30</v>
      </c>
      <c r="W11" s="97"/>
      <c r="X11" s="96">
        <f>SUM(X5:X10)</f>
        <v>15</v>
      </c>
      <c r="Y11" s="97"/>
      <c r="Z11" s="96">
        <f>SUM(Z5:Z10)</f>
        <v>19</v>
      </c>
      <c r="AA11" s="97"/>
      <c r="AB11" s="96">
        <f>SUM(AB5:AB10)</f>
        <v>14</v>
      </c>
      <c r="AC11" s="97"/>
      <c r="AD11" s="96">
        <f>SUM(AD5:AD10)</f>
        <v>18</v>
      </c>
      <c r="AE11" s="97"/>
      <c r="AF11" s="96">
        <f>SUM(AF5:AF10)</f>
        <v>7</v>
      </c>
      <c r="AG11" s="105"/>
      <c r="AH11" s="96">
        <f>SUM(AH5:AH10)</f>
        <v>4</v>
      </c>
      <c r="AI11" s="105"/>
    </row>
    <row r="12" spans="1:61" s="107" customFormat="1" ht="24" customHeight="1" x14ac:dyDescent="0.2">
      <c r="A12" s="117">
        <v>8</v>
      </c>
      <c r="B12" s="109"/>
      <c r="C12" s="108" t="s">
        <v>75</v>
      </c>
      <c r="D12" s="138" t="s">
        <v>0</v>
      </c>
      <c r="E12" s="111"/>
      <c r="F12" s="110">
        <f t="shared" si="0"/>
        <v>2</v>
      </c>
      <c r="G12" s="112"/>
      <c r="H12" s="113" t="s">
        <v>0</v>
      </c>
      <c r="I12" s="114"/>
      <c r="J12" s="115">
        <v>1</v>
      </c>
      <c r="K12" s="114"/>
      <c r="L12" s="113" t="s">
        <v>0</v>
      </c>
      <c r="M12" s="114"/>
      <c r="N12" s="113" t="s">
        <v>0</v>
      </c>
      <c r="O12" s="114"/>
      <c r="P12" s="113" t="s">
        <v>0</v>
      </c>
      <c r="Q12" s="114"/>
      <c r="R12" s="113" t="s">
        <v>0</v>
      </c>
      <c r="S12" s="114"/>
      <c r="T12" s="113" t="s">
        <v>0</v>
      </c>
      <c r="U12" s="114"/>
      <c r="V12" s="113" t="s">
        <v>0</v>
      </c>
      <c r="W12" s="114"/>
      <c r="X12" s="113" t="s">
        <v>0</v>
      </c>
      <c r="Y12" s="114"/>
      <c r="Z12" s="113" t="s">
        <v>0</v>
      </c>
      <c r="AA12" s="114"/>
      <c r="AB12" s="113">
        <v>1</v>
      </c>
      <c r="AC12" s="114"/>
      <c r="AD12" s="113" t="s">
        <v>0</v>
      </c>
      <c r="AE12" s="114"/>
      <c r="AF12" s="113" t="s">
        <v>0</v>
      </c>
      <c r="AG12" s="116"/>
      <c r="AH12" s="113">
        <v>1</v>
      </c>
      <c r="AI12" s="116"/>
    </row>
    <row r="13" spans="1:61" ht="12.75" customHeight="1" x14ac:dyDescent="0.2">
      <c r="A13" s="35"/>
      <c r="B13" s="35"/>
      <c r="C13" s="71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134"/>
      <c r="AI13" s="35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s="3" customFormat="1" ht="14.1" customHeight="1" x14ac:dyDescent="0.2">
      <c r="A14" s="3" t="s">
        <v>4</v>
      </c>
      <c r="AH14" s="135"/>
    </row>
    <row r="15" spans="1:61" s="3" customFormat="1" ht="14.1" customHeight="1" x14ac:dyDescent="0.2">
      <c r="A15" s="129" t="s">
        <v>82</v>
      </c>
      <c r="B15" s="12"/>
      <c r="AH15" s="135"/>
    </row>
    <row r="16" spans="1:61" s="3" customFormat="1" ht="14.1" customHeight="1" x14ac:dyDescent="0.2">
      <c r="B16" s="12"/>
      <c r="C16" s="129"/>
      <c r="AH16" s="135"/>
    </row>
    <row r="17" spans="1:35" ht="12.75" customHeight="1" x14ac:dyDescent="0.2">
      <c r="A17" s="18" t="s">
        <v>14</v>
      </c>
    </row>
    <row r="18" spans="1:35" ht="12.75" customHeight="1" x14ac:dyDescent="0.2">
      <c r="A18" s="17" t="s">
        <v>18</v>
      </c>
    </row>
    <row r="19" spans="1:35" ht="24" customHeight="1" x14ac:dyDescent="0.2">
      <c r="A19" s="159"/>
      <c r="B19" s="159"/>
      <c r="C19" s="159"/>
      <c r="D19" s="160" t="s">
        <v>26</v>
      </c>
      <c r="E19" s="161"/>
      <c r="F19" s="160" t="s">
        <v>27</v>
      </c>
      <c r="G19" s="161"/>
      <c r="H19" s="158">
        <v>2000</v>
      </c>
      <c r="I19" s="158"/>
      <c r="J19" s="158">
        <v>2001</v>
      </c>
      <c r="K19" s="158"/>
      <c r="L19" s="158">
        <v>2002</v>
      </c>
      <c r="M19" s="158"/>
      <c r="N19" s="158">
        <v>2003</v>
      </c>
      <c r="O19" s="158"/>
      <c r="P19" s="158">
        <v>2004</v>
      </c>
      <c r="Q19" s="158"/>
      <c r="R19" s="158">
        <v>2005</v>
      </c>
      <c r="S19" s="158"/>
      <c r="T19" s="158">
        <v>2006</v>
      </c>
      <c r="U19" s="158"/>
      <c r="V19" s="158">
        <v>2007</v>
      </c>
      <c r="W19" s="158"/>
      <c r="X19" s="158">
        <v>2008</v>
      </c>
      <c r="Y19" s="158"/>
      <c r="Z19" s="158">
        <v>2009</v>
      </c>
      <c r="AA19" s="158"/>
      <c r="AB19" s="158">
        <v>2010</v>
      </c>
      <c r="AC19" s="158"/>
      <c r="AD19" s="158">
        <v>2011</v>
      </c>
      <c r="AE19" s="158"/>
      <c r="AF19" s="158">
        <v>2012</v>
      </c>
      <c r="AG19" s="158"/>
      <c r="AH19" s="158">
        <v>2013</v>
      </c>
      <c r="AI19" s="158"/>
    </row>
    <row r="20" spans="1:35" ht="18" customHeight="1" x14ac:dyDescent="0.2">
      <c r="A20" s="19"/>
      <c r="B20" s="19"/>
      <c r="C20" s="20" t="s">
        <v>28</v>
      </c>
      <c r="D20" s="21"/>
      <c r="E20" s="22"/>
      <c r="F20" s="21"/>
      <c r="G20" s="23"/>
      <c r="H20" s="24"/>
      <c r="I20" s="25"/>
      <c r="J20" s="24"/>
      <c r="K20" s="25"/>
      <c r="L20" s="24"/>
      <c r="M20" s="25"/>
      <c r="N20" s="24"/>
      <c r="O20" s="25"/>
      <c r="P20" s="24"/>
      <c r="Q20" s="25"/>
      <c r="R20" s="24"/>
      <c r="S20" s="25"/>
      <c r="T20" s="24"/>
      <c r="U20" s="25"/>
      <c r="V20" s="24"/>
      <c r="W20" s="25"/>
      <c r="X20" s="24"/>
      <c r="Y20" s="25"/>
      <c r="Z20" s="24"/>
      <c r="AA20" s="25"/>
      <c r="AB20" s="24"/>
      <c r="AC20" s="25"/>
      <c r="AD20" s="24"/>
      <c r="AE20" s="25"/>
      <c r="AF20" s="24"/>
      <c r="AG20" s="26"/>
      <c r="AH20" s="133"/>
      <c r="AI20" s="26"/>
    </row>
    <row r="21" spans="1:35" x14ac:dyDescent="0.2">
      <c r="A21" s="19">
        <v>1</v>
      </c>
      <c r="B21" s="19"/>
      <c r="C21" s="27" t="s">
        <v>29</v>
      </c>
      <c r="D21" s="21">
        <f>SUM(P21,R21,T21,V21,X21)</f>
        <v>1</v>
      </c>
      <c r="E21" s="22"/>
      <c r="F21" s="137" t="s">
        <v>0</v>
      </c>
      <c r="G21" s="23"/>
      <c r="H21" s="24" t="s">
        <v>0</v>
      </c>
      <c r="I21" s="25"/>
      <c r="J21" s="24" t="s">
        <v>0</v>
      </c>
      <c r="K21" s="25"/>
      <c r="L21" s="24" t="s">
        <v>0</v>
      </c>
      <c r="M21" s="25"/>
      <c r="N21" s="24" t="s">
        <v>0</v>
      </c>
      <c r="O21" s="25"/>
      <c r="P21" s="24" t="s">
        <v>0</v>
      </c>
      <c r="Q21" s="25"/>
      <c r="R21" s="24">
        <v>1</v>
      </c>
      <c r="S21" s="25"/>
      <c r="T21" s="24" t="s">
        <v>0</v>
      </c>
      <c r="U21" s="25"/>
      <c r="V21" s="24" t="s">
        <v>0</v>
      </c>
      <c r="W21" s="25"/>
      <c r="X21" s="24" t="s">
        <v>0</v>
      </c>
      <c r="Y21" s="25"/>
      <c r="Z21" s="24" t="s">
        <v>0</v>
      </c>
      <c r="AA21" s="25"/>
      <c r="AB21" s="24" t="s">
        <v>0</v>
      </c>
      <c r="AC21" s="25"/>
      <c r="AD21" s="24" t="s">
        <v>0</v>
      </c>
      <c r="AE21" s="25"/>
      <c r="AF21" s="24" t="s">
        <v>0</v>
      </c>
      <c r="AG21" s="26"/>
      <c r="AH21" s="24" t="s">
        <v>0</v>
      </c>
      <c r="AI21" s="26"/>
    </row>
    <row r="22" spans="1:35" x14ac:dyDescent="0.2">
      <c r="A22" s="19">
        <v>2</v>
      </c>
      <c r="B22" s="19"/>
      <c r="C22" s="2" t="s">
        <v>30</v>
      </c>
      <c r="D22" s="21" t="s">
        <v>1</v>
      </c>
      <c r="E22" s="22"/>
      <c r="F22" s="137" t="s">
        <v>0</v>
      </c>
      <c r="G22" s="23"/>
      <c r="H22" s="24" t="s">
        <v>1</v>
      </c>
      <c r="I22" s="25"/>
      <c r="J22" s="24" t="s">
        <v>1</v>
      </c>
      <c r="K22" s="25"/>
      <c r="L22" s="24" t="s">
        <v>1</v>
      </c>
      <c r="M22" s="25"/>
      <c r="N22" s="24" t="s">
        <v>1</v>
      </c>
      <c r="O22" s="25"/>
      <c r="P22" s="24" t="s">
        <v>1</v>
      </c>
      <c r="Q22" s="25"/>
      <c r="R22" s="24" t="s">
        <v>1</v>
      </c>
      <c r="S22" s="25"/>
      <c r="T22" s="24" t="s">
        <v>1</v>
      </c>
      <c r="U22" s="25"/>
      <c r="V22" s="24" t="s">
        <v>1</v>
      </c>
      <c r="W22" s="25"/>
      <c r="X22" s="24" t="s">
        <v>1</v>
      </c>
      <c r="Y22" s="25"/>
      <c r="Z22" s="24" t="s">
        <v>0</v>
      </c>
      <c r="AA22" s="25"/>
      <c r="AB22" s="24" t="s">
        <v>0</v>
      </c>
      <c r="AC22" s="25"/>
      <c r="AD22" s="24" t="s">
        <v>0</v>
      </c>
      <c r="AE22" s="25"/>
      <c r="AF22" s="24" t="s">
        <v>0</v>
      </c>
      <c r="AG22" s="26"/>
      <c r="AH22" s="24" t="s">
        <v>0</v>
      </c>
      <c r="AI22" s="26"/>
    </row>
    <row r="23" spans="1:35" x14ac:dyDescent="0.2">
      <c r="A23" s="19">
        <v>3</v>
      </c>
      <c r="B23" s="19"/>
      <c r="C23" s="2" t="s">
        <v>31</v>
      </c>
      <c r="D23" s="21" t="s">
        <v>1</v>
      </c>
      <c r="E23" s="22"/>
      <c r="F23" s="137" t="s">
        <v>0</v>
      </c>
      <c r="G23" s="23"/>
      <c r="H23" s="24" t="s">
        <v>1</v>
      </c>
      <c r="I23" s="25"/>
      <c r="J23" s="24" t="s">
        <v>1</v>
      </c>
      <c r="K23" s="25"/>
      <c r="L23" s="24" t="s">
        <v>1</v>
      </c>
      <c r="M23" s="25"/>
      <c r="N23" s="24" t="s">
        <v>1</v>
      </c>
      <c r="O23" s="25"/>
      <c r="P23" s="24" t="s">
        <v>1</v>
      </c>
      <c r="Q23" s="25"/>
      <c r="R23" s="24" t="s">
        <v>1</v>
      </c>
      <c r="S23" s="25"/>
      <c r="T23" s="24" t="s">
        <v>1</v>
      </c>
      <c r="U23" s="25"/>
      <c r="V23" s="24" t="s">
        <v>1</v>
      </c>
      <c r="W23" s="25"/>
      <c r="X23" s="24" t="s">
        <v>1</v>
      </c>
      <c r="Y23" s="25"/>
      <c r="Z23" s="24" t="s">
        <v>0</v>
      </c>
      <c r="AA23" s="25"/>
      <c r="AB23" s="24" t="s">
        <v>0</v>
      </c>
      <c r="AC23" s="25"/>
      <c r="AD23" s="24" t="s">
        <v>0</v>
      </c>
      <c r="AE23" s="25"/>
      <c r="AF23" s="24" t="s">
        <v>0</v>
      </c>
      <c r="AG23" s="26"/>
      <c r="AH23" s="24" t="s">
        <v>0</v>
      </c>
      <c r="AI23" s="26"/>
    </row>
    <row r="24" spans="1:35" x14ac:dyDescent="0.2">
      <c r="A24" s="19">
        <v>4</v>
      </c>
      <c r="B24" s="19"/>
      <c r="C24" s="28" t="s">
        <v>47</v>
      </c>
      <c r="D24" s="137" t="s">
        <v>0</v>
      </c>
      <c r="E24" s="22"/>
      <c r="F24" s="137" t="s">
        <v>0</v>
      </c>
      <c r="G24" s="23"/>
      <c r="H24" s="24" t="s">
        <v>0</v>
      </c>
      <c r="I24" s="25"/>
      <c r="J24" s="24" t="s">
        <v>0</v>
      </c>
      <c r="K24" s="25"/>
      <c r="L24" s="24" t="s">
        <v>0</v>
      </c>
      <c r="M24" s="25"/>
      <c r="N24" s="24" t="s">
        <v>0</v>
      </c>
      <c r="O24" s="25"/>
      <c r="P24" s="24" t="s">
        <v>0</v>
      </c>
      <c r="Q24" s="25"/>
      <c r="R24" s="24" t="s">
        <v>0</v>
      </c>
      <c r="S24" s="25"/>
      <c r="T24" s="24" t="s">
        <v>0</v>
      </c>
      <c r="U24" s="25"/>
      <c r="V24" s="24" t="s">
        <v>0</v>
      </c>
      <c r="W24" s="25"/>
      <c r="X24" s="24" t="s">
        <v>0</v>
      </c>
      <c r="Y24" s="25"/>
      <c r="Z24" s="24" t="s">
        <v>0</v>
      </c>
      <c r="AA24" s="25"/>
      <c r="AB24" s="24" t="s">
        <v>0</v>
      </c>
      <c r="AC24" s="25"/>
      <c r="AD24" s="24" t="s">
        <v>0</v>
      </c>
      <c r="AE24" s="25"/>
      <c r="AF24" s="24" t="s">
        <v>0</v>
      </c>
      <c r="AG24" s="26"/>
      <c r="AH24" s="24" t="s">
        <v>0</v>
      </c>
      <c r="AI24" s="26"/>
    </row>
    <row r="25" spans="1:35" x14ac:dyDescent="0.2">
      <c r="A25" s="19">
        <v>5</v>
      </c>
      <c r="B25" s="19"/>
      <c r="C25" s="2" t="s">
        <v>30</v>
      </c>
      <c r="D25" s="21" t="s">
        <v>1</v>
      </c>
      <c r="E25" s="22"/>
      <c r="F25" s="137" t="s">
        <v>0</v>
      </c>
      <c r="G25" s="23"/>
      <c r="H25" s="24" t="s">
        <v>1</v>
      </c>
      <c r="I25" s="25"/>
      <c r="J25" s="24" t="s">
        <v>1</v>
      </c>
      <c r="K25" s="25"/>
      <c r="L25" s="24" t="s">
        <v>1</v>
      </c>
      <c r="M25" s="25"/>
      <c r="N25" s="24" t="s">
        <v>1</v>
      </c>
      <c r="O25" s="25"/>
      <c r="P25" s="24" t="s">
        <v>1</v>
      </c>
      <c r="Q25" s="25"/>
      <c r="R25" s="24" t="s">
        <v>1</v>
      </c>
      <c r="S25" s="25"/>
      <c r="T25" s="24" t="s">
        <v>1</v>
      </c>
      <c r="U25" s="25"/>
      <c r="V25" s="24" t="s">
        <v>1</v>
      </c>
      <c r="W25" s="25"/>
      <c r="X25" s="24" t="s">
        <v>1</v>
      </c>
      <c r="Y25" s="25"/>
      <c r="Z25" s="24" t="s">
        <v>0</v>
      </c>
      <c r="AA25" s="25"/>
      <c r="AB25" s="24" t="s">
        <v>0</v>
      </c>
      <c r="AC25" s="25"/>
      <c r="AD25" s="24" t="s">
        <v>0</v>
      </c>
      <c r="AE25" s="25"/>
      <c r="AF25" s="24" t="s">
        <v>0</v>
      </c>
      <c r="AG25" s="26"/>
      <c r="AH25" s="24" t="s">
        <v>0</v>
      </c>
      <c r="AI25" s="26"/>
    </row>
    <row r="26" spans="1:35" x14ac:dyDescent="0.2">
      <c r="A26" s="19">
        <v>6</v>
      </c>
      <c r="B26" s="19"/>
      <c r="C26" s="2" t="s">
        <v>31</v>
      </c>
      <c r="D26" s="21" t="s">
        <v>1</v>
      </c>
      <c r="E26" s="22"/>
      <c r="F26" s="137" t="s">
        <v>0</v>
      </c>
      <c r="G26" s="23"/>
      <c r="H26" s="24" t="s">
        <v>1</v>
      </c>
      <c r="I26" s="25"/>
      <c r="J26" s="24" t="s">
        <v>1</v>
      </c>
      <c r="K26" s="25"/>
      <c r="L26" s="24" t="s">
        <v>1</v>
      </c>
      <c r="M26" s="25"/>
      <c r="N26" s="24" t="s">
        <v>1</v>
      </c>
      <c r="O26" s="25"/>
      <c r="P26" s="24" t="s">
        <v>1</v>
      </c>
      <c r="Q26" s="25"/>
      <c r="R26" s="24" t="s">
        <v>1</v>
      </c>
      <c r="S26" s="25"/>
      <c r="T26" s="24" t="s">
        <v>1</v>
      </c>
      <c r="U26" s="25"/>
      <c r="V26" s="24" t="s">
        <v>1</v>
      </c>
      <c r="W26" s="25"/>
      <c r="X26" s="24" t="s">
        <v>1</v>
      </c>
      <c r="Y26" s="25"/>
      <c r="Z26" s="24" t="s">
        <v>0</v>
      </c>
      <c r="AA26" s="25"/>
      <c r="AB26" s="24" t="s">
        <v>0</v>
      </c>
      <c r="AC26" s="25"/>
      <c r="AD26" s="24" t="s">
        <v>0</v>
      </c>
      <c r="AE26" s="25"/>
      <c r="AF26" s="24" t="s">
        <v>0</v>
      </c>
      <c r="AG26" s="26"/>
      <c r="AH26" s="24" t="s">
        <v>0</v>
      </c>
      <c r="AI26" s="26"/>
    </row>
    <row r="27" spans="1:35" x14ac:dyDescent="0.2">
      <c r="A27" s="19">
        <v>7</v>
      </c>
      <c r="B27" s="19"/>
      <c r="C27" s="27" t="s">
        <v>48</v>
      </c>
      <c r="D27" s="21" t="s">
        <v>1</v>
      </c>
      <c r="E27" s="22"/>
      <c r="F27" s="21">
        <f t="shared" ref="F27:F39" si="1">SUM(Z27,AB27,AD27,AF27,AH27)</f>
        <v>1</v>
      </c>
      <c r="G27" s="23"/>
      <c r="H27" s="24" t="s">
        <v>1</v>
      </c>
      <c r="I27" s="25"/>
      <c r="J27" s="24" t="s">
        <v>1</v>
      </c>
      <c r="K27" s="25"/>
      <c r="L27" s="24" t="s">
        <v>1</v>
      </c>
      <c r="M27" s="25"/>
      <c r="N27" s="24" t="s">
        <v>1</v>
      </c>
      <c r="O27" s="25"/>
      <c r="P27" s="24" t="s">
        <v>1</v>
      </c>
      <c r="Q27" s="25"/>
      <c r="R27" s="24" t="s">
        <v>1</v>
      </c>
      <c r="S27" s="25"/>
      <c r="T27" s="24" t="s">
        <v>0</v>
      </c>
      <c r="U27" s="25"/>
      <c r="V27" s="24" t="s">
        <v>0</v>
      </c>
      <c r="W27" s="25"/>
      <c r="X27" s="24" t="s">
        <v>0</v>
      </c>
      <c r="Y27" s="25"/>
      <c r="Z27" s="24" t="s">
        <v>0</v>
      </c>
      <c r="AA27" s="25"/>
      <c r="AB27" s="24" t="s">
        <v>0</v>
      </c>
      <c r="AC27" s="25"/>
      <c r="AD27" s="24" t="s">
        <v>0</v>
      </c>
      <c r="AE27" s="25"/>
      <c r="AF27" s="24">
        <v>1</v>
      </c>
      <c r="AG27" s="26"/>
      <c r="AH27" s="24" t="s">
        <v>0</v>
      </c>
      <c r="AI27" s="26"/>
    </row>
    <row r="28" spans="1:35" x14ac:dyDescent="0.2">
      <c r="A28" s="19">
        <v>8</v>
      </c>
      <c r="B28" s="19"/>
      <c r="C28" s="2" t="s">
        <v>30</v>
      </c>
      <c r="D28" s="21" t="s">
        <v>1</v>
      </c>
      <c r="E28" s="22"/>
      <c r="F28" s="21">
        <f t="shared" si="1"/>
        <v>1</v>
      </c>
      <c r="G28" s="23"/>
      <c r="H28" s="24" t="s">
        <v>1</v>
      </c>
      <c r="I28" s="25"/>
      <c r="J28" s="24" t="s">
        <v>1</v>
      </c>
      <c r="K28" s="25"/>
      <c r="L28" s="24" t="s">
        <v>1</v>
      </c>
      <c r="M28" s="25"/>
      <c r="N28" s="24" t="s">
        <v>1</v>
      </c>
      <c r="O28" s="25"/>
      <c r="P28" s="24" t="s">
        <v>1</v>
      </c>
      <c r="Q28" s="25"/>
      <c r="R28" s="24" t="s">
        <v>1</v>
      </c>
      <c r="S28" s="25"/>
      <c r="T28" s="24" t="s">
        <v>0</v>
      </c>
      <c r="U28" s="25"/>
      <c r="V28" s="24" t="s">
        <v>0</v>
      </c>
      <c r="W28" s="25"/>
      <c r="X28" s="24" t="s">
        <v>0</v>
      </c>
      <c r="Y28" s="25"/>
      <c r="Z28" s="24" t="s">
        <v>0</v>
      </c>
      <c r="AA28" s="25"/>
      <c r="AB28" s="24" t="s">
        <v>0</v>
      </c>
      <c r="AC28" s="25"/>
      <c r="AD28" s="24" t="s">
        <v>0</v>
      </c>
      <c r="AE28" s="25"/>
      <c r="AF28" s="24">
        <v>1</v>
      </c>
      <c r="AG28" s="26"/>
      <c r="AH28" s="24" t="s">
        <v>0</v>
      </c>
      <c r="AI28" s="26"/>
    </row>
    <row r="29" spans="1:35" x14ac:dyDescent="0.2">
      <c r="A29" s="19">
        <v>9</v>
      </c>
      <c r="B29" s="19"/>
      <c r="C29" s="2" t="s">
        <v>31</v>
      </c>
      <c r="D29" s="21" t="s">
        <v>1</v>
      </c>
      <c r="E29" s="22"/>
      <c r="F29" s="137" t="s">
        <v>0</v>
      </c>
      <c r="G29" s="23"/>
      <c r="H29" s="24" t="s">
        <v>1</v>
      </c>
      <c r="I29" s="25"/>
      <c r="J29" s="24" t="s">
        <v>1</v>
      </c>
      <c r="K29" s="25"/>
      <c r="L29" s="24" t="s">
        <v>1</v>
      </c>
      <c r="M29" s="25"/>
      <c r="N29" s="24" t="s">
        <v>1</v>
      </c>
      <c r="O29" s="25"/>
      <c r="P29" s="24" t="s">
        <v>1</v>
      </c>
      <c r="Q29" s="25"/>
      <c r="R29" s="24" t="s">
        <v>1</v>
      </c>
      <c r="S29" s="25"/>
      <c r="T29" s="24" t="s">
        <v>0</v>
      </c>
      <c r="U29" s="25"/>
      <c r="V29" s="24" t="s">
        <v>0</v>
      </c>
      <c r="W29" s="25"/>
      <c r="X29" s="24" t="s">
        <v>0</v>
      </c>
      <c r="Y29" s="25"/>
      <c r="Z29" s="24" t="s">
        <v>0</v>
      </c>
      <c r="AA29" s="25"/>
      <c r="AB29" s="24" t="s">
        <v>0</v>
      </c>
      <c r="AC29" s="25"/>
      <c r="AD29" s="24" t="s">
        <v>0</v>
      </c>
      <c r="AE29" s="25"/>
      <c r="AF29" s="24" t="s">
        <v>0</v>
      </c>
      <c r="AG29" s="26"/>
      <c r="AH29" s="24" t="s">
        <v>0</v>
      </c>
      <c r="AI29" s="26"/>
    </row>
    <row r="30" spans="1:35" ht="22.5" x14ac:dyDescent="0.2">
      <c r="A30" s="19">
        <v>10</v>
      </c>
      <c r="B30" s="19"/>
      <c r="C30" s="27" t="s">
        <v>49</v>
      </c>
      <c r="D30" s="21" t="s">
        <v>1</v>
      </c>
      <c r="E30" s="22"/>
      <c r="F30" s="21">
        <f t="shared" si="1"/>
        <v>2</v>
      </c>
      <c r="G30" s="23"/>
      <c r="H30" s="24" t="s">
        <v>1</v>
      </c>
      <c r="I30" s="25"/>
      <c r="J30" s="24" t="s">
        <v>1</v>
      </c>
      <c r="K30" s="25"/>
      <c r="L30" s="24" t="s">
        <v>1</v>
      </c>
      <c r="M30" s="25"/>
      <c r="N30" s="24" t="s">
        <v>1</v>
      </c>
      <c r="O30" s="25"/>
      <c r="P30" s="24" t="s">
        <v>1</v>
      </c>
      <c r="Q30" s="25"/>
      <c r="R30" s="24" t="s">
        <v>1</v>
      </c>
      <c r="S30" s="25"/>
      <c r="T30" s="24" t="s">
        <v>0</v>
      </c>
      <c r="U30" s="25"/>
      <c r="V30" s="24">
        <v>2</v>
      </c>
      <c r="W30" s="25"/>
      <c r="X30" s="24" t="s">
        <v>0</v>
      </c>
      <c r="Y30" s="25"/>
      <c r="Z30" s="24" t="s">
        <v>0</v>
      </c>
      <c r="AA30" s="25"/>
      <c r="AB30" s="24" t="s">
        <v>0</v>
      </c>
      <c r="AC30" s="25"/>
      <c r="AD30" s="24" t="s">
        <v>0</v>
      </c>
      <c r="AE30" s="25"/>
      <c r="AF30" s="24">
        <v>2</v>
      </c>
      <c r="AG30" s="26"/>
      <c r="AH30" s="24" t="s">
        <v>0</v>
      </c>
      <c r="AI30" s="26"/>
    </row>
    <row r="31" spans="1:35" x14ac:dyDescent="0.2">
      <c r="A31" s="19">
        <v>11</v>
      </c>
      <c r="B31" s="19"/>
      <c r="C31" s="2" t="s">
        <v>30</v>
      </c>
      <c r="D31" s="21" t="s">
        <v>1</v>
      </c>
      <c r="E31" s="22"/>
      <c r="F31" s="137" t="s">
        <v>0</v>
      </c>
      <c r="G31" s="23"/>
      <c r="H31" s="24" t="s">
        <v>1</v>
      </c>
      <c r="I31" s="25"/>
      <c r="J31" s="24" t="s">
        <v>1</v>
      </c>
      <c r="K31" s="25"/>
      <c r="L31" s="24" t="s">
        <v>1</v>
      </c>
      <c r="M31" s="25"/>
      <c r="N31" s="24" t="s">
        <v>1</v>
      </c>
      <c r="O31" s="25"/>
      <c r="P31" s="24" t="s">
        <v>1</v>
      </c>
      <c r="Q31" s="25"/>
      <c r="R31" s="24" t="s">
        <v>1</v>
      </c>
      <c r="S31" s="25"/>
      <c r="T31" s="24" t="s">
        <v>1</v>
      </c>
      <c r="U31" s="25"/>
      <c r="V31" s="24" t="s">
        <v>1</v>
      </c>
      <c r="W31" s="25"/>
      <c r="X31" s="24" t="s">
        <v>1</v>
      </c>
      <c r="Y31" s="25"/>
      <c r="Z31" s="24" t="s">
        <v>0</v>
      </c>
      <c r="AA31" s="25"/>
      <c r="AB31" s="24" t="s">
        <v>0</v>
      </c>
      <c r="AC31" s="25"/>
      <c r="AD31" s="24" t="s">
        <v>0</v>
      </c>
      <c r="AE31" s="25"/>
      <c r="AF31" s="24" t="s">
        <v>0</v>
      </c>
      <c r="AG31" s="26"/>
      <c r="AH31" s="24" t="s">
        <v>0</v>
      </c>
      <c r="AI31" s="26"/>
    </row>
    <row r="32" spans="1:35" x14ac:dyDescent="0.2">
      <c r="A32" s="19">
        <v>12</v>
      </c>
      <c r="B32" s="19"/>
      <c r="C32" s="2" t="s">
        <v>31</v>
      </c>
      <c r="D32" s="21" t="s">
        <v>1</v>
      </c>
      <c r="E32" s="22"/>
      <c r="F32" s="21">
        <f t="shared" si="1"/>
        <v>2</v>
      </c>
      <c r="G32" s="23"/>
      <c r="H32" s="24" t="s">
        <v>1</v>
      </c>
      <c r="I32" s="25"/>
      <c r="J32" s="24" t="s">
        <v>1</v>
      </c>
      <c r="K32" s="25"/>
      <c r="L32" s="24" t="s">
        <v>1</v>
      </c>
      <c r="M32" s="25"/>
      <c r="N32" s="24" t="s">
        <v>1</v>
      </c>
      <c r="O32" s="25"/>
      <c r="P32" s="24" t="s">
        <v>1</v>
      </c>
      <c r="Q32" s="25"/>
      <c r="R32" s="24" t="s">
        <v>1</v>
      </c>
      <c r="S32" s="25"/>
      <c r="T32" s="24" t="s">
        <v>1</v>
      </c>
      <c r="U32" s="25"/>
      <c r="V32" s="24" t="s">
        <v>1</v>
      </c>
      <c r="W32" s="25"/>
      <c r="X32" s="24" t="s">
        <v>1</v>
      </c>
      <c r="Y32" s="25"/>
      <c r="Z32" s="24" t="s">
        <v>0</v>
      </c>
      <c r="AA32" s="25"/>
      <c r="AB32" s="24" t="s">
        <v>0</v>
      </c>
      <c r="AC32" s="25"/>
      <c r="AD32" s="24" t="s">
        <v>0</v>
      </c>
      <c r="AE32" s="25"/>
      <c r="AF32" s="24">
        <v>2</v>
      </c>
      <c r="AG32" s="26"/>
      <c r="AH32" s="24" t="s">
        <v>0</v>
      </c>
      <c r="AI32" s="26"/>
    </row>
    <row r="33" spans="1:38" x14ac:dyDescent="0.2">
      <c r="A33" s="19">
        <v>13</v>
      </c>
      <c r="B33" s="19"/>
      <c r="C33" s="27" t="s">
        <v>34</v>
      </c>
      <c r="D33" s="21">
        <f>SUM(P33,R33,T33,V33,X33)</f>
        <v>7</v>
      </c>
      <c r="E33" s="22"/>
      <c r="F33" s="21">
        <f>SUM(Z33,AB33,AD33,AF33,AH33)</f>
        <v>6</v>
      </c>
      <c r="G33" s="23"/>
      <c r="H33" s="48">
        <v>3</v>
      </c>
      <c r="I33" s="25"/>
      <c r="J33" s="48">
        <v>1</v>
      </c>
      <c r="K33" s="25"/>
      <c r="L33" s="24" t="s">
        <v>0</v>
      </c>
      <c r="M33" s="25"/>
      <c r="N33" s="48">
        <v>2</v>
      </c>
      <c r="O33" s="25"/>
      <c r="P33" s="48">
        <v>1</v>
      </c>
      <c r="Q33" s="25"/>
      <c r="R33" s="48">
        <v>3</v>
      </c>
      <c r="S33" s="72"/>
      <c r="T33" s="48">
        <v>2</v>
      </c>
      <c r="U33" s="16"/>
      <c r="V33" s="24" t="s">
        <v>0</v>
      </c>
      <c r="W33" s="25"/>
      <c r="X33" s="24">
        <v>1</v>
      </c>
      <c r="Y33" s="25"/>
      <c r="Z33" s="24">
        <v>2</v>
      </c>
      <c r="AA33" s="25"/>
      <c r="AB33" s="24">
        <v>3</v>
      </c>
      <c r="AC33" s="25"/>
      <c r="AD33" s="24" t="s">
        <v>0</v>
      </c>
      <c r="AE33" s="25"/>
      <c r="AF33" s="24">
        <v>1</v>
      </c>
      <c r="AG33" s="26"/>
      <c r="AH33" s="24" t="s">
        <v>0</v>
      </c>
      <c r="AI33" s="26"/>
    </row>
    <row r="34" spans="1:38" x14ac:dyDescent="0.2">
      <c r="A34" s="19">
        <v>14</v>
      </c>
      <c r="B34" s="19"/>
      <c r="C34" s="2" t="s">
        <v>30</v>
      </c>
      <c r="D34" s="21" t="s">
        <v>1</v>
      </c>
      <c r="E34" s="22"/>
      <c r="F34" s="21">
        <f t="shared" si="1"/>
        <v>4</v>
      </c>
      <c r="G34" s="23"/>
      <c r="H34" s="48" t="s">
        <v>1</v>
      </c>
      <c r="I34" s="25"/>
      <c r="J34" s="48" t="s">
        <v>1</v>
      </c>
      <c r="K34" s="25"/>
      <c r="L34" s="24" t="s">
        <v>1</v>
      </c>
      <c r="M34" s="25"/>
      <c r="N34" s="48" t="s">
        <v>1</v>
      </c>
      <c r="O34" s="25"/>
      <c r="P34" s="48" t="s">
        <v>1</v>
      </c>
      <c r="Q34" s="25"/>
      <c r="R34" s="48" t="s">
        <v>1</v>
      </c>
      <c r="S34" s="72"/>
      <c r="T34" s="48" t="s">
        <v>1</v>
      </c>
      <c r="U34" s="16"/>
      <c r="V34" s="24" t="s">
        <v>1</v>
      </c>
      <c r="W34" s="25"/>
      <c r="X34" s="24" t="s">
        <v>1</v>
      </c>
      <c r="Y34" s="25"/>
      <c r="Z34" s="24">
        <v>1</v>
      </c>
      <c r="AA34" s="25"/>
      <c r="AB34" s="24">
        <v>2</v>
      </c>
      <c r="AC34" s="25"/>
      <c r="AD34" s="24" t="s">
        <v>0</v>
      </c>
      <c r="AE34" s="25"/>
      <c r="AF34" s="24">
        <v>1</v>
      </c>
      <c r="AG34" s="26"/>
      <c r="AH34" s="24" t="s">
        <v>0</v>
      </c>
      <c r="AI34" s="26"/>
    </row>
    <row r="35" spans="1:38" x14ac:dyDescent="0.2">
      <c r="A35" s="19">
        <v>15</v>
      </c>
      <c r="B35" s="19"/>
      <c r="C35" s="2" t="s">
        <v>31</v>
      </c>
      <c r="D35" s="21" t="s">
        <v>1</v>
      </c>
      <c r="E35" s="22"/>
      <c r="F35" s="21">
        <f t="shared" si="1"/>
        <v>2</v>
      </c>
      <c r="G35" s="23"/>
      <c r="H35" s="48" t="s">
        <v>1</v>
      </c>
      <c r="I35" s="25"/>
      <c r="J35" s="48" t="s">
        <v>1</v>
      </c>
      <c r="K35" s="25"/>
      <c r="L35" s="24" t="s">
        <v>1</v>
      </c>
      <c r="M35" s="25"/>
      <c r="N35" s="48" t="s">
        <v>1</v>
      </c>
      <c r="O35" s="25"/>
      <c r="P35" s="48" t="s">
        <v>1</v>
      </c>
      <c r="Q35" s="25"/>
      <c r="R35" s="48" t="s">
        <v>1</v>
      </c>
      <c r="S35" s="72"/>
      <c r="T35" s="48" t="s">
        <v>1</v>
      </c>
      <c r="U35" s="16"/>
      <c r="V35" s="24" t="s">
        <v>1</v>
      </c>
      <c r="W35" s="25"/>
      <c r="X35" s="24" t="s">
        <v>1</v>
      </c>
      <c r="Y35" s="25"/>
      <c r="Z35" s="24">
        <v>1</v>
      </c>
      <c r="AA35" s="25"/>
      <c r="AB35" s="24">
        <v>1</v>
      </c>
      <c r="AC35" s="25"/>
      <c r="AD35" s="24" t="s">
        <v>0</v>
      </c>
      <c r="AE35" s="25"/>
      <c r="AF35" s="24" t="s">
        <v>0</v>
      </c>
      <c r="AG35" s="26"/>
      <c r="AH35" s="24" t="s">
        <v>0</v>
      </c>
      <c r="AI35" s="26"/>
    </row>
    <row r="36" spans="1:38" s="18" customFormat="1" x14ac:dyDescent="0.2">
      <c r="A36" s="19">
        <v>16</v>
      </c>
      <c r="B36" s="91"/>
      <c r="C36" s="20" t="s">
        <v>70</v>
      </c>
      <c r="D36" s="93">
        <f>SUM(P36,R36,T36,V36,X36)</f>
        <v>10</v>
      </c>
      <c r="E36" s="94"/>
      <c r="F36" s="93">
        <f t="shared" si="1"/>
        <v>9</v>
      </c>
      <c r="G36" s="99"/>
      <c r="H36" s="100">
        <f>SUM(H21,H24,H27,H30,H33)</f>
        <v>3</v>
      </c>
      <c r="I36" s="97"/>
      <c r="J36" s="100">
        <f>SUM(J21,J24,J27,J30,J33)</f>
        <v>1</v>
      </c>
      <c r="K36" s="97"/>
      <c r="L36" s="100" t="s">
        <v>0</v>
      </c>
      <c r="M36" s="97"/>
      <c r="N36" s="100">
        <f>SUM(N21,N24,N27,N30,N33)</f>
        <v>2</v>
      </c>
      <c r="O36" s="97"/>
      <c r="P36" s="100">
        <f>SUM(P21,P24,P27,P30,P33)</f>
        <v>1</v>
      </c>
      <c r="Q36" s="97"/>
      <c r="R36" s="100">
        <f>SUM(R21,R24,R27,R30,R33)</f>
        <v>4</v>
      </c>
      <c r="S36" s="97"/>
      <c r="T36" s="100">
        <f>SUM(T21,T24,T27,T30,T33)</f>
        <v>2</v>
      </c>
      <c r="U36" s="97"/>
      <c r="V36" s="100">
        <f>SUM(V21,V24,V27,V30,V33)</f>
        <v>2</v>
      </c>
      <c r="W36" s="97"/>
      <c r="X36" s="100">
        <f>SUM(X21,X24,X27,X30,X33)</f>
        <v>1</v>
      </c>
      <c r="Y36" s="97"/>
      <c r="Z36" s="100">
        <f>SUM(Z21,Z24,Z27,Z30,Z33)</f>
        <v>2</v>
      </c>
      <c r="AA36" s="97"/>
      <c r="AB36" s="100">
        <f>SUM(AB21,AB24,AB27,AB30,AB33)</f>
        <v>3</v>
      </c>
      <c r="AC36" s="97"/>
      <c r="AD36" s="100" t="s">
        <v>0</v>
      </c>
      <c r="AE36" s="97"/>
      <c r="AF36" s="100">
        <f>SUM(AF21,AF24,AF27,AF30,AF33)</f>
        <v>4</v>
      </c>
      <c r="AG36" s="105"/>
      <c r="AH36" s="100" t="s">
        <v>0</v>
      </c>
      <c r="AI36" s="105"/>
      <c r="AL36" s="107"/>
    </row>
    <row r="37" spans="1:38" s="18" customFormat="1" x14ac:dyDescent="0.2">
      <c r="A37" s="19">
        <v>17</v>
      </c>
      <c r="B37" s="91"/>
      <c r="C37" s="106" t="s">
        <v>80</v>
      </c>
      <c r="D37" s="93" t="s">
        <v>1</v>
      </c>
      <c r="E37" s="94"/>
      <c r="F37" s="93">
        <f t="shared" si="1"/>
        <v>5</v>
      </c>
      <c r="G37" s="99"/>
      <c r="H37" s="100" t="s">
        <v>1</v>
      </c>
      <c r="I37" s="97"/>
      <c r="J37" s="100" t="s">
        <v>1</v>
      </c>
      <c r="K37" s="97"/>
      <c r="L37" s="100" t="s">
        <v>1</v>
      </c>
      <c r="M37" s="97"/>
      <c r="N37" s="100" t="s">
        <v>1</v>
      </c>
      <c r="O37" s="97"/>
      <c r="P37" s="100" t="s">
        <v>1</v>
      </c>
      <c r="Q37" s="97"/>
      <c r="R37" s="100" t="s">
        <v>1</v>
      </c>
      <c r="S37" s="97"/>
      <c r="T37" s="100" t="s">
        <v>1</v>
      </c>
      <c r="U37" s="97"/>
      <c r="V37" s="100" t="s">
        <v>1</v>
      </c>
      <c r="W37" s="97"/>
      <c r="X37" s="100" t="s">
        <v>1</v>
      </c>
      <c r="Y37" s="97"/>
      <c r="Z37" s="100">
        <f>SUM(Z22,Z25,Z28,Z31,Z34)</f>
        <v>1</v>
      </c>
      <c r="AA37" s="97"/>
      <c r="AB37" s="100">
        <f>SUM(AB22,AB25,AB28,AB31,AB34)</f>
        <v>2</v>
      </c>
      <c r="AC37" s="97"/>
      <c r="AD37" s="100" t="s">
        <v>0</v>
      </c>
      <c r="AE37" s="97"/>
      <c r="AF37" s="100">
        <f>SUM(AF22,AF25,AF28,AF31,AF34)</f>
        <v>2</v>
      </c>
      <c r="AG37" s="105"/>
      <c r="AH37" s="100" t="s">
        <v>0</v>
      </c>
      <c r="AI37" s="105"/>
    </row>
    <row r="38" spans="1:38" s="18" customFormat="1" x14ac:dyDescent="0.2">
      <c r="A38" s="19">
        <v>18</v>
      </c>
      <c r="B38" s="91"/>
      <c r="C38" s="106" t="s">
        <v>81</v>
      </c>
      <c r="D38" s="93" t="s">
        <v>1</v>
      </c>
      <c r="E38" s="94"/>
      <c r="F38" s="93">
        <f t="shared" si="1"/>
        <v>4</v>
      </c>
      <c r="G38" s="99"/>
      <c r="H38" s="100" t="s">
        <v>1</v>
      </c>
      <c r="I38" s="136"/>
      <c r="J38" s="100" t="s">
        <v>1</v>
      </c>
      <c r="K38" s="97"/>
      <c r="L38" s="100" t="s">
        <v>1</v>
      </c>
      <c r="M38" s="97"/>
      <c r="N38" s="100" t="s">
        <v>1</v>
      </c>
      <c r="O38" s="97"/>
      <c r="P38" s="100" t="s">
        <v>1</v>
      </c>
      <c r="Q38" s="97"/>
      <c r="R38" s="100" t="s">
        <v>1</v>
      </c>
      <c r="S38" s="97"/>
      <c r="T38" s="100" t="s">
        <v>1</v>
      </c>
      <c r="U38" s="97"/>
      <c r="V38" s="100" t="s">
        <v>1</v>
      </c>
      <c r="W38" s="97"/>
      <c r="X38" s="100" t="s">
        <v>1</v>
      </c>
      <c r="Y38" s="97"/>
      <c r="Z38" s="100">
        <f>SUM(Z23,Z26,Z29,Z32,Z35)</f>
        <v>1</v>
      </c>
      <c r="AA38" s="97"/>
      <c r="AB38" s="100">
        <f>SUM(AB23,AB26,AB29,AB32,AB35)</f>
        <v>1</v>
      </c>
      <c r="AC38" s="97"/>
      <c r="AD38" s="100" t="s">
        <v>0</v>
      </c>
      <c r="AE38" s="97"/>
      <c r="AF38" s="100">
        <f>SUM(AF23,AF26,AF29,AF32,AF35)</f>
        <v>2</v>
      </c>
      <c r="AG38" s="105"/>
      <c r="AH38" s="100" t="s">
        <v>0</v>
      </c>
      <c r="AI38" s="105"/>
    </row>
    <row r="39" spans="1:38" s="107" customFormat="1" x14ac:dyDescent="0.2">
      <c r="A39" s="117">
        <v>19</v>
      </c>
      <c r="B39" s="109"/>
      <c r="C39" s="108" t="s">
        <v>72</v>
      </c>
      <c r="D39" s="138" t="s">
        <v>0</v>
      </c>
      <c r="E39" s="111"/>
      <c r="F39" s="110">
        <f t="shared" si="1"/>
        <v>1</v>
      </c>
      <c r="G39" s="112"/>
      <c r="H39" s="113" t="s">
        <v>0</v>
      </c>
      <c r="I39" s="114"/>
      <c r="J39" s="115">
        <v>1</v>
      </c>
      <c r="K39" s="114"/>
      <c r="L39" s="113" t="s">
        <v>0</v>
      </c>
      <c r="M39" s="114"/>
      <c r="N39" s="113" t="s">
        <v>0</v>
      </c>
      <c r="O39" s="114"/>
      <c r="P39" s="113" t="s">
        <v>0</v>
      </c>
      <c r="Q39" s="114"/>
      <c r="R39" s="113" t="s">
        <v>0</v>
      </c>
      <c r="S39" s="114"/>
      <c r="T39" s="113" t="s">
        <v>0</v>
      </c>
      <c r="U39" s="114"/>
      <c r="V39" s="113" t="s">
        <v>0</v>
      </c>
      <c r="W39" s="114"/>
      <c r="X39" s="113" t="s">
        <v>0</v>
      </c>
      <c r="Y39" s="114"/>
      <c r="Z39" s="113" t="s">
        <v>0</v>
      </c>
      <c r="AA39" s="114"/>
      <c r="AB39" s="113">
        <v>1</v>
      </c>
      <c r="AC39" s="114"/>
      <c r="AD39" s="113" t="s">
        <v>0</v>
      </c>
      <c r="AE39" s="114"/>
      <c r="AF39" s="113" t="s">
        <v>0</v>
      </c>
      <c r="AG39" s="116"/>
      <c r="AH39" s="24" t="s">
        <v>0</v>
      </c>
      <c r="AI39" s="116"/>
    </row>
    <row r="40" spans="1:38" s="18" customFormat="1" x14ac:dyDescent="0.2">
      <c r="A40" s="19">
        <v>20</v>
      </c>
      <c r="B40" s="91"/>
      <c r="C40" s="106" t="s">
        <v>80</v>
      </c>
      <c r="D40" s="93" t="s">
        <v>1</v>
      </c>
      <c r="E40" s="94"/>
      <c r="F40" s="138" t="s">
        <v>0</v>
      </c>
      <c r="G40" s="99"/>
      <c r="H40" s="100" t="s">
        <v>1</v>
      </c>
      <c r="I40" s="97"/>
      <c r="J40" s="96" t="s">
        <v>1</v>
      </c>
      <c r="K40" s="97"/>
      <c r="L40" s="100" t="s">
        <v>1</v>
      </c>
      <c r="M40" s="97"/>
      <c r="N40" s="100" t="s">
        <v>1</v>
      </c>
      <c r="O40" s="97"/>
      <c r="P40" s="100" t="s">
        <v>1</v>
      </c>
      <c r="Q40" s="97"/>
      <c r="R40" s="100" t="s">
        <v>1</v>
      </c>
      <c r="S40" s="97"/>
      <c r="T40" s="100" t="s">
        <v>1</v>
      </c>
      <c r="U40" s="97"/>
      <c r="V40" s="100" t="s">
        <v>1</v>
      </c>
      <c r="W40" s="97"/>
      <c r="X40" s="100" t="s">
        <v>1</v>
      </c>
      <c r="Y40" s="97"/>
      <c r="Z40" s="100" t="s">
        <v>0</v>
      </c>
      <c r="AA40" s="97"/>
      <c r="AB40" s="100" t="s">
        <v>0</v>
      </c>
      <c r="AC40" s="97"/>
      <c r="AD40" s="100" t="s">
        <v>0</v>
      </c>
      <c r="AE40" s="97"/>
      <c r="AF40" s="100" t="s">
        <v>0</v>
      </c>
      <c r="AG40" s="105"/>
      <c r="AH40" s="100" t="s">
        <v>0</v>
      </c>
      <c r="AI40" s="105"/>
    </row>
    <row r="41" spans="1:38" s="18" customFormat="1" x14ac:dyDescent="0.2">
      <c r="A41" s="19">
        <v>21</v>
      </c>
      <c r="B41" s="91"/>
      <c r="C41" s="106" t="s">
        <v>81</v>
      </c>
      <c r="D41" s="93" t="s">
        <v>1</v>
      </c>
      <c r="E41" s="94"/>
      <c r="F41" s="110">
        <f>SUM(Z41,AB41,AD41,AF41,AH41,)</f>
        <v>1</v>
      </c>
      <c r="G41" s="99"/>
      <c r="H41" s="100" t="s">
        <v>1</v>
      </c>
      <c r="I41" s="97"/>
      <c r="J41" s="96" t="s">
        <v>1</v>
      </c>
      <c r="K41" s="97"/>
      <c r="L41" s="100" t="s">
        <v>1</v>
      </c>
      <c r="M41" s="97"/>
      <c r="N41" s="100" t="s">
        <v>1</v>
      </c>
      <c r="O41" s="97"/>
      <c r="P41" s="100" t="s">
        <v>1</v>
      </c>
      <c r="Q41" s="97"/>
      <c r="R41" s="100" t="s">
        <v>1</v>
      </c>
      <c r="S41" s="97"/>
      <c r="T41" s="100" t="s">
        <v>1</v>
      </c>
      <c r="U41" s="97"/>
      <c r="V41" s="100" t="s">
        <v>1</v>
      </c>
      <c r="W41" s="97"/>
      <c r="X41" s="100" t="s">
        <v>1</v>
      </c>
      <c r="Y41" s="97"/>
      <c r="Z41" s="100" t="s">
        <v>0</v>
      </c>
      <c r="AA41" s="97"/>
      <c r="AB41" s="100">
        <v>1</v>
      </c>
      <c r="AC41" s="97"/>
      <c r="AD41" s="100" t="s">
        <v>0</v>
      </c>
      <c r="AE41" s="97"/>
      <c r="AF41" s="100" t="s">
        <v>0</v>
      </c>
      <c r="AG41" s="105"/>
      <c r="AH41" s="100" t="s">
        <v>0</v>
      </c>
      <c r="AI41" s="105"/>
    </row>
    <row r="42" spans="1:38" ht="30" customHeight="1" x14ac:dyDescent="0.2">
      <c r="A42" s="19"/>
      <c r="B42" s="19"/>
      <c r="C42" s="20" t="s">
        <v>76</v>
      </c>
      <c r="D42" s="21"/>
      <c r="E42" s="22"/>
      <c r="F42" s="21"/>
      <c r="G42" s="23"/>
      <c r="H42" s="30"/>
      <c r="I42" s="26"/>
      <c r="J42" s="30"/>
      <c r="K42" s="26"/>
      <c r="L42" s="30"/>
      <c r="M42" s="26"/>
      <c r="N42" s="30"/>
      <c r="O42" s="26"/>
      <c r="P42" s="30"/>
      <c r="Q42" s="26"/>
      <c r="R42" s="30"/>
      <c r="S42" s="26"/>
      <c r="T42" s="30"/>
      <c r="U42" s="26"/>
      <c r="V42" s="30"/>
      <c r="W42" s="26"/>
      <c r="X42" s="30"/>
      <c r="Y42" s="26"/>
      <c r="Z42" s="30"/>
      <c r="AA42" s="26"/>
      <c r="AB42" s="30"/>
      <c r="AC42" s="26"/>
      <c r="AD42" s="30"/>
      <c r="AE42" s="26"/>
      <c r="AF42" s="30"/>
      <c r="AG42" s="26"/>
      <c r="AH42" s="132"/>
      <c r="AI42" s="26"/>
    </row>
    <row r="43" spans="1:38" x14ac:dyDescent="0.2">
      <c r="A43" s="19">
        <v>22</v>
      </c>
      <c r="B43" s="19"/>
      <c r="C43" s="27" t="s">
        <v>29</v>
      </c>
      <c r="D43" s="21">
        <f>SUM(P43,R43,T43,V43,X43)</f>
        <v>1</v>
      </c>
      <c r="E43" s="22"/>
      <c r="F43" s="137" t="s">
        <v>0</v>
      </c>
      <c r="G43" s="23"/>
      <c r="H43" s="24" t="s">
        <v>0</v>
      </c>
      <c r="I43" s="26"/>
      <c r="J43" s="30" t="str">
        <f>J21</f>
        <v>–</v>
      </c>
      <c r="K43" s="26"/>
      <c r="L43" s="30" t="str">
        <f>L21</f>
        <v>–</v>
      </c>
      <c r="M43" s="26"/>
      <c r="N43" s="30" t="str">
        <f>N21</f>
        <v>–</v>
      </c>
      <c r="O43" s="26"/>
      <c r="P43" s="30" t="str">
        <f>P21</f>
        <v>–</v>
      </c>
      <c r="Q43" s="26"/>
      <c r="R43" s="30">
        <f>R21</f>
        <v>1</v>
      </c>
      <c r="S43" s="30"/>
      <c r="T43" s="30" t="str">
        <f>T21</f>
        <v>–</v>
      </c>
      <c r="U43" s="30"/>
      <c r="V43" s="30" t="str">
        <f>V21</f>
        <v>–</v>
      </c>
      <c r="W43" s="30"/>
      <c r="X43" s="30" t="str">
        <f>X21</f>
        <v>–</v>
      </c>
      <c r="Y43" s="26"/>
      <c r="Z43" s="30" t="str">
        <f>Z21</f>
        <v>–</v>
      </c>
      <c r="AA43" s="26"/>
      <c r="AB43" s="30" t="str">
        <f>AB21</f>
        <v>–</v>
      </c>
      <c r="AC43" s="30"/>
      <c r="AD43" s="30" t="str">
        <f>AD21</f>
        <v>–</v>
      </c>
      <c r="AE43" s="30"/>
      <c r="AF43" s="30" t="str">
        <f>AF21</f>
        <v>–</v>
      </c>
      <c r="AG43" s="26"/>
      <c r="AH43" s="30" t="str">
        <f>AH21</f>
        <v>–</v>
      </c>
      <c r="AI43" s="26"/>
    </row>
    <row r="44" spans="1:38" x14ac:dyDescent="0.2">
      <c r="A44" s="19">
        <v>23</v>
      </c>
      <c r="B44" s="19"/>
      <c r="C44" s="2" t="s">
        <v>88</v>
      </c>
      <c r="D44" s="73">
        <v>1.7284560911656879E-2</v>
      </c>
      <c r="E44" s="74"/>
      <c r="F44" s="73">
        <v>0</v>
      </c>
      <c r="G44" s="67"/>
      <c r="H44" s="24" t="s">
        <v>0</v>
      </c>
      <c r="I44" s="69"/>
      <c r="J44" s="24" t="s">
        <v>0</v>
      </c>
      <c r="K44" s="70"/>
      <c r="L44" s="24" t="s">
        <v>0</v>
      </c>
      <c r="M44" s="69"/>
      <c r="N44" s="24" t="s">
        <v>0</v>
      </c>
      <c r="O44" s="69"/>
      <c r="P44" s="24" t="s">
        <v>0</v>
      </c>
      <c r="Q44" s="70"/>
      <c r="R44" s="68">
        <v>9.0294269022745136E-2</v>
      </c>
      <c r="S44" s="69"/>
      <c r="T44" s="24" t="s">
        <v>0</v>
      </c>
      <c r="U44" s="69"/>
      <c r="V44" s="24" t="s">
        <v>0</v>
      </c>
      <c r="W44" s="69"/>
      <c r="X44" s="24" t="s">
        <v>0</v>
      </c>
      <c r="Y44" s="69"/>
      <c r="Z44" s="24" t="s">
        <v>0</v>
      </c>
      <c r="AA44" s="70"/>
      <c r="AB44" s="24" t="s">
        <v>0</v>
      </c>
      <c r="AC44" s="69"/>
      <c r="AD44" s="24" t="s">
        <v>0</v>
      </c>
      <c r="AE44" s="69"/>
      <c r="AF44" s="24" t="s">
        <v>0</v>
      </c>
      <c r="AG44" s="69"/>
      <c r="AH44" s="24" t="s">
        <v>0</v>
      </c>
      <c r="AI44" s="69"/>
    </row>
    <row r="45" spans="1:38" ht="22.5" x14ac:dyDescent="0.2">
      <c r="A45" s="19">
        <v>24</v>
      </c>
      <c r="B45" s="19"/>
      <c r="C45" s="2" t="s">
        <v>50</v>
      </c>
      <c r="D45" s="73">
        <v>0.40723841854661497</v>
      </c>
      <c r="E45" s="74"/>
      <c r="F45" s="73">
        <v>0</v>
      </c>
      <c r="G45" s="67"/>
      <c r="H45" s="24" t="s">
        <v>0</v>
      </c>
      <c r="I45" s="69"/>
      <c r="J45" s="24" t="s">
        <v>0</v>
      </c>
      <c r="K45" s="70"/>
      <c r="L45" s="24" t="s">
        <v>0</v>
      </c>
      <c r="M45" s="69"/>
      <c r="N45" s="24" t="s">
        <v>0</v>
      </c>
      <c r="O45" s="69"/>
      <c r="P45" s="24" t="s">
        <v>0</v>
      </c>
      <c r="Q45" s="70"/>
      <c r="R45" s="68">
        <v>0.19088406074588005</v>
      </c>
      <c r="S45" s="69"/>
      <c r="T45" s="24" t="s">
        <v>0</v>
      </c>
      <c r="U45" s="69"/>
      <c r="V45" s="24" t="s">
        <v>0</v>
      </c>
      <c r="W45" s="69"/>
      <c r="X45" s="24" t="s">
        <v>0</v>
      </c>
      <c r="Y45" s="69"/>
      <c r="Z45" s="24" t="s">
        <v>0</v>
      </c>
      <c r="AA45" s="70"/>
      <c r="AB45" s="24" t="s">
        <v>0</v>
      </c>
      <c r="AC45" s="69"/>
      <c r="AD45" s="24" t="s">
        <v>0</v>
      </c>
      <c r="AE45" s="69"/>
      <c r="AF45" s="24" t="s">
        <v>0</v>
      </c>
      <c r="AG45" s="69"/>
      <c r="AH45" s="24" t="s">
        <v>0</v>
      </c>
      <c r="AI45" s="69"/>
    </row>
    <row r="46" spans="1:38" x14ac:dyDescent="0.2">
      <c r="A46" s="35"/>
      <c r="B46" s="35"/>
      <c r="C46" s="71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134"/>
      <c r="AI46" s="35"/>
      <c r="AJ46" s="3"/>
    </row>
    <row r="47" spans="1:38" x14ac:dyDescent="0.2">
      <c r="A47" s="3" t="s">
        <v>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135"/>
      <c r="AI47" s="3"/>
      <c r="AJ47" s="3"/>
    </row>
    <row r="48" spans="1:38" x14ac:dyDescent="0.2">
      <c r="A48" s="3" t="s">
        <v>83</v>
      </c>
      <c r="B48" s="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135"/>
      <c r="AI48" s="3"/>
      <c r="AJ48" s="3"/>
    </row>
    <row r="49" spans="1:35" x14ac:dyDescent="0.2">
      <c r="A49" s="12" t="s">
        <v>5</v>
      </c>
      <c r="B49" s="12"/>
      <c r="C49" s="1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135"/>
      <c r="AI49" s="3"/>
    </row>
    <row r="50" spans="1:35" x14ac:dyDescent="0.2">
      <c r="C50" s="12"/>
    </row>
  </sheetData>
  <mergeCells count="34">
    <mergeCell ref="AH19:AI19"/>
    <mergeCell ref="L3:M3"/>
    <mergeCell ref="Z19:AA19"/>
    <mergeCell ref="AB19:AC19"/>
    <mergeCell ref="AD19:AE19"/>
    <mergeCell ref="AF19:AG19"/>
    <mergeCell ref="X19:Y19"/>
    <mergeCell ref="L19:M19"/>
    <mergeCell ref="N19:O19"/>
    <mergeCell ref="P19:Q19"/>
    <mergeCell ref="R19:S19"/>
    <mergeCell ref="T19:U19"/>
    <mergeCell ref="V19:W19"/>
    <mergeCell ref="AH3:AI3"/>
    <mergeCell ref="AF3:AG3"/>
    <mergeCell ref="AB3:AC3"/>
    <mergeCell ref="A19:C19"/>
    <mergeCell ref="D19:E19"/>
    <mergeCell ref="F19:G19"/>
    <mergeCell ref="H19:I19"/>
    <mergeCell ref="J19:K19"/>
    <mergeCell ref="A3:C3"/>
    <mergeCell ref="F3:G3"/>
    <mergeCell ref="X3:Y3"/>
    <mergeCell ref="Z3:AA3"/>
    <mergeCell ref="D3:E3"/>
    <mergeCell ref="H3:I3"/>
    <mergeCell ref="J3:K3"/>
    <mergeCell ref="AD3:AE3"/>
    <mergeCell ref="N3:O3"/>
    <mergeCell ref="P3:Q3"/>
    <mergeCell ref="R3:S3"/>
    <mergeCell ref="T3:U3"/>
    <mergeCell ref="V3:W3"/>
  </mergeCells>
  <phoneticPr fontId="2" type="noConversion"/>
  <pageMargins left="0.23622047244094491" right="0.23622047244094491" top="0.74803149606299213" bottom="0.55118110236220474" header="0.31496062992125984" footer="0.31496062992125984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39"/>
  <sheetViews>
    <sheetView showGridLines="0" zoomScaleNormal="100" workbookViewId="0">
      <selection activeCell="AJ1" sqref="AJ1"/>
    </sheetView>
  </sheetViews>
  <sheetFormatPr defaultRowHeight="12.75" outlineLevelCol="1" x14ac:dyDescent="0.2"/>
  <cols>
    <col min="1" max="1" width="2.85546875" style="10" customWidth="1"/>
    <col min="2" max="2" width="0.85546875" style="10" customWidth="1"/>
    <col min="3" max="3" width="41.7109375" style="10" customWidth="1"/>
    <col min="4" max="4" width="6.7109375" style="10" customWidth="1"/>
    <col min="5" max="5" width="1.7109375" style="10" customWidth="1"/>
    <col min="6" max="6" width="6.7109375" style="10" customWidth="1"/>
    <col min="7" max="7" width="1.7109375" style="10" customWidth="1"/>
    <col min="8" max="8" width="4.7109375" style="10" hidden="1" customWidth="1" outlineLevel="1"/>
    <col min="9" max="9" width="1.28515625" style="10" hidden="1" customWidth="1" outlineLevel="1"/>
    <col min="10" max="10" width="4.7109375" style="10" hidden="1" customWidth="1" outlineLevel="1"/>
    <col min="11" max="11" width="1.28515625" style="10" hidden="1" customWidth="1" outlineLevel="1"/>
    <col min="12" max="12" width="4.7109375" style="10" hidden="1" customWidth="1" outlineLevel="1"/>
    <col min="13" max="13" width="1.28515625" style="10" hidden="1" customWidth="1" outlineLevel="1"/>
    <col min="14" max="14" width="4.7109375" style="10" hidden="1" customWidth="1" outlineLevel="1"/>
    <col min="15" max="15" width="1.28515625" style="10" hidden="1" customWidth="1" outlineLevel="1"/>
    <col min="16" max="16" width="4.7109375" style="10" hidden="1" customWidth="1" outlineLevel="1"/>
    <col min="17" max="17" width="1.28515625" style="10" hidden="1" customWidth="1" outlineLevel="1"/>
    <col min="18" max="18" width="4.7109375" style="10" hidden="1" customWidth="1" outlineLevel="1"/>
    <col min="19" max="19" width="1.28515625" style="10" hidden="1" customWidth="1" outlineLevel="1"/>
    <col min="20" max="20" width="4.7109375" style="10" hidden="1" customWidth="1" outlineLevel="1"/>
    <col min="21" max="21" width="1.28515625" style="10" hidden="1" customWidth="1" outlineLevel="1"/>
    <col min="22" max="22" width="4.7109375" style="10" hidden="1" customWidth="1" outlineLevel="1"/>
    <col min="23" max="23" width="1.28515625" style="10" hidden="1" customWidth="1" outlineLevel="1"/>
    <col min="24" max="24" width="4.7109375" style="10" hidden="1" customWidth="1" outlineLevel="1"/>
    <col min="25" max="25" width="1.28515625" style="10" hidden="1" customWidth="1" outlineLevel="1"/>
    <col min="26" max="26" width="4.7109375" style="10" customWidth="1" collapsed="1"/>
    <col min="27" max="27" width="1.28515625" style="10" customWidth="1"/>
    <col min="28" max="28" width="4.7109375" style="10" customWidth="1"/>
    <col min="29" max="29" width="1.28515625" style="10" customWidth="1"/>
    <col min="30" max="30" width="4.7109375" style="10" customWidth="1"/>
    <col min="31" max="31" width="1.28515625" style="10" customWidth="1"/>
    <col min="32" max="32" width="4.7109375" style="10" customWidth="1"/>
    <col min="33" max="33" width="1.28515625" style="10" customWidth="1"/>
    <col min="34" max="34" width="4.7109375" style="10" customWidth="1"/>
    <col min="35" max="35" width="1.28515625" style="10" customWidth="1"/>
    <col min="36" max="16384" width="9.140625" style="10"/>
  </cols>
  <sheetData>
    <row r="1" spans="1:35" ht="14.25" customHeight="1" x14ac:dyDescent="0.2">
      <c r="A1" s="18" t="s">
        <v>73</v>
      </c>
    </row>
    <row r="2" spans="1:35" ht="14.25" customHeight="1" x14ac:dyDescent="0.2">
      <c r="A2" s="17" t="s">
        <v>19</v>
      </c>
    </row>
    <row r="3" spans="1:35" ht="24" customHeight="1" x14ac:dyDescent="0.2">
      <c r="A3" s="159"/>
      <c r="B3" s="159"/>
      <c r="C3" s="159"/>
      <c r="D3" s="160" t="s">
        <v>26</v>
      </c>
      <c r="E3" s="161"/>
      <c r="F3" s="160" t="s">
        <v>27</v>
      </c>
      <c r="G3" s="161"/>
      <c r="H3" s="158">
        <v>2000</v>
      </c>
      <c r="I3" s="158"/>
      <c r="J3" s="158">
        <v>2001</v>
      </c>
      <c r="K3" s="158"/>
      <c r="L3" s="158">
        <v>2002</v>
      </c>
      <c r="M3" s="158"/>
      <c r="N3" s="158">
        <v>2003</v>
      </c>
      <c r="O3" s="158"/>
      <c r="P3" s="158">
        <v>2004</v>
      </c>
      <c r="Q3" s="158"/>
      <c r="R3" s="158">
        <v>2005</v>
      </c>
      <c r="S3" s="158"/>
      <c r="T3" s="158">
        <v>2006</v>
      </c>
      <c r="U3" s="158"/>
      <c r="V3" s="158">
        <v>2007</v>
      </c>
      <c r="W3" s="158"/>
      <c r="X3" s="158">
        <v>2008</v>
      </c>
      <c r="Y3" s="158"/>
      <c r="Z3" s="158">
        <v>2009</v>
      </c>
      <c r="AA3" s="158"/>
      <c r="AB3" s="158">
        <v>2010</v>
      </c>
      <c r="AC3" s="158"/>
      <c r="AD3" s="158">
        <v>2011</v>
      </c>
      <c r="AE3" s="158"/>
      <c r="AF3" s="158">
        <v>2012</v>
      </c>
      <c r="AG3" s="158"/>
      <c r="AH3" s="158">
        <v>2013</v>
      </c>
      <c r="AI3" s="158"/>
    </row>
    <row r="4" spans="1:35" ht="18" customHeight="1" x14ac:dyDescent="0.2">
      <c r="A4" s="19"/>
      <c r="B4" s="19"/>
      <c r="C4" s="20" t="s">
        <v>28</v>
      </c>
      <c r="D4" s="21"/>
      <c r="E4" s="22"/>
      <c r="F4" s="21"/>
      <c r="G4" s="23"/>
      <c r="H4" s="24"/>
      <c r="I4" s="25"/>
      <c r="J4" s="24"/>
      <c r="K4" s="25"/>
      <c r="L4" s="24"/>
      <c r="M4" s="25"/>
      <c r="N4" s="24"/>
      <c r="O4" s="25"/>
      <c r="P4" s="24"/>
      <c r="Q4" s="25"/>
      <c r="R4" s="24"/>
      <c r="S4" s="25"/>
      <c r="T4" s="24"/>
      <c r="U4" s="25"/>
      <c r="V4" s="24"/>
      <c r="W4" s="25"/>
      <c r="X4" s="24"/>
      <c r="Y4" s="25"/>
      <c r="Z4" s="24"/>
      <c r="AA4" s="25"/>
      <c r="AB4" s="24"/>
      <c r="AC4" s="25"/>
      <c r="AD4" s="24"/>
      <c r="AE4" s="25"/>
      <c r="AF4" s="24"/>
      <c r="AG4" s="26"/>
      <c r="AH4" s="24"/>
      <c r="AI4" s="26"/>
    </row>
    <row r="5" spans="1:35" ht="14.1" customHeight="1" x14ac:dyDescent="0.2">
      <c r="A5" s="19">
        <v>1</v>
      </c>
      <c r="B5" s="19"/>
      <c r="C5" s="27" t="s">
        <v>29</v>
      </c>
      <c r="D5" s="21">
        <f>SUM(P5,R5,T5,V5,X5)</f>
        <v>69</v>
      </c>
      <c r="E5" s="22"/>
      <c r="F5" s="21">
        <f t="shared" ref="F5:F23" si="0">SUM(Z5,AB5,AD5,AF5,AH5)</f>
        <v>17</v>
      </c>
      <c r="G5" s="64"/>
      <c r="H5" s="24" t="s">
        <v>0</v>
      </c>
      <c r="I5" s="65"/>
      <c r="J5" s="48">
        <v>13</v>
      </c>
      <c r="K5" s="65"/>
      <c r="L5" s="24">
        <v>7</v>
      </c>
      <c r="M5" s="65"/>
      <c r="N5" s="48">
        <v>7</v>
      </c>
      <c r="O5" s="65"/>
      <c r="P5" s="48">
        <v>7</v>
      </c>
      <c r="Q5" s="65"/>
      <c r="R5" s="24">
        <v>13</v>
      </c>
      <c r="S5" s="65"/>
      <c r="T5" s="24">
        <v>25</v>
      </c>
      <c r="U5" s="65"/>
      <c r="V5" s="24">
        <v>20</v>
      </c>
      <c r="W5" s="65"/>
      <c r="X5" s="24">
        <v>4</v>
      </c>
      <c r="Y5" s="65"/>
      <c r="Z5" s="24">
        <v>6</v>
      </c>
      <c r="AA5" s="65"/>
      <c r="AB5" s="24">
        <v>5</v>
      </c>
      <c r="AC5" s="65"/>
      <c r="AD5" s="24">
        <v>5</v>
      </c>
      <c r="AE5" s="65"/>
      <c r="AF5" s="24" t="s">
        <v>0</v>
      </c>
      <c r="AG5" s="66"/>
      <c r="AH5" s="24">
        <v>1</v>
      </c>
      <c r="AI5" s="66"/>
    </row>
    <row r="6" spans="1:35" ht="14.1" customHeight="1" x14ac:dyDescent="0.2">
      <c r="A6" s="19">
        <v>2</v>
      </c>
      <c r="B6" s="19"/>
      <c r="C6" s="2" t="s">
        <v>30</v>
      </c>
      <c r="D6" s="21" t="s">
        <v>1</v>
      </c>
      <c r="E6" s="22"/>
      <c r="F6" s="21">
        <f t="shared" si="0"/>
        <v>11</v>
      </c>
      <c r="G6" s="64"/>
      <c r="H6" s="24" t="s">
        <v>1</v>
      </c>
      <c r="I6" s="65"/>
      <c r="J6" s="48" t="s">
        <v>1</v>
      </c>
      <c r="K6" s="65"/>
      <c r="L6" s="24" t="s">
        <v>1</v>
      </c>
      <c r="M6" s="65"/>
      <c r="N6" s="48" t="s">
        <v>1</v>
      </c>
      <c r="O6" s="65"/>
      <c r="P6" s="48" t="s">
        <v>1</v>
      </c>
      <c r="Q6" s="65"/>
      <c r="R6" s="24" t="s">
        <v>1</v>
      </c>
      <c r="S6" s="65"/>
      <c r="T6" s="24" t="s">
        <v>1</v>
      </c>
      <c r="U6" s="65"/>
      <c r="V6" s="24" t="s">
        <v>1</v>
      </c>
      <c r="W6" s="65"/>
      <c r="X6" s="24" t="s">
        <v>1</v>
      </c>
      <c r="Y6" s="65"/>
      <c r="Z6" s="24">
        <v>6</v>
      </c>
      <c r="AA6" s="65"/>
      <c r="AB6" s="24">
        <v>2</v>
      </c>
      <c r="AC6" s="65"/>
      <c r="AD6" s="24">
        <v>2</v>
      </c>
      <c r="AE6" s="65"/>
      <c r="AF6" s="24" t="s">
        <v>0</v>
      </c>
      <c r="AG6" s="66"/>
      <c r="AH6" s="24">
        <v>1</v>
      </c>
      <c r="AI6" s="66"/>
    </row>
    <row r="7" spans="1:35" ht="14.1" customHeight="1" x14ac:dyDescent="0.2">
      <c r="A7" s="19">
        <v>3</v>
      </c>
      <c r="B7" s="19"/>
      <c r="C7" s="2" t="s">
        <v>31</v>
      </c>
      <c r="D7" s="21" t="s">
        <v>1</v>
      </c>
      <c r="E7" s="22"/>
      <c r="F7" s="21">
        <f t="shared" si="0"/>
        <v>6</v>
      </c>
      <c r="G7" s="64"/>
      <c r="H7" s="24" t="s">
        <v>1</v>
      </c>
      <c r="I7" s="65"/>
      <c r="J7" s="48" t="s">
        <v>1</v>
      </c>
      <c r="K7" s="65"/>
      <c r="L7" s="24" t="s">
        <v>1</v>
      </c>
      <c r="M7" s="65"/>
      <c r="N7" s="48" t="s">
        <v>1</v>
      </c>
      <c r="O7" s="65"/>
      <c r="P7" s="48" t="s">
        <v>1</v>
      </c>
      <c r="Q7" s="65"/>
      <c r="R7" s="24" t="s">
        <v>1</v>
      </c>
      <c r="S7" s="65"/>
      <c r="T7" s="24" t="s">
        <v>1</v>
      </c>
      <c r="U7" s="65"/>
      <c r="V7" s="24" t="s">
        <v>1</v>
      </c>
      <c r="W7" s="65"/>
      <c r="X7" s="24" t="s">
        <v>1</v>
      </c>
      <c r="Y7" s="65"/>
      <c r="Z7" s="24" t="s">
        <v>0</v>
      </c>
      <c r="AA7" s="65"/>
      <c r="AB7" s="24">
        <v>3</v>
      </c>
      <c r="AC7" s="65"/>
      <c r="AD7" s="24">
        <v>3</v>
      </c>
      <c r="AE7" s="65"/>
      <c r="AF7" s="24" t="s">
        <v>0</v>
      </c>
      <c r="AG7" s="66"/>
      <c r="AH7" s="24" t="s">
        <v>0</v>
      </c>
      <c r="AI7" s="66"/>
    </row>
    <row r="8" spans="1:35" ht="14.1" customHeight="1" x14ac:dyDescent="0.2">
      <c r="A8" s="19">
        <v>4</v>
      </c>
      <c r="B8" s="19"/>
      <c r="C8" s="28" t="s">
        <v>47</v>
      </c>
      <c r="D8" s="21">
        <f>SUM(P8,R8,T8,V8,X8)</f>
        <v>4</v>
      </c>
      <c r="E8" s="22"/>
      <c r="F8" s="21">
        <f t="shared" si="0"/>
        <v>1</v>
      </c>
      <c r="G8" s="23"/>
      <c r="H8" s="48">
        <v>1</v>
      </c>
      <c r="I8" s="25"/>
      <c r="J8" s="48">
        <v>1</v>
      </c>
      <c r="K8" s="25"/>
      <c r="L8" s="48">
        <v>1</v>
      </c>
      <c r="M8" s="25"/>
      <c r="N8" s="48">
        <v>3</v>
      </c>
      <c r="O8" s="25"/>
      <c r="P8" s="48">
        <v>1</v>
      </c>
      <c r="Q8" s="25"/>
      <c r="R8" s="48">
        <v>1</v>
      </c>
      <c r="S8" s="25"/>
      <c r="T8" s="48">
        <v>2</v>
      </c>
      <c r="U8" s="25"/>
      <c r="V8" s="24" t="s">
        <v>0</v>
      </c>
      <c r="W8" s="25"/>
      <c r="X8" s="24" t="s">
        <v>0</v>
      </c>
      <c r="Y8" s="25"/>
      <c r="Z8" s="24" t="s">
        <v>0</v>
      </c>
      <c r="AA8" s="25"/>
      <c r="AB8" s="24" t="s">
        <v>0</v>
      </c>
      <c r="AC8" s="25"/>
      <c r="AD8" s="24">
        <v>1</v>
      </c>
      <c r="AE8" s="25"/>
      <c r="AF8" s="24" t="s">
        <v>0</v>
      </c>
      <c r="AG8" s="26"/>
      <c r="AH8" s="24" t="s">
        <v>0</v>
      </c>
      <c r="AI8" s="26"/>
    </row>
    <row r="9" spans="1:35" ht="14.1" customHeight="1" x14ac:dyDescent="0.2">
      <c r="A9" s="19">
        <v>5</v>
      </c>
      <c r="B9" s="19"/>
      <c r="C9" s="2" t="s">
        <v>30</v>
      </c>
      <c r="D9" s="21" t="s">
        <v>1</v>
      </c>
      <c r="E9" s="22"/>
      <c r="F9" s="137" t="s">
        <v>0</v>
      </c>
      <c r="G9" s="23"/>
      <c r="H9" s="48" t="s">
        <v>1</v>
      </c>
      <c r="I9" s="25"/>
      <c r="J9" s="48" t="s">
        <v>1</v>
      </c>
      <c r="K9" s="25"/>
      <c r="L9" s="48" t="s">
        <v>1</v>
      </c>
      <c r="M9" s="25"/>
      <c r="N9" s="48" t="s">
        <v>1</v>
      </c>
      <c r="O9" s="25"/>
      <c r="P9" s="48" t="s">
        <v>1</v>
      </c>
      <c r="Q9" s="25"/>
      <c r="R9" s="48" t="s">
        <v>1</v>
      </c>
      <c r="S9" s="25"/>
      <c r="T9" s="48" t="s">
        <v>1</v>
      </c>
      <c r="U9" s="25"/>
      <c r="V9" s="24" t="s">
        <v>1</v>
      </c>
      <c r="W9" s="25"/>
      <c r="X9" s="24" t="s">
        <v>1</v>
      </c>
      <c r="Y9" s="25"/>
      <c r="Z9" s="24" t="s">
        <v>0</v>
      </c>
      <c r="AA9" s="25"/>
      <c r="AB9" s="24" t="s">
        <v>0</v>
      </c>
      <c r="AC9" s="25"/>
      <c r="AD9" s="24" t="s">
        <v>0</v>
      </c>
      <c r="AE9" s="25"/>
      <c r="AF9" s="24" t="s">
        <v>0</v>
      </c>
      <c r="AG9" s="26"/>
      <c r="AH9" s="24" t="s">
        <v>0</v>
      </c>
      <c r="AI9" s="26"/>
    </row>
    <row r="10" spans="1:35" ht="14.1" customHeight="1" x14ac:dyDescent="0.2">
      <c r="A10" s="19">
        <v>6</v>
      </c>
      <c r="B10" s="19"/>
      <c r="C10" s="2" t="s">
        <v>31</v>
      </c>
      <c r="D10" s="21" t="s">
        <v>1</v>
      </c>
      <c r="E10" s="22"/>
      <c r="F10" s="21">
        <f t="shared" si="0"/>
        <v>1</v>
      </c>
      <c r="G10" s="23"/>
      <c r="H10" s="48" t="s">
        <v>1</v>
      </c>
      <c r="I10" s="25"/>
      <c r="J10" s="48" t="s">
        <v>1</v>
      </c>
      <c r="K10" s="25"/>
      <c r="L10" s="48" t="s">
        <v>1</v>
      </c>
      <c r="M10" s="25"/>
      <c r="N10" s="48" t="s">
        <v>1</v>
      </c>
      <c r="O10" s="25"/>
      <c r="P10" s="48" t="s">
        <v>1</v>
      </c>
      <c r="Q10" s="25"/>
      <c r="R10" s="48" t="s">
        <v>1</v>
      </c>
      <c r="S10" s="25"/>
      <c r="T10" s="48" t="s">
        <v>1</v>
      </c>
      <c r="U10" s="25"/>
      <c r="V10" s="24" t="s">
        <v>1</v>
      </c>
      <c r="W10" s="25"/>
      <c r="X10" s="24" t="s">
        <v>1</v>
      </c>
      <c r="Y10" s="25"/>
      <c r="Z10" s="24" t="s">
        <v>0</v>
      </c>
      <c r="AA10" s="25"/>
      <c r="AB10" s="24" t="s">
        <v>0</v>
      </c>
      <c r="AC10" s="25"/>
      <c r="AD10" s="24">
        <v>1</v>
      </c>
      <c r="AE10" s="25"/>
      <c r="AF10" s="24" t="s">
        <v>0</v>
      </c>
      <c r="AG10" s="26"/>
      <c r="AH10" s="24" t="s">
        <v>0</v>
      </c>
      <c r="AI10" s="26"/>
    </row>
    <row r="11" spans="1:35" ht="14.1" customHeight="1" x14ac:dyDescent="0.2">
      <c r="A11" s="19">
        <v>7</v>
      </c>
      <c r="B11" s="19"/>
      <c r="C11" s="27" t="s">
        <v>48</v>
      </c>
      <c r="D11" s="21" t="s">
        <v>1</v>
      </c>
      <c r="E11" s="22"/>
      <c r="F11" s="21">
        <f t="shared" si="0"/>
        <v>4</v>
      </c>
      <c r="G11" s="23"/>
      <c r="H11" s="24" t="s">
        <v>1</v>
      </c>
      <c r="I11" s="25"/>
      <c r="J11" s="24" t="s">
        <v>1</v>
      </c>
      <c r="K11" s="25"/>
      <c r="L11" s="24" t="s">
        <v>1</v>
      </c>
      <c r="M11" s="25"/>
      <c r="N11" s="24" t="s">
        <v>1</v>
      </c>
      <c r="O11" s="25"/>
      <c r="P11" s="24" t="s">
        <v>1</v>
      </c>
      <c r="Q11" s="25"/>
      <c r="R11" s="24" t="s">
        <v>1</v>
      </c>
      <c r="S11" s="25"/>
      <c r="T11" s="24" t="s">
        <v>0</v>
      </c>
      <c r="U11" s="25"/>
      <c r="V11" s="24" t="s">
        <v>0</v>
      </c>
      <c r="W11" s="25"/>
      <c r="X11" s="24">
        <v>1</v>
      </c>
      <c r="Y11" s="25"/>
      <c r="Z11" s="24" t="s">
        <v>0</v>
      </c>
      <c r="AA11" s="25"/>
      <c r="AB11" s="24" t="s">
        <v>0</v>
      </c>
      <c r="AC11" s="25"/>
      <c r="AD11" s="24">
        <v>2</v>
      </c>
      <c r="AE11" s="25"/>
      <c r="AF11" s="24" t="s">
        <v>0</v>
      </c>
      <c r="AG11" s="26"/>
      <c r="AH11" s="24">
        <v>2</v>
      </c>
      <c r="AI11" s="26"/>
    </row>
    <row r="12" spans="1:35" ht="14.1" customHeight="1" x14ac:dyDescent="0.2">
      <c r="A12" s="19">
        <v>8</v>
      </c>
      <c r="B12" s="19"/>
      <c r="C12" s="2" t="s">
        <v>30</v>
      </c>
      <c r="D12" s="21" t="s">
        <v>1</v>
      </c>
      <c r="E12" s="22"/>
      <c r="F12" s="21">
        <f t="shared" si="0"/>
        <v>1</v>
      </c>
      <c r="G12" s="23"/>
      <c r="H12" s="24" t="s">
        <v>1</v>
      </c>
      <c r="I12" s="25"/>
      <c r="J12" s="24" t="s">
        <v>1</v>
      </c>
      <c r="K12" s="25"/>
      <c r="L12" s="24" t="s">
        <v>1</v>
      </c>
      <c r="M12" s="25"/>
      <c r="N12" s="24" t="s">
        <v>1</v>
      </c>
      <c r="O12" s="25"/>
      <c r="P12" s="24" t="s">
        <v>1</v>
      </c>
      <c r="Q12" s="25"/>
      <c r="R12" s="24" t="s">
        <v>1</v>
      </c>
      <c r="S12" s="25"/>
      <c r="T12" s="24" t="s">
        <v>1</v>
      </c>
      <c r="U12" s="25"/>
      <c r="V12" s="24" t="s">
        <v>1</v>
      </c>
      <c r="W12" s="25"/>
      <c r="X12" s="24" t="s">
        <v>1</v>
      </c>
      <c r="Y12" s="25"/>
      <c r="Z12" s="24" t="s">
        <v>0</v>
      </c>
      <c r="AA12" s="25"/>
      <c r="AB12" s="24" t="s">
        <v>0</v>
      </c>
      <c r="AC12" s="25"/>
      <c r="AD12" s="24" t="s">
        <v>0</v>
      </c>
      <c r="AE12" s="25"/>
      <c r="AF12" s="24" t="s">
        <v>0</v>
      </c>
      <c r="AG12" s="26"/>
      <c r="AH12" s="24">
        <v>1</v>
      </c>
      <c r="AI12" s="26"/>
    </row>
    <row r="13" spans="1:35" ht="14.1" customHeight="1" x14ac:dyDescent="0.2">
      <c r="A13" s="19">
        <v>9</v>
      </c>
      <c r="B13" s="19"/>
      <c r="C13" s="2" t="s">
        <v>31</v>
      </c>
      <c r="D13" s="21" t="s">
        <v>1</v>
      </c>
      <c r="E13" s="22"/>
      <c r="F13" s="21">
        <f t="shared" si="0"/>
        <v>3</v>
      </c>
      <c r="G13" s="23"/>
      <c r="H13" s="24" t="s">
        <v>1</v>
      </c>
      <c r="I13" s="25"/>
      <c r="J13" s="24" t="s">
        <v>1</v>
      </c>
      <c r="K13" s="25"/>
      <c r="L13" s="24" t="s">
        <v>1</v>
      </c>
      <c r="M13" s="25"/>
      <c r="N13" s="24" t="s">
        <v>1</v>
      </c>
      <c r="O13" s="25"/>
      <c r="P13" s="24" t="s">
        <v>1</v>
      </c>
      <c r="Q13" s="25"/>
      <c r="R13" s="24" t="s">
        <v>1</v>
      </c>
      <c r="S13" s="25"/>
      <c r="T13" s="24" t="s">
        <v>1</v>
      </c>
      <c r="U13" s="25"/>
      <c r="V13" s="24" t="s">
        <v>1</v>
      </c>
      <c r="W13" s="25"/>
      <c r="X13" s="24" t="s">
        <v>1</v>
      </c>
      <c r="Y13" s="25"/>
      <c r="Z13" s="24" t="s">
        <v>0</v>
      </c>
      <c r="AA13" s="25"/>
      <c r="AB13" s="24" t="s">
        <v>0</v>
      </c>
      <c r="AC13" s="25"/>
      <c r="AD13" s="24">
        <v>2</v>
      </c>
      <c r="AE13" s="25"/>
      <c r="AF13" s="24" t="s">
        <v>0</v>
      </c>
      <c r="AG13" s="26"/>
      <c r="AH13" s="24">
        <v>1</v>
      </c>
      <c r="AI13" s="26"/>
    </row>
    <row r="14" spans="1:35" ht="24" customHeight="1" x14ac:dyDescent="0.2">
      <c r="A14" s="19">
        <v>10</v>
      </c>
      <c r="B14" s="19"/>
      <c r="C14" s="27" t="s">
        <v>49</v>
      </c>
      <c r="D14" s="21" t="s">
        <v>1</v>
      </c>
      <c r="E14" s="22"/>
      <c r="F14" s="21">
        <f t="shared" si="0"/>
        <v>4</v>
      </c>
      <c r="G14" s="23"/>
      <c r="H14" s="24" t="s">
        <v>1</v>
      </c>
      <c r="I14" s="25"/>
      <c r="J14" s="24" t="s">
        <v>1</v>
      </c>
      <c r="K14" s="25"/>
      <c r="L14" s="24" t="s">
        <v>1</v>
      </c>
      <c r="M14" s="25"/>
      <c r="N14" s="24" t="s">
        <v>1</v>
      </c>
      <c r="O14" s="25"/>
      <c r="P14" s="24" t="s">
        <v>1</v>
      </c>
      <c r="Q14" s="25"/>
      <c r="R14" s="24" t="s">
        <v>1</v>
      </c>
      <c r="S14" s="25"/>
      <c r="T14" s="24" t="s">
        <v>0</v>
      </c>
      <c r="U14" s="25"/>
      <c r="V14" s="24" t="s">
        <v>0</v>
      </c>
      <c r="W14" s="25"/>
      <c r="X14" s="24" t="s">
        <v>0</v>
      </c>
      <c r="Y14" s="25"/>
      <c r="Z14" s="24" t="s">
        <v>0</v>
      </c>
      <c r="AA14" s="25"/>
      <c r="AB14" s="24">
        <v>1</v>
      </c>
      <c r="AC14" s="25"/>
      <c r="AD14" s="24">
        <v>2</v>
      </c>
      <c r="AE14" s="25"/>
      <c r="AF14" s="24" t="s">
        <v>0</v>
      </c>
      <c r="AG14" s="26"/>
      <c r="AH14" s="24">
        <v>1</v>
      </c>
      <c r="AI14" s="26"/>
    </row>
    <row r="15" spans="1:35" ht="14.1" customHeight="1" x14ac:dyDescent="0.2">
      <c r="A15" s="19">
        <v>11</v>
      </c>
      <c r="B15" s="19"/>
      <c r="C15" s="2" t="s">
        <v>30</v>
      </c>
      <c r="D15" s="21" t="s">
        <v>1</v>
      </c>
      <c r="E15" s="22"/>
      <c r="F15" s="137" t="s">
        <v>0</v>
      </c>
      <c r="G15" s="23"/>
      <c r="H15" s="24" t="s">
        <v>1</v>
      </c>
      <c r="I15" s="25"/>
      <c r="J15" s="24" t="s">
        <v>1</v>
      </c>
      <c r="K15" s="25"/>
      <c r="L15" s="24" t="s">
        <v>1</v>
      </c>
      <c r="M15" s="25"/>
      <c r="N15" s="24" t="s">
        <v>1</v>
      </c>
      <c r="O15" s="25"/>
      <c r="P15" s="24" t="s">
        <v>1</v>
      </c>
      <c r="Q15" s="25"/>
      <c r="R15" s="24" t="s">
        <v>1</v>
      </c>
      <c r="S15" s="25"/>
      <c r="T15" s="24" t="s">
        <v>1</v>
      </c>
      <c r="U15" s="25"/>
      <c r="V15" s="24" t="s">
        <v>1</v>
      </c>
      <c r="W15" s="25"/>
      <c r="X15" s="24" t="s">
        <v>1</v>
      </c>
      <c r="Y15" s="25"/>
      <c r="Z15" s="24" t="s">
        <v>0</v>
      </c>
      <c r="AA15" s="25"/>
      <c r="AB15" s="24" t="s">
        <v>0</v>
      </c>
      <c r="AC15" s="25"/>
      <c r="AD15" s="24" t="s">
        <v>0</v>
      </c>
      <c r="AE15" s="25"/>
      <c r="AF15" s="24" t="s">
        <v>0</v>
      </c>
      <c r="AG15" s="26"/>
      <c r="AH15" s="24" t="s">
        <v>0</v>
      </c>
      <c r="AI15" s="26"/>
    </row>
    <row r="16" spans="1:35" ht="14.1" customHeight="1" x14ac:dyDescent="0.2">
      <c r="A16" s="19">
        <v>12</v>
      </c>
      <c r="B16" s="19"/>
      <c r="C16" s="2" t="s">
        <v>31</v>
      </c>
      <c r="D16" s="21" t="s">
        <v>1</v>
      </c>
      <c r="E16" s="22"/>
      <c r="F16" s="21">
        <f t="shared" si="0"/>
        <v>4</v>
      </c>
      <c r="G16" s="23"/>
      <c r="H16" s="24" t="s">
        <v>1</v>
      </c>
      <c r="I16" s="25"/>
      <c r="J16" s="24" t="s">
        <v>1</v>
      </c>
      <c r="K16" s="25"/>
      <c r="L16" s="24" t="s">
        <v>1</v>
      </c>
      <c r="M16" s="25"/>
      <c r="N16" s="24" t="s">
        <v>1</v>
      </c>
      <c r="O16" s="25"/>
      <c r="P16" s="24" t="s">
        <v>1</v>
      </c>
      <c r="Q16" s="25"/>
      <c r="R16" s="24" t="s">
        <v>1</v>
      </c>
      <c r="S16" s="25"/>
      <c r="T16" s="24" t="s">
        <v>1</v>
      </c>
      <c r="U16" s="25"/>
      <c r="V16" s="24" t="s">
        <v>1</v>
      </c>
      <c r="W16" s="25"/>
      <c r="X16" s="24" t="s">
        <v>1</v>
      </c>
      <c r="Y16" s="25"/>
      <c r="Z16" s="24" t="s">
        <v>0</v>
      </c>
      <c r="AA16" s="25"/>
      <c r="AB16" s="24">
        <v>1</v>
      </c>
      <c r="AC16" s="25"/>
      <c r="AD16" s="24">
        <v>2</v>
      </c>
      <c r="AE16" s="25"/>
      <c r="AF16" s="24" t="s">
        <v>0</v>
      </c>
      <c r="AG16" s="26"/>
      <c r="AH16" s="24">
        <v>1</v>
      </c>
      <c r="AI16" s="26"/>
    </row>
    <row r="17" spans="1:61" ht="14.1" customHeight="1" x14ac:dyDescent="0.2">
      <c r="A17" s="19">
        <v>13</v>
      </c>
      <c r="B17" s="19"/>
      <c r="C17" s="27" t="s">
        <v>34</v>
      </c>
      <c r="D17" s="21">
        <f>SUM(P17,R17,T17,V17,X17)</f>
        <v>26</v>
      </c>
      <c r="E17" s="22"/>
      <c r="F17" s="21">
        <f t="shared" si="0"/>
        <v>26</v>
      </c>
      <c r="G17" s="23"/>
      <c r="H17" s="48">
        <v>13</v>
      </c>
      <c r="I17" s="25"/>
      <c r="J17" s="48">
        <v>6</v>
      </c>
      <c r="K17" s="25"/>
      <c r="L17" s="48">
        <v>8</v>
      </c>
      <c r="M17" s="25"/>
      <c r="N17" s="48">
        <v>8</v>
      </c>
      <c r="O17" s="25"/>
      <c r="P17" s="48">
        <v>2</v>
      </c>
      <c r="Q17" s="25"/>
      <c r="R17" s="48">
        <v>3</v>
      </c>
      <c r="S17" s="29"/>
      <c r="T17" s="48">
        <v>7</v>
      </c>
      <c r="U17" s="16"/>
      <c r="V17" s="48">
        <v>8</v>
      </c>
      <c r="W17" s="25"/>
      <c r="X17" s="48">
        <v>6</v>
      </c>
      <c r="Y17" s="25"/>
      <c r="Z17" s="48">
        <v>8</v>
      </c>
      <c r="AA17" s="25"/>
      <c r="AB17" s="48">
        <v>4</v>
      </c>
      <c r="AC17" s="25"/>
      <c r="AD17" s="48">
        <v>12</v>
      </c>
      <c r="AE17" s="25"/>
      <c r="AF17" s="24">
        <v>2</v>
      </c>
      <c r="AG17" s="26"/>
      <c r="AH17" s="24" t="s">
        <v>0</v>
      </c>
      <c r="AI17" s="26"/>
    </row>
    <row r="18" spans="1:61" ht="14.1" customHeight="1" x14ac:dyDescent="0.2">
      <c r="A18" s="19">
        <v>14</v>
      </c>
      <c r="B18" s="19"/>
      <c r="C18" s="2" t="s">
        <v>30</v>
      </c>
      <c r="D18" s="21" t="s">
        <v>1</v>
      </c>
      <c r="E18" s="22"/>
      <c r="F18" s="21">
        <f t="shared" si="0"/>
        <v>13</v>
      </c>
      <c r="G18" s="23"/>
      <c r="H18" s="48" t="s">
        <v>1</v>
      </c>
      <c r="I18" s="25"/>
      <c r="J18" s="48" t="s">
        <v>1</v>
      </c>
      <c r="K18" s="25"/>
      <c r="L18" s="48" t="s">
        <v>1</v>
      </c>
      <c r="M18" s="25"/>
      <c r="N18" s="48" t="s">
        <v>1</v>
      </c>
      <c r="O18" s="25"/>
      <c r="P18" s="48" t="s">
        <v>1</v>
      </c>
      <c r="Q18" s="25"/>
      <c r="R18" s="48" t="s">
        <v>1</v>
      </c>
      <c r="S18" s="29"/>
      <c r="T18" s="48" t="s">
        <v>1</v>
      </c>
      <c r="U18" s="16"/>
      <c r="V18" s="48" t="s">
        <v>1</v>
      </c>
      <c r="W18" s="25"/>
      <c r="X18" s="48" t="s">
        <v>1</v>
      </c>
      <c r="Y18" s="25"/>
      <c r="Z18" s="48">
        <v>5</v>
      </c>
      <c r="AA18" s="25"/>
      <c r="AB18" s="48">
        <v>1</v>
      </c>
      <c r="AC18" s="25"/>
      <c r="AD18" s="48">
        <v>6</v>
      </c>
      <c r="AE18" s="25"/>
      <c r="AF18" s="24">
        <v>1</v>
      </c>
      <c r="AG18" s="26"/>
      <c r="AH18" s="24" t="s">
        <v>0</v>
      </c>
      <c r="AI18" s="26"/>
    </row>
    <row r="19" spans="1:61" ht="14.1" customHeight="1" x14ac:dyDescent="0.2">
      <c r="A19" s="19">
        <v>15</v>
      </c>
      <c r="B19" s="19"/>
      <c r="C19" s="2" t="s">
        <v>31</v>
      </c>
      <c r="D19" s="21" t="s">
        <v>1</v>
      </c>
      <c r="E19" s="22"/>
      <c r="F19" s="21">
        <f t="shared" si="0"/>
        <v>12</v>
      </c>
      <c r="G19" s="23"/>
      <c r="H19" s="48" t="s">
        <v>1</v>
      </c>
      <c r="I19" s="25"/>
      <c r="J19" s="48" t="s">
        <v>1</v>
      </c>
      <c r="K19" s="25"/>
      <c r="L19" s="48" t="s">
        <v>1</v>
      </c>
      <c r="M19" s="25"/>
      <c r="N19" s="48" t="s">
        <v>1</v>
      </c>
      <c r="O19" s="25"/>
      <c r="P19" s="48" t="s">
        <v>1</v>
      </c>
      <c r="Q19" s="25"/>
      <c r="R19" s="48" t="s">
        <v>1</v>
      </c>
      <c r="S19" s="29"/>
      <c r="T19" s="48" t="s">
        <v>1</v>
      </c>
      <c r="U19" s="16"/>
      <c r="V19" s="48" t="s">
        <v>1</v>
      </c>
      <c r="W19" s="25"/>
      <c r="X19" s="48" t="s">
        <v>1</v>
      </c>
      <c r="Y19" s="25"/>
      <c r="Z19" s="48">
        <v>2</v>
      </c>
      <c r="AA19" s="25"/>
      <c r="AB19" s="48">
        <v>3</v>
      </c>
      <c r="AC19" s="25"/>
      <c r="AD19" s="48">
        <v>6</v>
      </c>
      <c r="AE19" s="25"/>
      <c r="AF19" s="24">
        <v>1</v>
      </c>
      <c r="AG19" s="26"/>
      <c r="AH19" s="24" t="s">
        <v>0</v>
      </c>
      <c r="AI19" s="26"/>
    </row>
    <row r="20" spans="1:61" ht="14.1" customHeight="1" x14ac:dyDescent="0.2">
      <c r="A20" s="19">
        <v>16</v>
      </c>
      <c r="B20" s="19"/>
      <c r="C20" s="2" t="s">
        <v>90</v>
      </c>
      <c r="D20" s="21" t="s">
        <v>1</v>
      </c>
      <c r="E20" s="22"/>
      <c r="F20" s="21">
        <f t="shared" si="0"/>
        <v>1</v>
      </c>
      <c r="G20" s="23"/>
      <c r="H20" s="48" t="s">
        <v>1</v>
      </c>
      <c r="I20" s="25"/>
      <c r="J20" s="48" t="s">
        <v>1</v>
      </c>
      <c r="K20" s="25"/>
      <c r="L20" s="48" t="s">
        <v>1</v>
      </c>
      <c r="M20" s="25"/>
      <c r="N20" s="48" t="s">
        <v>1</v>
      </c>
      <c r="O20" s="25"/>
      <c r="P20" s="48" t="s">
        <v>1</v>
      </c>
      <c r="Q20" s="25"/>
      <c r="R20" s="48" t="s">
        <v>1</v>
      </c>
      <c r="S20" s="29"/>
      <c r="T20" s="48" t="s">
        <v>1</v>
      </c>
      <c r="U20" s="16"/>
      <c r="V20" s="48" t="s">
        <v>1</v>
      </c>
      <c r="W20" s="25"/>
      <c r="X20" s="48" t="s">
        <v>1</v>
      </c>
      <c r="Y20" s="25"/>
      <c r="Z20" s="48">
        <v>1</v>
      </c>
      <c r="AA20" s="25"/>
      <c r="AB20" s="24" t="s">
        <v>0</v>
      </c>
      <c r="AC20" s="25"/>
      <c r="AD20" s="24" t="s">
        <v>0</v>
      </c>
      <c r="AE20" s="25"/>
      <c r="AF20" s="24" t="s">
        <v>0</v>
      </c>
      <c r="AG20" s="26"/>
      <c r="AH20" s="24" t="s">
        <v>0</v>
      </c>
      <c r="AI20" s="26"/>
    </row>
    <row r="21" spans="1:61" s="18" customFormat="1" ht="14.1" customHeight="1" x14ac:dyDescent="0.2">
      <c r="A21" s="19">
        <v>17</v>
      </c>
      <c r="B21" s="91"/>
      <c r="C21" s="20" t="s">
        <v>70</v>
      </c>
      <c r="D21" s="93">
        <f>SUM(P21,R21,T21,V21,X21)</f>
        <v>100</v>
      </c>
      <c r="E21" s="94"/>
      <c r="F21" s="93">
        <f t="shared" si="0"/>
        <v>52</v>
      </c>
      <c r="G21" s="99"/>
      <c r="H21" s="100">
        <f>SUM(H5,H8,H11,H14,H17)</f>
        <v>14</v>
      </c>
      <c r="I21" s="97"/>
      <c r="J21" s="100">
        <f>SUM(J5,J8,J11,J14,J17)</f>
        <v>20</v>
      </c>
      <c r="K21" s="97"/>
      <c r="L21" s="100">
        <f>SUM(L5,L8,L11,L14,L17)</f>
        <v>16</v>
      </c>
      <c r="M21" s="97"/>
      <c r="N21" s="100">
        <f>SUM(N5,N8,N11,N14,N17)</f>
        <v>18</v>
      </c>
      <c r="O21" s="97"/>
      <c r="P21" s="100">
        <f>SUM(P5,P8,P11,P14,P17)</f>
        <v>10</v>
      </c>
      <c r="Q21" s="97"/>
      <c r="R21" s="100">
        <f>SUM(R5,R8,R11,R14,R17)</f>
        <v>17</v>
      </c>
      <c r="S21" s="97"/>
      <c r="T21" s="100">
        <f>SUM(T5,T8,T11,T14,T17)</f>
        <v>34</v>
      </c>
      <c r="U21" s="97"/>
      <c r="V21" s="100">
        <f>SUM(V5,V8,V11,V14,V17)</f>
        <v>28</v>
      </c>
      <c r="W21" s="97"/>
      <c r="X21" s="100">
        <f>SUM(X5,X8,X11,X14,X17)</f>
        <v>11</v>
      </c>
      <c r="Y21" s="97"/>
      <c r="Z21" s="100">
        <f>SUM(Z5,Z8,Z11,Z14,Z17)</f>
        <v>14</v>
      </c>
      <c r="AA21" s="97"/>
      <c r="AB21" s="100">
        <f>SUM(AB5,AB8,AB11,AB14,AB17)</f>
        <v>10</v>
      </c>
      <c r="AC21" s="97"/>
      <c r="AD21" s="100">
        <f>SUM(AD5,AD8,AD11,AD14,AD17)</f>
        <v>22</v>
      </c>
      <c r="AE21" s="97"/>
      <c r="AF21" s="100">
        <f>SUM(AF5,AF8,AF11,AF14,AF17)</f>
        <v>2</v>
      </c>
      <c r="AG21" s="105"/>
      <c r="AH21" s="100">
        <f>SUM(AH5,AH8,AH11,AH14,AH17)</f>
        <v>4</v>
      </c>
      <c r="AI21" s="105"/>
      <c r="AK21" s="107"/>
    </row>
    <row r="22" spans="1:61" s="18" customFormat="1" ht="14.1" customHeight="1" x14ac:dyDescent="0.2">
      <c r="A22" s="19">
        <v>18</v>
      </c>
      <c r="B22" s="91"/>
      <c r="C22" s="106" t="s">
        <v>80</v>
      </c>
      <c r="D22" s="113" t="s">
        <v>1</v>
      </c>
      <c r="E22" s="94"/>
      <c r="F22" s="93">
        <f t="shared" si="0"/>
        <v>25</v>
      </c>
      <c r="G22" s="99"/>
      <c r="H22" s="100" t="s">
        <v>1</v>
      </c>
      <c r="I22" s="97"/>
      <c r="J22" s="100" t="s">
        <v>1</v>
      </c>
      <c r="K22" s="97"/>
      <c r="L22" s="100" t="s">
        <v>1</v>
      </c>
      <c r="M22" s="97"/>
      <c r="N22" s="100" t="s">
        <v>1</v>
      </c>
      <c r="O22" s="97"/>
      <c r="P22" s="100" t="s">
        <v>1</v>
      </c>
      <c r="Q22" s="97"/>
      <c r="R22" s="100" t="s">
        <v>1</v>
      </c>
      <c r="S22" s="97"/>
      <c r="T22" s="100" t="s">
        <v>1</v>
      </c>
      <c r="U22" s="97"/>
      <c r="V22" s="100" t="s">
        <v>1</v>
      </c>
      <c r="W22" s="97"/>
      <c r="X22" s="100" t="s">
        <v>1</v>
      </c>
      <c r="Y22" s="97"/>
      <c r="Z22" s="100">
        <f>SUM(Z6,Z9,Z12,Z15,Z18)</f>
        <v>11</v>
      </c>
      <c r="AA22" s="97"/>
      <c r="AB22" s="100">
        <f>SUM(AB6,AB9,AB12,AB15,AB18)</f>
        <v>3</v>
      </c>
      <c r="AC22" s="97"/>
      <c r="AD22" s="100">
        <f>SUM(AD6,AD9,AD12,AD15,AD18)</f>
        <v>8</v>
      </c>
      <c r="AE22" s="97"/>
      <c r="AF22" s="100">
        <f>SUM(AF6,AF9,AF12,AF15,AF18)</f>
        <v>1</v>
      </c>
      <c r="AG22" s="105"/>
      <c r="AH22" s="100">
        <f>SUM(AH6,AH9,AH12,AH15,AH18)</f>
        <v>2</v>
      </c>
      <c r="AI22" s="105"/>
    </row>
    <row r="23" spans="1:61" s="18" customFormat="1" ht="14.1" customHeight="1" x14ac:dyDescent="0.2">
      <c r="A23" s="19">
        <v>19</v>
      </c>
      <c r="B23" s="91"/>
      <c r="C23" s="106" t="s">
        <v>81</v>
      </c>
      <c r="D23" s="113" t="s">
        <v>1</v>
      </c>
      <c r="E23" s="94"/>
      <c r="F23" s="93">
        <f t="shared" si="0"/>
        <v>26</v>
      </c>
      <c r="G23" s="99"/>
      <c r="H23" s="100" t="s">
        <v>1</v>
      </c>
      <c r="I23" s="97"/>
      <c r="J23" s="100" t="s">
        <v>1</v>
      </c>
      <c r="K23" s="97"/>
      <c r="L23" s="100" t="s">
        <v>1</v>
      </c>
      <c r="M23" s="97"/>
      <c r="N23" s="100" t="s">
        <v>1</v>
      </c>
      <c r="O23" s="97"/>
      <c r="P23" s="100" t="s">
        <v>1</v>
      </c>
      <c r="Q23" s="97"/>
      <c r="R23" s="100" t="s">
        <v>1</v>
      </c>
      <c r="S23" s="97"/>
      <c r="T23" s="100" t="s">
        <v>1</v>
      </c>
      <c r="U23" s="97"/>
      <c r="V23" s="100" t="s">
        <v>1</v>
      </c>
      <c r="W23" s="97"/>
      <c r="X23" s="100" t="s">
        <v>1</v>
      </c>
      <c r="Y23" s="97"/>
      <c r="Z23" s="100">
        <f>SUM(Z7,Z10,Z13,Z16,Z19)</f>
        <v>2</v>
      </c>
      <c r="AA23" s="97"/>
      <c r="AB23" s="100">
        <f>SUM(AB7,AB10,AB13,AB16,AB19)</f>
        <v>7</v>
      </c>
      <c r="AC23" s="97"/>
      <c r="AD23" s="100">
        <f>SUM(AD7,AD10,AD13,AD16,AD19)</f>
        <v>14</v>
      </c>
      <c r="AE23" s="97"/>
      <c r="AF23" s="100">
        <f>SUM(AF7,AF10,AF13,AF16,AF19)</f>
        <v>1</v>
      </c>
      <c r="AG23" s="105"/>
      <c r="AH23" s="100">
        <f>SUM(AH7,AH10,AH13,AH16,AH19)</f>
        <v>2</v>
      </c>
      <c r="AI23" s="105"/>
    </row>
    <row r="24" spans="1:61" s="18" customFormat="1" ht="14.1" customHeight="1" x14ac:dyDescent="0.2">
      <c r="A24" s="117">
        <v>20</v>
      </c>
      <c r="B24" s="91"/>
      <c r="C24" s="106" t="s">
        <v>91</v>
      </c>
      <c r="D24" s="113" t="s">
        <v>1</v>
      </c>
      <c r="E24" s="94"/>
      <c r="F24" s="93">
        <f>SUM(Z24,AB24,AD24,AF24,AH24,)</f>
        <v>1</v>
      </c>
      <c r="G24" s="99"/>
      <c r="H24" s="100" t="s">
        <v>1</v>
      </c>
      <c r="I24" s="97"/>
      <c r="J24" s="100" t="s">
        <v>1</v>
      </c>
      <c r="K24" s="97"/>
      <c r="L24" s="100" t="s">
        <v>1</v>
      </c>
      <c r="M24" s="97"/>
      <c r="N24" s="100" t="s">
        <v>1</v>
      </c>
      <c r="O24" s="97"/>
      <c r="P24" s="100" t="s">
        <v>1</v>
      </c>
      <c r="Q24" s="97"/>
      <c r="R24" s="100" t="s">
        <v>1</v>
      </c>
      <c r="S24" s="97"/>
      <c r="T24" s="100" t="s">
        <v>1</v>
      </c>
      <c r="U24" s="97"/>
      <c r="V24" s="100" t="s">
        <v>1</v>
      </c>
      <c r="W24" s="97"/>
      <c r="X24" s="100" t="s">
        <v>1</v>
      </c>
      <c r="Y24" s="97"/>
      <c r="Z24" s="100">
        <v>1</v>
      </c>
      <c r="AA24" s="97"/>
      <c r="AB24" s="113" t="s">
        <v>0</v>
      </c>
      <c r="AC24" s="97"/>
      <c r="AD24" s="113" t="s">
        <v>0</v>
      </c>
      <c r="AE24" s="97"/>
      <c r="AF24" s="113" t="s">
        <v>0</v>
      </c>
      <c r="AG24" s="105"/>
      <c r="AH24" s="113" t="s">
        <v>0</v>
      </c>
      <c r="AI24" s="105"/>
    </row>
    <row r="25" spans="1:61" ht="14.1" customHeight="1" x14ac:dyDescent="0.2">
      <c r="A25" s="117">
        <v>21</v>
      </c>
      <c r="B25" s="19"/>
      <c r="C25" s="108" t="s">
        <v>74</v>
      </c>
      <c r="D25" s="113" t="s">
        <v>0</v>
      </c>
      <c r="E25" s="111"/>
      <c r="F25" s="138" t="s">
        <v>0</v>
      </c>
      <c r="G25" s="112"/>
      <c r="H25" s="113" t="s">
        <v>0</v>
      </c>
      <c r="I25" s="114"/>
      <c r="J25" s="113" t="s">
        <v>0</v>
      </c>
      <c r="K25" s="114"/>
      <c r="L25" s="113" t="s">
        <v>0</v>
      </c>
      <c r="M25" s="114"/>
      <c r="N25" s="113" t="s">
        <v>0</v>
      </c>
      <c r="O25" s="114"/>
      <c r="P25" s="113" t="s">
        <v>0</v>
      </c>
      <c r="Q25" s="114"/>
      <c r="R25" s="113" t="s">
        <v>0</v>
      </c>
      <c r="S25" s="114"/>
      <c r="T25" s="113" t="s">
        <v>0</v>
      </c>
      <c r="U25" s="114"/>
      <c r="V25" s="113" t="s">
        <v>0</v>
      </c>
      <c r="W25" s="114"/>
      <c r="X25" s="113" t="s">
        <v>0</v>
      </c>
      <c r="Y25" s="114"/>
      <c r="Z25" s="113" t="s">
        <v>0</v>
      </c>
      <c r="AA25" s="114"/>
      <c r="AB25" s="113" t="s">
        <v>0</v>
      </c>
      <c r="AC25" s="114"/>
      <c r="AD25" s="113" t="s">
        <v>0</v>
      </c>
      <c r="AE25" s="114"/>
      <c r="AF25" s="113" t="s">
        <v>0</v>
      </c>
      <c r="AG25" s="116"/>
      <c r="AH25" s="113">
        <v>1</v>
      </c>
      <c r="AI25" s="26"/>
    </row>
    <row r="26" spans="1:61" s="107" customFormat="1" ht="14.1" customHeight="1" x14ac:dyDescent="0.2">
      <c r="A26" s="19">
        <v>22</v>
      </c>
      <c r="B26" s="109"/>
      <c r="C26" s="108" t="s">
        <v>80</v>
      </c>
      <c r="D26" s="113" t="s">
        <v>1</v>
      </c>
      <c r="E26" s="111"/>
      <c r="F26" s="138" t="s">
        <v>0</v>
      </c>
      <c r="G26" s="112"/>
      <c r="H26" s="113" t="s">
        <v>1</v>
      </c>
      <c r="I26" s="114"/>
      <c r="J26" s="113" t="s">
        <v>1</v>
      </c>
      <c r="K26" s="114"/>
      <c r="L26" s="113" t="s">
        <v>1</v>
      </c>
      <c r="M26" s="114"/>
      <c r="N26" s="113" t="s">
        <v>1</v>
      </c>
      <c r="O26" s="114"/>
      <c r="P26" s="113" t="s">
        <v>1</v>
      </c>
      <c r="Q26" s="114"/>
      <c r="R26" s="113" t="s">
        <v>1</v>
      </c>
      <c r="S26" s="114"/>
      <c r="T26" s="113" t="s">
        <v>1</v>
      </c>
      <c r="U26" s="114"/>
      <c r="V26" s="113" t="s">
        <v>1</v>
      </c>
      <c r="W26" s="114"/>
      <c r="X26" s="113" t="s">
        <v>1</v>
      </c>
      <c r="Y26" s="114"/>
      <c r="Z26" s="113" t="s">
        <v>0</v>
      </c>
      <c r="AA26" s="114"/>
      <c r="AB26" s="113" t="s">
        <v>0</v>
      </c>
      <c r="AC26" s="114"/>
      <c r="AD26" s="113" t="s">
        <v>0</v>
      </c>
      <c r="AE26" s="114"/>
      <c r="AF26" s="113" t="s">
        <v>0</v>
      </c>
      <c r="AG26" s="116"/>
      <c r="AH26" s="113">
        <v>1</v>
      </c>
      <c r="AI26" s="116"/>
    </row>
    <row r="27" spans="1:61" s="107" customFormat="1" ht="14.1" customHeight="1" x14ac:dyDescent="0.2">
      <c r="A27" s="19">
        <v>23</v>
      </c>
      <c r="B27" s="109"/>
      <c r="C27" s="108" t="s">
        <v>81</v>
      </c>
      <c r="D27" s="113" t="s">
        <v>1</v>
      </c>
      <c r="E27" s="111"/>
      <c r="F27" s="138" t="s">
        <v>0</v>
      </c>
      <c r="G27" s="112"/>
      <c r="H27" s="113" t="s">
        <v>1</v>
      </c>
      <c r="I27" s="114"/>
      <c r="J27" s="113" t="s">
        <v>1</v>
      </c>
      <c r="K27" s="114"/>
      <c r="L27" s="113" t="s">
        <v>1</v>
      </c>
      <c r="M27" s="114"/>
      <c r="N27" s="113" t="s">
        <v>1</v>
      </c>
      <c r="O27" s="114"/>
      <c r="P27" s="113" t="s">
        <v>1</v>
      </c>
      <c r="Q27" s="114"/>
      <c r="R27" s="113" t="s">
        <v>1</v>
      </c>
      <c r="S27" s="114"/>
      <c r="T27" s="113" t="s">
        <v>1</v>
      </c>
      <c r="U27" s="114"/>
      <c r="V27" s="113" t="s">
        <v>1</v>
      </c>
      <c r="W27" s="114"/>
      <c r="X27" s="113" t="s">
        <v>1</v>
      </c>
      <c r="Y27" s="114"/>
      <c r="Z27" s="113" t="s">
        <v>0</v>
      </c>
      <c r="AA27" s="114"/>
      <c r="AB27" s="113" t="s">
        <v>0</v>
      </c>
      <c r="AC27" s="114"/>
      <c r="AD27" s="113" t="s">
        <v>0</v>
      </c>
      <c r="AE27" s="114"/>
      <c r="AF27" s="113" t="s">
        <v>0</v>
      </c>
      <c r="AG27" s="116"/>
      <c r="AH27" s="113" t="s">
        <v>0</v>
      </c>
      <c r="AI27" s="116"/>
    </row>
    <row r="28" spans="1:61" ht="30" customHeight="1" x14ac:dyDescent="0.2">
      <c r="A28" s="19"/>
      <c r="B28" s="19"/>
      <c r="C28" s="20" t="s">
        <v>35</v>
      </c>
      <c r="D28" s="21"/>
      <c r="E28" s="22"/>
      <c r="F28" s="21"/>
      <c r="G28" s="23"/>
      <c r="H28" s="30"/>
      <c r="I28" s="26"/>
      <c r="J28" s="30"/>
      <c r="K28" s="26"/>
      <c r="L28" s="30"/>
      <c r="M28" s="26"/>
      <c r="N28" s="30"/>
      <c r="O28" s="26"/>
      <c r="P28" s="30"/>
      <c r="Q28" s="26"/>
      <c r="R28" s="30"/>
      <c r="S28" s="26"/>
      <c r="T28" s="30"/>
      <c r="U28" s="26"/>
      <c r="V28" s="30"/>
      <c r="W28" s="26"/>
      <c r="X28" s="30"/>
      <c r="Y28" s="26"/>
      <c r="Z28" s="30"/>
      <c r="AA28" s="26"/>
      <c r="AB28" s="30"/>
      <c r="AC28" s="26"/>
      <c r="AD28" s="30"/>
      <c r="AE28" s="26"/>
      <c r="AF28" s="30"/>
      <c r="AG28" s="26"/>
      <c r="AH28" s="30"/>
      <c r="AI28" s="26"/>
    </row>
    <row r="29" spans="1:61" ht="14.1" customHeight="1" x14ac:dyDescent="0.2">
      <c r="A29" s="19">
        <v>24</v>
      </c>
      <c r="B29" s="19"/>
      <c r="C29" s="27" t="s">
        <v>29</v>
      </c>
      <c r="D29" s="21">
        <f>SUM(P29,R29,T29,V29,X29)</f>
        <v>69</v>
      </c>
      <c r="E29" s="22"/>
      <c r="F29" s="21">
        <f>SUM(Z29,AB29,AD29,AF29,AH29)</f>
        <v>17</v>
      </c>
      <c r="G29" s="23"/>
      <c r="H29" s="24" t="s">
        <v>0</v>
      </c>
      <c r="I29" s="26"/>
      <c r="J29" s="30">
        <f>J5</f>
        <v>13</v>
      </c>
      <c r="K29" s="26"/>
      <c r="L29" s="30">
        <f>L5</f>
        <v>7</v>
      </c>
      <c r="M29" s="26"/>
      <c r="N29" s="30">
        <f>N5</f>
        <v>7</v>
      </c>
      <c r="O29" s="26"/>
      <c r="P29" s="30">
        <f>P5</f>
        <v>7</v>
      </c>
      <c r="Q29" s="26"/>
      <c r="R29" s="30">
        <f>R5</f>
        <v>13</v>
      </c>
      <c r="S29" s="30"/>
      <c r="T29" s="30">
        <f>T5</f>
        <v>25</v>
      </c>
      <c r="U29" s="30"/>
      <c r="V29" s="30">
        <f>V5</f>
        <v>20</v>
      </c>
      <c r="W29" s="30"/>
      <c r="X29" s="30">
        <f>X5</f>
        <v>4</v>
      </c>
      <c r="Y29" s="26"/>
      <c r="Z29" s="30">
        <f>Z5</f>
        <v>6</v>
      </c>
      <c r="AA29" s="26"/>
      <c r="AB29" s="30">
        <f>AB5</f>
        <v>5</v>
      </c>
      <c r="AC29" s="30"/>
      <c r="AD29" s="30">
        <f>AD5</f>
        <v>5</v>
      </c>
      <c r="AE29" s="30"/>
      <c r="AF29" s="30" t="str">
        <f>AF5</f>
        <v>–</v>
      </c>
      <c r="AG29" s="26"/>
      <c r="AH29" s="30">
        <f>AH5</f>
        <v>1</v>
      </c>
      <c r="AI29" s="26"/>
    </row>
    <row r="30" spans="1:61" ht="14.1" customHeight="1" x14ac:dyDescent="0.2">
      <c r="A30" s="19">
        <v>25</v>
      </c>
      <c r="B30" s="19"/>
      <c r="C30" s="2" t="s">
        <v>88</v>
      </c>
      <c r="D30" s="31">
        <v>1.1926347029043247</v>
      </c>
      <c r="E30" s="22"/>
      <c r="F30" s="31">
        <v>0.24383527062846388</v>
      </c>
      <c r="G30" s="67"/>
      <c r="H30" s="24" t="s">
        <v>0</v>
      </c>
      <c r="I30" s="69"/>
      <c r="J30" s="68">
        <v>1.3626548709670656</v>
      </c>
      <c r="K30" s="70"/>
      <c r="L30" s="68">
        <v>0.72592269960281652</v>
      </c>
      <c r="M30" s="69"/>
      <c r="N30" s="68">
        <v>0.68595843091908637</v>
      </c>
      <c r="O30" s="69"/>
      <c r="P30" s="68">
        <v>0.64622145085947447</v>
      </c>
      <c r="Q30" s="70"/>
      <c r="R30" s="68">
        <v>1.1738254972956867</v>
      </c>
      <c r="S30" s="69"/>
      <c r="T30" s="68">
        <v>2.1866144211594305</v>
      </c>
      <c r="U30" s="69"/>
      <c r="V30" s="68">
        <v>1.6395727273472533</v>
      </c>
      <c r="W30" s="69"/>
      <c r="X30" s="68">
        <v>0.32476758819469814</v>
      </c>
      <c r="Y30" s="69"/>
      <c r="Z30" s="68">
        <v>0.48266818975295434</v>
      </c>
      <c r="AA30" s="70"/>
      <c r="AB30" s="68">
        <v>0.38031779354828898</v>
      </c>
      <c r="AC30" s="69"/>
      <c r="AD30" s="68">
        <v>0.33464066285622501</v>
      </c>
      <c r="AE30" s="69"/>
      <c r="AF30" s="24" t="s">
        <v>0</v>
      </c>
      <c r="AG30" s="69"/>
      <c r="AH30" s="68">
        <v>6.5789473684210523E-2</v>
      </c>
      <c r="AI30" s="69"/>
    </row>
    <row r="31" spans="1:61" ht="24" customHeight="1" x14ac:dyDescent="0.2">
      <c r="A31" s="19">
        <v>26</v>
      </c>
      <c r="B31" s="19"/>
      <c r="C31" s="2" t="s">
        <v>50</v>
      </c>
      <c r="D31" s="31">
        <v>28.099450879716432</v>
      </c>
      <c r="E31" s="22"/>
      <c r="F31" s="31">
        <v>5.8833952589524499</v>
      </c>
      <c r="G31" s="67"/>
      <c r="H31" s="24" t="s">
        <v>0</v>
      </c>
      <c r="I31" s="69"/>
      <c r="J31" s="68">
        <v>31.684133560809165</v>
      </c>
      <c r="K31" s="70"/>
      <c r="L31" s="68">
        <v>16.882684636274618</v>
      </c>
      <c r="M31" s="69"/>
      <c r="N31" s="68">
        <v>16.063814651116896</v>
      </c>
      <c r="O31" s="69"/>
      <c r="P31" s="68">
        <v>15.144565697125994</v>
      </c>
      <c r="Q31" s="70"/>
      <c r="R31" s="68">
        <v>27.482284496609108</v>
      </c>
      <c r="S31" s="69"/>
      <c r="T31" s="68">
        <v>51.85592350214165</v>
      </c>
      <c r="U31" s="69"/>
      <c r="V31" s="68">
        <v>38.914669857669587</v>
      </c>
      <c r="W31" s="69"/>
      <c r="X31" s="68">
        <v>7.6296564747172253</v>
      </c>
      <c r="Y31" s="69"/>
      <c r="Z31" s="68">
        <v>11.439727887005994</v>
      </c>
      <c r="AA31" s="70"/>
      <c r="AB31" s="68">
        <v>9.1274187659729833</v>
      </c>
      <c r="AC31" s="69"/>
      <c r="AD31" s="68">
        <v>8.1274382314694389</v>
      </c>
      <c r="AE31" s="69"/>
      <c r="AF31" s="24" t="s">
        <v>0</v>
      </c>
      <c r="AG31" s="69"/>
      <c r="AH31" s="68">
        <v>1.5974440894568691</v>
      </c>
      <c r="AI31" s="69"/>
    </row>
    <row r="32" spans="1:61" ht="12.75" customHeight="1" x14ac:dyDescent="0.2">
      <c r="A32" s="35"/>
      <c r="B32" s="35"/>
      <c r="C32" s="71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s="3" customFormat="1" ht="12.75" customHeight="1" x14ac:dyDescent="0.2">
      <c r="A33" s="3" t="s">
        <v>4</v>
      </c>
    </row>
    <row r="34" spans="1:61" s="3" customFormat="1" ht="12.75" customHeight="1" x14ac:dyDescent="0.2">
      <c r="A34" s="3" t="s">
        <v>83</v>
      </c>
      <c r="B34" s="12"/>
    </row>
    <row r="35" spans="1:61" s="3" customFormat="1" ht="12.75" customHeight="1" x14ac:dyDescent="0.2">
      <c r="A35" s="12" t="s">
        <v>5</v>
      </c>
      <c r="B35" s="12"/>
      <c r="C35" s="12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2.75" customHeight="1" x14ac:dyDescent="0.2">
      <c r="C36" s="12"/>
    </row>
    <row r="37" spans="1:61" ht="12.75" customHeight="1" x14ac:dyDescent="0.2">
      <c r="A37" s="19"/>
    </row>
    <row r="38" spans="1:61" x14ac:dyDescent="0.2">
      <c r="C38" s="3"/>
    </row>
    <row r="39" spans="1:61" x14ac:dyDescent="0.2">
      <c r="C39" s="12"/>
    </row>
  </sheetData>
  <mergeCells count="17">
    <mergeCell ref="Z3:AA3"/>
    <mergeCell ref="AB3:AC3"/>
    <mergeCell ref="AD3:AE3"/>
    <mergeCell ref="AF3:AG3"/>
    <mergeCell ref="AH3:AI3"/>
    <mergeCell ref="X3:Y3"/>
    <mergeCell ref="A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ageMargins left="0.23622047244094491" right="0.23622047244094491" top="0.74803149606299213" bottom="0.55118110236220474" header="0.31496062992125984" footer="0.31496062992125984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showGridLines="0" zoomScaleNormal="100" workbookViewId="0">
      <selection activeCell="AJ1" sqref="AJ1"/>
    </sheetView>
  </sheetViews>
  <sheetFormatPr defaultRowHeight="12.75" outlineLevelCol="1" x14ac:dyDescent="0.2"/>
  <cols>
    <col min="1" max="1" width="2.85546875" style="10" customWidth="1"/>
    <col min="2" max="2" width="0.85546875" style="10" customWidth="1"/>
    <col min="3" max="3" width="41.7109375" style="10" customWidth="1"/>
    <col min="4" max="4" width="6.7109375" style="10" customWidth="1"/>
    <col min="5" max="5" width="1.28515625" style="10" customWidth="1"/>
    <col min="6" max="6" width="6.7109375" style="10" customWidth="1"/>
    <col min="7" max="7" width="1.28515625" style="10" customWidth="1"/>
    <col min="8" max="8" width="4.7109375" style="10" hidden="1" customWidth="1" outlineLevel="1"/>
    <col min="9" max="9" width="1.28515625" style="10" hidden="1" customWidth="1" outlineLevel="1"/>
    <col min="10" max="10" width="4.7109375" style="10" hidden="1" customWidth="1" outlineLevel="1"/>
    <col min="11" max="11" width="1.28515625" style="10" hidden="1" customWidth="1" outlineLevel="1"/>
    <col min="12" max="12" width="4.7109375" style="10" hidden="1" customWidth="1" outlineLevel="1"/>
    <col min="13" max="13" width="1.28515625" style="10" hidden="1" customWidth="1" outlineLevel="1"/>
    <col min="14" max="14" width="4.7109375" style="10" hidden="1" customWidth="1" outlineLevel="1"/>
    <col min="15" max="15" width="1.28515625" style="10" hidden="1" customWidth="1" outlineLevel="1"/>
    <col min="16" max="16" width="4.7109375" style="10" hidden="1" customWidth="1" outlineLevel="1"/>
    <col min="17" max="17" width="1.28515625" style="10" hidden="1" customWidth="1" outlineLevel="1"/>
    <col min="18" max="18" width="4.7109375" style="10" hidden="1" customWidth="1" outlineLevel="1"/>
    <col min="19" max="19" width="1.28515625" style="10" hidden="1" customWidth="1" outlineLevel="1"/>
    <col min="20" max="20" width="4.7109375" style="10" hidden="1" customWidth="1" outlineLevel="1"/>
    <col min="21" max="21" width="1.28515625" style="10" hidden="1" customWidth="1" outlineLevel="1"/>
    <col min="22" max="22" width="4.7109375" style="10" hidden="1" customWidth="1" outlineLevel="1"/>
    <col min="23" max="23" width="1.28515625" style="10" hidden="1" customWidth="1" outlineLevel="1"/>
    <col min="24" max="24" width="4.7109375" style="10" hidden="1" customWidth="1" outlineLevel="1"/>
    <col min="25" max="25" width="1.28515625" style="10" hidden="1" customWidth="1" outlineLevel="1"/>
    <col min="26" max="26" width="4.7109375" style="10" customWidth="1" collapsed="1"/>
    <col min="27" max="27" width="1.28515625" style="10" customWidth="1"/>
    <col min="28" max="28" width="4.7109375" style="10" customWidth="1"/>
    <col min="29" max="29" width="1.28515625" style="10" customWidth="1"/>
    <col min="30" max="30" width="4.7109375" style="10" customWidth="1"/>
    <col min="31" max="31" width="1.28515625" style="10" customWidth="1"/>
    <col min="32" max="32" width="4.7109375" style="10" customWidth="1"/>
    <col min="33" max="33" width="1.28515625" style="10" customWidth="1"/>
    <col min="34" max="34" width="4.7109375" style="10" customWidth="1"/>
    <col min="35" max="35" width="1.28515625" style="10" customWidth="1"/>
    <col min="36" max="16384" width="9.140625" style="10"/>
  </cols>
  <sheetData>
    <row r="1" spans="1:38" ht="14.25" customHeight="1" x14ac:dyDescent="0.2">
      <c r="A1" s="18" t="s">
        <v>20</v>
      </c>
    </row>
    <row r="2" spans="1:38" ht="14.25" customHeight="1" x14ac:dyDescent="0.2">
      <c r="A2" s="17" t="s">
        <v>21</v>
      </c>
    </row>
    <row r="3" spans="1:38" ht="24" customHeight="1" x14ac:dyDescent="0.2">
      <c r="A3" s="159"/>
      <c r="B3" s="159"/>
      <c r="C3" s="159"/>
      <c r="D3" s="160" t="s">
        <v>26</v>
      </c>
      <c r="E3" s="161"/>
      <c r="F3" s="160" t="s">
        <v>27</v>
      </c>
      <c r="G3" s="161"/>
      <c r="H3" s="158">
        <v>2000</v>
      </c>
      <c r="I3" s="158"/>
      <c r="J3" s="158">
        <v>2001</v>
      </c>
      <c r="K3" s="158"/>
      <c r="L3" s="158">
        <v>2002</v>
      </c>
      <c r="M3" s="158"/>
      <c r="N3" s="158">
        <v>2003</v>
      </c>
      <c r="O3" s="158"/>
      <c r="P3" s="158">
        <v>2004</v>
      </c>
      <c r="Q3" s="158"/>
      <c r="R3" s="158">
        <v>2005</v>
      </c>
      <c r="S3" s="158"/>
      <c r="T3" s="158">
        <v>2006</v>
      </c>
      <c r="U3" s="158"/>
      <c r="V3" s="158">
        <v>2007</v>
      </c>
      <c r="W3" s="158"/>
      <c r="X3" s="158">
        <v>2008</v>
      </c>
      <c r="Y3" s="158"/>
      <c r="Z3" s="158">
        <v>2009</v>
      </c>
      <c r="AA3" s="158"/>
      <c r="AB3" s="158">
        <v>2010</v>
      </c>
      <c r="AC3" s="158"/>
      <c r="AD3" s="158">
        <v>2011</v>
      </c>
      <c r="AE3" s="158"/>
      <c r="AF3" s="158">
        <v>2012</v>
      </c>
      <c r="AG3" s="158"/>
      <c r="AH3" s="158">
        <v>2013</v>
      </c>
      <c r="AI3" s="158"/>
    </row>
    <row r="4" spans="1:38" ht="24" customHeight="1" x14ac:dyDescent="0.2">
      <c r="A4" s="28"/>
      <c r="B4" s="19"/>
      <c r="C4" s="20" t="s">
        <v>78</v>
      </c>
      <c r="D4" s="44"/>
      <c r="E4" s="26"/>
      <c r="F4" s="30"/>
      <c r="G4" s="26"/>
      <c r="H4" s="30"/>
      <c r="I4" s="26"/>
      <c r="J4" s="30"/>
      <c r="K4" s="26"/>
      <c r="L4" s="30"/>
      <c r="M4" s="26"/>
      <c r="N4" s="30"/>
      <c r="O4" s="26"/>
      <c r="P4" s="30"/>
      <c r="Q4" s="26"/>
      <c r="R4" s="30"/>
      <c r="S4" s="26"/>
      <c r="T4" s="30"/>
      <c r="U4" s="26"/>
      <c r="V4" s="30"/>
      <c r="W4" s="26"/>
      <c r="X4" s="30"/>
      <c r="Y4" s="26"/>
      <c r="Z4" s="30"/>
      <c r="AA4" s="26"/>
      <c r="AB4" s="30"/>
      <c r="AC4" s="26"/>
      <c r="AD4" s="30"/>
      <c r="AE4" s="26"/>
      <c r="AF4" s="30"/>
      <c r="AG4" s="26"/>
      <c r="AH4" s="30"/>
      <c r="AI4" s="26"/>
    </row>
    <row r="5" spans="1:38" ht="24" customHeight="1" x14ac:dyDescent="0.2">
      <c r="A5" s="19">
        <v>1</v>
      </c>
      <c r="B5" s="19"/>
      <c r="C5" s="27" t="s">
        <v>38</v>
      </c>
      <c r="D5" s="150">
        <f>SUM(P5,R5,T5,V5,X5,)</f>
        <v>3</v>
      </c>
      <c r="E5" s="22"/>
      <c r="F5" s="21" t="s">
        <v>0</v>
      </c>
      <c r="G5" s="26"/>
      <c r="H5" s="41" t="s">
        <v>1</v>
      </c>
      <c r="I5" s="26"/>
      <c r="J5" s="30" t="s">
        <v>0</v>
      </c>
      <c r="K5" s="26"/>
      <c r="L5" s="30" t="s">
        <v>0</v>
      </c>
      <c r="M5" s="26"/>
      <c r="N5" s="30" t="s">
        <v>0</v>
      </c>
      <c r="O5" s="26"/>
      <c r="P5" s="30" t="s">
        <v>0</v>
      </c>
      <c r="Q5" s="26"/>
      <c r="R5" s="30">
        <v>2</v>
      </c>
      <c r="S5" s="26"/>
      <c r="T5" s="30">
        <v>1</v>
      </c>
      <c r="U5" s="26"/>
      <c r="V5" s="30" t="s">
        <v>0</v>
      </c>
      <c r="W5" s="26"/>
      <c r="X5" s="30" t="s">
        <v>0</v>
      </c>
      <c r="Y5" s="26"/>
      <c r="Z5" s="30" t="s">
        <v>0</v>
      </c>
      <c r="AA5" s="26"/>
      <c r="AB5" s="30" t="s">
        <v>0</v>
      </c>
      <c r="AC5" s="26"/>
      <c r="AD5" s="30" t="s">
        <v>0</v>
      </c>
      <c r="AE5" s="26"/>
      <c r="AF5" s="30" t="s">
        <v>0</v>
      </c>
      <c r="AG5" s="26"/>
      <c r="AH5" s="30" t="s">
        <v>0</v>
      </c>
      <c r="AI5" s="26"/>
    </row>
    <row r="6" spans="1:38" ht="24" customHeight="1" x14ac:dyDescent="0.2">
      <c r="A6" s="19">
        <v>2</v>
      </c>
      <c r="B6" s="19"/>
      <c r="C6" s="27" t="s">
        <v>39</v>
      </c>
      <c r="D6" s="21" t="s">
        <v>0</v>
      </c>
      <c r="E6" s="22"/>
      <c r="F6" s="21">
        <f>SUM(Z6,AB6,AD6,AF6,AH6)</f>
        <v>1</v>
      </c>
      <c r="G6" s="23"/>
      <c r="H6" s="121" t="s">
        <v>1</v>
      </c>
      <c r="I6" s="25"/>
      <c r="J6" s="24" t="s">
        <v>0</v>
      </c>
      <c r="K6" s="25"/>
      <c r="L6" s="24" t="s">
        <v>0</v>
      </c>
      <c r="M6" s="25"/>
      <c r="N6" s="24" t="s">
        <v>0</v>
      </c>
      <c r="O6" s="25"/>
      <c r="P6" s="24" t="s">
        <v>0</v>
      </c>
      <c r="Q6" s="25"/>
      <c r="R6" s="24" t="s">
        <v>0</v>
      </c>
      <c r="S6" s="25"/>
      <c r="T6" s="24" t="s">
        <v>0</v>
      </c>
      <c r="U6" s="25"/>
      <c r="V6" s="24" t="s">
        <v>0</v>
      </c>
      <c r="W6" s="25"/>
      <c r="X6" s="24" t="s">
        <v>0</v>
      </c>
      <c r="Y6" s="25"/>
      <c r="Z6" s="24" t="s">
        <v>0</v>
      </c>
      <c r="AA6" s="25"/>
      <c r="AB6" s="24" t="s">
        <v>0</v>
      </c>
      <c r="AC6" s="25"/>
      <c r="AD6" s="24">
        <v>1</v>
      </c>
      <c r="AE6" s="25"/>
      <c r="AF6" s="24" t="s">
        <v>0</v>
      </c>
      <c r="AG6" s="26"/>
      <c r="AH6" s="30" t="s">
        <v>0</v>
      </c>
      <c r="AI6" s="26"/>
    </row>
    <row r="7" spans="1:38" ht="24" customHeight="1" x14ac:dyDescent="0.2">
      <c r="A7" s="19">
        <v>3</v>
      </c>
      <c r="B7" s="19"/>
      <c r="C7" s="124" t="s">
        <v>79</v>
      </c>
      <c r="D7" s="21" t="s">
        <v>1</v>
      </c>
      <c r="E7" s="22"/>
      <c r="F7" s="21">
        <f>SUM(Z7,AB7,AD7,AF7,AH7)</f>
        <v>1</v>
      </c>
      <c r="G7" s="23"/>
      <c r="H7" s="121" t="s">
        <v>1</v>
      </c>
      <c r="I7" s="25"/>
      <c r="J7" s="24" t="s">
        <v>1</v>
      </c>
      <c r="K7" s="25"/>
      <c r="L7" s="24" t="s">
        <v>1</v>
      </c>
      <c r="M7" s="25"/>
      <c r="N7" s="24" t="s">
        <v>1</v>
      </c>
      <c r="O7" s="25"/>
      <c r="P7" s="24" t="s">
        <v>1</v>
      </c>
      <c r="Q7" s="25"/>
      <c r="R7" s="24" t="s">
        <v>1</v>
      </c>
      <c r="S7" s="25"/>
      <c r="T7" s="24" t="s">
        <v>1</v>
      </c>
      <c r="U7" s="25"/>
      <c r="V7" s="24" t="s">
        <v>0</v>
      </c>
      <c r="W7" s="25"/>
      <c r="X7" s="24" t="s">
        <v>0</v>
      </c>
      <c r="Y7" s="25"/>
      <c r="Z7" s="24" t="s">
        <v>0</v>
      </c>
      <c r="AA7" s="25"/>
      <c r="AB7" s="24" t="s">
        <v>0</v>
      </c>
      <c r="AC7" s="25"/>
      <c r="AD7" s="24" t="s">
        <v>0</v>
      </c>
      <c r="AE7" s="25"/>
      <c r="AF7" s="24">
        <v>1</v>
      </c>
      <c r="AG7" s="26"/>
      <c r="AH7" s="30" t="s">
        <v>0</v>
      </c>
      <c r="AI7" s="26"/>
    </row>
    <row r="8" spans="1:38" ht="14.1" customHeight="1" x14ac:dyDescent="0.2">
      <c r="A8" s="19">
        <v>4</v>
      </c>
      <c r="B8" s="19"/>
      <c r="C8" s="27" t="s">
        <v>41</v>
      </c>
      <c r="D8" s="21">
        <f>SUM(P8,R8,T8,V8,X8)</f>
        <v>22</v>
      </c>
      <c r="E8" s="22"/>
      <c r="F8" s="21">
        <f>SUM(Z8,AB8,AD8,AF8,AH8)</f>
        <v>33</v>
      </c>
      <c r="G8" s="23"/>
      <c r="H8" s="121" t="s">
        <v>1</v>
      </c>
      <c r="I8" s="25"/>
      <c r="J8" s="24">
        <v>3</v>
      </c>
      <c r="K8" s="25"/>
      <c r="L8" s="24">
        <v>6</v>
      </c>
      <c r="M8" s="25"/>
      <c r="N8" s="24">
        <v>5</v>
      </c>
      <c r="O8" s="25"/>
      <c r="P8" s="24">
        <v>5</v>
      </c>
      <c r="Q8" s="25"/>
      <c r="R8" s="24">
        <v>3</v>
      </c>
      <c r="S8" s="25"/>
      <c r="T8" s="24">
        <v>4</v>
      </c>
      <c r="U8" s="25"/>
      <c r="V8" s="24">
        <v>3</v>
      </c>
      <c r="W8" s="25"/>
      <c r="X8" s="24">
        <v>7</v>
      </c>
      <c r="Y8" s="25"/>
      <c r="Z8" s="24">
        <v>2</v>
      </c>
      <c r="AA8" s="25"/>
      <c r="AB8" s="24">
        <v>9</v>
      </c>
      <c r="AC8" s="25"/>
      <c r="AD8" s="24">
        <v>10</v>
      </c>
      <c r="AE8" s="25"/>
      <c r="AF8" s="24">
        <v>8</v>
      </c>
      <c r="AG8" s="26"/>
      <c r="AH8" s="41">
        <v>4</v>
      </c>
      <c r="AI8" s="26"/>
    </row>
    <row r="9" spans="1:38" s="18" customFormat="1" ht="14.1" customHeight="1" x14ac:dyDescent="0.2">
      <c r="A9" s="19">
        <v>5</v>
      </c>
      <c r="B9" s="91"/>
      <c r="C9" s="20" t="s">
        <v>70</v>
      </c>
      <c r="D9" s="93">
        <f>SUM(P9,R9,T9,V9,X9)</f>
        <v>25</v>
      </c>
      <c r="E9" s="94"/>
      <c r="F9" s="93">
        <f>SUM(Z9,AB9,AD9,AF9,AH9)</f>
        <v>35</v>
      </c>
      <c r="G9" s="99"/>
      <c r="H9" s="113" t="s">
        <v>1</v>
      </c>
      <c r="I9" s="97"/>
      <c r="J9" s="100">
        <f>SUM(J5:J8)</f>
        <v>3</v>
      </c>
      <c r="K9" s="97"/>
      <c r="L9" s="100">
        <f>SUM(L5:L8)</f>
        <v>6</v>
      </c>
      <c r="M9" s="97"/>
      <c r="N9" s="100">
        <f>SUM(N5:N8)</f>
        <v>5</v>
      </c>
      <c r="O9" s="97"/>
      <c r="P9" s="100">
        <f>SUM(P5:P8)</f>
        <v>5</v>
      </c>
      <c r="Q9" s="97"/>
      <c r="R9" s="100">
        <f>SUM(R5:R8)</f>
        <v>5</v>
      </c>
      <c r="S9" s="97"/>
      <c r="T9" s="100">
        <f>SUM(T5:T8)</f>
        <v>5</v>
      </c>
      <c r="U9" s="97"/>
      <c r="V9" s="100">
        <f>SUM(V5:V8)</f>
        <v>3</v>
      </c>
      <c r="W9" s="97"/>
      <c r="X9" s="100">
        <f>SUM(X5:X8)</f>
        <v>7</v>
      </c>
      <c r="Y9" s="97"/>
      <c r="Z9" s="100">
        <f>SUM(Z5:Z8)</f>
        <v>2</v>
      </c>
      <c r="AA9" s="97"/>
      <c r="AB9" s="100">
        <f>SUM(AB5:AB8)</f>
        <v>9</v>
      </c>
      <c r="AC9" s="97"/>
      <c r="AD9" s="100">
        <f>SUM(AD5:AD8)</f>
        <v>11</v>
      </c>
      <c r="AE9" s="97"/>
      <c r="AF9" s="100">
        <f>SUM(AF5:AF8)</f>
        <v>9</v>
      </c>
      <c r="AG9" s="105"/>
      <c r="AH9" s="100">
        <f>SUM(AH5:AH8)</f>
        <v>4</v>
      </c>
      <c r="AI9" s="105"/>
      <c r="AL9" s="107"/>
    </row>
    <row r="10" spans="1:38" ht="24" customHeight="1" x14ac:dyDescent="0.2">
      <c r="A10" s="19">
        <v>6</v>
      </c>
      <c r="B10" s="19"/>
      <c r="C10" s="106" t="s">
        <v>75</v>
      </c>
      <c r="D10" s="93">
        <f>SUM(P10,R10,T10,V10,X10)</f>
        <v>49</v>
      </c>
      <c r="E10" s="94"/>
      <c r="F10" s="93">
        <f>SUM(Z10,AB10,AD10,AF10,AH10)</f>
        <v>43</v>
      </c>
      <c r="G10" s="99"/>
      <c r="H10" s="100">
        <v>10</v>
      </c>
      <c r="I10" s="97"/>
      <c r="J10" s="100">
        <v>11</v>
      </c>
      <c r="K10" s="97"/>
      <c r="L10" s="100">
        <v>13</v>
      </c>
      <c r="M10" s="97"/>
      <c r="N10" s="100">
        <v>6</v>
      </c>
      <c r="O10" s="97"/>
      <c r="P10" s="100">
        <v>16</v>
      </c>
      <c r="Q10" s="97"/>
      <c r="R10" s="100">
        <v>7</v>
      </c>
      <c r="S10" s="97"/>
      <c r="T10" s="100">
        <v>9</v>
      </c>
      <c r="U10" s="97"/>
      <c r="V10" s="100">
        <v>9</v>
      </c>
      <c r="W10" s="97"/>
      <c r="X10" s="100">
        <v>8</v>
      </c>
      <c r="Y10" s="97"/>
      <c r="Z10" s="100">
        <v>5</v>
      </c>
      <c r="AA10" s="97"/>
      <c r="AB10" s="100">
        <v>8</v>
      </c>
      <c r="AC10" s="97"/>
      <c r="AD10" s="100">
        <v>9</v>
      </c>
      <c r="AE10" s="97"/>
      <c r="AF10" s="100">
        <v>14</v>
      </c>
      <c r="AG10" s="26"/>
      <c r="AH10" s="100">
        <v>7</v>
      </c>
      <c r="AI10" s="26"/>
    </row>
    <row r="11" spans="1:38" ht="14.1" customHeight="1" x14ac:dyDescent="0.2">
      <c r="A11" s="35"/>
      <c r="B11" s="35"/>
      <c r="C11" s="13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</row>
    <row r="12" spans="1:38" s="3" customFormat="1" ht="14.1" customHeight="1" x14ac:dyDescent="0.2">
      <c r="A12" s="3" t="s">
        <v>4</v>
      </c>
      <c r="E12" s="21"/>
    </row>
    <row r="13" spans="1:38" s="3" customFormat="1" ht="14.1" customHeight="1" x14ac:dyDescent="0.2">
      <c r="A13" s="129" t="s">
        <v>94</v>
      </c>
      <c r="E13" s="21"/>
    </row>
    <row r="14" spans="1:38" s="3" customFormat="1" ht="14.1" customHeight="1" x14ac:dyDescent="0.2">
      <c r="A14" s="155" t="s">
        <v>95</v>
      </c>
      <c r="B14" s="12"/>
      <c r="C14" s="129"/>
    </row>
    <row r="15" spans="1:38" ht="12.75" customHeight="1" x14ac:dyDescent="0.2">
      <c r="B15" s="17"/>
      <c r="C15" s="12"/>
    </row>
    <row r="16" spans="1:38" ht="12.75" customHeight="1" x14ac:dyDescent="0.2">
      <c r="A16" s="18" t="s">
        <v>22</v>
      </c>
    </row>
    <row r="17" spans="1:35" ht="12.75" customHeight="1" x14ac:dyDescent="0.2">
      <c r="A17" s="17" t="s">
        <v>23</v>
      </c>
    </row>
    <row r="18" spans="1:35" ht="24" customHeight="1" x14ac:dyDescent="0.2">
      <c r="A18" s="159"/>
      <c r="B18" s="159"/>
      <c r="C18" s="159"/>
      <c r="D18" s="160" t="s">
        <v>26</v>
      </c>
      <c r="E18" s="161"/>
      <c r="F18" s="160" t="s">
        <v>27</v>
      </c>
      <c r="G18" s="161"/>
      <c r="H18" s="158">
        <v>2000</v>
      </c>
      <c r="I18" s="158"/>
      <c r="J18" s="158">
        <v>2001</v>
      </c>
      <c r="K18" s="158"/>
      <c r="L18" s="158">
        <v>2002</v>
      </c>
      <c r="M18" s="158"/>
      <c r="N18" s="158">
        <v>2003</v>
      </c>
      <c r="O18" s="158"/>
      <c r="P18" s="158">
        <v>2004</v>
      </c>
      <c r="Q18" s="158"/>
      <c r="R18" s="158">
        <v>2005</v>
      </c>
      <c r="S18" s="158"/>
      <c r="T18" s="158">
        <v>2006</v>
      </c>
      <c r="U18" s="158"/>
      <c r="V18" s="158">
        <v>2007</v>
      </c>
      <c r="W18" s="158"/>
      <c r="X18" s="158">
        <v>2008</v>
      </c>
      <c r="Y18" s="158"/>
      <c r="Z18" s="158">
        <v>2009</v>
      </c>
      <c r="AA18" s="158"/>
      <c r="AB18" s="158">
        <v>2010</v>
      </c>
      <c r="AC18" s="158"/>
      <c r="AD18" s="158">
        <v>2011</v>
      </c>
      <c r="AE18" s="158"/>
      <c r="AF18" s="158">
        <v>2012</v>
      </c>
      <c r="AG18" s="158"/>
      <c r="AH18" s="158">
        <v>2013</v>
      </c>
      <c r="AI18" s="158"/>
    </row>
    <row r="19" spans="1:35" ht="18" customHeight="1" x14ac:dyDescent="0.2">
      <c r="A19" s="19"/>
      <c r="B19" s="19"/>
      <c r="C19" s="20" t="s">
        <v>28</v>
      </c>
      <c r="D19" s="21"/>
      <c r="E19" s="22"/>
      <c r="F19" s="21"/>
      <c r="G19" s="23"/>
      <c r="H19" s="24"/>
      <c r="I19" s="25"/>
      <c r="J19" s="24"/>
      <c r="K19" s="25"/>
      <c r="L19" s="24"/>
      <c r="M19" s="25"/>
      <c r="N19" s="24"/>
      <c r="O19" s="25"/>
      <c r="P19" s="24"/>
      <c r="Q19" s="25"/>
      <c r="R19" s="24"/>
      <c r="S19" s="25"/>
      <c r="T19" s="24"/>
      <c r="U19" s="25"/>
      <c r="V19" s="24"/>
      <c r="W19" s="25"/>
      <c r="X19" s="24"/>
      <c r="Y19" s="25"/>
      <c r="Z19" s="24"/>
      <c r="AA19" s="25"/>
      <c r="AB19" s="24"/>
      <c r="AC19" s="25"/>
      <c r="AD19" s="24"/>
      <c r="AE19" s="25"/>
      <c r="AF19" s="24"/>
      <c r="AG19" s="26"/>
      <c r="AH19" s="24"/>
      <c r="AI19" s="26"/>
    </row>
    <row r="20" spans="1:35" x14ac:dyDescent="0.2">
      <c r="A20" s="19">
        <v>1</v>
      </c>
      <c r="B20" s="19"/>
      <c r="C20" s="27" t="s">
        <v>29</v>
      </c>
      <c r="D20" s="151" t="s">
        <v>0</v>
      </c>
      <c r="E20" s="22"/>
      <c r="F20" s="151" t="s">
        <v>0</v>
      </c>
      <c r="G20" s="23"/>
      <c r="H20" s="24">
        <v>1</v>
      </c>
      <c r="I20" s="25"/>
      <c r="J20" s="24" t="s">
        <v>0</v>
      </c>
      <c r="K20" s="25"/>
      <c r="L20" s="24">
        <v>1</v>
      </c>
      <c r="M20" s="25"/>
      <c r="N20" s="24" t="s">
        <v>0</v>
      </c>
      <c r="O20" s="25"/>
      <c r="P20" s="24" t="s">
        <v>0</v>
      </c>
      <c r="Q20" s="25"/>
      <c r="R20" s="24" t="s">
        <v>0</v>
      </c>
      <c r="S20" s="25"/>
      <c r="T20" s="24" t="s">
        <v>0</v>
      </c>
      <c r="U20" s="25"/>
      <c r="V20" s="24" t="s">
        <v>0</v>
      </c>
      <c r="W20" s="25"/>
      <c r="X20" s="24" t="s">
        <v>0</v>
      </c>
      <c r="Y20" s="25"/>
      <c r="Z20" s="24" t="s">
        <v>0</v>
      </c>
      <c r="AA20" s="25"/>
      <c r="AB20" s="24" t="s">
        <v>0</v>
      </c>
      <c r="AC20" s="25"/>
      <c r="AD20" s="24" t="s">
        <v>0</v>
      </c>
      <c r="AE20" s="25"/>
      <c r="AF20" s="24" t="s">
        <v>0</v>
      </c>
      <c r="AG20" s="26"/>
      <c r="AH20" s="24" t="s">
        <v>0</v>
      </c>
      <c r="AI20" s="26"/>
    </row>
    <row r="21" spans="1:35" x14ac:dyDescent="0.2">
      <c r="A21" s="19">
        <v>2</v>
      </c>
      <c r="B21" s="19"/>
      <c r="C21" s="2" t="s">
        <v>30</v>
      </c>
      <c r="D21" s="21" t="s">
        <v>1</v>
      </c>
      <c r="E21" s="22"/>
      <c r="F21" s="151" t="s">
        <v>0</v>
      </c>
      <c r="G21" s="23"/>
      <c r="H21" s="24" t="s">
        <v>1</v>
      </c>
      <c r="I21" s="25"/>
      <c r="J21" s="24" t="s">
        <v>1</v>
      </c>
      <c r="K21" s="25"/>
      <c r="L21" s="24" t="s">
        <v>1</v>
      </c>
      <c r="M21" s="25"/>
      <c r="N21" s="24" t="s">
        <v>1</v>
      </c>
      <c r="O21" s="25"/>
      <c r="P21" s="24" t="s">
        <v>1</v>
      </c>
      <c r="Q21" s="25"/>
      <c r="R21" s="24" t="s">
        <v>1</v>
      </c>
      <c r="S21" s="25"/>
      <c r="T21" s="24" t="s">
        <v>1</v>
      </c>
      <c r="U21" s="25"/>
      <c r="V21" s="24" t="s">
        <v>1</v>
      </c>
      <c r="W21" s="25"/>
      <c r="X21" s="24" t="s">
        <v>1</v>
      </c>
      <c r="Y21" s="25"/>
      <c r="Z21" s="24" t="s">
        <v>0</v>
      </c>
      <c r="AA21" s="25"/>
      <c r="AB21" s="24" t="s">
        <v>0</v>
      </c>
      <c r="AC21" s="25"/>
      <c r="AD21" s="24" t="s">
        <v>0</v>
      </c>
      <c r="AE21" s="25"/>
      <c r="AF21" s="24" t="s">
        <v>0</v>
      </c>
      <c r="AG21" s="26"/>
      <c r="AH21" s="24" t="s">
        <v>0</v>
      </c>
      <c r="AI21" s="26"/>
    </row>
    <row r="22" spans="1:35" x14ac:dyDescent="0.2">
      <c r="A22" s="19">
        <v>3</v>
      </c>
      <c r="B22" s="19"/>
      <c r="C22" s="2" t="s">
        <v>31</v>
      </c>
      <c r="D22" s="21" t="s">
        <v>1</v>
      </c>
      <c r="E22" s="22"/>
      <c r="F22" s="151" t="s">
        <v>0</v>
      </c>
      <c r="G22" s="23"/>
      <c r="H22" s="24" t="s">
        <v>1</v>
      </c>
      <c r="I22" s="25"/>
      <c r="J22" s="24" t="s">
        <v>1</v>
      </c>
      <c r="K22" s="25"/>
      <c r="L22" s="24" t="s">
        <v>1</v>
      </c>
      <c r="M22" s="25"/>
      <c r="N22" s="24" t="s">
        <v>1</v>
      </c>
      <c r="O22" s="25"/>
      <c r="P22" s="24" t="s">
        <v>1</v>
      </c>
      <c r="Q22" s="25"/>
      <c r="R22" s="24" t="s">
        <v>1</v>
      </c>
      <c r="S22" s="25"/>
      <c r="T22" s="24" t="s">
        <v>1</v>
      </c>
      <c r="U22" s="25"/>
      <c r="V22" s="24" t="s">
        <v>1</v>
      </c>
      <c r="W22" s="25"/>
      <c r="X22" s="24" t="s">
        <v>1</v>
      </c>
      <c r="Y22" s="25"/>
      <c r="Z22" s="24" t="s">
        <v>0</v>
      </c>
      <c r="AA22" s="25"/>
      <c r="AB22" s="24" t="s">
        <v>0</v>
      </c>
      <c r="AC22" s="25"/>
      <c r="AD22" s="24" t="s">
        <v>0</v>
      </c>
      <c r="AE22" s="25"/>
      <c r="AF22" s="24" t="s">
        <v>0</v>
      </c>
      <c r="AG22" s="26"/>
      <c r="AH22" s="24" t="s">
        <v>0</v>
      </c>
      <c r="AI22" s="26"/>
    </row>
    <row r="23" spans="1:35" x14ac:dyDescent="0.2">
      <c r="A23" s="19">
        <v>4</v>
      </c>
      <c r="B23" s="19"/>
      <c r="C23" s="28" t="s">
        <v>32</v>
      </c>
      <c r="D23" s="151" t="s">
        <v>0</v>
      </c>
      <c r="E23" s="22"/>
      <c r="F23" s="21">
        <f t="shared" ref="F23:F37" si="0">SUM(Z23,AB23,AD23,AF23,AH23)</f>
        <v>1</v>
      </c>
      <c r="G23" s="23"/>
      <c r="H23" s="24" t="s">
        <v>0</v>
      </c>
      <c r="I23" s="25"/>
      <c r="J23" s="24" t="s">
        <v>0</v>
      </c>
      <c r="K23" s="25"/>
      <c r="L23" s="24" t="s">
        <v>0</v>
      </c>
      <c r="M23" s="25"/>
      <c r="N23" s="24" t="s">
        <v>0</v>
      </c>
      <c r="O23" s="25"/>
      <c r="P23" s="24" t="s">
        <v>0</v>
      </c>
      <c r="Q23" s="25"/>
      <c r="R23" s="24" t="s">
        <v>0</v>
      </c>
      <c r="S23" s="25"/>
      <c r="T23" s="24" t="s">
        <v>0</v>
      </c>
      <c r="U23" s="25"/>
      <c r="V23" s="24" t="s">
        <v>0</v>
      </c>
      <c r="W23" s="25"/>
      <c r="X23" s="24" t="s">
        <v>0</v>
      </c>
      <c r="Y23" s="25"/>
      <c r="Z23" s="24" t="s">
        <v>0</v>
      </c>
      <c r="AA23" s="25"/>
      <c r="AB23" s="24">
        <v>1</v>
      </c>
      <c r="AC23" s="25"/>
      <c r="AD23" s="24" t="s">
        <v>0</v>
      </c>
      <c r="AE23" s="25"/>
      <c r="AF23" s="24" t="s">
        <v>0</v>
      </c>
      <c r="AG23" s="26"/>
      <c r="AH23" s="24" t="s">
        <v>0</v>
      </c>
      <c r="AI23" s="26"/>
    </row>
    <row r="24" spans="1:35" x14ac:dyDescent="0.2">
      <c r="A24" s="19">
        <v>5</v>
      </c>
      <c r="B24" s="19"/>
      <c r="C24" s="2" t="s">
        <v>30</v>
      </c>
      <c r="D24" s="21" t="s">
        <v>1</v>
      </c>
      <c r="E24" s="22"/>
      <c r="F24" s="151" t="s">
        <v>0</v>
      </c>
      <c r="G24" s="23"/>
      <c r="H24" s="24" t="s">
        <v>1</v>
      </c>
      <c r="I24" s="25"/>
      <c r="J24" s="24" t="s">
        <v>1</v>
      </c>
      <c r="K24" s="25"/>
      <c r="L24" s="24" t="s">
        <v>1</v>
      </c>
      <c r="M24" s="25"/>
      <c r="N24" s="24" t="s">
        <v>1</v>
      </c>
      <c r="O24" s="25"/>
      <c r="P24" s="24" t="s">
        <v>1</v>
      </c>
      <c r="Q24" s="25"/>
      <c r="R24" s="24" t="s">
        <v>1</v>
      </c>
      <c r="S24" s="25"/>
      <c r="T24" s="24" t="s">
        <v>1</v>
      </c>
      <c r="U24" s="25"/>
      <c r="V24" s="24" t="s">
        <v>1</v>
      </c>
      <c r="W24" s="25"/>
      <c r="X24" s="24" t="s">
        <v>1</v>
      </c>
      <c r="Y24" s="25"/>
      <c r="Z24" s="24" t="s">
        <v>0</v>
      </c>
      <c r="AA24" s="25"/>
      <c r="AB24" s="24" t="s">
        <v>0</v>
      </c>
      <c r="AC24" s="25"/>
      <c r="AD24" s="24" t="s">
        <v>0</v>
      </c>
      <c r="AE24" s="25"/>
      <c r="AF24" s="24" t="s">
        <v>0</v>
      </c>
      <c r="AG24" s="26"/>
      <c r="AH24" s="24" t="s">
        <v>0</v>
      </c>
      <c r="AI24" s="26"/>
    </row>
    <row r="25" spans="1:35" x14ac:dyDescent="0.2">
      <c r="A25" s="19">
        <v>6</v>
      </c>
      <c r="B25" s="19"/>
      <c r="C25" s="2" t="s">
        <v>31</v>
      </c>
      <c r="D25" s="21" t="s">
        <v>1</v>
      </c>
      <c r="E25" s="22"/>
      <c r="F25" s="21">
        <f t="shared" si="0"/>
        <v>1</v>
      </c>
      <c r="G25" s="23"/>
      <c r="H25" s="24" t="s">
        <v>1</v>
      </c>
      <c r="I25" s="25"/>
      <c r="J25" s="24" t="s">
        <v>1</v>
      </c>
      <c r="K25" s="25"/>
      <c r="L25" s="24" t="s">
        <v>1</v>
      </c>
      <c r="M25" s="25"/>
      <c r="N25" s="24" t="s">
        <v>1</v>
      </c>
      <c r="O25" s="25"/>
      <c r="P25" s="24" t="s">
        <v>1</v>
      </c>
      <c r="Q25" s="25"/>
      <c r="R25" s="24" t="s">
        <v>1</v>
      </c>
      <c r="S25" s="25"/>
      <c r="T25" s="24" t="s">
        <v>1</v>
      </c>
      <c r="U25" s="25"/>
      <c r="V25" s="24" t="s">
        <v>1</v>
      </c>
      <c r="W25" s="25"/>
      <c r="X25" s="24" t="s">
        <v>1</v>
      </c>
      <c r="Y25" s="25"/>
      <c r="Z25" s="24" t="s">
        <v>0</v>
      </c>
      <c r="AA25" s="25"/>
      <c r="AB25" s="24">
        <v>1</v>
      </c>
      <c r="AC25" s="25"/>
      <c r="AD25" s="24" t="s">
        <v>0</v>
      </c>
      <c r="AE25" s="25"/>
      <c r="AF25" s="24" t="s">
        <v>0</v>
      </c>
      <c r="AG25" s="26"/>
      <c r="AH25" s="24" t="s">
        <v>0</v>
      </c>
      <c r="AI25" s="26"/>
    </row>
    <row r="26" spans="1:35" ht="22.5" x14ac:dyDescent="0.2">
      <c r="A26" s="19">
        <v>7</v>
      </c>
      <c r="B26" s="19"/>
      <c r="C26" s="27" t="s">
        <v>33</v>
      </c>
      <c r="D26" s="21" t="s">
        <v>1</v>
      </c>
      <c r="E26" s="22"/>
      <c r="F26" s="21">
        <f t="shared" si="0"/>
        <v>13</v>
      </c>
      <c r="G26" s="23"/>
      <c r="H26" s="24" t="s">
        <v>1</v>
      </c>
      <c r="I26" s="25"/>
      <c r="J26" s="24" t="s">
        <v>1</v>
      </c>
      <c r="K26" s="25"/>
      <c r="L26" s="24" t="s">
        <v>1</v>
      </c>
      <c r="M26" s="25"/>
      <c r="N26" s="24" t="s">
        <v>1</v>
      </c>
      <c r="O26" s="25"/>
      <c r="P26" s="24" t="s">
        <v>1</v>
      </c>
      <c r="Q26" s="25"/>
      <c r="R26" s="24" t="s">
        <v>1</v>
      </c>
      <c r="S26" s="25"/>
      <c r="T26" s="24">
        <v>1</v>
      </c>
      <c r="U26" s="25"/>
      <c r="V26" s="24" t="s">
        <v>0</v>
      </c>
      <c r="W26" s="25"/>
      <c r="X26" s="24">
        <v>3</v>
      </c>
      <c r="Y26" s="25"/>
      <c r="Z26" s="24">
        <v>1</v>
      </c>
      <c r="AA26" s="25"/>
      <c r="AB26" s="24">
        <v>3</v>
      </c>
      <c r="AC26" s="25"/>
      <c r="AD26" s="24">
        <v>5</v>
      </c>
      <c r="AE26" s="25"/>
      <c r="AF26" s="24">
        <v>3</v>
      </c>
      <c r="AG26" s="26"/>
      <c r="AH26" s="24">
        <v>1</v>
      </c>
      <c r="AI26" s="26"/>
    </row>
    <row r="27" spans="1:35" x14ac:dyDescent="0.2">
      <c r="A27" s="19">
        <v>8</v>
      </c>
      <c r="B27" s="19"/>
      <c r="C27" s="2" t="s">
        <v>30</v>
      </c>
      <c r="D27" s="21" t="s">
        <v>1</v>
      </c>
      <c r="E27" s="22"/>
      <c r="F27" s="21">
        <f t="shared" si="0"/>
        <v>1</v>
      </c>
      <c r="G27" s="23"/>
      <c r="H27" s="24" t="s">
        <v>1</v>
      </c>
      <c r="I27" s="25"/>
      <c r="J27" s="24" t="s">
        <v>1</v>
      </c>
      <c r="K27" s="25"/>
      <c r="L27" s="24" t="s">
        <v>1</v>
      </c>
      <c r="M27" s="25"/>
      <c r="N27" s="24" t="s">
        <v>1</v>
      </c>
      <c r="O27" s="25"/>
      <c r="P27" s="24" t="s">
        <v>1</v>
      </c>
      <c r="Q27" s="25"/>
      <c r="R27" s="24" t="s">
        <v>1</v>
      </c>
      <c r="S27" s="25"/>
      <c r="T27" s="24" t="s">
        <v>1</v>
      </c>
      <c r="U27" s="25"/>
      <c r="V27" s="24" t="s">
        <v>1</v>
      </c>
      <c r="W27" s="25"/>
      <c r="X27" s="24" t="s">
        <v>1</v>
      </c>
      <c r="Y27" s="25"/>
      <c r="Z27" s="24" t="s">
        <v>0</v>
      </c>
      <c r="AA27" s="25"/>
      <c r="AB27" s="24" t="s">
        <v>0</v>
      </c>
      <c r="AC27" s="25"/>
      <c r="AD27" s="24">
        <v>1</v>
      </c>
      <c r="AE27" s="25"/>
      <c r="AF27" s="24" t="s">
        <v>0</v>
      </c>
      <c r="AG27" s="26"/>
      <c r="AH27" s="24" t="s">
        <v>0</v>
      </c>
      <c r="AI27" s="26"/>
    </row>
    <row r="28" spans="1:35" x14ac:dyDescent="0.2">
      <c r="A28" s="19">
        <v>9</v>
      </c>
      <c r="B28" s="19"/>
      <c r="C28" s="2" t="s">
        <v>31</v>
      </c>
      <c r="D28" s="21" t="s">
        <v>1</v>
      </c>
      <c r="E28" s="22"/>
      <c r="F28" s="21">
        <f t="shared" si="0"/>
        <v>12</v>
      </c>
      <c r="G28" s="23"/>
      <c r="H28" s="24" t="s">
        <v>1</v>
      </c>
      <c r="I28" s="25"/>
      <c r="J28" s="24" t="s">
        <v>1</v>
      </c>
      <c r="K28" s="25"/>
      <c r="L28" s="24" t="s">
        <v>1</v>
      </c>
      <c r="M28" s="25"/>
      <c r="N28" s="24" t="s">
        <v>1</v>
      </c>
      <c r="O28" s="25"/>
      <c r="P28" s="24" t="s">
        <v>1</v>
      </c>
      <c r="Q28" s="25"/>
      <c r="R28" s="24" t="s">
        <v>1</v>
      </c>
      <c r="S28" s="25"/>
      <c r="T28" s="24" t="s">
        <v>1</v>
      </c>
      <c r="U28" s="25"/>
      <c r="V28" s="24" t="s">
        <v>1</v>
      </c>
      <c r="W28" s="25"/>
      <c r="X28" s="24" t="s">
        <v>1</v>
      </c>
      <c r="Y28" s="25"/>
      <c r="Z28" s="24">
        <v>1</v>
      </c>
      <c r="AA28" s="25"/>
      <c r="AB28" s="24">
        <v>3</v>
      </c>
      <c r="AC28" s="25"/>
      <c r="AD28" s="24">
        <v>4</v>
      </c>
      <c r="AE28" s="25"/>
      <c r="AF28" s="24">
        <v>3</v>
      </c>
      <c r="AG28" s="26"/>
      <c r="AH28" s="24">
        <v>1</v>
      </c>
      <c r="AI28" s="26"/>
    </row>
    <row r="29" spans="1:35" x14ac:dyDescent="0.2">
      <c r="A29" s="19">
        <v>10</v>
      </c>
      <c r="B29" s="19"/>
      <c r="C29" s="27" t="s">
        <v>46</v>
      </c>
      <c r="D29" s="21">
        <f>SUM(P29,R29,T29,V29,X29)</f>
        <v>5</v>
      </c>
      <c r="E29" s="22"/>
      <c r="F29" s="151" t="s">
        <v>0</v>
      </c>
      <c r="G29" s="23"/>
      <c r="H29" s="24">
        <v>3</v>
      </c>
      <c r="I29" s="25"/>
      <c r="J29" s="24" t="s">
        <v>0</v>
      </c>
      <c r="K29" s="25"/>
      <c r="L29" s="24">
        <v>2</v>
      </c>
      <c r="M29" s="25"/>
      <c r="N29" s="24">
        <v>5</v>
      </c>
      <c r="O29" s="25"/>
      <c r="P29" s="24">
        <v>2</v>
      </c>
      <c r="Q29" s="25"/>
      <c r="R29" s="24">
        <v>1</v>
      </c>
      <c r="S29" s="29"/>
      <c r="T29" s="24" t="s">
        <v>0</v>
      </c>
      <c r="U29" s="16"/>
      <c r="V29" s="24" t="s">
        <v>0</v>
      </c>
      <c r="W29" s="25"/>
      <c r="X29" s="24">
        <v>2</v>
      </c>
      <c r="Y29" s="25"/>
      <c r="Z29" s="24" t="s">
        <v>0</v>
      </c>
      <c r="AA29" s="25"/>
      <c r="AB29" s="24" t="s">
        <v>0</v>
      </c>
      <c r="AC29" s="25"/>
      <c r="AD29" s="24" t="s">
        <v>0</v>
      </c>
      <c r="AE29" s="25"/>
      <c r="AF29" s="24" t="s">
        <v>0</v>
      </c>
      <c r="AG29" s="26"/>
      <c r="AH29" s="24" t="s">
        <v>0</v>
      </c>
      <c r="AI29" s="26"/>
    </row>
    <row r="30" spans="1:35" x14ac:dyDescent="0.2">
      <c r="A30" s="19">
        <v>11</v>
      </c>
      <c r="B30" s="19"/>
      <c r="C30" s="2" t="s">
        <v>30</v>
      </c>
      <c r="D30" s="21" t="s">
        <v>1</v>
      </c>
      <c r="E30" s="22"/>
      <c r="F30" s="151" t="s">
        <v>0</v>
      </c>
      <c r="G30" s="23"/>
      <c r="H30" s="24" t="s">
        <v>1</v>
      </c>
      <c r="I30" s="25"/>
      <c r="J30" s="24" t="s">
        <v>1</v>
      </c>
      <c r="K30" s="25"/>
      <c r="L30" s="24" t="s">
        <v>1</v>
      </c>
      <c r="M30" s="25"/>
      <c r="N30" s="24" t="s">
        <v>1</v>
      </c>
      <c r="O30" s="25"/>
      <c r="P30" s="24" t="s">
        <v>1</v>
      </c>
      <c r="Q30" s="25"/>
      <c r="R30" s="24" t="s">
        <v>1</v>
      </c>
      <c r="S30" s="29"/>
      <c r="T30" s="24" t="s">
        <v>1</v>
      </c>
      <c r="U30" s="16"/>
      <c r="V30" s="24" t="s">
        <v>1</v>
      </c>
      <c r="W30" s="25"/>
      <c r="X30" s="24" t="s">
        <v>1</v>
      </c>
      <c r="Y30" s="25"/>
      <c r="Z30" s="24" t="s">
        <v>0</v>
      </c>
      <c r="AA30" s="25"/>
      <c r="AB30" s="24" t="s">
        <v>0</v>
      </c>
      <c r="AC30" s="25"/>
      <c r="AD30" s="24" t="s">
        <v>0</v>
      </c>
      <c r="AE30" s="25"/>
      <c r="AF30" s="24" t="s">
        <v>0</v>
      </c>
      <c r="AG30" s="26"/>
      <c r="AH30" s="24" t="s">
        <v>0</v>
      </c>
      <c r="AI30" s="26"/>
    </row>
    <row r="31" spans="1:35" x14ac:dyDescent="0.2">
      <c r="A31" s="19">
        <v>12</v>
      </c>
      <c r="B31" s="19"/>
      <c r="C31" s="2" t="s">
        <v>31</v>
      </c>
      <c r="D31" s="21" t="s">
        <v>1</v>
      </c>
      <c r="E31" s="22"/>
      <c r="F31" s="151" t="s">
        <v>0</v>
      </c>
      <c r="G31" s="23"/>
      <c r="H31" s="24" t="s">
        <v>1</v>
      </c>
      <c r="I31" s="25"/>
      <c r="J31" s="24" t="s">
        <v>1</v>
      </c>
      <c r="K31" s="25"/>
      <c r="L31" s="24" t="s">
        <v>1</v>
      </c>
      <c r="M31" s="25"/>
      <c r="N31" s="24" t="s">
        <v>1</v>
      </c>
      <c r="O31" s="25"/>
      <c r="P31" s="24" t="s">
        <v>1</v>
      </c>
      <c r="Q31" s="25"/>
      <c r="R31" s="24" t="s">
        <v>1</v>
      </c>
      <c r="S31" s="29"/>
      <c r="T31" s="24" t="s">
        <v>1</v>
      </c>
      <c r="U31" s="16"/>
      <c r="V31" s="24" t="s">
        <v>1</v>
      </c>
      <c r="W31" s="25"/>
      <c r="X31" s="24" t="s">
        <v>1</v>
      </c>
      <c r="Y31" s="25"/>
      <c r="Z31" s="24" t="s">
        <v>0</v>
      </c>
      <c r="AA31" s="25"/>
      <c r="AB31" s="24" t="s">
        <v>0</v>
      </c>
      <c r="AC31" s="25"/>
      <c r="AD31" s="24" t="s">
        <v>0</v>
      </c>
      <c r="AE31" s="25"/>
      <c r="AF31" s="24" t="s">
        <v>0</v>
      </c>
      <c r="AG31" s="26"/>
      <c r="AH31" s="24" t="s">
        <v>0</v>
      </c>
      <c r="AI31" s="26"/>
    </row>
    <row r="32" spans="1:35" s="18" customFormat="1" x14ac:dyDescent="0.2">
      <c r="A32" s="19">
        <v>13</v>
      </c>
      <c r="B32" s="91"/>
      <c r="C32" s="20" t="s">
        <v>70</v>
      </c>
      <c r="D32" s="93">
        <f>SUM(P32,R32,T32,V32,X32)</f>
        <v>9</v>
      </c>
      <c r="E32" s="94"/>
      <c r="F32" s="93">
        <f t="shared" si="0"/>
        <v>14</v>
      </c>
      <c r="G32" s="99"/>
      <c r="H32" s="100">
        <f>SUM(H20,H23,H26,H29)</f>
        <v>4</v>
      </c>
      <c r="I32" s="97"/>
      <c r="J32" s="100" t="s">
        <v>0</v>
      </c>
      <c r="K32" s="97"/>
      <c r="L32" s="100">
        <f>SUM(L20,L23,L26,L29)</f>
        <v>3</v>
      </c>
      <c r="M32" s="97"/>
      <c r="N32" s="100">
        <f>SUM(N20,N23,N26,N29)</f>
        <v>5</v>
      </c>
      <c r="O32" s="97"/>
      <c r="P32" s="100">
        <f>SUM(P20,P23,P26,P29)</f>
        <v>2</v>
      </c>
      <c r="Q32" s="97"/>
      <c r="R32" s="100">
        <f>SUM(R20,R23,R26,R29)</f>
        <v>1</v>
      </c>
      <c r="S32" s="97"/>
      <c r="T32" s="100">
        <f>SUM(T20,T23,T26,T29)</f>
        <v>1</v>
      </c>
      <c r="U32" s="97"/>
      <c r="V32" s="100" t="s">
        <v>0</v>
      </c>
      <c r="W32" s="97"/>
      <c r="X32" s="100">
        <f>SUM(X20,X23,X26,X29)</f>
        <v>5</v>
      </c>
      <c r="Y32" s="97"/>
      <c r="Z32" s="100">
        <f>SUM(Z20,Z23,Z26,Z29)</f>
        <v>1</v>
      </c>
      <c r="AA32" s="97"/>
      <c r="AB32" s="100">
        <f>SUM(AB20,AB23,AB26,AB29)</f>
        <v>4</v>
      </c>
      <c r="AC32" s="97"/>
      <c r="AD32" s="100">
        <f>SUM(AD20,AD23,AD26,AD29)</f>
        <v>5</v>
      </c>
      <c r="AE32" s="97"/>
      <c r="AF32" s="100">
        <f>SUM(AF20,AF23,AF26,AF29)</f>
        <v>3</v>
      </c>
      <c r="AG32" s="105"/>
      <c r="AH32" s="100">
        <f>SUM(AH20,AH23,AH26,AH29)</f>
        <v>1</v>
      </c>
      <c r="AI32" s="105"/>
    </row>
    <row r="33" spans="1:36" s="18" customFormat="1" x14ac:dyDescent="0.2">
      <c r="A33" s="19">
        <v>14</v>
      </c>
      <c r="B33" s="91"/>
      <c r="C33" s="106" t="s">
        <v>80</v>
      </c>
      <c r="D33" s="93" t="s">
        <v>1</v>
      </c>
      <c r="E33" s="94"/>
      <c r="F33" s="93">
        <f t="shared" si="0"/>
        <v>1</v>
      </c>
      <c r="G33" s="99"/>
      <c r="H33" s="100" t="s">
        <v>1</v>
      </c>
      <c r="I33" s="97"/>
      <c r="J33" s="100" t="s">
        <v>1</v>
      </c>
      <c r="K33" s="97"/>
      <c r="L33" s="100" t="s">
        <v>1</v>
      </c>
      <c r="M33" s="97"/>
      <c r="N33" s="100" t="s">
        <v>1</v>
      </c>
      <c r="O33" s="97"/>
      <c r="P33" s="100" t="s">
        <v>1</v>
      </c>
      <c r="Q33" s="97"/>
      <c r="R33" s="100" t="s">
        <v>1</v>
      </c>
      <c r="S33" s="97"/>
      <c r="T33" s="100" t="s">
        <v>1</v>
      </c>
      <c r="U33" s="97"/>
      <c r="V33" s="100" t="s">
        <v>1</v>
      </c>
      <c r="W33" s="97"/>
      <c r="X33" s="100" t="s">
        <v>1</v>
      </c>
      <c r="Y33" s="97"/>
      <c r="Z33" s="24" t="s">
        <v>0</v>
      </c>
      <c r="AA33" s="97"/>
      <c r="AB33" s="24" t="s">
        <v>0</v>
      </c>
      <c r="AC33" s="97"/>
      <c r="AD33" s="100">
        <f>SUM(AD21,AD24,AD27,AD30)</f>
        <v>1</v>
      </c>
      <c r="AE33" s="97"/>
      <c r="AF33" s="24" t="s">
        <v>0</v>
      </c>
      <c r="AG33" s="105"/>
      <c r="AH33" s="24" t="s">
        <v>0</v>
      </c>
      <c r="AI33" s="105"/>
    </row>
    <row r="34" spans="1:36" s="18" customFormat="1" x14ac:dyDescent="0.2">
      <c r="A34" s="19">
        <v>15</v>
      </c>
      <c r="B34" s="91"/>
      <c r="C34" s="106" t="s">
        <v>81</v>
      </c>
      <c r="D34" s="93" t="s">
        <v>1</v>
      </c>
      <c r="E34" s="94"/>
      <c r="F34" s="93">
        <f t="shared" si="0"/>
        <v>13</v>
      </c>
      <c r="G34" s="99"/>
      <c r="H34" s="100" t="s">
        <v>1</v>
      </c>
      <c r="I34" s="97"/>
      <c r="J34" s="100" t="s">
        <v>1</v>
      </c>
      <c r="K34" s="97"/>
      <c r="L34" s="100" t="s">
        <v>1</v>
      </c>
      <c r="M34" s="97"/>
      <c r="N34" s="100" t="s">
        <v>1</v>
      </c>
      <c r="O34" s="97"/>
      <c r="P34" s="100" t="s">
        <v>1</v>
      </c>
      <c r="Q34" s="97"/>
      <c r="R34" s="100" t="s">
        <v>1</v>
      </c>
      <c r="S34" s="97"/>
      <c r="T34" s="100" t="s">
        <v>1</v>
      </c>
      <c r="U34" s="97"/>
      <c r="V34" s="100" t="s">
        <v>1</v>
      </c>
      <c r="W34" s="97"/>
      <c r="X34" s="100" t="s">
        <v>1</v>
      </c>
      <c r="Y34" s="97"/>
      <c r="Z34" s="100">
        <f>SUM(Z22,Z25,Z28,Z31)</f>
        <v>1</v>
      </c>
      <c r="AA34" s="97"/>
      <c r="AB34" s="100">
        <f>SUM(AB22,AB25,AB28,AB31)</f>
        <v>4</v>
      </c>
      <c r="AC34" s="97"/>
      <c r="AD34" s="100">
        <f>SUM(AD22,AD25,AD28,AD31)</f>
        <v>4</v>
      </c>
      <c r="AE34" s="97"/>
      <c r="AF34" s="100">
        <f>SUM(AF22,AF25,AF28,AF31)</f>
        <v>3</v>
      </c>
      <c r="AG34" s="105"/>
      <c r="AH34" s="100">
        <f>SUM(AH22,AH25,AH28,AH31)</f>
        <v>1</v>
      </c>
      <c r="AI34" s="105"/>
    </row>
    <row r="35" spans="1:36" s="107" customFormat="1" x14ac:dyDescent="0.2">
      <c r="A35" s="117">
        <v>16</v>
      </c>
      <c r="B35" s="109"/>
      <c r="C35" s="108" t="s">
        <v>72</v>
      </c>
      <c r="D35" s="110">
        <f>SUM(P35,R35,T35,V35,X35)</f>
        <v>31</v>
      </c>
      <c r="E35" s="111"/>
      <c r="F35" s="110">
        <f>SUM(Z35,AB35,AD35,AF35,AH35)</f>
        <v>32</v>
      </c>
      <c r="G35" s="112"/>
      <c r="H35" s="113">
        <v>7</v>
      </c>
      <c r="I35" s="114"/>
      <c r="J35" s="113">
        <v>5</v>
      </c>
      <c r="K35" s="114"/>
      <c r="L35" s="113">
        <v>9</v>
      </c>
      <c r="M35" s="114"/>
      <c r="N35" s="113">
        <v>5</v>
      </c>
      <c r="O35" s="114"/>
      <c r="P35" s="113">
        <v>10</v>
      </c>
      <c r="Q35" s="114"/>
      <c r="R35" s="113">
        <v>3</v>
      </c>
      <c r="S35" s="114"/>
      <c r="T35" s="113">
        <v>6</v>
      </c>
      <c r="U35" s="114"/>
      <c r="V35" s="113">
        <v>7</v>
      </c>
      <c r="W35" s="114"/>
      <c r="X35" s="113">
        <v>5</v>
      </c>
      <c r="Y35" s="114"/>
      <c r="Z35" s="113">
        <v>4</v>
      </c>
      <c r="AA35" s="114"/>
      <c r="AB35" s="113">
        <v>5</v>
      </c>
      <c r="AC35" s="114"/>
      <c r="AD35" s="113">
        <v>7</v>
      </c>
      <c r="AE35" s="114"/>
      <c r="AF35" s="113">
        <v>11</v>
      </c>
      <c r="AG35" s="116"/>
      <c r="AH35" s="100">
        <v>5</v>
      </c>
      <c r="AI35" s="116"/>
    </row>
    <row r="36" spans="1:36" s="18" customFormat="1" x14ac:dyDescent="0.2">
      <c r="A36" s="19">
        <v>17</v>
      </c>
      <c r="B36" s="91"/>
      <c r="C36" s="106" t="s">
        <v>80</v>
      </c>
      <c r="D36" s="93" t="s">
        <v>1</v>
      </c>
      <c r="E36" s="94"/>
      <c r="F36" s="93">
        <f t="shared" si="0"/>
        <v>10</v>
      </c>
      <c r="G36" s="99"/>
      <c r="H36" s="100" t="s">
        <v>1</v>
      </c>
      <c r="I36" s="97"/>
      <c r="J36" s="100" t="s">
        <v>1</v>
      </c>
      <c r="K36" s="97"/>
      <c r="L36" s="100" t="s">
        <v>1</v>
      </c>
      <c r="M36" s="97"/>
      <c r="N36" s="100" t="s">
        <v>1</v>
      </c>
      <c r="O36" s="97"/>
      <c r="P36" s="100" t="s">
        <v>1</v>
      </c>
      <c r="Q36" s="97"/>
      <c r="R36" s="100" t="s">
        <v>1</v>
      </c>
      <c r="S36" s="97"/>
      <c r="T36" s="100" t="s">
        <v>1</v>
      </c>
      <c r="U36" s="97"/>
      <c r="V36" s="100" t="s">
        <v>1</v>
      </c>
      <c r="W36" s="97"/>
      <c r="X36" s="100" t="s">
        <v>1</v>
      </c>
      <c r="Y36" s="97"/>
      <c r="Z36" s="100">
        <v>1</v>
      </c>
      <c r="AA36" s="97"/>
      <c r="AB36" s="24" t="s">
        <v>0</v>
      </c>
      <c r="AC36" s="97"/>
      <c r="AD36" s="100">
        <v>4</v>
      </c>
      <c r="AE36" s="97"/>
      <c r="AF36" s="100">
        <v>3</v>
      </c>
      <c r="AG36" s="105"/>
      <c r="AH36" s="100">
        <v>2</v>
      </c>
      <c r="AI36" s="105"/>
    </row>
    <row r="37" spans="1:36" s="18" customFormat="1" x14ac:dyDescent="0.2">
      <c r="A37" s="19">
        <v>18</v>
      </c>
      <c r="B37" s="91"/>
      <c r="C37" s="106" t="s">
        <v>81</v>
      </c>
      <c r="D37" s="93" t="s">
        <v>1</v>
      </c>
      <c r="E37" s="94"/>
      <c r="F37" s="93">
        <f t="shared" si="0"/>
        <v>22</v>
      </c>
      <c r="G37" s="99"/>
      <c r="H37" s="100" t="s">
        <v>1</v>
      </c>
      <c r="I37" s="97"/>
      <c r="J37" s="100" t="s">
        <v>1</v>
      </c>
      <c r="K37" s="97"/>
      <c r="L37" s="100" t="s">
        <v>1</v>
      </c>
      <c r="M37" s="97"/>
      <c r="N37" s="100" t="s">
        <v>1</v>
      </c>
      <c r="O37" s="97"/>
      <c r="P37" s="100" t="s">
        <v>1</v>
      </c>
      <c r="Q37" s="97"/>
      <c r="R37" s="100" t="s">
        <v>1</v>
      </c>
      <c r="S37" s="97"/>
      <c r="T37" s="100" t="s">
        <v>1</v>
      </c>
      <c r="U37" s="97"/>
      <c r="V37" s="100" t="s">
        <v>1</v>
      </c>
      <c r="W37" s="97"/>
      <c r="X37" s="100" t="s">
        <v>1</v>
      </c>
      <c r="Y37" s="97"/>
      <c r="Z37" s="100">
        <v>3</v>
      </c>
      <c r="AA37" s="97"/>
      <c r="AB37" s="100">
        <v>5</v>
      </c>
      <c r="AC37" s="97"/>
      <c r="AD37" s="100">
        <v>3</v>
      </c>
      <c r="AE37" s="97"/>
      <c r="AF37" s="100">
        <v>8</v>
      </c>
      <c r="AG37" s="105"/>
      <c r="AH37" s="100">
        <v>3</v>
      </c>
      <c r="AI37" s="105"/>
    </row>
    <row r="38" spans="1:36" ht="30" customHeight="1" x14ac:dyDescent="0.2">
      <c r="A38" s="19"/>
      <c r="B38" s="19"/>
      <c r="C38" s="20" t="s">
        <v>76</v>
      </c>
      <c r="D38" s="21"/>
      <c r="E38" s="22"/>
      <c r="F38" s="21"/>
      <c r="G38" s="23"/>
      <c r="H38" s="30"/>
      <c r="I38" s="26"/>
      <c r="J38" s="30"/>
      <c r="K38" s="26"/>
      <c r="L38" s="30"/>
      <c r="M38" s="26"/>
      <c r="N38" s="30"/>
      <c r="O38" s="26"/>
      <c r="P38" s="30"/>
      <c r="Q38" s="26"/>
      <c r="R38" s="30"/>
      <c r="S38" s="26"/>
      <c r="T38" s="30"/>
      <c r="U38" s="26"/>
      <c r="V38" s="30"/>
      <c r="W38" s="26"/>
      <c r="X38" s="30"/>
      <c r="Y38" s="26"/>
      <c r="Z38" s="30"/>
      <c r="AA38" s="26"/>
      <c r="AB38" s="30"/>
      <c r="AC38" s="26"/>
      <c r="AD38" s="30"/>
      <c r="AE38" s="26"/>
      <c r="AF38" s="30"/>
      <c r="AG38" s="26"/>
      <c r="AH38" s="24"/>
      <c r="AI38" s="26"/>
    </row>
    <row r="39" spans="1:36" x14ac:dyDescent="0.2">
      <c r="A39" s="19">
        <v>19</v>
      </c>
      <c r="B39" s="19"/>
      <c r="C39" s="27" t="s">
        <v>29</v>
      </c>
      <c r="D39" s="21" t="s">
        <v>0</v>
      </c>
      <c r="E39" s="22"/>
      <c r="F39" s="21" t="s">
        <v>0</v>
      </c>
      <c r="G39" s="23"/>
      <c r="H39" s="30">
        <f>H20</f>
        <v>1</v>
      </c>
      <c r="I39" s="26"/>
      <c r="J39" s="30" t="str">
        <f>J20</f>
        <v>–</v>
      </c>
      <c r="K39" s="26"/>
      <c r="L39" s="30">
        <f>L20</f>
        <v>1</v>
      </c>
      <c r="M39" s="26"/>
      <c r="N39" s="30" t="str">
        <f>N20</f>
        <v>–</v>
      </c>
      <c r="O39" s="26"/>
      <c r="P39" s="30" t="str">
        <f>P20</f>
        <v>–</v>
      </c>
      <c r="Q39" s="26"/>
      <c r="R39" s="30" t="str">
        <f>R20</f>
        <v>–</v>
      </c>
      <c r="S39" s="26"/>
      <c r="T39" s="30" t="str">
        <f>T20</f>
        <v>–</v>
      </c>
      <c r="U39" s="26"/>
      <c r="V39" s="30" t="str">
        <f>V20</f>
        <v>–</v>
      </c>
      <c r="W39" s="26"/>
      <c r="X39" s="30" t="str">
        <f>X20</f>
        <v>–</v>
      </c>
      <c r="Y39" s="26"/>
      <c r="Z39" s="30" t="str">
        <f>Z20</f>
        <v>–</v>
      </c>
      <c r="AA39" s="26"/>
      <c r="AB39" s="30" t="str">
        <f>AB20</f>
        <v>–</v>
      </c>
      <c r="AC39" s="26"/>
      <c r="AD39" s="30" t="str">
        <f>AD20</f>
        <v>–</v>
      </c>
      <c r="AE39" s="26"/>
      <c r="AF39" s="30" t="str">
        <f>AF20</f>
        <v>–</v>
      </c>
      <c r="AG39" s="26"/>
      <c r="AH39" s="24" t="str">
        <f>AH20</f>
        <v>–</v>
      </c>
      <c r="AI39" s="26"/>
    </row>
    <row r="40" spans="1:36" x14ac:dyDescent="0.2">
      <c r="A40" s="19">
        <v>20</v>
      </c>
      <c r="B40" s="19"/>
      <c r="C40" s="2" t="s">
        <v>88</v>
      </c>
      <c r="D40" s="31">
        <v>0</v>
      </c>
      <c r="E40" s="31"/>
      <c r="F40" s="31">
        <v>0</v>
      </c>
      <c r="G40" s="32"/>
      <c r="H40" s="33">
        <v>3.5211267605633804E-2</v>
      </c>
      <c r="I40" s="34"/>
      <c r="J40" s="30" t="s">
        <v>0</v>
      </c>
      <c r="K40" s="30"/>
      <c r="L40" s="33">
        <v>3.5460992907801421E-2</v>
      </c>
      <c r="M40" s="34"/>
      <c r="N40" s="30" t="s">
        <v>0</v>
      </c>
      <c r="O40" s="34"/>
      <c r="P40" s="30" t="s">
        <v>0</v>
      </c>
      <c r="Q40" s="30"/>
      <c r="R40" s="30" t="s">
        <v>0</v>
      </c>
      <c r="S40" s="34"/>
      <c r="T40" s="30" t="s">
        <v>0</v>
      </c>
      <c r="U40" s="34"/>
      <c r="V40" s="30" t="s">
        <v>0</v>
      </c>
      <c r="W40" s="34"/>
      <c r="X40" s="30" t="s">
        <v>0</v>
      </c>
      <c r="Y40" s="34"/>
      <c r="Z40" s="30" t="s">
        <v>0</v>
      </c>
      <c r="AA40" s="30"/>
      <c r="AB40" s="30" t="s">
        <v>0</v>
      </c>
      <c r="AC40" s="34"/>
      <c r="AD40" s="30" t="s">
        <v>0</v>
      </c>
      <c r="AE40" s="34"/>
      <c r="AF40" s="30" t="s">
        <v>0</v>
      </c>
      <c r="AG40" s="34"/>
      <c r="AH40" s="24" t="s">
        <v>0</v>
      </c>
      <c r="AI40" s="34"/>
    </row>
    <row r="41" spans="1:36" ht="22.5" x14ac:dyDescent="0.2">
      <c r="A41" s="19">
        <v>21</v>
      </c>
      <c r="B41" s="19"/>
      <c r="C41" s="2" t="s">
        <v>36</v>
      </c>
      <c r="D41" s="31">
        <v>0</v>
      </c>
      <c r="E41" s="31"/>
      <c r="F41" s="31">
        <v>0</v>
      </c>
      <c r="G41" s="32"/>
      <c r="H41" s="33">
        <v>0.62972292191435764</v>
      </c>
      <c r="I41" s="34"/>
      <c r="J41" s="30" t="s">
        <v>0</v>
      </c>
      <c r="K41" s="30"/>
      <c r="L41" s="33">
        <v>0.6337135614702154</v>
      </c>
      <c r="M41" s="34"/>
      <c r="N41" s="30" t="s">
        <v>0</v>
      </c>
      <c r="O41" s="34"/>
      <c r="P41" s="30" t="s">
        <v>0</v>
      </c>
      <c r="Q41" s="30"/>
      <c r="R41" s="30" t="s">
        <v>0</v>
      </c>
      <c r="S41" s="34"/>
      <c r="T41" s="30" t="s">
        <v>0</v>
      </c>
      <c r="U41" s="34"/>
      <c r="V41" s="30" t="s">
        <v>0</v>
      </c>
      <c r="W41" s="34"/>
      <c r="X41" s="30" t="s">
        <v>0</v>
      </c>
      <c r="Y41" s="34"/>
      <c r="Z41" s="30" t="s">
        <v>0</v>
      </c>
      <c r="AA41" s="30"/>
      <c r="AB41" s="30" t="s">
        <v>0</v>
      </c>
      <c r="AC41" s="34"/>
      <c r="AD41" s="30" t="s">
        <v>0</v>
      </c>
      <c r="AE41" s="34"/>
      <c r="AF41" s="30" t="s">
        <v>0</v>
      </c>
      <c r="AG41" s="34"/>
      <c r="AH41" s="24" t="s">
        <v>0</v>
      </c>
      <c r="AI41" s="34"/>
    </row>
    <row r="42" spans="1:36" x14ac:dyDescent="0.2">
      <c r="A42" s="35"/>
      <c r="B42" s="35"/>
      <c r="C42" s="13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</row>
    <row r="43" spans="1:36" x14ac:dyDescent="0.2">
      <c r="A43" s="3" t="s">
        <v>4</v>
      </c>
      <c r="B43" s="3"/>
      <c r="C43" s="3"/>
      <c r="D43" s="3"/>
      <c r="E43" s="2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x14ac:dyDescent="0.2">
      <c r="A44" s="3" t="s">
        <v>84</v>
      </c>
      <c r="B44" s="1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x14ac:dyDescent="0.2">
      <c r="A45" s="12" t="s">
        <v>9</v>
      </c>
      <c r="B45" s="17"/>
      <c r="C45" s="12"/>
    </row>
  </sheetData>
  <mergeCells count="34">
    <mergeCell ref="AH18:AI18"/>
    <mergeCell ref="L3:M3"/>
    <mergeCell ref="Z18:AA18"/>
    <mergeCell ref="AB18:AC18"/>
    <mergeCell ref="AD18:AE18"/>
    <mergeCell ref="AF18:AG18"/>
    <mergeCell ref="X18:Y18"/>
    <mergeCell ref="L18:M18"/>
    <mergeCell ref="N18:O18"/>
    <mergeCell ref="P18:Q18"/>
    <mergeCell ref="R18:S18"/>
    <mergeCell ref="T18:U18"/>
    <mergeCell ref="V18:W18"/>
    <mergeCell ref="AH3:AI3"/>
    <mergeCell ref="AF3:AG3"/>
    <mergeCell ref="AB3:AC3"/>
    <mergeCell ref="A18:C18"/>
    <mergeCell ref="D18:E18"/>
    <mergeCell ref="F18:G18"/>
    <mergeCell ref="H18:I18"/>
    <mergeCell ref="J18:K18"/>
    <mergeCell ref="A3:C3"/>
    <mergeCell ref="F3:G3"/>
    <mergeCell ref="X3:Y3"/>
    <mergeCell ref="Z3:AA3"/>
    <mergeCell ref="D3:E3"/>
    <mergeCell ref="H3:I3"/>
    <mergeCell ref="J3:K3"/>
    <mergeCell ref="AD3:AE3"/>
    <mergeCell ref="N3:O3"/>
    <mergeCell ref="P3:Q3"/>
    <mergeCell ref="R3:S3"/>
    <mergeCell ref="T3:U3"/>
    <mergeCell ref="V3:W3"/>
  </mergeCells>
  <phoneticPr fontId="2" type="noConversion"/>
  <pageMargins left="0.23622047244094491" right="0.23622047244094491" top="0.74803149606299213" bottom="0.55118110236220474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13</vt:i4>
      </vt:variant>
    </vt:vector>
  </HeadingPairs>
  <TitlesOfParts>
    <vt:vector size="23" baseType="lpstr">
      <vt:lpstr>Titelsida</vt:lpstr>
      <vt:lpstr>Innehåll_Contents</vt:lpstr>
      <vt:lpstr>1 Järnväg</vt:lpstr>
      <vt:lpstr>2 Järnväg</vt:lpstr>
      <vt:lpstr>3 Järnväg</vt:lpstr>
      <vt:lpstr>4 Järnväg</vt:lpstr>
      <vt:lpstr>5-6 Spårväg</vt:lpstr>
      <vt:lpstr>7 Spårväg</vt:lpstr>
      <vt:lpstr>8-9 Tunnelbana</vt:lpstr>
      <vt:lpstr>10 Tunnelbana</vt:lpstr>
      <vt:lpstr>Innehåll_Contents!Print_Area</vt:lpstr>
      <vt:lpstr>'1 Järnväg'!Utskriftsområde</vt:lpstr>
      <vt:lpstr>'10 Tunnelbana'!Utskriftsområde</vt:lpstr>
      <vt:lpstr>'2 Järnväg'!Utskriftsområde</vt:lpstr>
      <vt:lpstr>'3 Järnväg'!Utskriftsområde</vt:lpstr>
      <vt:lpstr>'4 Järnväg'!Utskriftsområde</vt:lpstr>
      <vt:lpstr>'5-6 Spårväg'!Utskriftsområde</vt:lpstr>
      <vt:lpstr>'7 Spårväg'!Utskriftsområde</vt:lpstr>
      <vt:lpstr>'8-9 Tunnelbana'!Utskriftsområde</vt:lpstr>
      <vt:lpstr>Innehåll_Contents!Utskriftsområde</vt:lpstr>
      <vt:lpstr>Titelsida!Utskriftsområde</vt:lpstr>
      <vt:lpstr>'5-6 Spårväg'!Utskriftsrubriker</vt:lpstr>
      <vt:lpstr>'8-9 Tunnelbana'!Utskriftsrubriker</vt:lpstr>
    </vt:vector>
  </TitlesOfParts>
  <Company>Banverket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Sjöberg</dc:creator>
  <cp:lastModifiedBy>Carina Jonsson</cp:lastModifiedBy>
  <cp:lastPrinted>2014-06-09T07:29:33Z</cp:lastPrinted>
  <dcterms:created xsi:type="dcterms:W3CDTF">2004-01-15T15:51:50Z</dcterms:created>
  <dcterms:modified xsi:type="dcterms:W3CDTF">2014-06-09T08:44:48Z</dcterms:modified>
</cp:coreProperties>
</file>