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U:\Verksamhetsstöd\Kommunikation\Publikationer\PM\2025\2025-9\"/>
    </mc:Choice>
  </mc:AlternateContent>
  <xr:revisionPtr revIDLastSave="0" documentId="13_ncr:1_{34312172-EB17-435D-B364-E223E0113E7A}" xr6:coauthVersionLast="47" xr6:coauthVersionMax="47" xr10:uidLastSave="{00000000-0000-0000-0000-000000000000}"/>
  <bookViews>
    <workbookView xWindow="-51720" yWindow="-1545" windowWidth="51840" windowHeight="21120" tabRatio="807" xr2:uid="{00000000-000D-0000-FFFF-FFFF00000000}"/>
  </bookViews>
  <sheets>
    <sheet name="Titelsida" sheetId="25" r:id="rId1"/>
    <sheet name="Läsanvisningar" sheetId="31" r:id="rId2"/>
    <sheet name="Innehåll" sheetId="26" r:id="rId3"/>
    <sheet name="Tabell PB1" sheetId="27" r:id="rId4"/>
    <sheet name="Tabell PB2–PB3" sheetId="17" r:id="rId5"/>
    <sheet name="Tabell PB4" sheetId="6" r:id="rId6"/>
    <sheet name="Tabell PB5–PB6" sheetId="24" r:id="rId7"/>
    <sheet name="Tabell LLB1" sheetId="7" r:id="rId8"/>
    <sheet name="Tabell LLB2–LLB3" sheetId="29" r:id="rId9"/>
    <sheet name="Tabell LLB4–LLB5" sheetId="9" r:id="rId10"/>
    <sheet name="Tabell TLB1" sheetId="11" r:id="rId11"/>
    <sheet name="Tabell TLB2–TLB3" sheetId="28" r:id="rId12"/>
    <sheet name="Tabell TLB4–TLB5" sheetId="13" r:id="rId13"/>
    <sheet name="Tabell TLB6–TLB7" sheetId="14" r:id="rId14"/>
    <sheet name="Tabell BU1" sheetId="32" r:id="rId15"/>
    <sheet name="Tabell BU2-BU3" sheetId="33" r:id="rId16"/>
    <sheet name="Tabell BU4" sheetId="34" r:id="rId17"/>
    <sheet name="Tabell BU5-BU6" sheetId="35" r:id="rId18"/>
  </sheets>
  <definedNames>
    <definedName name="_xlnm.Print_Area" localSheetId="1">Läsanvisningar!$A$1:$A$31</definedName>
    <definedName name="_xlnm.Print_Area" localSheetId="15">'Tabell BU2-BU3'!$A$1:$J$53</definedName>
    <definedName name="_xlnm.Print_Area" localSheetId="17">'Tabell BU5-BU6'!$A$1:$H$42</definedName>
    <definedName name="_xlnm.Print_Area" localSheetId="9">'Tabell LLB4–LLB5'!#REF!</definedName>
    <definedName name="_xlnm.Print_Area" localSheetId="5">'Tabell PB4'!$A$1:$M$24</definedName>
    <definedName name="_xlnm.Print_Area" localSheetId="6">'Tabell PB5–PB6'!$A$1:$N$46</definedName>
    <definedName name="_xlnm.Print_Area" localSheetId="11">'Tabell TLB2–TLB3'!$A$1:$J$44</definedName>
    <definedName name="_xlnm.Print_Area" localSheetId="13">'Tabell TLB6–TLB7'!$A$1:$J$41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6" l="1"/>
  <c r="C28" i="26"/>
  <c r="C25" i="26"/>
  <c r="C23" i="26"/>
  <c r="C19" i="26"/>
  <c r="C12" i="26"/>
  <c r="C4" i="26"/>
  <c r="C32" i="26"/>
  <c r="C31" i="26"/>
  <c r="C30" i="26"/>
  <c r="C29" i="26"/>
  <c r="C24" i="26"/>
  <c r="C22" i="26"/>
  <c r="C21" i="26"/>
  <c r="C20" i="26"/>
  <c r="C16" i="26" l="1"/>
  <c r="C15" i="26"/>
  <c r="C14" i="26"/>
  <c r="C13" i="26"/>
  <c r="C9" i="26" l="1"/>
  <c r="C8" i="26"/>
  <c r="C7" i="26"/>
  <c r="C6" i="26"/>
  <c r="C5" i="26"/>
</calcChain>
</file>

<file path=xl/sharedStrings.xml><?xml version="1.0" encoding="utf-8"?>
<sst xmlns="http://schemas.openxmlformats.org/spreadsheetml/2006/main" count="515" uniqueCount="184">
  <si>
    <t xml:space="preserve">Korttidsprognoser för den svenska vägfordonsflottan </t>
  </si>
  <si>
    <t>Kontaktpersoner:</t>
  </si>
  <si>
    <t>Mikael Levin</t>
  </si>
  <si>
    <t>tel: 010-414 42 27, e-post: mikael.levin@trafa.se</t>
  </si>
  <si>
    <t>Anette Myhr</t>
  </si>
  <si>
    <t>tel: 010-414 42 17, e-post: anette.myhr@trafa.se</t>
  </si>
  <si>
    <t>Vi har valt att redovisa prognoserna på den nivå som de har beräknats i modellerna, eftersom en avrundning till exempelvis jämna 100-tal skapar alltför mycket merarbete med att uppnå konsistens i tabellverket.</t>
  </si>
  <si>
    <t>I trafik och avställda avser antalet fordon i slutet av året medan nyregistreringar och avregistreringar avser antal under året.</t>
  </si>
  <si>
    <t>Drivmedel</t>
  </si>
  <si>
    <r>
      <t xml:space="preserve">Registrerat drivmedel, det är inte tvingande att ange </t>
    </r>
    <r>
      <rPr>
        <sz val="11"/>
        <rFont val="Calibri"/>
        <family val="2"/>
      </rPr>
      <t>flera</t>
    </r>
    <r>
      <rPr>
        <sz val="11"/>
        <color rgb="FF000000"/>
        <rFont val="Calibri"/>
        <family val="2"/>
      </rPr>
      <t xml:space="preserve"> drivmedel även om fordonet kan drivas med tex både bensin och gas. Anger inte vilket drivmedel som faktiskt används.</t>
    </r>
  </si>
  <si>
    <t>Grupperingen som används är;</t>
  </si>
  <si>
    <r>
      <t>Laddhybrid</t>
    </r>
    <r>
      <rPr>
        <sz val="11"/>
        <color rgb="FF000000"/>
        <rFont val="Calibri"/>
        <family val="2"/>
      </rPr>
      <t xml:space="preserve"> - fordon som är laddningsbara via eluttag och som har el i kombination med annat bränsle, tex bensin eller diesel, som drivmedel. Laddhybrid kan urskiljas med hjälp av utsläppsklass och/eller elfordon med märkningen laddhybrid.</t>
    </r>
  </si>
  <si>
    <t>Innehåll</t>
  </si>
  <si>
    <t>Personbilar</t>
  </si>
  <si>
    <t xml:space="preserve">Tabell PB1 </t>
  </si>
  <si>
    <t>Tabell PB2</t>
  </si>
  <si>
    <t>Tabell PB3</t>
  </si>
  <si>
    <t>Tabell PB4</t>
  </si>
  <si>
    <t>Tabell PB5</t>
  </si>
  <si>
    <t>Tabell PB6</t>
  </si>
  <si>
    <t>Lätta lastbilar</t>
  </si>
  <si>
    <t>Tabell LLB1</t>
  </si>
  <si>
    <t>Tabell LLB2</t>
  </si>
  <si>
    <t>Tabell LLB3</t>
  </si>
  <si>
    <t>Tabell LLB4</t>
  </si>
  <si>
    <t>Tabell LLB5</t>
  </si>
  <si>
    <t>Tabell LLB6</t>
  </si>
  <si>
    <t>Tunga lastbilar</t>
  </si>
  <si>
    <t>Tabell TLB1</t>
  </si>
  <si>
    <t>Tabell TLB2</t>
  </si>
  <si>
    <t>Tabell TLB3</t>
  </si>
  <si>
    <t>Tabell TLB4</t>
  </si>
  <si>
    <t>Tabell TLB5</t>
  </si>
  <si>
    <t>Tabell TLB6</t>
  </si>
  <si>
    <t>Tabell TLB7</t>
  </si>
  <si>
    <t>Bussar</t>
  </si>
  <si>
    <t>Tabell BU1</t>
  </si>
  <si>
    <t>Tabell BU2</t>
  </si>
  <si>
    <t>Tabell BU3</t>
  </si>
  <si>
    <t>Tabell BU4</t>
  </si>
  <si>
    <t>Tabell BU5</t>
  </si>
  <si>
    <t>Tabell BU6</t>
  </si>
  <si>
    <t>Tabell PB1</t>
  </si>
  <si>
    <t xml:space="preserve">Personbilar, antal fordon i trafik, antal avställda fordon, nyregistreringar samt avregistreringar, </t>
  </si>
  <si>
    <t xml:space="preserve">Passenger cars, number of cars in use, not in use , new registrations and deregistrations, </t>
  </si>
  <si>
    <t xml:space="preserve">Totalt </t>
  </si>
  <si>
    <t>Antal</t>
  </si>
  <si>
    <t>Nyregi-</t>
  </si>
  <si>
    <t>Avregi-</t>
  </si>
  <si>
    <t>År</t>
  </si>
  <si>
    <t>i trafik</t>
  </si>
  <si>
    <t>avställda</t>
  </si>
  <si>
    <t>streringar</t>
  </si>
  <si>
    <t>Prognos</t>
  </si>
  <si>
    <t>Bensin</t>
  </si>
  <si>
    <t>Diesel</t>
  </si>
  <si>
    <t>El</t>
  </si>
  <si>
    <t>Elhybrid</t>
  </si>
  <si>
    <t>Laddhybrid</t>
  </si>
  <si>
    <t>Etanol</t>
  </si>
  <si>
    <t>Gas</t>
  </si>
  <si>
    <t>Övriga</t>
  </si>
  <si>
    <t>Totalt</t>
  </si>
  <si>
    <t>─</t>
  </si>
  <si>
    <t>Anm: kategorin övrigt redovisas inte, men är inräknad i totalsumman</t>
  </si>
  <si>
    <t>Övriga klasser</t>
  </si>
  <si>
    <t>saknas</t>
  </si>
  <si>
    <t>Genomsnittligt utsläppsvärde</t>
  </si>
  <si>
    <t>Metod 1</t>
  </si>
  <si>
    <t>Metod 2</t>
  </si>
  <si>
    <t>Metod 3</t>
  </si>
  <si>
    <t xml:space="preserve">Skillnaden är att i Trafikanalys uppgifter ingår alla personbilar medan Transportstyrelsen i enlighet med förordningarna ska ta bort husbilar, </t>
  </si>
  <si>
    <t xml:space="preserve">ambulanser, rallybilar, polisbilar och andra fordon för särskilda ändamål. Skillnaden innebär att Trafikanalys statistik visar något högre </t>
  </si>
  <si>
    <t>koldioxidutsläpp mätt i gram per kilometer jämfört med Transportstyrelsens redovisning.</t>
  </si>
  <si>
    <r>
      <t>Fysiska personer</t>
    </r>
    <r>
      <rPr>
        <vertAlign val="superscript"/>
        <sz val="8"/>
        <rFont val="Arial"/>
        <family val="2"/>
      </rPr>
      <t>1)</t>
    </r>
  </si>
  <si>
    <t>Juridiska personer</t>
  </si>
  <si>
    <t>Summa</t>
  </si>
  <si>
    <t>Antal person-</t>
  </si>
  <si>
    <t xml:space="preserve">därav </t>
  </si>
  <si>
    <t>personbilar</t>
  </si>
  <si>
    <t>bilar i trafik</t>
  </si>
  <si>
    <t>personliga</t>
  </si>
  <si>
    <r>
      <t>per 1 000</t>
    </r>
    <r>
      <rPr>
        <vertAlign val="superscript"/>
        <sz val="8"/>
        <rFont val="Arial"/>
        <family val="2"/>
      </rPr>
      <t>2)</t>
    </r>
  </si>
  <si>
    <t>Kvinnor</t>
  </si>
  <si>
    <t>Män</t>
  </si>
  <si>
    <t>företag</t>
  </si>
  <si>
    <t>invånare</t>
  </si>
  <si>
    <t>Leasade personbilar i trafik</t>
  </si>
  <si>
    <t>Därav nyregistrerade under året</t>
  </si>
  <si>
    <t>Fysiska</t>
  </si>
  <si>
    <t>Juridiska</t>
  </si>
  <si>
    <t xml:space="preserve"> personer</t>
  </si>
  <si>
    <t xml:space="preserve">Lätta lastbilar, antal fordon i trafik, antal avställda fordon, nyregistreringar samt avregistreringar, </t>
  </si>
  <si>
    <t xml:space="preserve">Light lorries, number of cars in use, not in use, new registrations and deregistrations, </t>
  </si>
  <si>
    <t>Genomsnittligt utsläpp</t>
  </si>
  <si>
    <t xml:space="preserve">Light lorries in use, used in transport for hire or reward or transport on own account by type of owner, </t>
  </si>
  <si>
    <t>Lätta lastbilar ägda</t>
  </si>
  <si>
    <t xml:space="preserve">Lätta lastbilar ägda </t>
  </si>
  <si>
    <t>av juridiska personer</t>
  </si>
  <si>
    <t>av fysiska personer</t>
  </si>
  <si>
    <t xml:space="preserve">  i yrkesmässig trafik</t>
  </si>
  <si>
    <t>i firmabilstrafik</t>
  </si>
  <si>
    <t xml:space="preserve">Heavy lorries, number of cars in use, not in use, new registrations and deregistrations, </t>
  </si>
  <si>
    <t>Euro V</t>
  </si>
  <si>
    <t>Euro VI</t>
  </si>
  <si>
    <t>eller saknas</t>
  </si>
  <si>
    <t xml:space="preserve">Tunga lastbilar i trafik efter ägande, yrkesmässig trafik, firmabilstrafik, </t>
  </si>
  <si>
    <t>Heavy lorries in use, used in transport for hire or reward or transport on own account</t>
  </si>
  <si>
    <t>Tunga lastbilar ägda</t>
  </si>
  <si>
    <t xml:space="preserve">Tunga lastbilar ägda </t>
  </si>
  <si>
    <t>4-</t>
  </si>
  <si>
    <t>Anm: Kategorin saknas redovisas inte, men ingår i totalsumman</t>
  </si>
  <si>
    <t xml:space="preserve">Genomsnittlig totalvikt [kg] för tunga lastbilar i trafik fördelat på antal axlar, </t>
  </si>
  <si>
    <t xml:space="preserve">Bussar, antal fordon i trafik, antal avställda fordon, nyregistreringar samt avregistreringar, </t>
  </si>
  <si>
    <t xml:space="preserve">Buses, number of buses in use, not in use , new registrations and deregistrations, </t>
  </si>
  <si>
    <t>I trafik</t>
  </si>
  <si>
    <t>3-</t>
  </si>
  <si>
    <t xml:space="preserve">Genomsnittlig totalvikt [kg] för bussar i trafik fördelat på antal axlar, </t>
  </si>
  <si>
    <r>
      <t>Gas</t>
    </r>
    <r>
      <rPr>
        <sz val="11"/>
        <color rgb="FF000000"/>
        <rFont val="Calibri"/>
        <family val="2"/>
      </rPr>
      <t xml:space="preserve"> - de fordon som har naturgas, biogas eller metangas som första eller andra drivmedel. Fordon där fordonsgasen används som inblandning och som ej kan köras på 100% gas redovisas under det huvudsakliga drivmedlet.</t>
    </r>
  </si>
  <si>
    <r>
      <t>El</t>
    </r>
    <r>
      <rPr>
        <sz val="11"/>
        <color rgb="FF000000"/>
        <rFont val="Calibri"/>
        <family val="2"/>
      </rPr>
      <t xml:space="preserve"> - fordon som endast har el som drivmedel.</t>
    </r>
  </si>
  <si>
    <r>
      <t>Etanol -</t>
    </r>
    <r>
      <rPr>
        <sz val="11"/>
        <color rgb="FF000000"/>
        <rFont val="Calibri"/>
        <family val="2"/>
      </rPr>
      <t xml:space="preserve"> fordon som har etanol, E85 eller ED95 som första eller andra drivmedel.</t>
    </r>
  </si>
  <si>
    <t xml:space="preserve">Anm: Denna statistik skiljer sig från den Transportstyrelsen redovisar enligt EU förordning 443/2009/EG och EU förordning 510/2011/EG. </t>
  </si>
  <si>
    <t xml:space="preserve">Anm: Yrkesmässig trafik är trafik som bedrivs åt andra mot betalning. Firmabilstrafik definieras som transporter </t>
  </si>
  <si>
    <t>ett företag gör för sin egen räkning</t>
  </si>
  <si>
    <t>Tunga lastbilar, antal fordon i trafik, antal avställda fordon, nyregistreringar samt avregistreringar,</t>
  </si>
  <si>
    <t>Euro 7</t>
  </si>
  <si>
    <t>Elhybrid/ Laddhybrid</t>
  </si>
  <si>
    <t>Euro 7, el, elhybrid</t>
  </si>
  <si>
    <t>1) Inkluderar privatleasing</t>
  </si>
  <si>
    <t>2) Personbilar, inklusive juridiskt ägda bilar, fördelat på befolkningen. Befolkningsprognos från SCB.</t>
  </si>
  <si>
    <r>
      <rPr>
        <b/>
        <sz val="8"/>
        <rFont val="Arial"/>
        <family val="2"/>
      </rPr>
      <t>Metod 3</t>
    </r>
    <r>
      <rPr>
        <sz val="8"/>
        <rFont val="Arial"/>
        <family val="2"/>
      </rPr>
      <t xml:space="preserve"> - Antar att de genomsnittliga utsläppen per drivmedel utvecklar sig som de gjort mellan åren 2019 och 2023, linjär trend. </t>
    </r>
  </si>
  <si>
    <r>
      <rPr>
        <b/>
        <sz val="8"/>
        <rFont val="Arial"/>
        <family val="2"/>
      </rPr>
      <t>Metod 1</t>
    </r>
    <r>
      <rPr>
        <sz val="8"/>
        <rFont val="Arial"/>
        <family val="2"/>
      </rPr>
      <t xml:space="preserve"> - Antar att det genomsnittliga utsläppet för nyregistrerade fordon utvecklar sig som den gjort mellan 2019 och 2023, exponentiell trend.</t>
    </r>
  </si>
  <si>
    <r>
      <rPr>
        <b/>
        <sz val="8"/>
        <rFont val="Arial"/>
        <family val="2"/>
      </rPr>
      <t>Metod 2</t>
    </r>
    <r>
      <rPr>
        <sz val="8"/>
        <rFont val="Arial"/>
        <family val="2"/>
      </rPr>
      <t xml:space="preserve"> - Antar att det inte sker någon teknikutveckling per drivmedel utan det genomsnittliga utsläppet minskar pga omfördelning av drivmedel i nyregistreringen.</t>
    </r>
  </si>
  <si>
    <t>Trafikanalys prognoser förordar metod 2</t>
  </si>
  <si>
    <t>Utsläppen per drivmedel viktas sedan med drivmedelsandelarna i nyregistreringen för att ge ett genomsnitt för nyregistrerade bilar totalt.</t>
  </si>
  <si>
    <r>
      <t>Publiceringsdatum: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rFont val="Calibri"/>
        <family val="2"/>
      </rPr>
      <t>2025-05-15</t>
    </r>
  </si>
  <si>
    <t>årsvis 2015–2024, prognos för 2025–2028</t>
  </si>
  <si>
    <t>Personbilar i trafik efter drivmedel, årsvis 2015–2024, prognos för 2025–2028</t>
  </si>
  <si>
    <t>Nyregistrering av personbilar efter drivmedel, årsvis 2015–2024, prognos för 2025–2028</t>
  </si>
  <si>
    <t>Personbilar i trafik efter ägare, årsvis 2015–2024, prognos för 2025–2028</t>
  </si>
  <si>
    <t>Leasade personbilar (uthyrda minst ett år) efter brukare, årsvis 2015–2024, prognos för 2025–2028</t>
  </si>
  <si>
    <t>Lätta lastbilar i trafik efter drivmedel, årsvis 2015–2024, prognos för 2025–2028</t>
  </si>
  <si>
    <t>Nyregistrering av lätta lastbilar efter drivmedel, årsvis 2015–2024, prognos för 2025–2028</t>
  </si>
  <si>
    <t>Tunga lastbilar i trafik efter drivmedel, årsvis 2015–2024, prognos för 2025–2028</t>
  </si>
  <si>
    <t>Nyregistrering av tunga lastbilar efter drivmedel, årsvis 2015–2024, prognos för 2025–2028</t>
  </si>
  <si>
    <t>Tunga lastbilar i trafik fördelat på utsläppsklass, årsvis 2015–2024, prognos för 2025–2028</t>
  </si>
  <si>
    <t>Tunga lastbilar i trafik fördelat på antal axlar, årsvis 2015–2024, prognos för 2025–2028</t>
  </si>
  <si>
    <t>årvis 2015–2024, prognos för 2025–2028</t>
  </si>
  <si>
    <t>Bussar i trafik efter drivmedel, årsvis 2015–2024, prognos för 2025–2028</t>
  </si>
  <si>
    <t>Nyregistrering av bussar efter drivmedel, årsvis 2015–2024, prognos för 2025–2028</t>
  </si>
  <si>
    <t>Bussar i trafik fördelat på utsläppsklass, årsvis 2015–2024, prognos för 2025–2028</t>
  </si>
  <si>
    <t>Bussar i trafik fördelat på antal axlar, årsvis 2015–2024, prognos för 2025–2028</t>
  </si>
  <si>
    <t>Buses in use by number of axles, year 2015–2024 and forecast year 2025–2028</t>
  </si>
  <si>
    <t>year 2015–2024 and forecast year 2025–2028</t>
  </si>
  <si>
    <t xml:space="preserve">Average total weight of buses in use by number of axles, </t>
  </si>
  <si>
    <t>Busses, number of vehicles in use by emission class, year 2015–2024 and forecast year 2025–2028</t>
  </si>
  <si>
    <t>Buses in use by fuel, year 2015–2024 and forecast year 2025–2028</t>
  </si>
  <si>
    <t>New registrations of buses by fuel, year 2015–2024 and forecast year 2025–2028</t>
  </si>
  <si>
    <t>Heavy lorries in use by number of axes, year 2015–2024 and forecast year 2025–2028</t>
  </si>
  <si>
    <t xml:space="preserve">Average total weight of heavy lorries in use by number of axles, </t>
  </si>
  <si>
    <t>Heavy lorries, number of cars in use by emission class, year 2015–2024 and forecast year 2025–2028</t>
  </si>
  <si>
    <t>by type of owner, year 2015–2024 and forecast year 2025–2028</t>
  </si>
  <si>
    <t>Heavy lorries in use by fuel, year 2015–2024 and forecast year 2025–2028</t>
  </si>
  <si>
    <t>New registrations of heavy lorries by fuel, year 2015–2024 and forecast year 2025–2028</t>
  </si>
  <si>
    <t>Lätta lastbilar i trafik efter ägande, yrkesmässig trafik, firmabilstrafik, årsvis 2015–2024, prognos för 2025–2028</t>
  </si>
  <si>
    <t>Light lorries in use by fuel, year 2015–2024 and forecast year 2025–2028</t>
  </si>
  <si>
    <t>New registrations of light lorries by fuel, year 2015–2024 and forecast year 2025–2028</t>
  </si>
  <si>
    <t>Passenger cars in use by owner, year 2015–2024 and forecast year 2025–2028</t>
  </si>
  <si>
    <t>Leased passenger cars by user, year 2015–2024 and forecast year 2025–2028</t>
  </si>
  <si>
    <t>Passenger cars in use by fuel, year 2015–2024 and forecast year 2025–2028</t>
  </si>
  <si>
    <t>New registrations of passenger cars by fuel, year 2015–2024 and forecast year 2025–2028</t>
  </si>
  <si>
    <t>-</t>
  </si>
  <si>
    <t>Anm: Euro 7 bedöms finnas fr.o.m. 2027</t>
  </si>
  <si>
    <t>–</t>
  </si>
  <si>
    <r>
      <rPr>
        <b/>
        <i/>
        <sz val="11"/>
        <color theme="1"/>
        <rFont val="Calibri"/>
        <family val="2"/>
      </rPr>
      <t>Elhybrid</t>
    </r>
    <r>
      <rPr>
        <sz val="11"/>
        <color rgb="FF000000"/>
        <rFont val="Calibri"/>
        <family val="2"/>
      </rPr>
      <t xml:space="preserve"> - fordon som har el i kombination med annat bränsle, tex bensin eller diesel, som drivmedel. Elhybrid kan även urskiljas med hjälp av utsläppsklass och/eller elfordon med märkningen el/elhybrid.</t>
    </r>
    <r>
      <rPr>
        <sz val="11"/>
        <color theme="1"/>
        <rFont val="Calibri"/>
        <family val="2"/>
      </rPr>
      <t xml:space="preserve">  Elhybrider är inte är externt laddbara till skillnad från laddhybrider utan laddas under körning genom att återvinna rörelseenergi.  Motorerna samverkar eller driver bilen var för sig. Elhybrider inkluderar ej mildhybrider.</t>
    </r>
  </si>
  <si>
    <r>
      <rPr>
        <b/>
        <i/>
        <sz val="11"/>
        <color rgb="FF000000"/>
        <rFont val="Calibri"/>
        <family val="2"/>
      </rPr>
      <t>Övrigt</t>
    </r>
    <r>
      <rPr>
        <i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- fordon som har motorgas, gengas, vätgas som drivmedel eller okänt drivmedel. Redovisas inte prognoserna, men är inräknade i totalsumman.</t>
    </r>
  </si>
  <si>
    <t>Genomsnittligt koldioxidutsläpp (g/km) för nyregistrerade personbilar per drivmedel, årsvis 2019–2024, prognos för 2025–2028</t>
  </si>
  <si>
    <t>Genomsnittligt koldoxidutsläpp (g/km) för nyregistrerade lätta lastbilar per drivmedel, årsvis 2020–2024, prognos för 2025–2028</t>
  </si>
  <si>
    <t>Average carbondioxide emission (g/km), newly registrated light lorries by fuel type and total, year 2020–2024 and forecast year 2025–2028</t>
  </si>
  <si>
    <t>Average carbondioxide emission (g/km), newly registrated passenger cars by fuel type and total, year 2019–2024 and forecast year 2025–2028</t>
  </si>
  <si>
    <r>
      <rPr>
        <b/>
        <i/>
        <sz val="11"/>
        <color rgb="FF000000"/>
        <rFont val="Calibri"/>
        <family val="2"/>
      </rPr>
      <t>Bensin</t>
    </r>
    <r>
      <rPr>
        <sz val="11"/>
        <color rgb="FF000000"/>
        <rFont val="Calibri"/>
        <family val="2"/>
      </rPr>
      <t xml:space="preserve"> - fordon som endast har bensin som drivmedel.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Inkluderar även så kallade mildhybrider (fordon med en liten elmotor som hjälper förbräningsmotorn).</t>
    </r>
  </si>
  <si>
    <r>
      <rPr>
        <b/>
        <i/>
        <sz val="11"/>
        <color rgb="FF000000"/>
        <rFont val="Calibri"/>
        <family val="2"/>
      </rPr>
      <t>Diesel</t>
    </r>
    <r>
      <rPr>
        <sz val="11"/>
        <color rgb="FF000000"/>
        <rFont val="Calibri"/>
        <family val="2"/>
      </rPr>
      <t xml:space="preserve"> - fordon som har diesel, biodiesel eller dessa i kombination med varandra som drivmedel. Inkluderar även så kallade mildhybrider.</t>
    </r>
  </si>
  <si>
    <t xml:space="preserve">PM 2025:9 Tabeller      </t>
  </si>
  <si>
    <r>
      <t xml:space="preserve">Metoder och antagande är dokumenterade i </t>
    </r>
    <r>
      <rPr>
        <sz val="11"/>
        <rFont val="Calibri"/>
        <family val="2"/>
      </rPr>
      <t>PM 2025:9: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Korttidsprognoser för den svenska vägfordonsflottan – metoder och antaganden</t>
    </r>
    <r>
      <rPr>
        <sz val="11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</si>
</sst>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indexed="9"/>
      <name val="Tahoma"/>
      <family val="2"/>
    </font>
    <font>
      <b/>
      <i/>
      <sz val="11"/>
      <color rgb="FFFF0000"/>
      <name val="Arial"/>
      <family val="2"/>
      <scheme val="minor"/>
    </font>
    <font>
      <sz val="9"/>
      <name val="Arial"/>
      <family val="2"/>
    </font>
    <font>
      <sz val="11"/>
      <name val="Arial"/>
      <family val="2"/>
      <scheme val="minor"/>
    </font>
    <font>
      <b/>
      <sz val="18"/>
      <name val="Calibri"/>
      <family val="2"/>
    </font>
    <font>
      <b/>
      <i/>
      <sz val="14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u/>
      <sz val="9"/>
      <color theme="10"/>
      <name val="Arial"/>
      <family val="2"/>
      <scheme val="minor"/>
    </font>
    <font>
      <sz val="9"/>
      <color theme="1"/>
      <name val="Arial"/>
      <family val="2"/>
      <scheme val="minor"/>
    </font>
    <font>
      <i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Helvetica"/>
      <family val="2"/>
    </font>
    <font>
      <sz val="8"/>
      <name val="Arial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  <scheme val="minor"/>
    </font>
    <font>
      <i/>
      <sz val="9"/>
      <name val="Arial"/>
      <family val="2"/>
    </font>
    <font>
      <i/>
      <sz val="9"/>
      <color theme="1"/>
      <name val="Arial"/>
      <family val="2"/>
    </font>
    <font>
      <b/>
      <sz val="9"/>
      <color indexed="10"/>
      <name val="Arial"/>
      <family val="2"/>
    </font>
    <font>
      <u/>
      <sz val="9"/>
      <color theme="10"/>
      <name val="Arial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rgb="FF000000"/>
      <name val="Arial"/>
      <family val="2"/>
      <scheme val="minor"/>
    </font>
    <font>
      <i/>
      <sz val="9"/>
      <name val="Arial"/>
      <family val="2"/>
      <scheme val="minor"/>
    </font>
    <font>
      <i/>
      <sz val="8"/>
      <name val="Arial"/>
      <family val="2"/>
      <scheme val="minor"/>
    </font>
    <font>
      <b/>
      <sz val="8"/>
      <color rgb="FF000000"/>
      <name val="Arial"/>
      <family val="2"/>
      <scheme val="minor"/>
    </font>
    <font>
      <i/>
      <sz val="9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i/>
      <sz val="8"/>
      <name val="Arial"/>
      <family val="2"/>
    </font>
    <font>
      <sz val="8"/>
      <name val="Symbol"/>
      <family val="1"/>
      <charset val="2"/>
    </font>
    <font>
      <b/>
      <sz val="16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indexed="47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indexed="64"/>
      </bottom>
      <diagonal/>
    </border>
    <border>
      <left/>
      <right/>
      <top style="thin">
        <color rgb="FF66B5CD"/>
      </top>
      <bottom style="thin">
        <color rgb="FF66B5CD"/>
      </bottom>
      <diagonal/>
    </border>
    <border>
      <left/>
      <right/>
      <top style="thin">
        <color rgb="FFFFCC99"/>
      </top>
      <bottom style="thin">
        <color rgb="FF66B5CD"/>
      </bottom>
      <diagonal/>
    </border>
    <border>
      <left/>
      <right/>
      <top/>
      <bottom style="thin">
        <color rgb="FF66B5CD"/>
      </bottom>
      <diagonal/>
    </border>
    <border>
      <left/>
      <right/>
      <top style="thin">
        <color rgb="FF66B5CD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7" fillId="0" borderId="0"/>
    <xf numFmtId="0" fontId="11" fillId="0" borderId="0"/>
  </cellStyleXfs>
  <cellXfs count="257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3" applyFont="1" applyAlignment="1" applyProtection="1"/>
    <xf numFmtId="0" fontId="21" fillId="0" borderId="0" xfId="0" applyFont="1"/>
    <xf numFmtId="0" fontId="16" fillId="2" borderId="0" xfId="0" applyFont="1" applyFill="1" applyAlignment="1">
      <alignment horizontal="left"/>
    </xf>
    <xf numFmtId="0" fontId="0" fillId="2" borderId="0" xfId="0" applyFill="1"/>
    <xf numFmtId="0" fontId="16" fillId="2" borderId="0" xfId="0" applyFont="1" applyFill="1"/>
    <xf numFmtId="0" fontId="8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0" fillId="2" borderId="1" xfId="0" applyFill="1" applyBorder="1"/>
    <xf numFmtId="0" fontId="23" fillId="2" borderId="1" xfId="0" applyFont="1" applyFill="1" applyBorder="1" applyAlignment="1">
      <alignment horizontal="left"/>
    </xf>
    <xf numFmtId="0" fontId="23" fillId="2" borderId="1" xfId="0" applyFont="1" applyFill="1" applyBorder="1"/>
    <xf numFmtId="0" fontId="0" fillId="2" borderId="2" xfId="0" applyFill="1" applyBorder="1"/>
    <xf numFmtId="0" fontId="23" fillId="2" borderId="2" xfId="0" applyFont="1" applyFill="1" applyBorder="1" applyAlignment="1">
      <alignment horizontal="left" wrapText="1"/>
    </xf>
    <xf numFmtId="0" fontId="23" fillId="2" borderId="2" xfId="0" applyFont="1" applyFill="1" applyBorder="1"/>
    <xf numFmtId="0" fontId="23" fillId="2" borderId="0" xfId="0" applyFont="1" applyFill="1"/>
    <xf numFmtId="0" fontId="26" fillId="2" borderId="0" xfId="0" applyFont="1" applyFill="1" applyAlignment="1">
      <alignment horizontal="left"/>
    </xf>
    <xf numFmtId="0" fontId="23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3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right" wrapText="1"/>
    </xf>
    <xf numFmtId="0" fontId="23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3" fillId="2" borderId="2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right" wrapText="1"/>
    </xf>
    <xf numFmtId="0" fontId="23" fillId="2" borderId="3" xfId="0" applyFont="1" applyFill="1" applyBorder="1" applyAlignment="1">
      <alignment horizontal="left" wrapText="1"/>
    </xf>
    <xf numFmtId="1" fontId="22" fillId="2" borderId="0" xfId="5" applyNumberFormat="1" applyFont="1" applyFill="1" applyAlignment="1">
      <alignment horizontal="left"/>
    </xf>
    <xf numFmtId="0" fontId="27" fillId="2" borderId="0" xfId="0" applyFont="1" applyFill="1"/>
    <xf numFmtId="0" fontId="22" fillId="2" borderId="0" xfId="0" applyFont="1" applyFill="1"/>
    <xf numFmtId="0" fontId="15" fillId="2" borderId="0" xfId="0" applyFont="1" applyFill="1"/>
    <xf numFmtId="0" fontId="27" fillId="2" borderId="2" xfId="0" applyFont="1" applyFill="1" applyBorder="1" applyAlignment="1">
      <alignment horizontal="left"/>
    </xf>
    <xf numFmtId="0" fontId="27" fillId="2" borderId="2" xfId="0" applyFont="1" applyFill="1" applyBorder="1"/>
    <xf numFmtId="0" fontId="23" fillId="2" borderId="3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right"/>
    </xf>
    <xf numFmtId="0" fontId="25" fillId="2" borderId="1" xfId="0" applyFont="1" applyFill="1" applyBorder="1" applyAlignment="1">
      <alignment horizontal="right"/>
    </xf>
    <xf numFmtId="0" fontId="0" fillId="2" borderId="0" xfId="0" applyFill="1" applyAlignment="1">
      <alignment horizontal="right"/>
    </xf>
    <xf numFmtId="0" fontId="23" fillId="2" borderId="3" xfId="0" applyFont="1" applyFill="1" applyBorder="1" applyAlignment="1">
      <alignment horizontal="right" wrapText="1"/>
    </xf>
    <xf numFmtId="0" fontId="23" fillId="2" borderId="3" xfId="0" applyFont="1" applyFill="1" applyBorder="1" applyAlignment="1">
      <alignment horizontal="right"/>
    </xf>
    <xf numFmtId="0" fontId="28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2" xfId="0" applyFont="1" applyFill="1" applyBorder="1" applyAlignment="1">
      <alignment horizontal="right"/>
    </xf>
    <xf numFmtId="2" fontId="16" fillId="2" borderId="0" xfId="0" applyNumberFormat="1" applyFont="1" applyFill="1" applyAlignment="1">
      <alignment horizontal="left"/>
    </xf>
    <xf numFmtId="2" fontId="0" fillId="2" borderId="0" xfId="0" applyNumberFormat="1" applyFill="1"/>
    <xf numFmtId="2" fontId="16" fillId="2" borderId="0" xfId="0" applyNumberFormat="1" applyFont="1" applyFill="1"/>
    <xf numFmtId="2" fontId="22" fillId="2" borderId="0" xfId="0" applyNumberFormat="1" applyFont="1" applyFill="1" applyAlignment="1">
      <alignment horizontal="left"/>
    </xf>
    <xf numFmtId="2" fontId="23" fillId="2" borderId="0" xfId="0" applyNumberFormat="1" applyFont="1" applyFill="1" applyAlignment="1">
      <alignment horizontal="left"/>
    </xf>
    <xf numFmtId="2" fontId="23" fillId="2" borderId="0" xfId="0" applyNumberFormat="1" applyFont="1" applyFill="1" applyAlignment="1">
      <alignment horizontal="right"/>
    </xf>
    <xf numFmtId="2" fontId="0" fillId="2" borderId="1" xfId="0" applyNumberFormat="1" applyFill="1" applyBorder="1"/>
    <xf numFmtId="2" fontId="23" fillId="2" borderId="1" xfId="0" applyNumberFormat="1" applyFont="1" applyFill="1" applyBorder="1" applyAlignment="1">
      <alignment horizontal="left"/>
    </xf>
    <xf numFmtId="2" fontId="23" fillId="2" borderId="1" xfId="0" applyNumberFormat="1" applyFont="1" applyFill="1" applyBorder="1"/>
    <xf numFmtId="2" fontId="0" fillId="2" borderId="2" xfId="0" applyNumberFormat="1" applyFill="1" applyBorder="1"/>
    <xf numFmtId="2" fontId="23" fillId="2" borderId="2" xfId="0" applyNumberFormat="1" applyFont="1" applyFill="1" applyBorder="1" applyAlignment="1">
      <alignment horizontal="left" wrapText="1"/>
    </xf>
    <xf numFmtId="2" fontId="23" fillId="2" borderId="0" xfId="0" applyNumberFormat="1" applyFont="1" applyFill="1"/>
    <xf numFmtId="2" fontId="25" fillId="2" borderId="0" xfId="0" applyNumberFormat="1" applyFont="1" applyFill="1" applyAlignment="1">
      <alignment horizontal="left"/>
    </xf>
    <xf numFmtId="2" fontId="30" fillId="2" borderId="0" xfId="0" applyNumberFormat="1" applyFont="1" applyFill="1" applyAlignment="1">
      <alignment horizontal="left"/>
    </xf>
    <xf numFmtId="2" fontId="30" fillId="2" borderId="0" xfId="0" applyNumberFormat="1" applyFont="1" applyFill="1"/>
    <xf numFmtId="3" fontId="22" fillId="3" borderId="2" xfId="4" applyNumberFormat="1" applyFont="1" applyFill="1" applyBorder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left"/>
    </xf>
    <xf numFmtId="0" fontId="31" fillId="2" borderId="0" xfId="0" applyFont="1" applyFill="1"/>
    <xf numFmtId="0" fontId="32" fillId="2" borderId="0" xfId="0" applyFont="1" applyFill="1"/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1" xfId="0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right" wrapText="1"/>
    </xf>
    <xf numFmtId="9" fontId="0" fillId="2" borderId="0" xfId="1" applyFont="1" applyFill="1"/>
    <xf numFmtId="3" fontId="0" fillId="2" borderId="0" xfId="0" applyNumberFormat="1" applyFill="1"/>
    <xf numFmtId="3" fontId="0" fillId="2" borderId="1" xfId="0" applyNumberFormat="1" applyFill="1" applyBorder="1"/>
    <xf numFmtId="1" fontId="23" fillId="2" borderId="2" xfId="0" applyNumberFormat="1" applyFont="1" applyFill="1" applyBorder="1" applyAlignment="1">
      <alignment horizontal="right" wrapText="1"/>
    </xf>
    <xf numFmtId="2" fontId="23" fillId="2" borderId="1" xfId="0" applyNumberFormat="1" applyFont="1" applyFill="1" applyBorder="1" applyAlignment="1">
      <alignment horizontal="right"/>
    </xf>
    <xf numFmtId="2" fontId="23" fillId="2" borderId="2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1" xfId="0" applyFont="1" applyFill="1" applyBorder="1" applyAlignment="1">
      <alignment horizontal="left"/>
    </xf>
    <xf numFmtId="2" fontId="0" fillId="2" borderId="1" xfId="0" applyNumberFormat="1" applyFill="1" applyBorder="1" applyAlignment="1">
      <alignment horizontal="left"/>
    </xf>
    <xf numFmtId="2" fontId="0" fillId="2" borderId="2" xfId="0" applyNumberFormat="1" applyFill="1" applyBorder="1" applyAlignment="1">
      <alignment horizontal="left"/>
    </xf>
    <xf numFmtId="2" fontId="0" fillId="2" borderId="0" xfId="0" applyNumberFormat="1" applyFill="1" applyAlignment="1">
      <alignment horizontal="left"/>
    </xf>
    <xf numFmtId="2" fontId="34" fillId="2" borderId="0" xfId="0" applyNumberFormat="1" applyFont="1" applyFill="1" applyAlignment="1">
      <alignment horizontal="left"/>
    </xf>
    <xf numFmtId="0" fontId="34" fillId="2" borderId="0" xfId="0" applyFont="1" applyFill="1"/>
    <xf numFmtId="0" fontId="34" fillId="2" borderId="0" xfId="0" applyFont="1" applyFill="1" applyAlignment="1">
      <alignment horizontal="left"/>
    </xf>
    <xf numFmtId="0" fontId="35" fillId="2" borderId="0" xfId="0" applyFont="1" applyFill="1"/>
    <xf numFmtId="0" fontId="7" fillId="2" borderId="0" xfId="0" applyFont="1" applyFill="1" applyAlignment="1">
      <alignment horizontal="left"/>
    </xf>
    <xf numFmtId="0" fontId="36" fillId="2" borderId="0" xfId="0" applyFont="1" applyFill="1"/>
    <xf numFmtId="0" fontId="23" fillId="2" borderId="3" xfId="0" applyFont="1" applyFill="1" applyBorder="1"/>
    <xf numFmtId="0" fontId="23" fillId="2" borderId="0" xfId="0" applyFont="1" applyFill="1" applyAlignment="1">
      <alignment wrapText="1"/>
    </xf>
    <xf numFmtId="0" fontId="37" fillId="0" borderId="0" xfId="3" applyFont="1" applyAlignment="1" applyProtection="1"/>
    <xf numFmtId="2" fontId="37" fillId="0" borderId="0" xfId="3" applyNumberFormat="1" applyFont="1" applyAlignment="1" applyProtection="1"/>
    <xf numFmtId="0" fontId="22" fillId="3" borderId="2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3" fontId="22" fillId="3" borderId="5" xfId="0" applyNumberFormat="1" applyFont="1" applyFill="1" applyBorder="1"/>
    <xf numFmtId="0" fontId="23" fillId="0" borderId="5" xfId="0" applyFont="1" applyBorder="1" applyAlignment="1">
      <alignment horizontal="left"/>
    </xf>
    <xf numFmtId="3" fontId="23" fillId="0" borderId="5" xfId="0" applyNumberFormat="1" applyFont="1" applyBorder="1"/>
    <xf numFmtId="3" fontId="23" fillId="2" borderId="6" xfId="4" applyNumberFormat="1" applyFill="1" applyBorder="1"/>
    <xf numFmtId="3" fontId="23" fillId="2" borderId="6" xfId="4" quotePrefix="1" applyNumberFormat="1" applyFill="1" applyBorder="1" applyAlignment="1">
      <alignment horizontal="right"/>
    </xf>
    <xf numFmtId="3" fontId="22" fillId="3" borderId="6" xfId="4" applyNumberFormat="1" applyFont="1" applyFill="1" applyBorder="1"/>
    <xf numFmtId="0" fontId="23" fillId="2" borderId="4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left"/>
    </xf>
    <xf numFmtId="1" fontId="23" fillId="2" borderId="4" xfId="5" applyNumberFormat="1" applyFill="1" applyBorder="1" applyAlignment="1">
      <alignment horizontal="left"/>
    </xf>
    <xf numFmtId="3" fontId="23" fillId="2" borderId="4" xfId="4" applyNumberFormat="1" applyFill="1" applyBorder="1"/>
    <xf numFmtId="3" fontId="22" fillId="3" borderId="5" xfId="0" applyNumberFormat="1" applyFont="1" applyFill="1" applyBorder="1" applyAlignment="1">
      <alignment horizontal="right"/>
    </xf>
    <xf numFmtId="0" fontId="3" fillId="2" borderId="5" xfId="2" applyFill="1" applyBorder="1" applyAlignment="1">
      <alignment horizontal="left"/>
    </xf>
    <xf numFmtId="0" fontId="23" fillId="2" borderId="5" xfId="0" applyFont="1" applyFill="1" applyBorder="1" applyAlignment="1">
      <alignment horizontal="left"/>
    </xf>
    <xf numFmtId="3" fontId="23" fillId="2" borderId="5" xfId="0" applyNumberFormat="1" applyFont="1" applyFill="1" applyBorder="1" applyAlignment="1">
      <alignment horizontal="right"/>
    </xf>
    <xf numFmtId="0" fontId="3" fillId="2" borderId="4" xfId="2" applyFill="1" applyBorder="1" applyAlignment="1">
      <alignment horizontal="left"/>
    </xf>
    <xf numFmtId="3" fontId="23" fillId="2" borderId="4" xfId="0" applyNumberFormat="1" applyFont="1" applyFill="1" applyBorder="1" applyAlignment="1">
      <alignment horizontal="right"/>
    </xf>
    <xf numFmtId="3" fontId="22" fillId="3" borderId="4" xfId="0" applyNumberFormat="1" applyFont="1" applyFill="1" applyBorder="1" applyAlignment="1">
      <alignment horizontal="right"/>
    </xf>
    <xf numFmtId="0" fontId="22" fillId="3" borderId="7" xfId="0" applyFont="1" applyFill="1" applyBorder="1" applyAlignment="1">
      <alignment horizontal="left"/>
    </xf>
    <xf numFmtId="2" fontId="23" fillId="2" borderId="4" xfId="0" applyNumberFormat="1" applyFont="1" applyFill="1" applyBorder="1" applyAlignment="1">
      <alignment horizontal="left"/>
    </xf>
    <xf numFmtId="1" fontId="23" fillId="2" borderId="4" xfId="0" applyNumberFormat="1" applyFont="1" applyFill="1" applyBorder="1" applyAlignment="1">
      <alignment horizontal="left"/>
    </xf>
    <xf numFmtId="3" fontId="22" fillId="3" borderId="4" xfId="4" applyNumberFormat="1" applyFont="1" applyFill="1" applyBorder="1"/>
    <xf numFmtId="3" fontId="23" fillId="2" borderId="4" xfId="5" applyNumberFormat="1" applyFill="1" applyBorder="1" applyAlignment="1">
      <alignment horizontal="right"/>
    </xf>
    <xf numFmtId="3" fontId="22" fillId="3" borderId="4" xfId="5" applyNumberFormat="1" applyFont="1" applyFill="1" applyBorder="1" applyAlignment="1">
      <alignment horizontal="right"/>
    </xf>
    <xf numFmtId="9" fontId="23" fillId="2" borderId="4" xfId="1" applyFont="1" applyFill="1" applyBorder="1" applyAlignment="1"/>
    <xf numFmtId="9" fontId="22" fillId="3" borderId="4" xfId="1" applyFont="1" applyFill="1" applyBorder="1" applyAlignment="1"/>
    <xf numFmtId="0" fontId="0" fillId="0" borderId="2" xfId="0" applyBorder="1"/>
    <xf numFmtId="0" fontId="28" fillId="2" borderId="2" xfId="0" applyFont="1" applyFill="1" applyBorder="1" applyAlignment="1">
      <alignment horizontal="left"/>
    </xf>
    <xf numFmtId="164" fontId="23" fillId="2" borderId="4" xfId="1" applyNumberFormat="1" applyFont="1" applyFill="1" applyBorder="1" applyAlignment="1"/>
    <xf numFmtId="0" fontId="0" fillId="0" borderId="0" xfId="0" applyAlignment="1">
      <alignment horizontal="left" vertical="top" wrapText="1"/>
    </xf>
    <xf numFmtId="3" fontId="0" fillId="0" borderId="0" xfId="0" applyNumberFormat="1"/>
    <xf numFmtId="164" fontId="0" fillId="2" borderId="0" xfId="1" applyNumberFormat="1" applyFont="1" applyFill="1"/>
    <xf numFmtId="1" fontId="0" fillId="0" borderId="0" xfId="0" applyNumberFormat="1"/>
    <xf numFmtId="1" fontId="23" fillId="2" borderId="6" xfId="5" applyNumberFormat="1" applyFill="1" applyBorder="1" applyAlignment="1">
      <alignment horizontal="left"/>
    </xf>
    <xf numFmtId="3" fontId="22" fillId="3" borderId="7" xfId="4" applyNumberFormat="1" applyFont="1" applyFill="1" applyBorder="1"/>
    <xf numFmtId="0" fontId="23" fillId="2" borderId="0" xfId="0" applyFont="1" applyFill="1" applyAlignment="1">
      <alignment vertical="center"/>
    </xf>
    <xf numFmtId="164" fontId="0" fillId="0" borderId="0" xfId="0" applyNumberFormat="1"/>
    <xf numFmtId="9" fontId="23" fillId="2" borderId="4" xfId="1" applyFont="1" applyFill="1" applyBorder="1"/>
    <xf numFmtId="9" fontId="22" fillId="3" borderId="4" xfId="1" applyFont="1" applyFill="1" applyBorder="1"/>
    <xf numFmtId="0" fontId="29" fillId="2" borderId="0" xfId="0" applyFont="1" applyFill="1" applyAlignment="1">
      <alignment horizontal="left"/>
    </xf>
    <xf numFmtId="0" fontId="38" fillId="0" borderId="0" xfId="0" applyFont="1"/>
    <xf numFmtId="0" fontId="40" fillId="0" borderId="0" xfId="0" applyFont="1"/>
    <xf numFmtId="0" fontId="39" fillId="0" borderId="0" xfId="0" applyFont="1"/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42" fillId="2" borderId="0" xfId="0" applyFont="1" applyFill="1"/>
    <xf numFmtId="0" fontId="42" fillId="0" borderId="0" xfId="0" applyFont="1"/>
    <xf numFmtId="0" fontId="42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29" fillId="2" borderId="0" xfId="0" applyFont="1" applyFill="1" applyAlignment="1">
      <alignment horizontal="left" wrapText="1"/>
    </xf>
    <xf numFmtId="3" fontId="23" fillId="2" borderId="6" xfId="0" applyNumberFormat="1" applyFont="1" applyFill="1" applyBorder="1" applyAlignment="1">
      <alignment horizontal="right"/>
    </xf>
    <xf numFmtId="0" fontId="37" fillId="2" borderId="0" xfId="3" applyFont="1" applyFill="1" applyAlignment="1" applyProtection="1">
      <alignment horizontal="left"/>
    </xf>
    <xf numFmtId="0" fontId="23" fillId="2" borderId="2" xfId="0" applyFont="1" applyFill="1" applyBorder="1" applyAlignment="1">
      <alignment horizontal="center" wrapText="1"/>
    </xf>
    <xf numFmtId="3" fontId="23" fillId="2" borderId="4" xfId="0" applyNumberFormat="1" applyFont="1" applyFill="1" applyBorder="1" applyAlignment="1">
      <alignment horizontal="center"/>
    </xf>
    <xf numFmtId="3" fontId="22" fillId="3" borderId="4" xfId="0" applyNumberFormat="1" applyFont="1" applyFill="1" applyBorder="1" applyAlignment="1">
      <alignment horizontal="center"/>
    </xf>
    <xf numFmtId="0" fontId="0" fillId="0" borderId="3" xfId="0" applyBorder="1"/>
    <xf numFmtId="3" fontId="23" fillId="2" borderId="5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0" fontId="33" fillId="2" borderId="0" xfId="0" applyFont="1" applyFill="1"/>
    <xf numFmtId="0" fontId="33" fillId="0" borderId="0" xfId="0" applyFont="1"/>
    <xf numFmtId="0" fontId="23" fillId="0" borderId="4" xfId="0" applyFont="1" applyBorder="1" applyAlignment="1">
      <alignment horizontal="left"/>
    </xf>
    <xf numFmtId="0" fontId="23" fillId="2" borderId="4" xfId="0" applyFont="1" applyFill="1" applyBorder="1" applyAlignment="1">
      <alignment horizontal="right" wrapText="1"/>
    </xf>
    <xf numFmtId="0" fontId="23" fillId="2" borderId="4" xfId="0" applyFont="1" applyFill="1" applyBorder="1" applyAlignment="1">
      <alignment horizontal="right"/>
    </xf>
    <xf numFmtId="0" fontId="29" fillId="0" borderId="4" xfId="0" applyFont="1" applyBorder="1" applyAlignment="1">
      <alignment horizontal="left"/>
    </xf>
    <xf numFmtId="164" fontId="22" fillId="3" borderId="4" xfId="1" applyNumberFormat="1" applyFont="1" applyFill="1" applyBorder="1" applyAlignment="1"/>
    <xf numFmtId="3" fontId="23" fillId="2" borderId="6" xfId="0" applyNumberFormat="1" applyFont="1" applyFill="1" applyBorder="1" applyAlignment="1">
      <alignment horizontal="center"/>
    </xf>
    <xf numFmtId="0" fontId="23" fillId="2" borderId="6" xfId="0" applyFont="1" applyFill="1" applyBorder="1" applyAlignment="1">
      <alignment horizontal="right" wrapText="1"/>
    </xf>
    <xf numFmtId="0" fontId="23" fillId="0" borderId="6" xfId="0" applyFont="1" applyBorder="1" applyAlignment="1">
      <alignment horizontal="right"/>
    </xf>
    <xf numFmtId="3" fontId="47" fillId="2" borderId="6" xfId="4" quotePrefix="1" applyNumberFormat="1" applyFont="1" applyFill="1" applyBorder="1" applyAlignment="1">
      <alignment horizontal="right"/>
    </xf>
    <xf numFmtId="0" fontId="5" fillId="4" borderId="0" xfId="0" applyFont="1" applyFill="1" applyAlignment="1">
      <alignment horizontal="center" vertical="center"/>
    </xf>
    <xf numFmtId="164" fontId="0" fillId="2" borderId="0" xfId="0" applyNumberFormat="1" applyFill="1"/>
    <xf numFmtId="0" fontId="25" fillId="2" borderId="1" xfId="0" applyFont="1" applyFill="1" applyBorder="1" applyAlignment="1">
      <alignment horizontal="center" wrapText="1"/>
    </xf>
    <xf numFmtId="0" fontId="19" fillId="5" borderId="0" xfId="0" applyFont="1" applyFill="1"/>
    <xf numFmtId="0" fontId="48" fillId="0" borderId="0" xfId="0" applyFont="1"/>
    <xf numFmtId="0" fontId="19" fillId="5" borderId="0" xfId="0" applyFont="1" applyFill="1" applyAlignment="1">
      <alignment horizontal="left"/>
    </xf>
    <xf numFmtId="0" fontId="48" fillId="5" borderId="0" xfId="0" applyFont="1" applyFill="1"/>
    <xf numFmtId="0" fontId="49" fillId="5" borderId="0" xfId="0" applyFont="1" applyFill="1" applyAlignment="1">
      <alignment horizontal="left"/>
    </xf>
    <xf numFmtId="0" fontId="48" fillId="5" borderId="2" xfId="0" applyFont="1" applyFill="1" applyBorder="1"/>
    <xf numFmtId="0" fontId="48" fillId="5" borderId="0" xfId="0" applyFont="1" applyFill="1" applyAlignment="1">
      <alignment horizontal="left"/>
    </xf>
    <xf numFmtId="0" fontId="26" fillId="5" borderId="8" xfId="0" applyFont="1" applyFill="1" applyBorder="1" applyAlignment="1">
      <alignment horizontal="left"/>
    </xf>
    <xf numFmtId="0" fontId="26" fillId="0" borderId="9" xfId="0" applyFont="1" applyBorder="1" applyAlignment="1">
      <alignment horizontal="left"/>
    </xf>
    <xf numFmtId="0" fontId="50" fillId="6" borderId="9" xfId="0" applyFont="1" applyFill="1" applyBorder="1" applyAlignment="1">
      <alignment horizontal="left"/>
    </xf>
    <xf numFmtId="0" fontId="26" fillId="5" borderId="3" xfId="0" applyFont="1" applyFill="1" applyBorder="1" applyAlignment="1">
      <alignment horizontal="left" wrapText="1"/>
    </xf>
    <xf numFmtId="0" fontId="26" fillId="5" borderId="3" xfId="0" applyFont="1" applyFill="1" applyBorder="1" applyAlignment="1">
      <alignment horizontal="right" wrapText="1"/>
    </xf>
    <xf numFmtId="0" fontId="26" fillId="5" borderId="3" xfId="0" applyFont="1" applyFill="1" applyBorder="1" applyAlignment="1">
      <alignment horizontal="right"/>
    </xf>
    <xf numFmtId="0" fontId="26" fillId="0" borderId="10" xfId="0" applyFont="1" applyBorder="1" applyAlignment="1">
      <alignment horizontal="left"/>
    </xf>
    <xf numFmtId="0" fontId="26" fillId="0" borderId="10" xfId="0" applyFont="1" applyBorder="1" applyAlignment="1">
      <alignment horizontal="right"/>
    </xf>
    <xf numFmtId="0" fontId="8" fillId="5" borderId="0" xfId="0" applyFont="1" applyFill="1"/>
    <xf numFmtId="0" fontId="26" fillId="0" borderId="9" xfId="0" applyFont="1" applyBorder="1" applyAlignment="1">
      <alignment horizontal="right"/>
    </xf>
    <xf numFmtId="0" fontId="50" fillId="5" borderId="0" xfId="0" applyFont="1" applyFill="1" applyAlignment="1">
      <alignment horizontal="left" wrapText="1"/>
    </xf>
    <xf numFmtId="0" fontId="50" fillId="5" borderId="0" xfId="0" applyFont="1" applyFill="1" applyAlignment="1">
      <alignment horizontal="left"/>
    </xf>
    <xf numFmtId="0" fontId="26" fillId="5" borderId="0" xfId="0" applyFont="1" applyFill="1" applyAlignment="1">
      <alignment horizontal="left"/>
    </xf>
    <xf numFmtId="0" fontId="48" fillId="0" borderId="0" xfId="0" applyFont="1" applyAlignment="1">
      <alignment horizontal="left"/>
    </xf>
    <xf numFmtId="0" fontId="51" fillId="5" borderId="0" xfId="0" applyFont="1" applyFill="1"/>
    <xf numFmtId="0" fontId="52" fillId="5" borderId="0" xfId="0" applyFont="1" applyFill="1"/>
    <xf numFmtId="0" fontId="53" fillId="5" borderId="0" xfId="0" applyFont="1" applyFill="1" applyAlignment="1">
      <alignment horizontal="left"/>
    </xf>
    <xf numFmtId="0" fontId="54" fillId="5" borderId="0" xfId="0" applyFont="1" applyFill="1"/>
    <xf numFmtId="0" fontId="48" fillId="0" borderId="2" xfId="0" applyFont="1" applyBorder="1"/>
    <xf numFmtId="0" fontId="48" fillId="5" borderId="1" xfId="0" applyFont="1" applyFill="1" applyBorder="1" applyAlignment="1">
      <alignment horizontal="left"/>
    </xf>
    <xf numFmtId="0" fontId="53" fillId="5" borderId="1" xfId="0" applyFont="1" applyFill="1" applyBorder="1" applyAlignment="1">
      <alignment horizontal="left"/>
    </xf>
    <xf numFmtId="0" fontId="54" fillId="5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54" fillId="5" borderId="1" xfId="0" applyFont="1" applyFill="1" applyBorder="1" applyAlignment="1">
      <alignment horizontal="right"/>
    </xf>
    <xf numFmtId="0" fontId="54" fillId="5" borderId="2" xfId="0" applyFont="1" applyFill="1" applyBorder="1" applyAlignment="1">
      <alignment horizontal="right"/>
    </xf>
    <xf numFmtId="0" fontId="54" fillId="5" borderId="0" xfId="0" applyFont="1" applyFill="1" applyAlignment="1">
      <alignment horizontal="left"/>
    </xf>
    <xf numFmtId="0" fontId="54" fillId="5" borderId="0" xfId="0" applyFont="1" applyFill="1" applyAlignment="1">
      <alignment horizontal="right"/>
    </xf>
    <xf numFmtId="0" fontId="48" fillId="5" borderId="2" xfId="0" applyFont="1" applyFill="1" applyBorder="1" applyAlignment="1">
      <alignment horizontal="left"/>
    </xf>
    <xf numFmtId="0" fontId="54" fillId="5" borderId="2" xfId="0" applyFont="1" applyFill="1" applyBorder="1" applyAlignment="1">
      <alignment horizontal="left"/>
    </xf>
    <xf numFmtId="3" fontId="26" fillId="5" borderId="8" xfId="0" applyNumberFormat="1" applyFont="1" applyFill="1" applyBorder="1" applyAlignment="1">
      <alignment horizontal="right"/>
    </xf>
    <xf numFmtId="0" fontId="26" fillId="5" borderId="8" xfId="0" applyFont="1" applyFill="1" applyBorder="1" applyAlignment="1">
      <alignment horizontal="right"/>
    </xf>
    <xf numFmtId="3" fontId="50" fillId="6" borderId="8" xfId="0" applyNumberFormat="1" applyFont="1" applyFill="1" applyBorder="1" applyAlignment="1">
      <alignment horizontal="right"/>
    </xf>
    <xf numFmtId="0" fontId="50" fillId="6" borderId="8" xfId="0" applyFont="1" applyFill="1" applyBorder="1" applyAlignment="1">
      <alignment horizontal="right"/>
    </xf>
    <xf numFmtId="0" fontId="54" fillId="0" borderId="0" xfId="0" applyFont="1"/>
    <xf numFmtId="0" fontId="48" fillId="0" borderId="11" xfId="0" applyFont="1" applyBorder="1"/>
    <xf numFmtId="0" fontId="26" fillId="5" borderId="0" xfId="0" applyFont="1" applyFill="1"/>
    <xf numFmtId="0" fontId="54" fillId="5" borderId="2" xfId="0" applyFont="1" applyFill="1" applyBorder="1"/>
    <xf numFmtId="0" fontId="48" fillId="5" borderId="11" xfId="0" applyFont="1" applyFill="1" applyBorder="1"/>
    <xf numFmtId="1" fontId="26" fillId="0" borderId="9" xfId="0" applyNumberFormat="1" applyFont="1" applyBorder="1" applyAlignment="1">
      <alignment horizontal="right"/>
    </xf>
    <xf numFmtId="1" fontId="50" fillId="6" borderId="10" xfId="0" applyNumberFormat="1" applyFont="1" applyFill="1" applyBorder="1"/>
    <xf numFmtId="0" fontId="54" fillId="5" borderId="0" xfId="0" applyFont="1" applyFill="1" applyAlignment="1">
      <alignment horizontal="center"/>
    </xf>
    <xf numFmtId="0" fontId="48" fillId="0" borderId="2" xfId="0" applyFont="1" applyBorder="1" applyAlignment="1">
      <alignment horizontal="center"/>
    </xf>
    <xf numFmtId="3" fontId="55" fillId="3" borderId="4" xfId="4" applyNumberFormat="1" applyFont="1" applyFill="1" applyBorder="1"/>
    <xf numFmtId="3" fontId="55" fillId="3" borderId="7" xfId="4" applyNumberFormat="1" applyFont="1" applyFill="1" applyBorder="1"/>
    <xf numFmtId="3" fontId="23" fillId="2" borderId="0" xfId="5" applyNumberFormat="1" applyFill="1" applyAlignment="1">
      <alignment horizontal="right"/>
    </xf>
    <xf numFmtId="0" fontId="4" fillId="2" borderId="2" xfId="0" applyFont="1" applyFill="1" applyBorder="1"/>
    <xf numFmtId="3" fontId="0" fillId="2" borderId="2" xfId="0" applyNumberFormat="1" applyFill="1" applyBorder="1"/>
    <xf numFmtId="0" fontId="23" fillId="2" borderId="1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right" wrapText="1"/>
    </xf>
    <xf numFmtId="0" fontId="50" fillId="6" borderId="10" xfId="0" applyFont="1" applyFill="1" applyBorder="1" applyAlignment="1">
      <alignment horizontal="left"/>
    </xf>
    <xf numFmtId="1" fontId="26" fillId="0" borderId="10" xfId="0" applyNumberFormat="1" applyFont="1" applyBorder="1" applyAlignment="1">
      <alignment horizontal="right"/>
    </xf>
    <xf numFmtId="0" fontId="56" fillId="0" borderId="6" xfId="0" applyFont="1" applyBorder="1" applyAlignment="1">
      <alignment horizontal="right"/>
    </xf>
    <xf numFmtId="3" fontId="22" fillId="3" borderId="4" xfId="4" applyNumberFormat="1" applyFont="1" applyFill="1" applyBorder="1" applyAlignment="1">
      <alignment horizontal="right"/>
    </xf>
    <xf numFmtId="3" fontId="22" fillId="3" borderId="6" xfId="4" applyNumberFormat="1" applyFont="1" applyFill="1" applyBorder="1" applyAlignment="1">
      <alignment horizontal="right"/>
    </xf>
    <xf numFmtId="1" fontId="50" fillId="6" borderId="10" xfId="0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3" fontId="23" fillId="2" borderId="4" xfId="4" applyNumberFormat="1" applyFill="1" applyBorder="1" applyAlignment="1">
      <alignment horizontal="right"/>
    </xf>
    <xf numFmtId="3" fontId="22" fillId="3" borderId="7" xfId="4" applyNumberFormat="1" applyFont="1" applyFill="1" applyBorder="1" applyAlignment="1">
      <alignment horizontal="right"/>
    </xf>
    <xf numFmtId="0" fontId="40" fillId="0" borderId="0" xfId="0" applyFont="1" applyAlignment="1">
      <alignment horizontal="left" vertical="center" wrapText="1"/>
    </xf>
    <xf numFmtId="0" fontId="57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3" fillId="2" borderId="3" xfId="0" applyFont="1" applyFill="1" applyBorder="1" applyAlignment="1">
      <alignment horizontal="center" wrapText="1"/>
    </xf>
    <xf numFmtId="0" fontId="54" fillId="5" borderId="1" xfId="0" applyFont="1" applyFill="1" applyBorder="1" applyAlignment="1">
      <alignment horizontal="center"/>
    </xf>
    <xf numFmtId="0" fontId="54" fillId="5" borderId="2" xfId="0" applyFont="1" applyFill="1" applyBorder="1" applyAlignment="1">
      <alignment horizontal="center"/>
    </xf>
    <xf numFmtId="0" fontId="48" fillId="0" borderId="0" xfId="0" applyFont="1"/>
    <xf numFmtId="0" fontId="2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3" fillId="2" borderId="0" xfId="0" applyFont="1" applyFill="1" applyAlignment="1">
      <alignment horizontal="right" vertical="top" wrapText="1"/>
    </xf>
    <xf numFmtId="0" fontId="23" fillId="2" borderId="2" xfId="0" applyFont="1" applyFill="1" applyBorder="1" applyAlignment="1">
      <alignment horizontal="right" vertical="top" wrapText="1"/>
    </xf>
    <xf numFmtId="0" fontId="25" fillId="2" borderId="1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right" wrapText="1"/>
    </xf>
  </cellXfs>
  <cellStyles count="8">
    <cellStyle name="Förklarande text" xfId="2" builtinId="53"/>
    <cellStyle name="Hyperlänk" xfId="3" builtinId="8"/>
    <cellStyle name="Normal" xfId="0" builtinId="0"/>
    <cellStyle name="Normal 2" xfId="6" xr:uid="{54AE7D43-860D-4628-994F-5C18A09C76CC}"/>
    <cellStyle name="Normal 3" xfId="7" xr:uid="{7E12F1C5-BEF7-41FE-9640-8CF4015D6740}"/>
    <cellStyle name="Normal_Blad1" xfId="5" xr:uid="{00000000-0005-0000-0000-000003000000}"/>
    <cellStyle name="Normal_Tabell 3" xfId="4" xr:uid="{00000000-0005-0000-0000-000004000000}"/>
    <cellStyle name="Procent" xfId="1" builtinId="5"/>
  </cellStyles>
  <dxfs count="0"/>
  <tableStyles count="0" defaultTableStyle="TableStyleMedium2" defaultPivotStyle="PivotStyleLight16"/>
  <colors>
    <mruColors>
      <color rgb="FFEC66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5</xdr:row>
      <xdr:rowOff>145677</xdr:rowOff>
    </xdr:from>
    <xdr:to>
      <xdr:col>6</xdr:col>
      <xdr:colOff>111640</xdr:colOff>
      <xdr:row>10</xdr:row>
      <xdr:rowOff>174251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6EA9368-69FE-47AF-964D-21F26B4BC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323" y="1277471"/>
          <a:ext cx="3350141" cy="92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5610225</xdr:colOff>
      <xdr:row>20</xdr:row>
      <xdr:rowOff>142875</xdr:rowOff>
    </xdr:from>
    <xdr:to>
      <xdr:col>0</xdr:col>
      <xdr:colOff>6672799</xdr:colOff>
      <xdr:row>22</xdr:row>
      <xdr:rowOff>57150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C4CF04B-894B-4A36-AA2B-BA1A9ACDE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0225" y="7800975"/>
          <a:ext cx="1062574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 Tema">
  <a:themeElements>
    <a:clrScheme name="TA Färgschema - Blå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83AB"/>
      </a:accent1>
      <a:accent2>
        <a:srgbClr val="0098BC"/>
      </a:accent2>
      <a:accent3>
        <a:srgbClr val="66B5CD"/>
      </a:accent3>
      <a:accent4>
        <a:srgbClr val="99CDDD"/>
      </a:accent4>
      <a:accent5>
        <a:srgbClr val="CCE6EE"/>
      </a:accent5>
      <a:accent6>
        <a:srgbClr val="E6F3F7"/>
      </a:accent6>
      <a:hlink>
        <a:srgbClr val="0000FF"/>
      </a:hlink>
      <a:folHlink>
        <a:srgbClr val="800080"/>
      </a:folHlink>
    </a:clrScheme>
    <a:fontScheme name="TA Typsnit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 dirty="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noAutofit/>
      </a:bodyPr>
      <a:lstStyle>
        <a:defPPr>
          <a:defRPr sz="1400" dirty="0" err="1" smtClean="0">
            <a:latin typeface="Arial" pitchFamily="34" charset="0"/>
            <a:cs typeface="Arial" pitchFamily="34" charset="0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A Tema" id="{D71438C3-10F4-4987-8D67-2B91EB2394D0}" vid="{13641E00-979C-47C4-BFA8-9B11ABF10DF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4EFE-BE18-4ABD-96C5-916E14B0BB45}">
  <sheetPr>
    <pageSetUpPr fitToPage="1"/>
  </sheetPr>
  <dimension ref="A1:J25"/>
  <sheetViews>
    <sheetView showGridLines="0" tabSelected="1" zoomScaleNormal="100" workbookViewId="0">
      <selection sqref="A1:I1"/>
    </sheetView>
  </sheetViews>
  <sheetFormatPr defaultRowHeight="13.8" x14ac:dyDescent="0.25"/>
  <cols>
    <col min="1" max="1" width="5.69921875" customWidth="1"/>
  </cols>
  <sheetData>
    <row r="1" spans="1:9" ht="32.25" customHeight="1" x14ac:dyDescent="0.25">
      <c r="A1" s="243" t="s">
        <v>182</v>
      </c>
      <c r="B1" s="243"/>
      <c r="C1" s="243"/>
      <c r="D1" s="243"/>
      <c r="E1" s="243"/>
      <c r="F1" s="243"/>
      <c r="G1" s="243"/>
      <c r="H1" s="243"/>
      <c r="I1" s="243"/>
    </row>
    <row r="2" spans="1:9" ht="14.25" customHeight="1" x14ac:dyDescent="0.25"/>
    <row r="3" spans="1:9" ht="14.25" customHeight="1" x14ac:dyDescent="0.25"/>
    <row r="4" spans="1:9" ht="14.25" customHeight="1" x14ac:dyDescent="0.25"/>
    <row r="5" spans="1:9" ht="14.25" customHeight="1" x14ac:dyDescent="0.25"/>
    <row r="6" spans="1:9" ht="14.25" customHeight="1" x14ac:dyDescent="0.25"/>
    <row r="7" spans="1:9" ht="14.25" customHeight="1" x14ac:dyDescent="0.25"/>
    <row r="8" spans="1:9" ht="14.25" customHeight="1" x14ac:dyDescent="0.25"/>
    <row r="9" spans="1:9" ht="14.25" customHeight="1" x14ac:dyDescent="0.25"/>
    <row r="10" spans="1:9" ht="14.25" customHeight="1" x14ac:dyDescent="0.25"/>
    <row r="11" spans="1:9" ht="65.25" customHeight="1" x14ac:dyDescent="0.45">
      <c r="B11" s="4" t="s">
        <v>0</v>
      </c>
      <c r="G11" s="1"/>
      <c r="H11" s="2"/>
      <c r="I11" s="2"/>
    </row>
    <row r="12" spans="1:9" ht="23.4" x14ac:dyDescent="0.45">
      <c r="B12" s="4"/>
    </row>
    <row r="13" spans="1:9" ht="18" x14ac:dyDescent="0.35">
      <c r="B13" s="5"/>
    </row>
    <row r="14" spans="1:9" ht="14.4" x14ac:dyDescent="0.3">
      <c r="B14" s="8" t="s">
        <v>135</v>
      </c>
      <c r="F14" s="3"/>
    </row>
    <row r="15" spans="1:9" ht="14.4" x14ac:dyDescent="0.3">
      <c r="B15" s="6"/>
    </row>
    <row r="16" spans="1:9" ht="14.4" x14ac:dyDescent="0.3">
      <c r="B16" s="7"/>
    </row>
    <row r="17" spans="1:10" ht="14.4" x14ac:dyDescent="0.3">
      <c r="B17" s="8" t="s">
        <v>1</v>
      </c>
    </row>
    <row r="18" spans="1:10" ht="14.4" x14ac:dyDescent="0.3">
      <c r="B18" s="9" t="s">
        <v>2</v>
      </c>
    </row>
    <row r="19" spans="1:10" ht="14.4" x14ac:dyDescent="0.3">
      <c r="B19" s="9" t="s">
        <v>3</v>
      </c>
    </row>
    <row r="20" spans="1:10" ht="14.4" x14ac:dyDescent="0.3">
      <c r="B20" s="8"/>
    </row>
    <row r="21" spans="1:10" ht="14.4" x14ac:dyDescent="0.3">
      <c r="A21" s="2"/>
      <c r="B21" s="9" t="s">
        <v>4</v>
      </c>
      <c r="C21" s="2"/>
      <c r="D21" s="2"/>
      <c r="E21" s="2"/>
      <c r="F21" s="2"/>
      <c r="G21" s="2"/>
      <c r="H21" s="2"/>
      <c r="I21" s="2"/>
      <c r="J21" s="2"/>
    </row>
    <row r="22" spans="1:10" ht="14.4" x14ac:dyDescent="0.3">
      <c r="A22" s="2"/>
      <c r="B22" s="9" t="s">
        <v>5</v>
      </c>
      <c r="C22" s="2"/>
      <c r="D22" s="2"/>
      <c r="E22" s="2"/>
      <c r="F22" s="2"/>
      <c r="G22" s="2"/>
      <c r="H22" s="2"/>
      <c r="I22" s="2"/>
      <c r="J22" s="2"/>
    </row>
    <row r="24" spans="1:10" ht="14.4" x14ac:dyDescent="0.3">
      <c r="B24" s="9"/>
    </row>
    <row r="25" spans="1:10" ht="14.4" x14ac:dyDescent="0.3">
      <c r="B25" s="9"/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L46"/>
  <sheetViews>
    <sheetView showGridLines="0" zoomScaleNormal="100" zoomScaleSheetLayoutView="100" workbookViewId="0"/>
  </sheetViews>
  <sheetFormatPr defaultRowHeight="13.8" x14ac:dyDescent="0.25"/>
  <cols>
    <col min="2" max="2" width="6" customWidth="1"/>
    <col min="3" max="3" width="2.69921875" customWidth="1"/>
    <col min="4" max="4" width="10.09765625" customWidth="1"/>
    <col min="5" max="5" width="10" customWidth="1"/>
    <col min="6" max="6" width="1.59765625" customWidth="1"/>
    <col min="8" max="8" width="9" customWidth="1"/>
    <col min="9" max="9" width="1.59765625" customWidth="1"/>
    <col min="11" max="11" width="10.19921875" customWidth="1"/>
    <col min="13" max="13" width="2.09765625" customWidth="1"/>
    <col min="14" max="14" width="9.19921875" customWidth="1"/>
  </cols>
  <sheetData>
    <row r="1" spans="1:38" x14ac:dyDescent="0.25">
      <c r="A1" s="177" t="s">
        <v>24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48"/>
      <c r="N1" s="24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</row>
    <row r="2" spans="1:38" x14ac:dyDescent="0.25">
      <c r="A2" s="177" t="s">
        <v>177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</row>
    <row r="3" spans="1:38" x14ac:dyDescent="0.25">
      <c r="A3" s="181" t="s">
        <v>178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</row>
    <row r="4" spans="1:38" x14ac:dyDescent="0.25">
      <c r="A4" s="180"/>
      <c r="B4" s="177"/>
      <c r="C4" s="177"/>
      <c r="D4" s="180"/>
      <c r="E4" s="180"/>
      <c r="F4" s="180"/>
      <c r="G4" s="180"/>
      <c r="H4" s="180"/>
      <c r="I4" s="180"/>
      <c r="J4" s="180"/>
      <c r="K4" s="180"/>
      <c r="L4" s="180"/>
      <c r="M4" s="182"/>
      <c r="N4" s="182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</row>
    <row r="5" spans="1:38" ht="28.5" customHeight="1" x14ac:dyDescent="0.25">
      <c r="A5" s="187"/>
      <c r="B5" s="187" t="s">
        <v>49</v>
      </c>
      <c r="C5" s="187"/>
      <c r="D5" s="188" t="s">
        <v>54</v>
      </c>
      <c r="E5" s="188" t="s">
        <v>55</v>
      </c>
      <c r="F5" s="188"/>
      <c r="G5" s="188" t="s">
        <v>56</v>
      </c>
      <c r="H5" s="188" t="s">
        <v>57</v>
      </c>
      <c r="I5" s="188"/>
      <c r="J5" s="189" t="s">
        <v>58</v>
      </c>
      <c r="K5" s="188" t="s">
        <v>59</v>
      </c>
      <c r="L5" s="188" t="s">
        <v>60</v>
      </c>
      <c r="M5" s="188"/>
      <c r="N5" s="188" t="s">
        <v>94</v>
      </c>
      <c r="O5" s="178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</row>
    <row r="6" spans="1:38" x14ac:dyDescent="0.25">
      <c r="A6" s="190"/>
      <c r="B6" s="190">
        <v>2020</v>
      </c>
      <c r="C6" s="190"/>
      <c r="D6" s="191">
        <v>165</v>
      </c>
      <c r="E6" s="191">
        <v>200</v>
      </c>
      <c r="F6" s="191"/>
      <c r="G6" s="191">
        <v>0</v>
      </c>
      <c r="H6" s="191" t="s">
        <v>173</v>
      </c>
      <c r="I6" s="191"/>
      <c r="J6" s="191">
        <v>70</v>
      </c>
      <c r="K6" s="191">
        <v>301</v>
      </c>
      <c r="L6" s="191">
        <v>142</v>
      </c>
      <c r="M6" s="191"/>
      <c r="N6" s="191">
        <v>185</v>
      </c>
      <c r="O6" s="178"/>
      <c r="P6" s="180"/>
      <c r="Q6" s="180"/>
      <c r="R6" s="192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</row>
    <row r="7" spans="1:38" x14ac:dyDescent="0.25">
      <c r="A7" s="185"/>
      <c r="B7" s="185">
        <v>2021</v>
      </c>
      <c r="C7" s="185"/>
      <c r="D7" s="193">
        <v>172</v>
      </c>
      <c r="E7" s="193">
        <v>197</v>
      </c>
      <c r="F7" s="193"/>
      <c r="G7" s="193">
        <v>0</v>
      </c>
      <c r="H7" s="193">
        <v>234</v>
      </c>
      <c r="I7" s="193"/>
      <c r="J7" s="193">
        <v>68</v>
      </c>
      <c r="K7" s="193">
        <v>304</v>
      </c>
      <c r="L7" s="193">
        <v>173</v>
      </c>
      <c r="M7" s="193"/>
      <c r="N7" s="193">
        <v>183</v>
      </c>
      <c r="O7" s="178"/>
      <c r="P7" s="180"/>
      <c r="Q7" s="180"/>
      <c r="R7" s="192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</row>
    <row r="8" spans="1:38" x14ac:dyDescent="0.25">
      <c r="A8" s="185"/>
      <c r="B8" s="185">
        <v>2022</v>
      </c>
      <c r="C8" s="185"/>
      <c r="D8" s="193">
        <v>178</v>
      </c>
      <c r="E8" s="193">
        <v>189</v>
      </c>
      <c r="F8" s="193"/>
      <c r="G8" s="193">
        <v>0</v>
      </c>
      <c r="H8" s="193">
        <v>261</v>
      </c>
      <c r="I8" s="193"/>
      <c r="J8" s="193">
        <v>63</v>
      </c>
      <c r="K8" s="193">
        <v>269</v>
      </c>
      <c r="L8" s="193">
        <v>215</v>
      </c>
      <c r="M8" s="193"/>
      <c r="N8" s="193">
        <v>162</v>
      </c>
      <c r="O8" s="178"/>
      <c r="P8" s="180"/>
      <c r="Q8" s="180"/>
      <c r="R8" s="192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</row>
    <row r="9" spans="1:38" x14ac:dyDescent="0.25">
      <c r="A9" s="185"/>
      <c r="B9" s="185">
        <v>2023</v>
      </c>
      <c r="C9" s="185"/>
      <c r="D9" s="222">
        <v>206.44070962000001</v>
      </c>
      <c r="E9" s="222">
        <v>193.86647773999999</v>
      </c>
      <c r="F9" s="222"/>
      <c r="G9" s="222">
        <v>0</v>
      </c>
      <c r="H9" s="222">
        <v>331.05882352999998</v>
      </c>
      <c r="I9" s="222"/>
      <c r="J9" s="222">
        <v>45</v>
      </c>
      <c r="K9" s="222">
        <v>282.96836982999997</v>
      </c>
      <c r="L9" s="222">
        <v>145.44748858</v>
      </c>
      <c r="M9" s="222"/>
      <c r="N9" s="222">
        <v>156.42709302</v>
      </c>
      <c r="O9" s="178"/>
      <c r="P9" s="180"/>
      <c r="Q9" s="180"/>
      <c r="R9" s="192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</row>
    <row r="10" spans="1:38" x14ac:dyDescent="0.25">
      <c r="A10" s="185"/>
      <c r="B10" s="185">
        <v>2024</v>
      </c>
      <c r="C10" s="190"/>
      <c r="D10" s="234">
        <v>183.30827887000001</v>
      </c>
      <c r="E10" s="234">
        <v>197.88524150000001</v>
      </c>
      <c r="F10" s="234"/>
      <c r="G10" s="234">
        <v>0</v>
      </c>
      <c r="H10" s="234">
        <v>295.33333333000002</v>
      </c>
      <c r="I10" s="234"/>
      <c r="J10" s="234">
        <v>36.473451326999999</v>
      </c>
      <c r="K10" s="234">
        <v>297.26878807999998</v>
      </c>
      <c r="L10" s="234">
        <v>142.92490119000001</v>
      </c>
      <c r="M10" s="234"/>
      <c r="N10" s="234">
        <v>155.33717540999999</v>
      </c>
      <c r="O10" s="178"/>
      <c r="P10" s="180"/>
      <c r="Q10" s="180"/>
      <c r="R10" s="192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</row>
    <row r="11" spans="1:38" x14ac:dyDescent="0.25">
      <c r="A11" s="186" t="s">
        <v>53</v>
      </c>
      <c r="B11" s="186">
        <v>2025</v>
      </c>
      <c r="C11" s="233"/>
      <c r="D11" s="223">
        <v>183.30827887000001</v>
      </c>
      <c r="E11" s="223">
        <v>195.55034384799998</v>
      </c>
      <c r="F11" s="223"/>
      <c r="G11" s="223">
        <v>0</v>
      </c>
      <c r="H11" s="223">
        <v>295.33333333000002</v>
      </c>
      <c r="I11" s="223"/>
      <c r="J11" s="223">
        <v>36.473451326999999</v>
      </c>
      <c r="K11" s="238">
        <v>297.26878807999998</v>
      </c>
      <c r="L11" s="237" t="s">
        <v>173</v>
      </c>
      <c r="M11" s="238"/>
      <c r="N11" s="223">
        <v>147.77319141323514</v>
      </c>
      <c r="O11" s="178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</row>
    <row r="12" spans="1:38" x14ac:dyDescent="0.25">
      <c r="A12" s="186" t="s">
        <v>53</v>
      </c>
      <c r="B12" s="186">
        <v>2026</v>
      </c>
      <c r="C12" s="233"/>
      <c r="D12" s="223">
        <v>183.30827887000001</v>
      </c>
      <c r="E12" s="223">
        <v>195.55034384799998</v>
      </c>
      <c r="F12" s="223"/>
      <c r="G12" s="223">
        <v>0</v>
      </c>
      <c r="H12" s="223">
        <v>295.33333333000002</v>
      </c>
      <c r="I12" s="223"/>
      <c r="J12" s="223">
        <v>36.473451326999999</v>
      </c>
      <c r="K12" s="237" t="s">
        <v>173</v>
      </c>
      <c r="L12" s="237" t="s">
        <v>173</v>
      </c>
      <c r="M12" s="238"/>
      <c r="N12" s="223">
        <v>141.03243118903012</v>
      </c>
      <c r="O12" s="178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38" x14ac:dyDescent="0.25">
      <c r="A13" s="186" t="s">
        <v>53</v>
      </c>
      <c r="B13" s="186">
        <v>2027</v>
      </c>
      <c r="C13" s="233"/>
      <c r="D13" s="223">
        <v>183.30827887000001</v>
      </c>
      <c r="E13" s="223">
        <v>195.55034384799998</v>
      </c>
      <c r="F13" s="223"/>
      <c r="G13" s="223">
        <v>0</v>
      </c>
      <c r="H13" s="223">
        <v>295.33333333000002</v>
      </c>
      <c r="I13" s="223"/>
      <c r="J13" s="223">
        <v>36.473451326999999</v>
      </c>
      <c r="K13" s="237" t="s">
        <v>173</v>
      </c>
      <c r="L13" s="237" t="s">
        <v>173</v>
      </c>
      <c r="M13" s="238"/>
      <c r="N13" s="223">
        <v>132.41503297250514</v>
      </c>
      <c r="O13" s="178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</row>
    <row r="14" spans="1:38" x14ac:dyDescent="0.25">
      <c r="A14" s="186" t="s">
        <v>53</v>
      </c>
      <c r="B14" s="186">
        <v>2028</v>
      </c>
      <c r="C14" s="233"/>
      <c r="D14" s="223">
        <v>183.30827887000001</v>
      </c>
      <c r="E14" s="223">
        <v>195.55034384799998</v>
      </c>
      <c r="F14" s="223"/>
      <c r="G14" s="223">
        <v>0</v>
      </c>
      <c r="H14" s="223">
        <v>295.33333333000002</v>
      </c>
      <c r="I14" s="223"/>
      <c r="J14" s="223">
        <v>36.473451326999999</v>
      </c>
      <c r="K14" s="237" t="s">
        <v>173</v>
      </c>
      <c r="L14" s="237" t="s">
        <v>173</v>
      </c>
      <c r="M14" s="238"/>
      <c r="N14" s="223">
        <v>123.79763475598016</v>
      </c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</row>
    <row r="15" spans="1:38" x14ac:dyDescent="0.25">
      <c r="A15" s="194"/>
      <c r="B15" s="195"/>
      <c r="C15" s="195"/>
      <c r="D15" s="180"/>
      <c r="E15" s="180"/>
      <c r="F15" s="180"/>
      <c r="G15" s="180"/>
      <c r="H15" s="180"/>
      <c r="I15" s="180"/>
      <c r="J15" s="180"/>
      <c r="K15" s="180"/>
      <c r="L15" s="180"/>
      <c r="M15" s="221"/>
      <c r="N15" s="221"/>
      <c r="O15" s="180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</row>
    <row r="16" spans="1:38" x14ac:dyDescent="0.25">
      <c r="A16" s="196" t="s">
        <v>121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219"/>
      <c r="N16" s="219"/>
      <c r="O16" s="196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</row>
    <row r="17" spans="1:38" x14ac:dyDescent="0.25">
      <c r="A17" s="196" t="s">
        <v>71</v>
      </c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</row>
    <row r="18" spans="1:38" x14ac:dyDescent="0.25">
      <c r="A18" s="196" t="s">
        <v>72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</row>
    <row r="19" spans="1:38" x14ac:dyDescent="0.25">
      <c r="A19" s="196" t="s">
        <v>73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</row>
    <row r="22" spans="1:38" x14ac:dyDescent="0.25">
      <c r="A22" s="177" t="s">
        <v>25</v>
      </c>
      <c r="B22" s="197"/>
      <c r="C22" s="197"/>
      <c r="D22" s="178"/>
      <c r="E22" s="178"/>
      <c r="F22" s="178"/>
      <c r="G22" s="178"/>
      <c r="H22" s="178"/>
      <c r="I22" s="178"/>
      <c r="J22" s="178"/>
    </row>
    <row r="23" spans="1:38" x14ac:dyDescent="0.25">
      <c r="A23" s="179" t="s">
        <v>164</v>
      </c>
      <c r="B23" s="183"/>
      <c r="C23" s="183"/>
      <c r="D23" s="198"/>
      <c r="E23" s="198"/>
      <c r="F23" s="198"/>
      <c r="G23" s="198"/>
      <c r="H23" s="198"/>
      <c r="I23" s="198"/>
      <c r="J23" s="178"/>
    </row>
    <row r="24" spans="1:38" x14ac:dyDescent="0.25">
      <c r="A24" s="199" t="s">
        <v>95</v>
      </c>
      <c r="B24" s="183"/>
      <c r="C24" s="183"/>
      <c r="D24" s="198"/>
      <c r="E24" s="198"/>
      <c r="F24" s="198"/>
      <c r="G24" s="198"/>
      <c r="H24" s="198"/>
      <c r="I24" s="198"/>
      <c r="J24" s="178"/>
    </row>
    <row r="25" spans="1:38" x14ac:dyDescent="0.25">
      <c r="A25" s="181" t="s">
        <v>153</v>
      </c>
      <c r="B25" s="183"/>
      <c r="C25" s="183"/>
      <c r="D25" s="198"/>
      <c r="E25" s="198"/>
      <c r="F25" s="198"/>
      <c r="G25" s="198"/>
      <c r="H25" s="198"/>
      <c r="I25" s="198"/>
      <c r="J25" s="178"/>
    </row>
    <row r="26" spans="1:38" x14ac:dyDescent="0.25">
      <c r="A26" s="183"/>
      <c r="B26" s="200"/>
      <c r="C26" s="200"/>
      <c r="D26" s="201"/>
      <c r="E26" s="201"/>
      <c r="F26" s="201"/>
      <c r="G26" s="220"/>
      <c r="H26" s="220"/>
      <c r="I26" s="220"/>
      <c r="J26" s="202"/>
    </row>
    <row r="27" spans="1:38" x14ac:dyDescent="0.25">
      <c r="A27" s="203"/>
      <c r="B27" s="204"/>
      <c r="C27" s="204"/>
      <c r="D27" s="246" t="s">
        <v>96</v>
      </c>
      <c r="E27" s="246"/>
      <c r="F27" s="205"/>
      <c r="G27" s="206"/>
      <c r="H27" s="207" t="s">
        <v>97</v>
      </c>
      <c r="I27" s="210"/>
      <c r="J27" s="178"/>
    </row>
    <row r="28" spans="1:38" x14ac:dyDescent="0.25">
      <c r="A28" s="183"/>
      <c r="B28" s="200"/>
      <c r="C28" s="200"/>
      <c r="D28" s="247" t="s">
        <v>98</v>
      </c>
      <c r="E28" s="247"/>
      <c r="F28" s="224"/>
      <c r="G28" s="225"/>
      <c r="H28" s="208" t="s">
        <v>99</v>
      </c>
      <c r="I28" s="210"/>
      <c r="J28" s="208" t="s">
        <v>62</v>
      </c>
    </row>
    <row r="29" spans="1:38" x14ac:dyDescent="0.25">
      <c r="A29" s="183"/>
      <c r="B29" s="209"/>
      <c r="C29" s="209"/>
      <c r="D29" s="210" t="s">
        <v>20</v>
      </c>
      <c r="E29" s="210" t="s">
        <v>20</v>
      </c>
      <c r="F29" s="210"/>
      <c r="G29" s="210"/>
      <c r="H29" s="210"/>
      <c r="I29" s="210"/>
      <c r="J29" s="178"/>
    </row>
    <row r="30" spans="1:38" x14ac:dyDescent="0.25">
      <c r="A30" s="211"/>
      <c r="B30" s="212" t="s">
        <v>49</v>
      </c>
      <c r="C30" s="212"/>
      <c r="D30" s="208" t="s">
        <v>100</v>
      </c>
      <c r="E30" s="208" t="s">
        <v>101</v>
      </c>
      <c r="F30" s="208"/>
      <c r="G30" s="208"/>
      <c r="H30" s="208"/>
      <c r="I30" s="208"/>
      <c r="J30" s="202"/>
    </row>
    <row r="31" spans="1:38" x14ac:dyDescent="0.25">
      <c r="A31" s="184"/>
      <c r="B31" s="184">
        <v>2015</v>
      </c>
      <c r="C31" s="184"/>
      <c r="D31" s="213">
        <v>14895</v>
      </c>
      <c r="E31" s="213">
        <v>409156</v>
      </c>
      <c r="F31" s="213"/>
      <c r="G31" s="214"/>
      <c r="H31" s="213">
        <v>92117</v>
      </c>
      <c r="I31" s="213"/>
      <c r="J31" s="213">
        <v>516168</v>
      </c>
    </row>
    <row r="32" spans="1:38" x14ac:dyDescent="0.25">
      <c r="A32" s="184"/>
      <c r="B32" s="184">
        <v>2016</v>
      </c>
      <c r="C32" s="184"/>
      <c r="D32" s="213">
        <v>15601</v>
      </c>
      <c r="E32" s="213">
        <v>424396</v>
      </c>
      <c r="F32" s="213"/>
      <c r="G32" s="214"/>
      <c r="H32" s="213">
        <v>94751</v>
      </c>
      <c r="I32" s="213"/>
      <c r="J32" s="213">
        <v>534748</v>
      </c>
    </row>
    <row r="33" spans="1:10" x14ac:dyDescent="0.25">
      <c r="A33" s="184"/>
      <c r="B33" s="184">
        <v>2017</v>
      </c>
      <c r="C33" s="184"/>
      <c r="D33" s="213">
        <v>19029</v>
      </c>
      <c r="E33" s="213">
        <v>438468</v>
      </c>
      <c r="F33" s="213"/>
      <c r="G33" s="214"/>
      <c r="H33" s="213">
        <v>97866</v>
      </c>
      <c r="I33" s="213"/>
      <c r="J33" s="213">
        <v>555363</v>
      </c>
    </row>
    <row r="34" spans="1:10" x14ac:dyDescent="0.25">
      <c r="A34" s="184"/>
      <c r="B34" s="184">
        <v>2018</v>
      </c>
      <c r="C34" s="184"/>
      <c r="D34" s="213">
        <v>19849</v>
      </c>
      <c r="E34" s="213">
        <v>452475</v>
      </c>
      <c r="F34" s="213"/>
      <c r="G34" s="214"/>
      <c r="H34" s="213">
        <v>99751</v>
      </c>
      <c r="I34" s="213"/>
      <c r="J34" s="213">
        <v>572075</v>
      </c>
    </row>
    <row r="35" spans="1:10" x14ac:dyDescent="0.25">
      <c r="A35" s="184"/>
      <c r="B35" s="184">
        <v>2019</v>
      </c>
      <c r="C35" s="184"/>
      <c r="D35" s="213">
        <v>20611</v>
      </c>
      <c r="E35" s="213">
        <v>461059</v>
      </c>
      <c r="F35" s="213"/>
      <c r="G35" s="214"/>
      <c r="H35" s="213">
        <v>103421</v>
      </c>
      <c r="I35" s="213"/>
      <c r="J35" s="213">
        <v>585091</v>
      </c>
    </row>
    <row r="36" spans="1:10" x14ac:dyDescent="0.25">
      <c r="A36" s="184"/>
      <c r="B36" s="184">
        <v>2020</v>
      </c>
      <c r="C36" s="184"/>
      <c r="D36" s="213">
        <v>21337</v>
      </c>
      <c r="E36" s="213">
        <v>463739</v>
      </c>
      <c r="F36" s="213"/>
      <c r="G36" s="214"/>
      <c r="H36" s="213">
        <v>110504</v>
      </c>
      <c r="I36" s="213"/>
      <c r="J36" s="213">
        <v>595580</v>
      </c>
    </row>
    <row r="37" spans="1:10" x14ac:dyDescent="0.25">
      <c r="A37" s="185"/>
      <c r="B37" s="185">
        <v>2021</v>
      </c>
      <c r="C37" s="190"/>
      <c r="D37" s="213">
        <v>22398</v>
      </c>
      <c r="E37" s="213">
        <v>471963</v>
      </c>
      <c r="F37" s="213"/>
      <c r="G37" s="214"/>
      <c r="H37" s="213">
        <v>111307</v>
      </c>
      <c r="I37" s="213"/>
      <c r="J37" s="213">
        <v>605668</v>
      </c>
    </row>
    <row r="38" spans="1:10" x14ac:dyDescent="0.25">
      <c r="A38" s="185"/>
      <c r="B38" s="185">
        <v>2022</v>
      </c>
      <c r="C38" s="190"/>
      <c r="D38" s="213">
        <v>22619</v>
      </c>
      <c r="E38" s="213">
        <v>480306</v>
      </c>
      <c r="F38" s="213"/>
      <c r="G38" s="214"/>
      <c r="H38" s="213">
        <v>105946</v>
      </c>
      <c r="I38" s="213"/>
      <c r="J38" s="213">
        <v>608871</v>
      </c>
    </row>
    <row r="39" spans="1:10" x14ac:dyDescent="0.25">
      <c r="A39" s="185"/>
      <c r="B39" s="185">
        <v>2023</v>
      </c>
      <c r="C39" s="190"/>
      <c r="D39" s="213">
        <v>21374</v>
      </c>
      <c r="E39" s="213">
        <v>486266</v>
      </c>
      <c r="F39" s="213"/>
      <c r="G39" s="214"/>
      <c r="H39" s="213">
        <v>107276</v>
      </c>
      <c r="I39" s="213"/>
      <c r="J39" s="213">
        <v>614916</v>
      </c>
    </row>
    <row r="40" spans="1:10" x14ac:dyDescent="0.25">
      <c r="A40" s="185"/>
      <c r="B40" s="185">
        <v>2024</v>
      </c>
      <c r="C40" s="190"/>
      <c r="D40" s="213">
        <v>21266</v>
      </c>
      <c r="E40" s="213">
        <v>483248</v>
      </c>
      <c r="F40" s="213"/>
      <c r="G40" s="214"/>
      <c r="H40" s="213">
        <v>113760</v>
      </c>
      <c r="I40" s="213"/>
      <c r="J40" s="213">
        <v>618274</v>
      </c>
    </row>
    <row r="41" spans="1:10" x14ac:dyDescent="0.25">
      <c r="A41" s="186" t="s">
        <v>53</v>
      </c>
      <c r="B41" s="186">
        <v>2025</v>
      </c>
      <c r="C41" s="233"/>
      <c r="D41" s="215">
        <v>22070.083714865563</v>
      </c>
      <c r="E41" s="215">
        <v>490223.56035049545</v>
      </c>
      <c r="F41" s="215"/>
      <c r="G41" s="216"/>
      <c r="H41" s="215">
        <v>110544.78051222341</v>
      </c>
      <c r="I41" s="215"/>
      <c r="J41" s="215">
        <v>622838.42457758449</v>
      </c>
    </row>
    <row r="42" spans="1:10" x14ac:dyDescent="0.25">
      <c r="A42" s="186" t="s">
        <v>53</v>
      </c>
      <c r="B42" s="186">
        <v>2026</v>
      </c>
      <c r="C42" s="233"/>
      <c r="D42" s="215">
        <v>22287.900448996519</v>
      </c>
      <c r="E42" s="215">
        <v>495061.73388391401</v>
      </c>
      <c r="F42" s="215"/>
      <c r="G42" s="216"/>
      <c r="H42" s="215">
        <v>111635.78240317579</v>
      </c>
      <c r="I42" s="215"/>
      <c r="J42" s="215">
        <v>628985.41673608636</v>
      </c>
    </row>
    <row r="43" spans="1:10" x14ac:dyDescent="0.25">
      <c r="A43" s="186" t="s">
        <v>53</v>
      </c>
      <c r="B43" s="186">
        <v>2027</v>
      </c>
      <c r="C43" s="233"/>
      <c r="D43" s="215">
        <v>22529.624175216723</v>
      </c>
      <c r="E43" s="215">
        <v>500430.93262460752</v>
      </c>
      <c r="F43" s="215"/>
      <c r="G43" s="216"/>
      <c r="H43" s="215">
        <v>112846.52979339121</v>
      </c>
      <c r="I43" s="215"/>
      <c r="J43" s="215">
        <v>635807.08659321547</v>
      </c>
    </row>
    <row r="44" spans="1:10" x14ac:dyDescent="0.25">
      <c r="A44" s="186" t="s">
        <v>53</v>
      </c>
      <c r="B44" s="186">
        <v>2028</v>
      </c>
      <c r="C44" s="233"/>
      <c r="D44" s="215">
        <v>22734.387656663792</v>
      </c>
      <c r="E44" s="215">
        <v>504979.16561735928</v>
      </c>
      <c r="F44" s="215"/>
      <c r="G44" s="216"/>
      <c r="H44" s="215">
        <v>113872.15046642194</v>
      </c>
      <c r="I44" s="215"/>
      <c r="J44" s="215">
        <v>641585.70374044508</v>
      </c>
    </row>
    <row r="45" spans="1:10" x14ac:dyDescent="0.25">
      <c r="A45" s="217" t="s">
        <v>122</v>
      </c>
      <c r="B45" s="218"/>
      <c r="C45" s="218"/>
      <c r="D45" s="218"/>
      <c r="E45" s="218"/>
      <c r="F45" s="218"/>
      <c r="G45" s="218"/>
      <c r="H45" s="218"/>
      <c r="I45" s="218"/>
      <c r="J45" s="218"/>
    </row>
    <row r="46" spans="1:10" x14ac:dyDescent="0.25">
      <c r="A46" s="217" t="s">
        <v>123</v>
      </c>
      <c r="B46" s="178"/>
      <c r="C46" s="178"/>
      <c r="D46" s="178"/>
      <c r="E46" s="178"/>
      <c r="F46" s="178"/>
      <c r="G46" s="178"/>
      <c r="H46" s="178"/>
      <c r="I46" s="178"/>
      <c r="J46" s="178"/>
    </row>
  </sheetData>
  <mergeCells count="3">
    <mergeCell ref="D27:E27"/>
    <mergeCell ref="D28:E28"/>
    <mergeCell ref="M1:N1"/>
  </mergeCells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G24"/>
  <sheetViews>
    <sheetView showGridLines="0" zoomScaleNormal="100" zoomScaleSheetLayoutView="100" workbookViewId="0"/>
  </sheetViews>
  <sheetFormatPr defaultRowHeight="13.8" x14ac:dyDescent="0.25"/>
  <cols>
    <col min="1" max="1" width="9" style="71"/>
    <col min="2" max="2" width="7.59765625" style="71" customWidth="1"/>
  </cols>
  <sheetData>
    <row r="1" spans="1:7" x14ac:dyDescent="0.25">
      <c r="A1" s="17" t="s">
        <v>28</v>
      </c>
    </row>
    <row r="2" spans="1:7" x14ac:dyDescent="0.25">
      <c r="A2" s="55" t="s">
        <v>124</v>
      </c>
      <c r="B2" s="72"/>
      <c r="C2" s="16"/>
      <c r="D2" s="16"/>
      <c r="E2" s="16"/>
      <c r="F2" s="16"/>
      <c r="G2" s="16"/>
    </row>
    <row r="3" spans="1:7" x14ac:dyDescent="0.25">
      <c r="A3" s="55" t="s">
        <v>136</v>
      </c>
      <c r="B3" s="72"/>
      <c r="C3" s="16"/>
      <c r="D3" s="16"/>
      <c r="E3" s="16"/>
      <c r="F3" s="16"/>
      <c r="G3" s="16"/>
    </row>
    <row r="4" spans="1:7" s="16" customFormat="1" x14ac:dyDescent="0.25">
      <c r="A4" s="92" t="s">
        <v>102</v>
      </c>
    </row>
    <row r="5" spans="1:7" s="16" customFormat="1" x14ac:dyDescent="0.25">
      <c r="A5" s="92" t="s">
        <v>153</v>
      </c>
    </row>
    <row r="6" spans="1:7" x14ac:dyDescent="0.25">
      <c r="A6" s="72"/>
      <c r="B6" s="72"/>
      <c r="C6" s="16"/>
      <c r="D6" s="16"/>
      <c r="E6" s="16"/>
      <c r="F6" s="16"/>
      <c r="G6" s="16"/>
    </row>
    <row r="7" spans="1:7" x14ac:dyDescent="0.25">
      <c r="A7" s="89"/>
      <c r="B7" s="62"/>
      <c r="C7" s="30" t="s">
        <v>45</v>
      </c>
      <c r="D7" s="30" t="s">
        <v>46</v>
      </c>
      <c r="E7" s="30" t="s">
        <v>47</v>
      </c>
      <c r="F7" s="30" t="s">
        <v>48</v>
      </c>
      <c r="G7" s="16"/>
    </row>
    <row r="8" spans="1:7" x14ac:dyDescent="0.25">
      <c r="A8" s="90"/>
      <c r="B8" s="65" t="s">
        <v>49</v>
      </c>
      <c r="C8" s="36" t="s">
        <v>50</v>
      </c>
      <c r="D8" s="36" t="s">
        <v>51</v>
      </c>
      <c r="E8" s="36" t="s">
        <v>52</v>
      </c>
      <c r="F8" s="36" t="s">
        <v>52</v>
      </c>
      <c r="G8" s="16"/>
    </row>
    <row r="9" spans="1:7" x14ac:dyDescent="0.25">
      <c r="A9" s="122"/>
      <c r="B9" s="110">
        <v>2015</v>
      </c>
      <c r="C9" s="119">
        <v>80046</v>
      </c>
      <c r="D9" s="119">
        <v>48464</v>
      </c>
      <c r="E9" s="119">
        <v>6329</v>
      </c>
      <c r="F9" s="119">
        <v>5444</v>
      </c>
      <c r="G9" s="80"/>
    </row>
    <row r="10" spans="1:7" x14ac:dyDescent="0.25">
      <c r="A10" s="122"/>
      <c r="B10" s="110">
        <v>2016</v>
      </c>
      <c r="C10" s="119">
        <v>81430</v>
      </c>
      <c r="D10" s="119">
        <v>49622</v>
      </c>
      <c r="E10" s="119">
        <v>7540</v>
      </c>
      <c r="F10" s="119">
        <v>4889</v>
      </c>
      <c r="G10" s="80"/>
    </row>
    <row r="11" spans="1:7" x14ac:dyDescent="0.25">
      <c r="A11" s="122"/>
      <c r="B11" s="110">
        <v>2017</v>
      </c>
      <c r="C11" s="119">
        <v>83025</v>
      </c>
      <c r="D11" s="119">
        <v>50331</v>
      </c>
      <c r="E11" s="119">
        <v>7733</v>
      </c>
      <c r="F11" s="119">
        <v>5314</v>
      </c>
      <c r="G11" s="80"/>
    </row>
    <row r="12" spans="1:7" x14ac:dyDescent="0.25">
      <c r="A12" s="122"/>
      <c r="B12" s="110">
        <v>2018</v>
      </c>
      <c r="C12" s="119">
        <v>83977</v>
      </c>
      <c r="D12" s="119">
        <v>51516</v>
      </c>
      <c r="E12" s="119">
        <v>7738</v>
      </c>
      <c r="F12" s="119">
        <v>5501</v>
      </c>
      <c r="G12" s="80"/>
    </row>
    <row r="13" spans="1:7" x14ac:dyDescent="0.25">
      <c r="A13" s="122"/>
      <c r="B13" s="110">
        <v>2019</v>
      </c>
      <c r="C13" s="119">
        <v>84153</v>
      </c>
      <c r="D13" s="119">
        <v>53593</v>
      </c>
      <c r="E13" s="119">
        <v>8130</v>
      </c>
      <c r="F13" s="119">
        <v>5774</v>
      </c>
      <c r="G13" s="80"/>
    </row>
    <row r="14" spans="1:7" x14ac:dyDescent="0.25">
      <c r="A14" s="122"/>
      <c r="B14" s="110">
        <v>2020</v>
      </c>
      <c r="C14" s="119">
        <v>84333</v>
      </c>
      <c r="D14" s="119">
        <v>53607</v>
      </c>
      <c r="E14" s="119">
        <v>6287</v>
      </c>
      <c r="F14" s="119">
        <v>5969</v>
      </c>
      <c r="G14" s="80"/>
    </row>
    <row r="15" spans="1:7" x14ac:dyDescent="0.25">
      <c r="A15" s="105"/>
      <c r="B15" s="105">
        <v>2021</v>
      </c>
      <c r="C15" s="119">
        <v>85554</v>
      </c>
      <c r="D15" s="119">
        <v>53350</v>
      </c>
      <c r="E15" s="119">
        <v>6967</v>
      </c>
      <c r="F15" s="119">
        <v>5889</v>
      </c>
      <c r="G15" s="80"/>
    </row>
    <row r="16" spans="1:7" x14ac:dyDescent="0.25">
      <c r="A16" s="105"/>
      <c r="B16" s="105">
        <v>2022</v>
      </c>
      <c r="C16" s="119">
        <v>86060</v>
      </c>
      <c r="D16" s="119">
        <v>54099</v>
      </c>
      <c r="E16" s="119">
        <v>7318</v>
      </c>
      <c r="F16" s="119">
        <v>5956</v>
      </c>
      <c r="G16" s="80"/>
    </row>
    <row r="17" spans="1:7" x14ac:dyDescent="0.25">
      <c r="A17" s="105"/>
      <c r="B17" s="105">
        <v>2023</v>
      </c>
      <c r="C17" s="119">
        <v>85431</v>
      </c>
      <c r="D17" s="119">
        <v>56236</v>
      </c>
      <c r="E17" s="119">
        <v>7998</v>
      </c>
      <c r="F17" s="119">
        <v>6397</v>
      </c>
      <c r="G17" s="80"/>
    </row>
    <row r="18" spans="1:7" x14ac:dyDescent="0.25">
      <c r="A18" s="105"/>
      <c r="B18" s="105">
        <v>2024</v>
      </c>
      <c r="C18" s="119">
        <v>85034</v>
      </c>
      <c r="D18" s="119">
        <v>56024</v>
      </c>
      <c r="E18" s="119">
        <v>6524</v>
      </c>
      <c r="F18" s="119">
        <v>7084</v>
      </c>
      <c r="G18" s="80"/>
    </row>
    <row r="19" spans="1:7" x14ac:dyDescent="0.25">
      <c r="A19" s="103" t="s">
        <v>53</v>
      </c>
      <c r="B19" s="103">
        <v>2025</v>
      </c>
      <c r="C19" s="120">
        <v>86129.932527502708</v>
      </c>
      <c r="D19" s="120">
        <v>55197.152643329922</v>
      </c>
      <c r="E19" s="120">
        <v>6604</v>
      </c>
      <c r="F19" s="120">
        <v>6334.9148291673573</v>
      </c>
      <c r="G19" s="80"/>
    </row>
    <row r="20" spans="1:7" x14ac:dyDescent="0.25">
      <c r="A20" s="103" t="s">
        <v>53</v>
      </c>
      <c r="B20" s="103">
        <v>2026</v>
      </c>
      <c r="C20" s="120">
        <v>86473.655245272195</v>
      </c>
      <c r="D20" s="120">
        <v>55417.430481277188</v>
      </c>
      <c r="E20" s="120">
        <v>6911</v>
      </c>
      <c r="F20" s="120">
        <v>6346.999444283244</v>
      </c>
      <c r="G20" s="80"/>
    </row>
    <row r="21" spans="1:7" x14ac:dyDescent="0.25">
      <c r="A21" s="103" t="s">
        <v>53</v>
      </c>
      <c r="B21" s="103">
        <v>2027</v>
      </c>
      <c r="C21" s="120">
        <v>86927.48536519453</v>
      </c>
      <c r="D21" s="120">
        <v>55708.271651917777</v>
      </c>
      <c r="E21" s="120">
        <v>7117</v>
      </c>
      <c r="F21" s="120">
        <v>6372.3287094370717</v>
      </c>
      <c r="G21" s="80"/>
    </row>
    <row r="22" spans="1:7" x14ac:dyDescent="0.25">
      <c r="A22" s="103" t="s">
        <v>53</v>
      </c>
      <c r="B22" s="103">
        <v>2028</v>
      </c>
      <c r="C22" s="120">
        <v>87255.501400543406</v>
      </c>
      <c r="D22" s="120">
        <v>55918.48371921308</v>
      </c>
      <c r="E22" s="120">
        <v>6944</v>
      </c>
      <c r="F22" s="120">
        <v>6405.7718973558158</v>
      </c>
      <c r="G22" s="80"/>
    </row>
    <row r="23" spans="1:7" x14ac:dyDescent="0.25">
      <c r="A23" s="67"/>
      <c r="B23" s="72"/>
      <c r="C23" s="16"/>
      <c r="D23" s="16"/>
      <c r="E23" s="16"/>
      <c r="F23" s="16"/>
      <c r="G23" s="16"/>
    </row>
    <row r="24" spans="1:7" x14ac:dyDescent="0.25">
      <c r="A24" s="67"/>
      <c r="B24" s="91"/>
      <c r="C24" s="55"/>
      <c r="D24" s="57"/>
      <c r="E24" s="57"/>
      <c r="F24" s="57"/>
      <c r="G24" s="5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39E0A-B237-45D4-B332-3A38A7042AB1}">
  <sheetPr>
    <tabColor theme="4"/>
    <pageSetUpPr fitToPage="1"/>
  </sheetPr>
  <dimension ref="A1:I45"/>
  <sheetViews>
    <sheetView showGridLines="0" zoomScaleNormal="100" workbookViewId="0"/>
  </sheetViews>
  <sheetFormatPr defaultRowHeight="13.8" x14ac:dyDescent="0.25"/>
  <cols>
    <col min="6" max="6" width="9" customWidth="1"/>
    <col min="7" max="7" width="7.59765625" hidden="1" customWidth="1"/>
  </cols>
  <sheetData>
    <row r="1" spans="1:9" x14ac:dyDescent="0.25">
      <c r="A1" s="17" t="s">
        <v>29</v>
      </c>
    </row>
    <row r="2" spans="1:9" x14ac:dyDescent="0.25">
      <c r="A2" s="17" t="s">
        <v>143</v>
      </c>
      <c r="B2" s="72"/>
      <c r="C2" s="16"/>
      <c r="D2" s="16"/>
      <c r="E2" s="16"/>
      <c r="F2" s="16"/>
      <c r="G2" s="16"/>
      <c r="H2" s="16"/>
    </row>
    <row r="3" spans="1:9" x14ac:dyDescent="0.25">
      <c r="A3" s="93" t="s">
        <v>162</v>
      </c>
      <c r="B3" s="72"/>
      <c r="C3" s="16"/>
      <c r="D3" s="16"/>
      <c r="E3" s="16"/>
      <c r="F3" s="16"/>
      <c r="G3" s="16"/>
      <c r="H3" s="16"/>
    </row>
    <row r="4" spans="1:9" x14ac:dyDescent="0.25">
      <c r="A4" s="229"/>
      <c r="B4" s="73"/>
      <c r="C4" s="25"/>
      <c r="D4" s="25"/>
      <c r="E4" s="25"/>
      <c r="F4" s="25"/>
      <c r="G4" s="25"/>
      <c r="H4" s="25"/>
    </row>
    <row r="5" spans="1:9" x14ac:dyDescent="0.25">
      <c r="A5" s="22"/>
      <c r="B5" s="24"/>
      <c r="C5" s="24"/>
      <c r="D5" s="24"/>
      <c r="E5" s="24"/>
      <c r="F5" s="31"/>
      <c r="G5" s="24"/>
      <c r="H5" s="24"/>
    </row>
    <row r="6" spans="1:9" x14ac:dyDescent="0.25">
      <c r="A6" s="32"/>
      <c r="B6" s="32"/>
      <c r="C6" s="33" t="s">
        <v>54</v>
      </c>
      <c r="D6" s="33" t="s">
        <v>55</v>
      </c>
      <c r="E6" s="33" t="s">
        <v>56</v>
      </c>
      <c r="F6" s="21" t="s">
        <v>60</v>
      </c>
      <c r="G6" s="33" t="s">
        <v>61</v>
      </c>
      <c r="H6" s="33" t="s">
        <v>62</v>
      </c>
    </row>
    <row r="7" spans="1:9" x14ac:dyDescent="0.25">
      <c r="A7" s="34"/>
      <c r="B7" s="34" t="s">
        <v>49</v>
      </c>
      <c r="C7" s="35"/>
      <c r="D7" s="35"/>
      <c r="E7" s="35"/>
      <c r="F7" s="37"/>
      <c r="G7" s="35"/>
      <c r="H7" s="35"/>
    </row>
    <row r="8" spans="1:9" x14ac:dyDescent="0.25">
      <c r="A8" s="122"/>
      <c r="B8" s="110">
        <v>2015</v>
      </c>
      <c r="C8" s="119">
        <v>1093</v>
      </c>
      <c r="D8" s="119">
        <v>78057</v>
      </c>
      <c r="E8" s="173" t="s">
        <v>63</v>
      </c>
      <c r="F8" s="119">
        <v>805</v>
      </c>
      <c r="G8" s="119">
        <v>91</v>
      </c>
      <c r="H8" s="119">
        <v>80046</v>
      </c>
    </row>
    <row r="9" spans="1:9" x14ac:dyDescent="0.25">
      <c r="A9" s="122"/>
      <c r="B9" s="110">
        <v>2016</v>
      </c>
      <c r="C9" s="119">
        <v>1064</v>
      </c>
      <c r="D9" s="119">
        <v>79436</v>
      </c>
      <c r="E9" s="173" t="s">
        <v>63</v>
      </c>
      <c r="F9" s="119">
        <v>821</v>
      </c>
      <c r="G9" s="119">
        <v>109</v>
      </c>
      <c r="H9" s="119">
        <v>81430</v>
      </c>
    </row>
    <row r="10" spans="1:9" x14ac:dyDescent="0.25">
      <c r="A10" s="122"/>
      <c r="B10" s="110">
        <v>2017</v>
      </c>
      <c r="C10" s="119">
        <v>1009</v>
      </c>
      <c r="D10" s="119">
        <v>81050</v>
      </c>
      <c r="E10" s="172">
        <v>1</v>
      </c>
      <c r="F10" s="119">
        <v>855</v>
      </c>
      <c r="G10" s="119">
        <v>110</v>
      </c>
      <c r="H10" s="119">
        <v>83025</v>
      </c>
    </row>
    <row r="11" spans="1:9" x14ac:dyDescent="0.25">
      <c r="A11" s="122"/>
      <c r="B11" s="110">
        <v>2018</v>
      </c>
      <c r="C11" s="119">
        <v>1019</v>
      </c>
      <c r="D11" s="119">
        <v>81917</v>
      </c>
      <c r="E11" s="172">
        <v>4</v>
      </c>
      <c r="F11" s="119">
        <v>920</v>
      </c>
      <c r="G11" s="119">
        <v>117</v>
      </c>
      <c r="H11" s="119">
        <v>83977</v>
      </c>
    </row>
    <row r="12" spans="1:9" x14ac:dyDescent="0.25">
      <c r="A12" s="122"/>
      <c r="B12" s="110">
        <v>2019</v>
      </c>
      <c r="C12" s="119">
        <v>993</v>
      </c>
      <c r="D12" s="119">
        <v>81993</v>
      </c>
      <c r="E12" s="172">
        <v>11</v>
      </c>
      <c r="F12" s="119">
        <v>1034</v>
      </c>
      <c r="G12" s="119">
        <v>122</v>
      </c>
      <c r="H12" s="119">
        <v>84153</v>
      </c>
    </row>
    <row r="13" spans="1:9" x14ac:dyDescent="0.25">
      <c r="A13" s="122"/>
      <c r="B13" s="110">
        <v>2020</v>
      </c>
      <c r="C13" s="119">
        <v>970</v>
      </c>
      <c r="D13" s="119">
        <v>82029</v>
      </c>
      <c r="E13" s="119">
        <v>29</v>
      </c>
      <c r="F13" s="119">
        <v>1181</v>
      </c>
      <c r="G13" s="119">
        <v>124</v>
      </c>
      <c r="H13" s="119">
        <v>84333</v>
      </c>
    </row>
    <row r="14" spans="1:9" x14ac:dyDescent="0.25">
      <c r="A14" s="105"/>
      <c r="B14" s="105">
        <v>2021</v>
      </c>
      <c r="C14" s="119">
        <v>945</v>
      </c>
      <c r="D14" s="119">
        <v>82974</v>
      </c>
      <c r="E14" s="119">
        <v>72</v>
      </c>
      <c r="F14" s="119">
        <v>1426</v>
      </c>
      <c r="G14" s="119">
        <v>137</v>
      </c>
      <c r="H14" s="119">
        <v>85554</v>
      </c>
      <c r="I14" s="133"/>
    </row>
    <row r="15" spans="1:9" x14ac:dyDescent="0.25">
      <c r="A15" s="105"/>
      <c r="B15" s="105">
        <v>2022</v>
      </c>
      <c r="C15" s="119">
        <v>900</v>
      </c>
      <c r="D15" s="119">
        <v>82931</v>
      </c>
      <c r="E15" s="119">
        <v>231</v>
      </c>
      <c r="F15" s="119">
        <v>1863</v>
      </c>
      <c r="G15" s="119">
        <v>135</v>
      </c>
      <c r="H15" s="119">
        <v>86060</v>
      </c>
      <c r="I15" s="133"/>
    </row>
    <row r="16" spans="1:9" x14ac:dyDescent="0.25">
      <c r="A16" s="105"/>
      <c r="B16" s="105">
        <v>2023</v>
      </c>
      <c r="C16" s="119">
        <v>870</v>
      </c>
      <c r="D16" s="119">
        <v>81395</v>
      </c>
      <c r="E16" s="119">
        <v>482</v>
      </c>
      <c r="F16" s="119">
        <v>2568</v>
      </c>
      <c r="G16" s="119">
        <v>116</v>
      </c>
      <c r="H16" s="119">
        <v>85431</v>
      </c>
      <c r="I16" s="133"/>
    </row>
    <row r="17" spans="1:9" x14ac:dyDescent="0.25">
      <c r="A17" s="105"/>
      <c r="B17" s="105">
        <v>2024</v>
      </c>
      <c r="C17" s="119">
        <v>851</v>
      </c>
      <c r="D17" s="119">
        <v>80124</v>
      </c>
      <c r="E17" s="119">
        <v>897</v>
      </c>
      <c r="F17" s="119">
        <v>3068</v>
      </c>
      <c r="G17" s="119">
        <v>94</v>
      </c>
      <c r="H17" s="119">
        <v>85034</v>
      </c>
      <c r="I17" s="133"/>
    </row>
    <row r="18" spans="1:9" x14ac:dyDescent="0.25">
      <c r="A18" s="103" t="s">
        <v>53</v>
      </c>
      <c r="B18" s="103">
        <v>2025</v>
      </c>
      <c r="C18" s="120">
        <v>859.41481990339798</v>
      </c>
      <c r="D18" s="120">
        <v>79925.372967923729</v>
      </c>
      <c r="E18" s="120">
        <v>1578.9969502258384</v>
      </c>
      <c r="F18" s="120">
        <v>3682.4896052978975</v>
      </c>
      <c r="G18" s="120">
        <v>83.658184151856318</v>
      </c>
      <c r="H18" s="120">
        <v>86129.932527502708</v>
      </c>
      <c r="I18" s="133"/>
    </row>
    <row r="19" spans="1:9" x14ac:dyDescent="0.25">
      <c r="A19" s="103" t="s">
        <v>53</v>
      </c>
      <c r="B19" s="103">
        <v>2026</v>
      </c>
      <c r="C19" s="120">
        <v>818.00868703334754</v>
      </c>
      <c r="D19" s="120">
        <v>78639.255335726091</v>
      </c>
      <c r="E19" s="120">
        <v>2545.2571812543138</v>
      </c>
      <c r="F19" s="120">
        <v>4398.8292252003948</v>
      </c>
      <c r="G19" s="120">
        <v>72.304816058070358</v>
      </c>
      <c r="H19" s="120">
        <v>86473.65524527221</v>
      </c>
      <c r="I19" s="133"/>
    </row>
    <row r="20" spans="1:9" x14ac:dyDescent="0.25">
      <c r="A20" s="103" t="s">
        <v>53</v>
      </c>
      <c r="B20" s="103">
        <v>2027</v>
      </c>
      <c r="C20" s="120">
        <v>773.36408572173468</v>
      </c>
      <c r="D20" s="120">
        <v>77036.669003698495</v>
      </c>
      <c r="E20" s="120">
        <v>3839.3066276640052</v>
      </c>
      <c r="F20" s="120">
        <v>5216.9820484980964</v>
      </c>
      <c r="G20" s="120">
        <v>61.163599612241036</v>
      </c>
      <c r="H20" s="120">
        <v>86927.485365194574</v>
      </c>
      <c r="I20" s="133"/>
    </row>
    <row r="21" spans="1:9" x14ac:dyDescent="0.25">
      <c r="A21" s="103" t="s">
        <v>53</v>
      </c>
      <c r="B21" s="103">
        <v>2028</v>
      </c>
      <c r="C21" s="120">
        <v>732.10841659902326</v>
      </c>
      <c r="D21" s="120">
        <v>74876.143186596717</v>
      </c>
      <c r="E21" s="120">
        <v>5507.7747760644106</v>
      </c>
      <c r="F21" s="120">
        <v>6089.8146464320289</v>
      </c>
      <c r="G21" s="120">
        <v>49.660374851267093</v>
      </c>
      <c r="H21" s="120">
        <v>87255.50140054345</v>
      </c>
      <c r="I21" s="133"/>
    </row>
    <row r="22" spans="1:9" x14ac:dyDescent="0.25">
      <c r="A22" s="163" t="s">
        <v>64</v>
      </c>
      <c r="B22" s="72"/>
      <c r="C22" s="16"/>
      <c r="D22" s="16"/>
      <c r="E22" s="16"/>
      <c r="F22" s="16"/>
      <c r="G22" s="16"/>
      <c r="H22" s="16"/>
    </row>
    <row r="23" spans="1:9" x14ac:dyDescent="0.25">
      <c r="A23" s="16"/>
      <c r="B23" s="72"/>
      <c r="C23" s="16"/>
      <c r="D23" s="16"/>
      <c r="E23" s="16"/>
      <c r="F23" s="16"/>
      <c r="G23" s="16"/>
      <c r="H23" s="16"/>
    </row>
    <row r="24" spans="1:9" x14ac:dyDescent="0.25">
      <c r="A24" s="17" t="s">
        <v>30</v>
      </c>
      <c r="B24" s="72"/>
      <c r="C24" s="16"/>
      <c r="D24" s="16"/>
      <c r="E24" s="16"/>
      <c r="F24" s="16"/>
      <c r="G24" s="16"/>
      <c r="H24" s="16"/>
    </row>
    <row r="25" spans="1:9" x14ac:dyDescent="0.25">
      <c r="A25" s="17" t="s">
        <v>144</v>
      </c>
      <c r="B25" s="72"/>
      <c r="C25" s="16"/>
      <c r="D25" s="16"/>
      <c r="E25" s="16"/>
      <c r="F25" s="16"/>
      <c r="G25" s="16"/>
      <c r="H25" s="16"/>
    </row>
    <row r="26" spans="1:9" x14ac:dyDescent="0.25">
      <c r="A26" s="93" t="s">
        <v>163</v>
      </c>
      <c r="B26" s="72"/>
      <c r="C26" s="16"/>
      <c r="D26" s="16"/>
      <c r="E26" s="16"/>
      <c r="F26" s="16"/>
      <c r="G26" s="16"/>
      <c r="H26" s="16"/>
    </row>
    <row r="27" spans="1:9" x14ac:dyDescent="0.25">
      <c r="A27" s="25"/>
      <c r="B27" s="73"/>
      <c r="C27" s="25"/>
      <c r="D27" s="25"/>
      <c r="E27" s="25"/>
      <c r="F27" s="25"/>
      <c r="G27" s="16"/>
      <c r="H27" s="25"/>
    </row>
    <row r="28" spans="1:9" x14ac:dyDescent="0.25">
      <c r="A28" s="22"/>
      <c r="B28" s="24"/>
      <c r="C28" s="24"/>
      <c r="D28" s="24"/>
      <c r="E28" s="24"/>
      <c r="F28" s="31"/>
      <c r="G28" s="24"/>
      <c r="H28" s="24"/>
    </row>
    <row r="29" spans="1:9" x14ac:dyDescent="0.25">
      <c r="A29" s="32"/>
      <c r="B29" s="32"/>
      <c r="C29" s="33" t="s">
        <v>54</v>
      </c>
      <c r="D29" s="33" t="s">
        <v>55</v>
      </c>
      <c r="E29" s="33" t="s">
        <v>56</v>
      </c>
      <c r="F29" s="21" t="s">
        <v>60</v>
      </c>
      <c r="G29" s="33" t="s">
        <v>61</v>
      </c>
      <c r="H29" s="33" t="s">
        <v>62</v>
      </c>
    </row>
    <row r="30" spans="1:9" x14ac:dyDescent="0.25">
      <c r="A30" s="34"/>
      <c r="B30" s="34" t="s">
        <v>49</v>
      </c>
      <c r="C30" s="35"/>
      <c r="D30" s="35"/>
      <c r="E30" s="35"/>
      <c r="F30" s="37"/>
      <c r="G30" s="35"/>
      <c r="H30" s="35"/>
    </row>
    <row r="31" spans="1:9" x14ac:dyDescent="0.25">
      <c r="A31" s="122"/>
      <c r="B31" s="110">
        <v>2015</v>
      </c>
      <c r="C31" s="119">
        <v>21</v>
      </c>
      <c r="D31" s="119">
        <v>6240</v>
      </c>
      <c r="E31" s="172" t="s">
        <v>63</v>
      </c>
      <c r="F31" s="119">
        <v>59</v>
      </c>
      <c r="G31" s="119">
        <v>9</v>
      </c>
      <c r="H31" s="119">
        <v>6329</v>
      </c>
    </row>
    <row r="32" spans="1:9" x14ac:dyDescent="0.25">
      <c r="A32" s="122"/>
      <c r="B32" s="110">
        <v>2016</v>
      </c>
      <c r="C32" s="119">
        <v>18</v>
      </c>
      <c r="D32" s="119">
        <v>7417</v>
      </c>
      <c r="E32" s="172" t="s">
        <v>63</v>
      </c>
      <c r="F32" s="119">
        <v>83</v>
      </c>
      <c r="G32" s="119">
        <v>22</v>
      </c>
      <c r="H32" s="119">
        <v>7540</v>
      </c>
    </row>
    <row r="33" spans="1:9" x14ac:dyDescent="0.25">
      <c r="A33" s="122"/>
      <c r="B33" s="110">
        <v>2017</v>
      </c>
      <c r="C33" s="119">
        <v>17</v>
      </c>
      <c r="D33" s="119">
        <v>7577</v>
      </c>
      <c r="E33" s="172">
        <v>1</v>
      </c>
      <c r="F33" s="119">
        <v>127</v>
      </c>
      <c r="G33" s="119">
        <v>11</v>
      </c>
      <c r="H33" s="119">
        <v>7733</v>
      </c>
    </row>
    <row r="34" spans="1:9" x14ac:dyDescent="0.25">
      <c r="A34" s="122"/>
      <c r="B34" s="110">
        <v>2018</v>
      </c>
      <c r="C34" s="119">
        <v>25</v>
      </c>
      <c r="D34" s="119">
        <v>7538</v>
      </c>
      <c r="E34" s="172">
        <v>4</v>
      </c>
      <c r="F34" s="119">
        <v>155</v>
      </c>
      <c r="G34" s="119">
        <v>16</v>
      </c>
      <c r="H34" s="119">
        <v>7738</v>
      </c>
    </row>
    <row r="35" spans="1:9" x14ac:dyDescent="0.25">
      <c r="A35" s="122"/>
      <c r="B35" s="110">
        <v>2019</v>
      </c>
      <c r="C35" s="119">
        <v>29</v>
      </c>
      <c r="D35" s="119">
        <v>7860</v>
      </c>
      <c r="E35" s="172">
        <v>8</v>
      </c>
      <c r="F35" s="119">
        <v>213</v>
      </c>
      <c r="G35" s="119">
        <v>20</v>
      </c>
      <c r="H35" s="119">
        <v>8130</v>
      </c>
    </row>
    <row r="36" spans="1:9" x14ac:dyDescent="0.25">
      <c r="A36" s="122"/>
      <c r="B36" s="110">
        <v>2020</v>
      </c>
      <c r="C36" s="119">
        <v>23</v>
      </c>
      <c r="D36" s="119">
        <v>5976</v>
      </c>
      <c r="E36" s="119">
        <v>19</v>
      </c>
      <c r="F36" s="119">
        <v>249</v>
      </c>
      <c r="G36" s="119">
        <v>20</v>
      </c>
      <c r="H36" s="119">
        <v>6287</v>
      </c>
    </row>
    <row r="37" spans="1:9" x14ac:dyDescent="0.25">
      <c r="A37" s="105"/>
      <c r="B37" s="105">
        <v>2021</v>
      </c>
      <c r="C37" s="119">
        <v>20</v>
      </c>
      <c r="D37" s="119">
        <v>6524</v>
      </c>
      <c r="E37" s="119">
        <v>50</v>
      </c>
      <c r="F37" s="119">
        <v>347</v>
      </c>
      <c r="G37" s="119">
        <v>26</v>
      </c>
      <c r="H37" s="119">
        <v>6967</v>
      </c>
      <c r="I37" s="133"/>
    </row>
    <row r="38" spans="1:9" x14ac:dyDescent="0.25">
      <c r="A38" s="105"/>
      <c r="B38" s="105">
        <v>2022</v>
      </c>
      <c r="C38" s="119">
        <v>20</v>
      </c>
      <c r="D38" s="119">
        <v>6611</v>
      </c>
      <c r="E38" s="119">
        <v>174</v>
      </c>
      <c r="F38" s="119">
        <v>500</v>
      </c>
      <c r="G38" s="119">
        <v>13</v>
      </c>
      <c r="H38" s="119">
        <v>7318</v>
      </c>
      <c r="I38" s="133"/>
    </row>
    <row r="39" spans="1:9" x14ac:dyDescent="0.25">
      <c r="A39" s="105"/>
      <c r="B39" s="105">
        <v>2023</v>
      </c>
      <c r="C39" s="119">
        <v>12</v>
      </c>
      <c r="D39" s="119">
        <v>6892</v>
      </c>
      <c r="E39" s="119">
        <v>294</v>
      </c>
      <c r="F39" s="119">
        <v>793</v>
      </c>
      <c r="G39" s="119">
        <v>7</v>
      </c>
      <c r="H39" s="119">
        <v>7998</v>
      </c>
      <c r="I39" s="133"/>
    </row>
    <row r="40" spans="1:9" x14ac:dyDescent="0.25">
      <c r="A40" s="105"/>
      <c r="B40" s="105">
        <v>2024</v>
      </c>
      <c r="C40" s="119">
        <v>15</v>
      </c>
      <c r="D40" s="119">
        <v>5462</v>
      </c>
      <c r="E40" s="119">
        <v>466</v>
      </c>
      <c r="F40" s="119">
        <v>577</v>
      </c>
      <c r="G40" s="119">
        <v>4</v>
      </c>
      <c r="H40" s="119">
        <v>6524</v>
      </c>
      <c r="I40" s="133"/>
    </row>
    <row r="41" spans="1:9" x14ac:dyDescent="0.25">
      <c r="A41" s="103" t="s">
        <v>53</v>
      </c>
      <c r="B41" s="103">
        <v>2025</v>
      </c>
      <c r="C41" s="120">
        <v>9.9084771192798211</v>
      </c>
      <c r="D41" s="120">
        <v>5157.054485523603</v>
      </c>
      <c r="E41" s="120">
        <v>731.39600000000007</v>
      </c>
      <c r="F41" s="120">
        <v>692.1981626813174</v>
      </c>
      <c r="G41" s="120">
        <v>13.442874675799102</v>
      </c>
      <c r="H41" s="120">
        <v>6604</v>
      </c>
      <c r="I41" s="133"/>
    </row>
    <row r="42" spans="1:9" x14ac:dyDescent="0.25">
      <c r="A42" s="103" t="s">
        <v>53</v>
      </c>
      <c r="B42" s="103">
        <v>2026</v>
      </c>
      <c r="C42" s="120">
        <v>10.369092273068267</v>
      </c>
      <c r="D42" s="120">
        <v>5069.186968196319</v>
      </c>
      <c r="E42" s="120">
        <v>1016.6240000000001</v>
      </c>
      <c r="F42" s="120">
        <v>800.75214624102307</v>
      </c>
      <c r="G42" s="120">
        <v>14.067793289589279</v>
      </c>
      <c r="H42" s="120">
        <v>6911</v>
      </c>
      <c r="I42" s="133"/>
    </row>
    <row r="43" spans="1:9" x14ac:dyDescent="0.25">
      <c r="A43" s="103" t="s">
        <v>53</v>
      </c>
      <c r="B43" s="103">
        <v>2027</v>
      </c>
      <c r="C43" s="120">
        <v>10.678169542385596</v>
      </c>
      <c r="D43" s="120">
        <v>4840.4417439511335</v>
      </c>
      <c r="E43" s="120">
        <v>1348.1200000000001</v>
      </c>
      <c r="F43" s="120">
        <v>903.27296672034242</v>
      </c>
      <c r="G43" s="120">
        <v>14.487119786139038</v>
      </c>
      <c r="H43" s="120">
        <v>7117</v>
      </c>
      <c r="I43" s="133"/>
    </row>
    <row r="44" spans="1:9" x14ac:dyDescent="0.25">
      <c r="A44" s="103" t="s">
        <v>53</v>
      </c>
      <c r="B44" s="103">
        <v>2028</v>
      </c>
      <c r="C44" s="120">
        <v>10.418604651162791</v>
      </c>
      <c r="D44" s="120">
        <v>4235.5057392111657</v>
      </c>
      <c r="E44" s="120">
        <v>1725.884</v>
      </c>
      <c r="F44" s="120">
        <v>958.05668918601395</v>
      </c>
      <c r="G44" s="120">
        <v>14.13496695165793</v>
      </c>
      <c r="H44" s="120">
        <v>6944</v>
      </c>
      <c r="I44" s="133"/>
    </row>
    <row r="45" spans="1:9" x14ac:dyDescent="0.25">
      <c r="A45" s="163" t="s">
        <v>64</v>
      </c>
    </row>
  </sheetData>
  <pageMargins left="0.7" right="0.7" top="0.75" bottom="0.75" header="0.3" footer="0.3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H49"/>
  <sheetViews>
    <sheetView showGridLines="0" zoomScaleNormal="100" zoomScaleSheetLayoutView="100" workbookViewId="0"/>
  </sheetViews>
  <sheetFormatPr defaultRowHeight="13.8" x14ac:dyDescent="0.25"/>
  <cols>
    <col min="2" max="2" width="5.8984375" customWidth="1"/>
    <col min="3" max="3" width="12.5" customWidth="1"/>
    <col min="4" max="4" width="12" customWidth="1"/>
    <col min="5" max="5" width="13.3984375" customWidth="1"/>
    <col min="6" max="6" width="10.8984375" customWidth="1"/>
    <col min="7" max="7" width="11.09765625" customWidth="1"/>
  </cols>
  <sheetData>
    <row r="1" spans="1:7" x14ac:dyDescent="0.25">
      <c r="A1" s="17" t="s">
        <v>31</v>
      </c>
      <c r="B1" s="17"/>
      <c r="C1" s="17"/>
      <c r="D1" s="17"/>
      <c r="E1" s="17"/>
      <c r="F1" s="17"/>
      <c r="G1" s="17"/>
    </row>
    <row r="2" spans="1:7" x14ac:dyDescent="0.25">
      <c r="A2" s="15" t="s">
        <v>145</v>
      </c>
      <c r="B2" s="16"/>
      <c r="C2" s="16"/>
      <c r="D2" s="16"/>
    </row>
    <row r="3" spans="1:7" s="16" customFormat="1" x14ac:dyDescent="0.25">
      <c r="A3" s="94" t="s">
        <v>160</v>
      </c>
    </row>
    <row r="4" spans="1:7" x14ac:dyDescent="0.25">
      <c r="A4" s="16"/>
      <c r="B4" s="16"/>
      <c r="C4" s="16"/>
      <c r="D4" s="16"/>
    </row>
    <row r="5" spans="1:7" x14ac:dyDescent="0.25">
      <c r="A5" s="22"/>
      <c r="B5" s="23"/>
      <c r="C5" s="23"/>
      <c r="D5" s="30"/>
      <c r="E5" s="30"/>
      <c r="F5" s="30"/>
      <c r="G5" s="48" t="s">
        <v>65</v>
      </c>
    </row>
    <row r="6" spans="1:7" x14ac:dyDescent="0.25">
      <c r="A6" s="25"/>
      <c r="B6" s="34" t="s">
        <v>49</v>
      </c>
      <c r="C6" s="36" t="s">
        <v>56</v>
      </c>
      <c r="D6" s="36" t="s">
        <v>103</v>
      </c>
      <c r="E6" s="47" t="s">
        <v>104</v>
      </c>
      <c r="F6" s="47" t="s">
        <v>125</v>
      </c>
      <c r="G6" s="47" t="s">
        <v>105</v>
      </c>
    </row>
    <row r="7" spans="1:7" x14ac:dyDescent="0.25">
      <c r="A7" s="110"/>
      <c r="B7" s="110">
        <v>2015</v>
      </c>
      <c r="C7" s="131">
        <v>1.2492816630437499E-5</v>
      </c>
      <c r="D7" s="127">
        <v>0.11338480373785073</v>
      </c>
      <c r="E7" s="127">
        <v>0.11853184418959098</v>
      </c>
      <c r="F7" s="127"/>
      <c r="G7" s="127">
        <v>0.76807085925592788</v>
      </c>
    </row>
    <row r="8" spans="1:7" x14ac:dyDescent="0.25">
      <c r="A8" s="110"/>
      <c r="B8" s="110">
        <v>2016</v>
      </c>
      <c r="C8" s="131">
        <v>1.2280486307257768E-5</v>
      </c>
      <c r="D8" s="127">
        <v>0.11139629129313521</v>
      </c>
      <c r="E8" s="127">
        <v>0.19657374432027508</v>
      </c>
      <c r="F8" s="127"/>
      <c r="G8" s="127">
        <v>0.6920176839002824</v>
      </c>
    </row>
    <row r="9" spans="1:7" x14ac:dyDescent="0.25">
      <c r="A9" s="110"/>
      <c r="B9" s="110">
        <v>2017</v>
      </c>
      <c r="C9" s="131">
        <v>2.4089129780186691E-5</v>
      </c>
      <c r="D9" s="127">
        <v>0.10808792532369768</v>
      </c>
      <c r="E9" s="127">
        <v>0.27398976211984344</v>
      </c>
      <c r="F9" s="127"/>
      <c r="G9" s="127">
        <v>0.61789822342667877</v>
      </c>
    </row>
    <row r="10" spans="1:7" x14ac:dyDescent="0.25">
      <c r="A10" s="110"/>
      <c r="B10" s="110">
        <v>2018</v>
      </c>
      <c r="C10" s="131">
        <v>4.7632089738857066E-5</v>
      </c>
      <c r="D10" s="127">
        <v>0.10173023565976398</v>
      </c>
      <c r="E10" s="127">
        <v>0.34815485192374102</v>
      </c>
      <c r="F10" s="127"/>
      <c r="G10" s="127">
        <v>0.55006728032675611</v>
      </c>
    </row>
    <row r="11" spans="1:7" x14ac:dyDescent="0.25">
      <c r="A11" s="110"/>
      <c r="B11" s="110">
        <v>2019</v>
      </c>
      <c r="C11" s="131">
        <v>1.3071429420222691E-4</v>
      </c>
      <c r="D11" s="127">
        <v>9.4126174943258117E-2</v>
      </c>
      <c r="E11" s="127">
        <v>0.42321723527384647</v>
      </c>
      <c r="F11" s="127"/>
      <c r="G11" s="127">
        <v>0.48252587548869319</v>
      </c>
    </row>
    <row r="12" spans="1:7" x14ac:dyDescent="0.25">
      <c r="A12" s="110"/>
      <c r="B12" s="110">
        <v>2020</v>
      </c>
      <c r="C12" s="131">
        <v>3.4387487697579833E-4</v>
      </c>
      <c r="D12" s="127">
        <v>8.471179727983115E-2</v>
      </c>
      <c r="E12" s="127">
        <v>0.48205328874817688</v>
      </c>
      <c r="F12" s="127"/>
      <c r="G12" s="127">
        <v>0.43289103909501614</v>
      </c>
    </row>
    <row r="13" spans="1:7" x14ac:dyDescent="0.25">
      <c r="A13" s="105"/>
      <c r="B13" s="105">
        <v>2021</v>
      </c>
      <c r="C13" s="131">
        <v>8.415737428992215E-4</v>
      </c>
      <c r="D13" s="127">
        <v>7.5344227037894201E-2</v>
      </c>
      <c r="E13" s="127">
        <v>0.5395773429646773</v>
      </c>
      <c r="F13" s="127"/>
      <c r="G13" s="127">
        <v>0.3842368562545293</v>
      </c>
    </row>
    <row r="14" spans="1:7" x14ac:dyDescent="0.25">
      <c r="A14" s="105"/>
      <c r="B14" s="105">
        <v>2022</v>
      </c>
      <c r="C14" s="131">
        <v>2.6841738322100862E-3</v>
      </c>
      <c r="D14" s="127">
        <v>6.5651870787822447E-2</v>
      </c>
      <c r="E14" s="127">
        <v>0.59155240529862885</v>
      </c>
      <c r="F14" s="127"/>
      <c r="G14" s="127">
        <v>0.34011155008133864</v>
      </c>
    </row>
    <row r="15" spans="1:7" x14ac:dyDescent="0.25">
      <c r="A15" s="105"/>
      <c r="B15" s="105">
        <v>2023</v>
      </c>
      <c r="C15" s="131">
        <v>5.6419800774894363E-3</v>
      </c>
      <c r="D15" s="127">
        <v>5.4523533611920728E-2</v>
      </c>
      <c r="E15" s="127">
        <v>0.63877281080638171</v>
      </c>
      <c r="F15" s="127"/>
      <c r="G15" s="127">
        <v>0.30106167550420815</v>
      </c>
    </row>
    <row r="16" spans="1:7" x14ac:dyDescent="0.25">
      <c r="A16" s="105"/>
      <c r="B16" s="105">
        <v>2024</v>
      </c>
      <c r="C16" s="131">
        <v>1.054872168779547E-2</v>
      </c>
      <c r="D16" s="127">
        <v>4.5993367358938775E-2</v>
      </c>
      <c r="E16" s="127">
        <v>0.67106098736975794</v>
      </c>
      <c r="F16" s="127"/>
      <c r="G16" s="127">
        <v>0.27239692358350776</v>
      </c>
    </row>
    <row r="17" spans="1:8" x14ac:dyDescent="0.25">
      <c r="A17" s="103" t="s">
        <v>53</v>
      </c>
      <c r="B17" s="103">
        <v>2025</v>
      </c>
      <c r="C17" s="128">
        <v>1.8332731768037073E-2</v>
      </c>
      <c r="D17" s="128">
        <v>3.794810152305849E-2</v>
      </c>
      <c r="E17" s="128">
        <v>0.69539256634180291</v>
      </c>
      <c r="F17" s="128"/>
      <c r="G17" s="128">
        <v>0.24832660036710175</v>
      </c>
    </row>
    <row r="18" spans="1:8" x14ac:dyDescent="0.25">
      <c r="A18" s="103" t="s">
        <v>53</v>
      </c>
      <c r="B18" s="103">
        <v>2026</v>
      </c>
      <c r="C18" s="128">
        <v>2.9433903008205167E-2</v>
      </c>
      <c r="D18" s="128">
        <v>3.1942629618033298E-2</v>
      </c>
      <c r="E18" s="128">
        <v>0.71362313097457042</v>
      </c>
      <c r="F18" s="128"/>
      <c r="G18" s="128">
        <v>0.22500033639919134</v>
      </c>
    </row>
    <row r="19" spans="1:8" x14ac:dyDescent="0.25">
      <c r="A19" s="103" t="s">
        <v>53</v>
      </c>
      <c r="B19" s="103">
        <v>2027</v>
      </c>
      <c r="C19" s="128">
        <v>4.4166774312342519E-2</v>
      </c>
      <c r="D19" s="128">
        <v>2.8268293987079647E-2</v>
      </c>
      <c r="E19" s="128">
        <v>0.72103912324285224</v>
      </c>
      <c r="F19" s="169">
        <v>8.855672261012655E-4</v>
      </c>
      <c r="G19" s="128">
        <v>0.20564024123162425</v>
      </c>
    </row>
    <row r="20" spans="1:8" x14ac:dyDescent="0.25">
      <c r="A20" s="103" t="s">
        <v>53</v>
      </c>
      <c r="B20" s="103">
        <v>2028</v>
      </c>
      <c r="C20" s="128">
        <v>6.3122378390574552E-2</v>
      </c>
      <c r="D20" s="128">
        <v>2.7455845346773887E-2</v>
      </c>
      <c r="E20" s="128">
        <v>0.7098715204519902</v>
      </c>
      <c r="F20" s="169">
        <v>6.8199501383073274E-3</v>
      </c>
      <c r="G20" s="128">
        <v>0.19273030567235394</v>
      </c>
    </row>
    <row r="23" spans="1:8" x14ac:dyDescent="0.25">
      <c r="A23" s="17" t="s">
        <v>32</v>
      </c>
    </row>
    <row r="24" spans="1:8" x14ac:dyDescent="0.25">
      <c r="A24" s="17" t="s">
        <v>106</v>
      </c>
      <c r="B24" s="74"/>
      <c r="C24" s="74"/>
      <c r="D24" s="74"/>
      <c r="E24" s="16"/>
      <c r="F24" s="16"/>
    </row>
    <row r="25" spans="1:8" x14ac:dyDescent="0.25">
      <c r="A25" s="55" t="s">
        <v>136</v>
      </c>
      <c r="B25" s="72"/>
      <c r="C25" s="16"/>
      <c r="D25" s="16"/>
      <c r="E25" s="16"/>
      <c r="F25" s="16"/>
      <c r="G25" s="16"/>
      <c r="H25" s="16"/>
    </row>
    <row r="26" spans="1:8" x14ac:dyDescent="0.25">
      <c r="A26" s="95" t="s">
        <v>107</v>
      </c>
      <c r="B26" s="74"/>
      <c r="C26" s="74"/>
      <c r="D26" s="74"/>
      <c r="E26" s="16"/>
      <c r="F26" s="16"/>
    </row>
    <row r="27" spans="1:8" x14ac:dyDescent="0.25">
      <c r="A27" s="95" t="s">
        <v>161</v>
      </c>
      <c r="B27" s="74"/>
      <c r="C27" s="74"/>
      <c r="D27" s="74"/>
      <c r="E27" s="16"/>
      <c r="F27" s="16"/>
    </row>
    <row r="28" spans="1:8" x14ac:dyDescent="0.25">
      <c r="A28" s="16"/>
      <c r="B28" s="75"/>
      <c r="C28" s="52"/>
      <c r="D28" s="52"/>
      <c r="E28" s="52"/>
      <c r="F28" s="52"/>
    </row>
    <row r="29" spans="1:8" x14ac:dyDescent="0.25">
      <c r="A29" s="86"/>
      <c r="B29" s="88"/>
      <c r="C29" s="249" t="s">
        <v>108</v>
      </c>
      <c r="D29" s="250"/>
      <c r="E29" s="78" t="s">
        <v>109</v>
      </c>
      <c r="F29" s="76"/>
    </row>
    <row r="30" spans="1:8" x14ac:dyDescent="0.25">
      <c r="A30" s="72"/>
      <c r="B30" s="87"/>
      <c r="C30" s="251" t="s">
        <v>98</v>
      </c>
      <c r="D30" s="252"/>
      <c r="E30" s="46" t="s">
        <v>99</v>
      </c>
      <c r="F30" s="76"/>
    </row>
    <row r="31" spans="1:8" x14ac:dyDescent="0.25">
      <c r="A31" s="72"/>
      <c r="B31" s="77"/>
      <c r="C31" s="53" t="s">
        <v>27</v>
      </c>
      <c r="D31" s="53" t="s">
        <v>27</v>
      </c>
      <c r="E31" s="76"/>
      <c r="F31" s="76"/>
    </row>
    <row r="32" spans="1:8" x14ac:dyDescent="0.25">
      <c r="A32" s="73"/>
      <c r="B32" s="130"/>
      <c r="C32" s="54" t="s">
        <v>100</v>
      </c>
      <c r="D32" s="54" t="s">
        <v>101</v>
      </c>
      <c r="E32" s="46"/>
      <c r="F32" s="76"/>
    </row>
    <row r="33" spans="1:6" x14ac:dyDescent="0.25">
      <c r="A33" s="112"/>
      <c r="B33" s="112">
        <v>2015</v>
      </c>
      <c r="C33" s="125">
        <v>46882</v>
      </c>
      <c r="D33" s="125">
        <v>29487</v>
      </c>
      <c r="E33" s="125">
        <v>3677</v>
      </c>
      <c r="F33" s="228"/>
    </row>
    <row r="34" spans="1:6" x14ac:dyDescent="0.25">
      <c r="A34" s="112"/>
      <c r="B34" s="112">
        <v>2016</v>
      </c>
      <c r="C34" s="125">
        <v>47819</v>
      </c>
      <c r="D34" s="125">
        <v>29824</v>
      </c>
      <c r="E34" s="125">
        <v>3787</v>
      </c>
      <c r="F34" s="228"/>
    </row>
    <row r="35" spans="1:6" x14ac:dyDescent="0.25">
      <c r="A35" s="112"/>
      <c r="B35" s="112">
        <v>2017</v>
      </c>
      <c r="C35" s="125">
        <v>48972</v>
      </c>
      <c r="D35" s="125">
        <v>30287</v>
      </c>
      <c r="E35" s="125">
        <v>3766</v>
      </c>
      <c r="F35" s="228"/>
    </row>
    <row r="36" spans="1:6" x14ac:dyDescent="0.25">
      <c r="A36" s="112"/>
      <c r="B36" s="112">
        <v>2018</v>
      </c>
      <c r="C36" s="125">
        <v>49899</v>
      </c>
      <c r="D36" s="125">
        <v>30291</v>
      </c>
      <c r="E36" s="125">
        <v>3787</v>
      </c>
      <c r="F36" s="228"/>
    </row>
    <row r="37" spans="1:6" x14ac:dyDescent="0.25">
      <c r="A37" s="112"/>
      <c r="B37" s="112">
        <v>2019</v>
      </c>
      <c r="C37" s="125">
        <v>50658</v>
      </c>
      <c r="D37" s="125">
        <v>29722</v>
      </c>
      <c r="E37" s="125">
        <v>3773</v>
      </c>
      <c r="F37" s="228"/>
    </row>
    <row r="38" spans="1:6" x14ac:dyDescent="0.25">
      <c r="A38" s="112"/>
      <c r="B38" s="112">
        <v>2020</v>
      </c>
      <c r="C38" s="125">
        <v>51370</v>
      </c>
      <c r="D38" s="125">
        <v>29102</v>
      </c>
      <c r="E38" s="125">
        <v>3861</v>
      </c>
      <c r="F38" s="228"/>
    </row>
    <row r="39" spans="1:6" x14ac:dyDescent="0.25">
      <c r="A39" s="105"/>
      <c r="B39" s="105">
        <v>2021</v>
      </c>
      <c r="C39" s="125">
        <v>52748</v>
      </c>
      <c r="D39" s="125">
        <v>28976</v>
      </c>
      <c r="E39" s="125">
        <v>3830</v>
      </c>
      <c r="F39" s="228"/>
    </row>
    <row r="40" spans="1:6" x14ac:dyDescent="0.25">
      <c r="A40" s="105"/>
      <c r="B40" s="105">
        <v>2022</v>
      </c>
      <c r="C40" s="125">
        <v>53944</v>
      </c>
      <c r="D40" s="125">
        <v>28544</v>
      </c>
      <c r="E40" s="125">
        <v>3572</v>
      </c>
      <c r="F40" s="228"/>
    </row>
    <row r="41" spans="1:6" x14ac:dyDescent="0.25">
      <c r="A41" s="105"/>
      <c r="B41" s="105">
        <v>2023</v>
      </c>
      <c r="C41" s="125">
        <v>54273</v>
      </c>
      <c r="D41" s="125">
        <v>27744</v>
      </c>
      <c r="E41" s="125">
        <v>3414</v>
      </c>
      <c r="F41" s="228"/>
    </row>
    <row r="42" spans="1:6" x14ac:dyDescent="0.25">
      <c r="A42" s="105"/>
      <c r="B42" s="105">
        <v>2024</v>
      </c>
      <c r="C42" s="125">
        <v>54280</v>
      </c>
      <c r="D42" s="125">
        <v>27329</v>
      </c>
      <c r="E42" s="125">
        <v>3425</v>
      </c>
      <c r="F42" s="228"/>
    </row>
    <row r="43" spans="1:6" x14ac:dyDescent="0.25">
      <c r="A43" s="103" t="s">
        <v>53</v>
      </c>
      <c r="B43" s="103">
        <v>2025</v>
      </c>
      <c r="C43" s="126">
        <v>55480.203862201954</v>
      </c>
      <c r="D43" s="126">
        <v>27204.531364200648</v>
      </c>
      <c r="E43" s="126">
        <v>3445.1973011001082</v>
      </c>
      <c r="F43" s="228"/>
    </row>
    <row r="44" spans="1:6" x14ac:dyDescent="0.25">
      <c r="A44" s="103" t="s">
        <v>53</v>
      </c>
      <c r="B44" s="103">
        <v>2026</v>
      </c>
      <c r="C44" s="126">
        <v>56261.945968394204</v>
      </c>
      <c r="D44" s="126">
        <v>26752.763067067106</v>
      </c>
      <c r="E44" s="126">
        <v>3458.9462098108879</v>
      </c>
      <c r="F44" s="228"/>
    </row>
    <row r="45" spans="1:6" x14ac:dyDescent="0.25">
      <c r="A45" s="103" t="s">
        <v>53</v>
      </c>
      <c r="B45" s="103">
        <v>2027</v>
      </c>
      <c r="C45" s="126">
        <v>57120.494741402996</v>
      </c>
      <c r="D45" s="126">
        <v>26329.891209183752</v>
      </c>
      <c r="E45" s="126">
        <v>3477.0994146077815</v>
      </c>
      <c r="F45" s="228"/>
    </row>
    <row r="46" spans="1:6" x14ac:dyDescent="0.25">
      <c r="A46" s="103" t="s">
        <v>53</v>
      </c>
      <c r="B46" s="103">
        <v>2028</v>
      </c>
      <c r="C46" s="126">
        <v>57901.436667711554</v>
      </c>
      <c r="D46" s="126">
        <v>25863.84467681012</v>
      </c>
      <c r="E46" s="126">
        <v>3490.2200560217361</v>
      </c>
      <c r="F46" s="228"/>
    </row>
    <row r="47" spans="1:6" x14ac:dyDescent="0.25">
      <c r="F47" s="228"/>
    </row>
    <row r="48" spans="1:6" x14ac:dyDescent="0.25">
      <c r="F48" s="228"/>
    </row>
    <row r="49" spans="6:6" x14ac:dyDescent="0.25">
      <c r="F49" s="228"/>
    </row>
  </sheetData>
  <mergeCells count="2">
    <mergeCell ref="C29:D29"/>
    <mergeCell ref="C30:D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H43"/>
  <sheetViews>
    <sheetView showGridLines="0" zoomScaleNormal="100" workbookViewId="0"/>
  </sheetViews>
  <sheetFormatPr defaultRowHeight="13.8" x14ac:dyDescent="0.25"/>
  <cols>
    <col min="2" max="2" width="9" style="71"/>
    <col min="5" max="5" width="9" customWidth="1"/>
    <col min="6" max="6" width="8.3984375" hidden="1" customWidth="1"/>
  </cols>
  <sheetData>
    <row r="1" spans="1:8" x14ac:dyDescent="0.25">
      <c r="A1" s="17" t="s">
        <v>33</v>
      </c>
    </row>
    <row r="2" spans="1:8" x14ac:dyDescent="0.25">
      <c r="A2" s="17" t="s">
        <v>146</v>
      </c>
      <c r="B2" s="72"/>
      <c r="C2" s="16"/>
      <c r="D2" s="16"/>
      <c r="E2" s="16"/>
      <c r="F2" s="16"/>
      <c r="G2" s="81"/>
    </row>
    <row r="3" spans="1:8" s="16" customFormat="1" x14ac:dyDescent="0.25">
      <c r="A3" s="93" t="s">
        <v>158</v>
      </c>
      <c r="H3" s="81"/>
    </row>
    <row r="4" spans="1:8" x14ac:dyDescent="0.25">
      <c r="A4" s="25"/>
      <c r="B4" s="73"/>
      <c r="C4" s="25"/>
      <c r="D4" s="25"/>
      <c r="E4" s="25"/>
      <c r="F4" s="25"/>
      <c r="G4" s="230"/>
    </row>
    <row r="5" spans="1:8" ht="28.5" customHeight="1" x14ac:dyDescent="0.25">
      <c r="A5" s="64"/>
      <c r="B5" s="65" t="s">
        <v>49</v>
      </c>
      <c r="C5" s="83">
        <v>2</v>
      </c>
      <c r="D5" s="83">
        <v>3</v>
      </c>
      <c r="E5" s="79" t="s">
        <v>110</v>
      </c>
      <c r="F5" s="79" t="s">
        <v>66</v>
      </c>
      <c r="G5" s="79" t="s">
        <v>62</v>
      </c>
    </row>
    <row r="6" spans="1:8" x14ac:dyDescent="0.25">
      <c r="A6" s="122"/>
      <c r="B6" s="110">
        <v>2015</v>
      </c>
      <c r="C6" s="119">
        <v>32192</v>
      </c>
      <c r="D6" s="119">
        <v>40166</v>
      </c>
      <c r="E6" s="119">
        <v>7675</v>
      </c>
      <c r="F6" s="119">
        <v>13</v>
      </c>
      <c r="G6" s="119">
        <v>80046</v>
      </c>
    </row>
    <row r="7" spans="1:8" x14ac:dyDescent="0.25">
      <c r="A7" s="122"/>
      <c r="B7" s="110">
        <v>2016</v>
      </c>
      <c r="C7" s="119">
        <v>31728</v>
      </c>
      <c r="D7" s="119">
        <v>40912</v>
      </c>
      <c r="E7" s="119">
        <v>8777</v>
      </c>
      <c r="F7" s="119">
        <v>13</v>
      </c>
      <c r="G7" s="119">
        <v>81430</v>
      </c>
    </row>
    <row r="8" spans="1:8" x14ac:dyDescent="0.25">
      <c r="A8" s="122"/>
      <c r="B8" s="110">
        <v>2017</v>
      </c>
      <c r="C8" s="119">
        <v>31208</v>
      </c>
      <c r="D8" s="119">
        <v>41686</v>
      </c>
      <c r="E8" s="119">
        <v>10118</v>
      </c>
      <c r="F8" s="119">
        <v>13</v>
      </c>
      <c r="G8" s="119">
        <v>83025</v>
      </c>
    </row>
    <row r="9" spans="1:8" x14ac:dyDescent="0.25">
      <c r="A9" s="122"/>
      <c r="B9" s="110">
        <v>2018</v>
      </c>
      <c r="C9" s="119">
        <v>30762</v>
      </c>
      <c r="D9" s="119">
        <v>42095</v>
      </c>
      <c r="E9" s="119">
        <v>11107</v>
      </c>
      <c r="F9" s="119">
        <v>13</v>
      </c>
      <c r="G9" s="119">
        <v>83977</v>
      </c>
    </row>
    <row r="10" spans="1:8" x14ac:dyDescent="0.25">
      <c r="A10" s="122"/>
      <c r="B10" s="110">
        <v>2019</v>
      </c>
      <c r="C10" s="119">
        <v>30061</v>
      </c>
      <c r="D10" s="119">
        <v>42260</v>
      </c>
      <c r="E10" s="119">
        <v>11820</v>
      </c>
      <c r="F10" s="119">
        <v>12</v>
      </c>
      <c r="G10" s="119">
        <v>84153</v>
      </c>
    </row>
    <row r="11" spans="1:8" x14ac:dyDescent="0.25">
      <c r="A11" s="122"/>
      <c r="B11" s="110">
        <v>2020</v>
      </c>
      <c r="C11" s="119">
        <v>29378</v>
      </c>
      <c r="D11" s="119">
        <v>42569</v>
      </c>
      <c r="E11" s="119">
        <v>12376</v>
      </c>
      <c r="F11" s="119">
        <v>10</v>
      </c>
      <c r="G11" s="119">
        <v>84333</v>
      </c>
    </row>
    <row r="12" spans="1:8" x14ac:dyDescent="0.25">
      <c r="A12" s="105"/>
      <c r="B12" s="105">
        <v>2021</v>
      </c>
      <c r="C12" s="119">
        <v>29068</v>
      </c>
      <c r="D12" s="119">
        <v>43411</v>
      </c>
      <c r="E12" s="119">
        <v>13069</v>
      </c>
      <c r="F12" s="119">
        <v>6</v>
      </c>
      <c r="G12" s="119">
        <v>85554</v>
      </c>
    </row>
    <row r="13" spans="1:8" x14ac:dyDescent="0.25">
      <c r="A13" s="105"/>
      <c r="B13" s="105">
        <v>2022</v>
      </c>
      <c r="C13" s="119">
        <v>28740</v>
      </c>
      <c r="D13" s="119">
        <v>43910</v>
      </c>
      <c r="E13" s="119">
        <v>13404</v>
      </c>
      <c r="F13" s="119">
        <v>6</v>
      </c>
      <c r="G13" s="119">
        <v>86060</v>
      </c>
    </row>
    <row r="14" spans="1:8" x14ac:dyDescent="0.25">
      <c r="A14" s="105"/>
      <c r="B14" s="105">
        <v>2023</v>
      </c>
      <c r="C14" s="119">
        <v>27908</v>
      </c>
      <c r="D14" s="119">
        <v>43691</v>
      </c>
      <c r="E14" s="119">
        <v>13826</v>
      </c>
      <c r="F14" s="119">
        <v>6</v>
      </c>
      <c r="G14" s="119">
        <v>85431</v>
      </c>
    </row>
    <row r="15" spans="1:8" x14ac:dyDescent="0.25">
      <c r="A15" s="105"/>
      <c r="B15" s="105">
        <v>2024</v>
      </c>
      <c r="C15" s="119">
        <v>27252</v>
      </c>
      <c r="D15" s="119">
        <v>43649</v>
      </c>
      <c r="E15" s="119">
        <v>14127</v>
      </c>
      <c r="F15" s="119">
        <v>6</v>
      </c>
      <c r="G15" s="119">
        <v>85034</v>
      </c>
    </row>
    <row r="16" spans="1:8" x14ac:dyDescent="0.25">
      <c r="A16" s="103" t="s">
        <v>53</v>
      </c>
      <c r="B16" s="103">
        <v>2025</v>
      </c>
      <c r="C16" s="120">
        <v>27007.509165161722</v>
      </c>
      <c r="D16" s="120">
        <v>44334.474571862796</v>
      </c>
      <c r="E16" s="120">
        <v>14781.871461466677</v>
      </c>
      <c r="F16" s="120">
        <v>6.0773290115084819</v>
      </c>
      <c r="G16" s="120">
        <v>86129.932527502708</v>
      </c>
    </row>
    <row r="17" spans="1:7" x14ac:dyDescent="0.25">
      <c r="A17" s="103" t="s">
        <v>53</v>
      </c>
      <c r="B17" s="103">
        <v>2026</v>
      </c>
      <c r="C17" s="120">
        <v>26532.911495571494</v>
      </c>
      <c r="D17" s="120">
        <v>44644.906264752222</v>
      </c>
      <c r="E17" s="120">
        <v>15289.735902858121</v>
      </c>
      <c r="F17" s="120">
        <v>6.1015820903612621</v>
      </c>
      <c r="G17" s="120">
        <v>86473.655245272195</v>
      </c>
    </row>
    <row r="18" spans="1:7" x14ac:dyDescent="0.25">
      <c r="A18" s="103" t="s">
        <v>53</v>
      </c>
      <c r="B18" s="103">
        <v>2027</v>
      </c>
      <c r="C18" s="120">
        <v>26086.727021778264</v>
      </c>
      <c r="D18" s="120">
        <v>45013.415890932301</v>
      </c>
      <c r="E18" s="120">
        <v>15821.20884813522</v>
      </c>
      <c r="F18" s="120">
        <v>6.133604348744484</v>
      </c>
      <c r="G18" s="120">
        <v>86927.48536519453</v>
      </c>
    </row>
    <row r="19" spans="1:7" x14ac:dyDescent="0.25">
      <c r="A19" s="103" t="s">
        <v>53</v>
      </c>
      <c r="B19" s="103">
        <v>2028</v>
      </c>
      <c r="C19" s="120">
        <v>25597.520514656157</v>
      </c>
      <c r="D19" s="120">
        <v>45317.982631159073</v>
      </c>
      <c r="E19" s="120">
        <v>16333.841505564276</v>
      </c>
      <c r="F19" s="120">
        <v>6.1567491638998035</v>
      </c>
      <c r="G19" s="120">
        <v>87255.501400543406</v>
      </c>
    </row>
    <row r="20" spans="1:7" x14ac:dyDescent="0.25">
      <c r="A20" s="163" t="s">
        <v>111</v>
      </c>
      <c r="B20" s="72"/>
      <c r="C20" s="16"/>
      <c r="D20" s="16"/>
      <c r="E20" s="16"/>
      <c r="F20" s="16"/>
      <c r="G20" s="81"/>
    </row>
    <row r="21" spans="1:7" x14ac:dyDescent="0.25">
      <c r="A21" s="16"/>
      <c r="B21" s="72"/>
      <c r="C21" s="16"/>
      <c r="D21" s="16"/>
      <c r="E21" s="16"/>
      <c r="F21" s="16"/>
      <c r="G21" s="81"/>
    </row>
    <row r="22" spans="1:7" x14ac:dyDescent="0.25">
      <c r="A22" s="17" t="s">
        <v>34</v>
      </c>
      <c r="B22" s="72"/>
      <c r="C22" s="16"/>
      <c r="D22" s="16"/>
      <c r="E22" s="16"/>
      <c r="F22" s="16"/>
      <c r="G22" s="81"/>
    </row>
    <row r="23" spans="1:7" x14ac:dyDescent="0.25">
      <c r="A23" s="17" t="s">
        <v>112</v>
      </c>
      <c r="B23" s="72"/>
      <c r="C23" s="16"/>
      <c r="D23" s="16"/>
      <c r="E23" s="16"/>
      <c r="F23" s="16"/>
      <c r="G23" s="81"/>
    </row>
    <row r="24" spans="1:7" x14ac:dyDescent="0.25">
      <c r="A24" s="17" t="s">
        <v>147</v>
      </c>
      <c r="B24" s="72"/>
      <c r="C24" s="16"/>
      <c r="D24" s="16"/>
      <c r="E24" s="16"/>
      <c r="F24" s="16"/>
      <c r="G24" s="81"/>
    </row>
    <row r="25" spans="1:7" x14ac:dyDescent="0.25">
      <c r="A25" s="93" t="s">
        <v>159</v>
      </c>
      <c r="B25" s="72"/>
      <c r="C25" s="16"/>
      <c r="D25" s="16"/>
      <c r="E25" s="16"/>
      <c r="F25" s="16"/>
      <c r="G25" s="81"/>
    </row>
    <row r="26" spans="1:7" x14ac:dyDescent="0.25">
      <c r="A26" s="93" t="s">
        <v>153</v>
      </c>
      <c r="B26" s="72"/>
      <c r="C26" s="16"/>
      <c r="D26" s="16"/>
      <c r="E26" s="16"/>
      <c r="F26" s="16"/>
      <c r="G26" s="81"/>
    </row>
    <row r="27" spans="1:7" x14ac:dyDescent="0.25">
      <c r="A27" s="25"/>
      <c r="B27" s="73"/>
      <c r="C27" s="25"/>
      <c r="D27" s="25"/>
      <c r="E27" s="25"/>
      <c r="F27" s="25"/>
      <c r="G27" s="230"/>
    </row>
    <row r="28" spans="1:7" ht="28.5" customHeight="1" x14ac:dyDescent="0.25">
      <c r="A28" s="64"/>
      <c r="B28" s="65" t="s">
        <v>49</v>
      </c>
      <c r="C28" s="83">
        <v>2</v>
      </c>
      <c r="D28" s="83">
        <v>3</v>
      </c>
      <c r="E28" s="79" t="s">
        <v>110</v>
      </c>
      <c r="F28" s="79" t="s">
        <v>66</v>
      </c>
      <c r="G28" s="79" t="s">
        <v>62</v>
      </c>
    </row>
    <row r="29" spans="1:7" x14ac:dyDescent="0.25">
      <c r="A29" s="122"/>
      <c r="B29" s="110">
        <v>2015</v>
      </c>
      <c r="C29" s="119">
        <v>13462.79376863817</v>
      </c>
      <c r="D29" s="119">
        <v>26968.622342279541</v>
      </c>
      <c r="E29" s="119">
        <v>34265.364169381108</v>
      </c>
      <c r="F29" s="119">
        <v>6496.9230769230771</v>
      </c>
      <c r="G29" s="119">
        <v>22233.304250056219</v>
      </c>
    </row>
    <row r="30" spans="1:7" x14ac:dyDescent="0.25">
      <c r="A30" s="122"/>
      <c r="B30" s="110">
        <v>2016</v>
      </c>
      <c r="C30" s="119">
        <v>13509.553517397882</v>
      </c>
      <c r="D30" s="119">
        <v>27036.19126417677</v>
      </c>
      <c r="E30" s="119">
        <v>34451.797880824881</v>
      </c>
      <c r="F30" s="119">
        <v>6496.9230769230771</v>
      </c>
      <c r="G30" s="119">
        <v>22561.754402554343</v>
      </c>
    </row>
    <row r="31" spans="1:7" x14ac:dyDescent="0.25">
      <c r="A31" s="122"/>
      <c r="B31" s="110">
        <v>2017</v>
      </c>
      <c r="C31" s="119">
        <v>13584.325000000001</v>
      </c>
      <c r="D31" s="119">
        <v>27103.636999999999</v>
      </c>
      <c r="E31" s="119">
        <v>34662.728999999999</v>
      </c>
      <c r="F31" s="119">
        <v>6496.9229999999998</v>
      </c>
      <c r="G31" s="119">
        <v>22939.883000000002</v>
      </c>
    </row>
    <row r="32" spans="1:7" x14ac:dyDescent="0.25">
      <c r="A32" s="122"/>
      <c r="B32" s="110">
        <v>2018</v>
      </c>
      <c r="C32" s="119">
        <v>13626</v>
      </c>
      <c r="D32" s="119">
        <v>27181</v>
      </c>
      <c r="E32" s="119">
        <v>34875</v>
      </c>
      <c r="F32" s="119">
        <v>6497</v>
      </c>
      <c r="G32" s="119">
        <v>23230</v>
      </c>
    </row>
    <row r="33" spans="1:7" x14ac:dyDescent="0.25">
      <c r="A33" s="122"/>
      <c r="B33" s="110">
        <v>2019</v>
      </c>
      <c r="C33" s="119">
        <v>13651</v>
      </c>
      <c r="D33" s="119">
        <v>27290</v>
      </c>
      <c r="E33" s="119">
        <v>35074</v>
      </c>
      <c r="F33" s="119">
        <v>6493</v>
      </c>
      <c r="G33" s="119">
        <v>23508</v>
      </c>
    </row>
    <row r="34" spans="1:7" x14ac:dyDescent="0.25">
      <c r="A34" s="122"/>
      <c r="B34" s="110">
        <v>2020</v>
      </c>
      <c r="C34" s="119">
        <v>13615</v>
      </c>
      <c r="D34" s="119">
        <v>27365</v>
      </c>
      <c r="E34" s="119">
        <v>35243</v>
      </c>
      <c r="F34" s="119">
        <v>6498</v>
      </c>
      <c r="G34" s="119">
        <v>23729</v>
      </c>
    </row>
    <row r="35" spans="1:7" x14ac:dyDescent="0.25">
      <c r="A35" s="105"/>
      <c r="B35" s="105">
        <v>2021</v>
      </c>
      <c r="C35" s="119">
        <v>13653</v>
      </c>
      <c r="D35" s="119">
        <v>27436</v>
      </c>
      <c r="E35" s="119">
        <v>35434</v>
      </c>
      <c r="F35" s="119">
        <v>6540</v>
      </c>
      <c r="G35" s="119">
        <v>23973</v>
      </c>
    </row>
    <row r="36" spans="1:7" x14ac:dyDescent="0.25">
      <c r="A36" s="105"/>
      <c r="B36" s="105">
        <v>2022</v>
      </c>
      <c r="C36" s="119">
        <v>13727</v>
      </c>
      <c r="D36" s="119">
        <v>27517</v>
      </c>
      <c r="E36" s="119">
        <v>35632</v>
      </c>
      <c r="F36" s="119">
        <v>6540</v>
      </c>
      <c r="G36" s="119">
        <v>24174</v>
      </c>
    </row>
    <row r="37" spans="1:7" x14ac:dyDescent="0.25">
      <c r="A37" s="105"/>
      <c r="B37" s="105">
        <v>2023</v>
      </c>
      <c r="C37" s="119">
        <v>13749.613372509675</v>
      </c>
      <c r="D37" s="119">
        <v>27597.361837</v>
      </c>
      <c r="E37" s="119">
        <v>35771.367713</v>
      </c>
      <c r="F37" s="119">
        <v>6540</v>
      </c>
      <c r="G37" s="119">
        <v>24395.064040000001</v>
      </c>
    </row>
    <row r="38" spans="1:7" x14ac:dyDescent="0.25">
      <c r="A38" s="105"/>
      <c r="B38" s="110">
        <v>2024</v>
      </c>
      <c r="C38" s="119">
        <v>13713.578233</v>
      </c>
      <c r="D38" s="119">
        <v>27664.074183000001</v>
      </c>
      <c r="E38" s="119">
        <v>35924.642458000002</v>
      </c>
      <c r="F38" s="119">
        <v>6540</v>
      </c>
      <c r="G38" s="119">
        <v>24564.036409</v>
      </c>
    </row>
    <row r="39" spans="1:7" x14ac:dyDescent="0.25">
      <c r="A39" s="103" t="s">
        <v>53</v>
      </c>
      <c r="B39" s="103">
        <v>2025</v>
      </c>
      <c r="C39" s="120">
        <v>13785.714861322544</v>
      </c>
      <c r="D39" s="120">
        <v>27752.357848520507</v>
      </c>
      <c r="E39" s="120">
        <v>36162.151736213767</v>
      </c>
      <c r="F39" s="120">
        <v>6540</v>
      </c>
      <c r="G39" s="120">
        <v>24814.695490374081</v>
      </c>
    </row>
    <row r="40" spans="1:7" x14ac:dyDescent="0.25">
      <c r="A40" s="103" t="s">
        <v>53</v>
      </c>
      <c r="B40" s="103">
        <v>2026</v>
      </c>
      <c r="C40" s="120">
        <v>13814.174583534899</v>
      </c>
      <c r="D40" s="120">
        <v>27831.715882315941</v>
      </c>
      <c r="E40" s="120">
        <v>36349.19930241257</v>
      </c>
      <c r="F40" s="120">
        <v>6540</v>
      </c>
      <c r="G40" s="120">
        <v>25035.187586128908</v>
      </c>
    </row>
    <row r="41" spans="1:7" x14ac:dyDescent="0.25">
      <c r="A41" s="103" t="s">
        <v>53</v>
      </c>
      <c r="B41" s="103">
        <v>2027</v>
      </c>
      <c r="C41" s="120">
        <v>13842.634305747255</v>
      </c>
      <c r="D41" s="120">
        <v>27911.073916111374</v>
      </c>
      <c r="E41" s="120">
        <v>36536.246868611313</v>
      </c>
      <c r="F41" s="120">
        <v>6540</v>
      </c>
      <c r="G41" s="120">
        <v>25257.483261234094</v>
      </c>
    </row>
    <row r="42" spans="1:7" x14ac:dyDescent="0.25">
      <c r="A42" s="103" t="s">
        <v>53</v>
      </c>
      <c r="B42" s="103">
        <v>2028</v>
      </c>
      <c r="C42" s="120">
        <v>13871.094027959618</v>
      </c>
      <c r="D42" s="120">
        <v>27990.431949906808</v>
      </c>
      <c r="E42" s="120">
        <v>36723.294434810057</v>
      </c>
      <c r="F42" s="120">
        <v>6540</v>
      </c>
      <c r="G42" s="120">
        <v>25481.58251568973</v>
      </c>
    </row>
    <row r="43" spans="1:7" x14ac:dyDescent="0.25">
      <c r="A43" s="163" t="s">
        <v>111</v>
      </c>
    </row>
  </sheetData>
  <pageMargins left="0.7" right="0.7" top="0.75" bottom="0.75" header="0.3" footer="0.3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77D7-59CD-4002-9720-CF46C1EFBC95}">
  <sheetPr>
    <tabColor theme="4"/>
    <pageSetUpPr fitToPage="1"/>
  </sheetPr>
  <dimension ref="A1:N25"/>
  <sheetViews>
    <sheetView showGridLines="0" zoomScaleNormal="100" workbookViewId="0"/>
  </sheetViews>
  <sheetFormatPr defaultRowHeight="13.8" x14ac:dyDescent="0.25"/>
  <sheetData>
    <row r="1" spans="1:14" x14ac:dyDescent="0.25">
      <c r="A1" s="15" t="s">
        <v>36</v>
      </c>
      <c r="B1" s="16"/>
      <c r="C1" s="16"/>
      <c r="D1" s="16"/>
      <c r="E1" s="16"/>
      <c r="F1" s="16"/>
      <c r="G1" s="16"/>
      <c r="H1" s="16"/>
    </row>
    <row r="2" spans="1:14" x14ac:dyDescent="0.25">
      <c r="A2" s="15" t="s">
        <v>113</v>
      </c>
      <c r="B2" s="16"/>
      <c r="C2" s="15"/>
      <c r="D2" s="17"/>
      <c r="E2" s="17"/>
      <c r="F2" s="17"/>
      <c r="G2" s="15"/>
      <c r="H2" s="15"/>
    </row>
    <row r="3" spans="1:14" x14ac:dyDescent="0.25">
      <c r="A3" s="15" t="s">
        <v>136</v>
      </c>
      <c r="B3" s="16"/>
      <c r="C3" s="15"/>
      <c r="D3" s="17"/>
      <c r="E3" s="17"/>
      <c r="F3" s="17"/>
      <c r="G3" s="15"/>
      <c r="H3" s="15"/>
    </row>
    <row r="4" spans="1:14" x14ac:dyDescent="0.25">
      <c r="A4" s="94" t="s">
        <v>114</v>
      </c>
      <c r="B4" s="96"/>
      <c r="C4" s="96"/>
      <c r="D4" s="96"/>
      <c r="E4" s="96"/>
      <c r="F4" s="96"/>
      <c r="G4" s="96"/>
      <c r="H4" s="96"/>
    </row>
    <row r="5" spans="1:14" x14ac:dyDescent="0.25">
      <c r="A5" s="94" t="s">
        <v>153</v>
      </c>
      <c r="B5" s="96"/>
      <c r="C5" s="96"/>
      <c r="D5" s="96"/>
      <c r="E5" s="96"/>
      <c r="F5" s="96"/>
      <c r="G5" s="96"/>
      <c r="H5" s="96"/>
    </row>
    <row r="6" spans="1:14" x14ac:dyDescent="0.25">
      <c r="A6" s="16"/>
      <c r="B6" s="19"/>
      <c r="C6" s="20"/>
      <c r="D6" s="21"/>
      <c r="E6" s="21"/>
      <c r="F6" s="21"/>
      <c r="G6" s="21"/>
      <c r="H6" s="21"/>
    </row>
    <row r="7" spans="1:14" x14ac:dyDescent="0.25">
      <c r="A7" s="22"/>
      <c r="B7" s="23"/>
      <c r="C7" s="30" t="s">
        <v>115</v>
      </c>
      <c r="D7" s="30" t="s">
        <v>46</v>
      </c>
      <c r="E7" s="30" t="s">
        <v>47</v>
      </c>
      <c r="F7" s="30" t="s">
        <v>48</v>
      </c>
      <c r="G7" s="21"/>
      <c r="H7" s="21"/>
    </row>
    <row r="8" spans="1:14" x14ac:dyDescent="0.25">
      <c r="A8" s="25"/>
      <c r="B8" s="26" t="s">
        <v>49</v>
      </c>
      <c r="C8" s="36"/>
      <c r="D8" s="36" t="s">
        <v>51</v>
      </c>
      <c r="E8" s="36" t="s">
        <v>52</v>
      </c>
      <c r="F8" s="36" t="s">
        <v>52</v>
      </c>
      <c r="G8" s="21"/>
      <c r="H8" s="21"/>
    </row>
    <row r="9" spans="1:14" x14ac:dyDescent="0.25">
      <c r="A9" s="105"/>
      <c r="B9" s="105">
        <v>2015</v>
      </c>
      <c r="C9" s="106">
        <v>14114</v>
      </c>
      <c r="D9" s="106">
        <v>5633</v>
      </c>
      <c r="E9" s="106">
        <v>1423</v>
      </c>
      <c r="F9" s="106">
        <v>1474</v>
      </c>
      <c r="G9" s="80"/>
      <c r="H9" s="80"/>
      <c r="N9" s="133"/>
    </row>
    <row r="10" spans="1:14" x14ac:dyDescent="0.25">
      <c r="A10" s="105"/>
      <c r="B10" s="105">
        <v>2016</v>
      </c>
      <c r="C10" s="106">
        <v>13890</v>
      </c>
      <c r="D10" s="106">
        <v>5923</v>
      </c>
      <c r="E10" s="106">
        <v>1382</v>
      </c>
      <c r="F10" s="106">
        <v>1246</v>
      </c>
      <c r="G10" s="80"/>
      <c r="H10" s="80"/>
      <c r="N10" s="133"/>
    </row>
    <row r="11" spans="1:14" x14ac:dyDescent="0.25">
      <c r="A11" s="105"/>
      <c r="B11" s="105">
        <v>2017</v>
      </c>
      <c r="C11" s="106">
        <v>14421</v>
      </c>
      <c r="D11" s="106">
        <v>5627</v>
      </c>
      <c r="E11" s="106">
        <v>1373</v>
      </c>
      <c r="F11" s="106">
        <v>1089</v>
      </c>
      <c r="G11" s="80"/>
      <c r="H11" s="80"/>
      <c r="N11" s="133"/>
    </row>
    <row r="12" spans="1:14" x14ac:dyDescent="0.25">
      <c r="A12" s="105"/>
      <c r="B12" s="105">
        <v>2018</v>
      </c>
      <c r="C12" s="106">
        <v>14378</v>
      </c>
      <c r="D12" s="106">
        <v>5536</v>
      </c>
      <c r="E12" s="106">
        <v>1003</v>
      </c>
      <c r="F12" s="106">
        <v>1105</v>
      </c>
      <c r="G12" s="80"/>
      <c r="H12" s="80"/>
      <c r="N12" s="133"/>
    </row>
    <row r="13" spans="1:14" x14ac:dyDescent="0.25">
      <c r="A13" s="105"/>
      <c r="B13" s="105">
        <v>2019</v>
      </c>
      <c r="C13" s="106">
        <v>14914</v>
      </c>
      <c r="D13" s="106">
        <v>5063</v>
      </c>
      <c r="E13" s="106">
        <v>1467</v>
      </c>
      <c r="F13" s="106">
        <v>1367</v>
      </c>
      <c r="G13" s="80"/>
      <c r="H13" s="80"/>
      <c r="N13" s="133"/>
    </row>
    <row r="14" spans="1:14" x14ac:dyDescent="0.25">
      <c r="A14" s="105"/>
      <c r="B14" s="105">
        <v>2020</v>
      </c>
      <c r="C14" s="106">
        <v>13489</v>
      </c>
      <c r="D14" s="106">
        <v>6834</v>
      </c>
      <c r="E14" s="106">
        <v>1839</v>
      </c>
      <c r="F14" s="106">
        <v>1469</v>
      </c>
      <c r="G14" s="80"/>
      <c r="H14" s="80"/>
      <c r="N14" s="133"/>
    </row>
    <row r="15" spans="1:14" x14ac:dyDescent="0.25">
      <c r="A15" s="105"/>
      <c r="B15" s="105">
        <v>2021</v>
      </c>
      <c r="C15" s="106">
        <v>13594</v>
      </c>
      <c r="D15" s="106">
        <v>5948</v>
      </c>
      <c r="E15" s="106">
        <v>832</v>
      </c>
      <c r="F15" s="106">
        <v>1570</v>
      </c>
      <c r="G15" s="134"/>
      <c r="N15" s="133"/>
    </row>
    <row r="16" spans="1:14" x14ac:dyDescent="0.25">
      <c r="A16" s="105"/>
      <c r="B16" s="105">
        <v>2022</v>
      </c>
      <c r="C16" s="106">
        <v>14239</v>
      </c>
      <c r="D16" s="106">
        <v>5376</v>
      </c>
      <c r="E16" s="106">
        <v>1370</v>
      </c>
      <c r="F16" s="106">
        <v>1254</v>
      </c>
      <c r="G16" s="134"/>
      <c r="N16" s="133"/>
    </row>
    <row r="17" spans="1:14" x14ac:dyDescent="0.25">
      <c r="A17" s="105"/>
      <c r="B17" s="105">
        <v>2023</v>
      </c>
      <c r="C17" s="106">
        <v>14322</v>
      </c>
      <c r="D17" s="106">
        <v>5205</v>
      </c>
      <c r="E17" s="106">
        <v>1228</v>
      </c>
      <c r="F17" s="106">
        <v>1238</v>
      </c>
      <c r="G17" s="134"/>
      <c r="N17" s="133"/>
    </row>
    <row r="18" spans="1:14" x14ac:dyDescent="0.25">
      <c r="A18" s="105"/>
      <c r="B18" s="105">
        <v>2024</v>
      </c>
      <c r="C18" s="106">
        <v>14178</v>
      </c>
      <c r="D18" s="106">
        <v>4759</v>
      </c>
      <c r="E18" s="106">
        <v>913</v>
      </c>
      <c r="F18" s="106">
        <v>1406</v>
      </c>
      <c r="G18" s="134"/>
      <c r="N18" s="133"/>
    </row>
    <row r="19" spans="1:14" x14ac:dyDescent="0.25">
      <c r="A19" s="103" t="s">
        <v>53</v>
      </c>
      <c r="B19" s="103">
        <v>2025</v>
      </c>
      <c r="C19" s="104">
        <v>13831.15592159201</v>
      </c>
      <c r="D19" s="104">
        <v>5207.7428176958792</v>
      </c>
      <c r="E19" s="104">
        <v>1350</v>
      </c>
      <c r="F19" s="104">
        <v>1248.1012607121115</v>
      </c>
      <c r="G19" s="134"/>
      <c r="M19" s="135"/>
      <c r="N19" s="135"/>
    </row>
    <row r="20" spans="1:14" x14ac:dyDescent="0.25">
      <c r="A20" s="103" t="s">
        <v>53</v>
      </c>
      <c r="B20" s="103">
        <v>2026</v>
      </c>
      <c r="C20" s="104">
        <v>13900.303198325377</v>
      </c>
      <c r="D20" s="104">
        <v>5233.7783302598937</v>
      </c>
      <c r="E20" s="104">
        <v>1350</v>
      </c>
      <c r="F20" s="104">
        <v>1254.8172107026162</v>
      </c>
      <c r="G20" s="134"/>
      <c r="H20" s="16"/>
      <c r="L20" s="135"/>
      <c r="M20" s="135"/>
      <c r="N20" s="135"/>
    </row>
    <row r="21" spans="1:14" x14ac:dyDescent="0.25">
      <c r="A21" s="103" t="s">
        <v>53</v>
      </c>
      <c r="B21" s="103">
        <v>2027</v>
      </c>
      <c r="C21" s="104">
        <v>13964.893110995499</v>
      </c>
      <c r="D21" s="104">
        <v>5258.0978922480799</v>
      </c>
      <c r="E21" s="104">
        <v>1350</v>
      </c>
      <c r="F21" s="104">
        <v>1261.0905253416909</v>
      </c>
      <c r="G21" s="134"/>
      <c r="H21" s="16"/>
      <c r="L21" s="135"/>
      <c r="M21" s="135"/>
      <c r="N21" s="135"/>
    </row>
    <row r="22" spans="1:14" x14ac:dyDescent="0.25">
      <c r="A22" s="103" t="s">
        <v>53</v>
      </c>
      <c r="B22" s="103">
        <v>2028</v>
      </c>
      <c r="C22" s="104">
        <v>14025.226026705552</v>
      </c>
      <c r="D22" s="104">
        <v>5280.8145986637146</v>
      </c>
      <c r="E22" s="104">
        <v>1350</v>
      </c>
      <c r="F22" s="104">
        <v>1266.9503778743142</v>
      </c>
      <c r="G22" s="134"/>
      <c r="H22" s="16"/>
      <c r="L22" s="135"/>
      <c r="M22" s="135"/>
      <c r="N22" s="135"/>
    </row>
    <row r="23" spans="1:14" x14ac:dyDescent="0.25">
      <c r="A23" s="29"/>
      <c r="B23" s="20"/>
      <c r="C23" s="28"/>
      <c r="D23" s="28"/>
      <c r="E23" s="28"/>
      <c r="F23" s="28"/>
      <c r="G23" s="18"/>
      <c r="H23" s="18"/>
      <c r="L23" s="135"/>
      <c r="M23" s="135"/>
      <c r="N23" s="135"/>
    </row>
    <row r="24" spans="1:14" x14ac:dyDescent="0.25">
      <c r="A24" s="29"/>
      <c r="B24" s="20"/>
      <c r="C24" s="28"/>
      <c r="D24" s="28"/>
      <c r="E24" s="28"/>
      <c r="F24" s="28"/>
      <c r="G24" s="18"/>
      <c r="H24" s="18"/>
    </row>
    <row r="25" spans="1:14" x14ac:dyDescent="0.25">
      <c r="C25" s="28"/>
      <c r="D25" s="28"/>
      <c r="E25" s="28"/>
      <c r="F25" s="28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5E83-FD0C-4F3F-BF1C-18C7678FC18E}">
  <sheetPr>
    <tabColor theme="4"/>
    <pageSetUpPr fitToPage="1"/>
  </sheetPr>
  <dimension ref="A1:W53"/>
  <sheetViews>
    <sheetView showGridLines="0" zoomScaleNormal="100" workbookViewId="0"/>
  </sheetViews>
  <sheetFormatPr defaultRowHeight="13.8" x14ac:dyDescent="0.25"/>
  <cols>
    <col min="2" max="2" width="7.19921875" customWidth="1"/>
    <col min="7" max="7" width="7.3984375" bestFit="1" customWidth="1"/>
    <col min="8" max="8" width="9" customWidth="1"/>
    <col min="9" max="9" width="9.765625E-2" hidden="1" customWidth="1"/>
    <col min="12" max="12" width="9.3984375" bestFit="1" customWidth="1"/>
    <col min="13" max="13" width="12.3984375" bestFit="1" customWidth="1"/>
    <col min="14" max="14" width="11.3984375" bestFit="1" customWidth="1"/>
    <col min="15" max="15" width="10.3984375" bestFit="1" customWidth="1"/>
    <col min="16" max="16" width="9.3984375" bestFit="1" customWidth="1"/>
    <col min="17" max="17" width="11.3984375" bestFit="1" customWidth="1"/>
    <col min="18" max="18" width="8.8984375" bestFit="1" customWidth="1"/>
    <col min="19" max="19" width="12.3984375" bestFit="1" customWidth="1"/>
  </cols>
  <sheetData>
    <row r="1" spans="1:22" x14ac:dyDescent="0.25">
      <c r="A1" s="17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22" x14ac:dyDescent="0.25">
      <c r="A2" s="17" t="s">
        <v>148</v>
      </c>
      <c r="B2" s="16"/>
      <c r="C2" s="28"/>
      <c r="D2" s="28"/>
      <c r="E2" s="28"/>
      <c r="F2" s="28"/>
      <c r="G2" s="28"/>
      <c r="H2" s="28"/>
      <c r="I2" s="28"/>
      <c r="J2" s="28"/>
      <c r="K2" s="16"/>
    </row>
    <row r="3" spans="1:22" x14ac:dyDescent="0.25">
      <c r="A3" s="93" t="s">
        <v>156</v>
      </c>
      <c r="B3" s="16"/>
      <c r="C3" s="28"/>
      <c r="D3" s="28"/>
      <c r="E3" s="28"/>
      <c r="F3" s="28"/>
      <c r="G3" s="28"/>
      <c r="H3" s="28"/>
      <c r="I3" s="16"/>
      <c r="J3" s="16"/>
      <c r="K3" s="16"/>
    </row>
    <row r="4" spans="1:22" x14ac:dyDescent="0.25">
      <c r="A4" s="16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22" ht="14.25" customHeight="1" x14ac:dyDescent="0.25">
      <c r="A5" s="22"/>
      <c r="B5" s="24"/>
      <c r="C5" s="24"/>
      <c r="D5" s="24"/>
      <c r="E5" s="24"/>
      <c r="F5" s="231"/>
      <c r="G5" s="30"/>
      <c r="H5" s="31"/>
      <c r="I5" s="24"/>
      <c r="J5" s="24"/>
      <c r="K5" s="16"/>
    </row>
    <row r="6" spans="1:22" ht="12.6" customHeight="1" x14ac:dyDescent="0.25">
      <c r="A6" s="32"/>
      <c r="B6" s="32"/>
      <c r="C6" s="33" t="s">
        <v>54</v>
      </c>
      <c r="D6" s="33" t="s">
        <v>55</v>
      </c>
      <c r="E6" s="33" t="s">
        <v>56</v>
      </c>
      <c r="F6" s="253" t="s">
        <v>126</v>
      </c>
      <c r="G6" s="33" t="s">
        <v>59</v>
      </c>
      <c r="H6" s="21" t="s">
        <v>60</v>
      </c>
      <c r="I6" s="33" t="s">
        <v>61</v>
      </c>
      <c r="J6" s="33" t="s">
        <v>62</v>
      </c>
      <c r="K6" s="16"/>
      <c r="M6" s="20"/>
      <c r="N6" s="20"/>
      <c r="O6" s="41"/>
      <c r="P6" s="41"/>
      <c r="Q6" s="41"/>
      <c r="R6" s="21"/>
      <c r="S6" s="21"/>
      <c r="T6" s="33"/>
      <c r="U6" s="41"/>
      <c r="V6" s="41"/>
    </row>
    <row r="7" spans="1:22" x14ac:dyDescent="0.25">
      <c r="A7" s="34"/>
      <c r="B7" s="34" t="s">
        <v>49</v>
      </c>
      <c r="C7" s="35"/>
      <c r="D7" s="35"/>
      <c r="E7" s="35"/>
      <c r="F7" s="254"/>
      <c r="G7" s="36"/>
      <c r="H7" s="37"/>
      <c r="I7" s="35"/>
      <c r="J7" s="35"/>
      <c r="K7" s="16"/>
    </row>
    <row r="8" spans="1:22" x14ac:dyDescent="0.25">
      <c r="A8" s="107"/>
      <c r="B8" s="136">
        <v>2015</v>
      </c>
      <c r="C8" s="107">
        <v>39</v>
      </c>
      <c r="D8" s="107">
        <v>10972</v>
      </c>
      <c r="E8" s="107">
        <v>20</v>
      </c>
      <c r="F8" s="107">
        <v>106</v>
      </c>
      <c r="G8" s="107">
        <v>591</v>
      </c>
      <c r="H8" s="107">
        <v>2357</v>
      </c>
      <c r="I8" s="107">
        <v>29</v>
      </c>
      <c r="J8" s="107">
        <v>14114</v>
      </c>
      <c r="K8" s="16"/>
    </row>
    <row r="9" spans="1:22" x14ac:dyDescent="0.25">
      <c r="A9" s="107"/>
      <c r="B9" s="136">
        <v>2016</v>
      </c>
      <c r="C9" s="107">
        <v>43</v>
      </c>
      <c r="D9" s="107">
        <v>10940</v>
      </c>
      <c r="E9" s="107">
        <v>38</v>
      </c>
      <c r="F9" s="107">
        <v>120</v>
      </c>
      <c r="G9" s="107">
        <v>390</v>
      </c>
      <c r="H9" s="107">
        <v>2331</v>
      </c>
      <c r="I9" s="107">
        <v>28</v>
      </c>
      <c r="J9" s="107">
        <v>13890</v>
      </c>
      <c r="K9" s="16"/>
    </row>
    <row r="10" spans="1:22" x14ac:dyDescent="0.25">
      <c r="A10" s="107"/>
      <c r="B10" s="136">
        <v>2017</v>
      </c>
      <c r="C10" s="107">
        <v>33</v>
      </c>
      <c r="D10" s="107">
        <v>11373</v>
      </c>
      <c r="E10" s="107">
        <v>54</v>
      </c>
      <c r="F10" s="107">
        <v>116</v>
      </c>
      <c r="G10" s="107">
        <v>293</v>
      </c>
      <c r="H10" s="107">
        <v>2538</v>
      </c>
      <c r="I10" s="107">
        <v>14</v>
      </c>
      <c r="J10" s="107">
        <v>14421</v>
      </c>
      <c r="K10" s="16"/>
    </row>
    <row r="11" spans="1:22" x14ac:dyDescent="0.25">
      <c r="A11" s="107"/>
      <c r="B11" s="136">
        <v>2018</v>
      </c>
      <c r="C11" s="107">
        <v>33</v>
      </c>
      <c r="D11" s="107">
        <v>11402</v>
      </c>
      <c r="E11" s="107">
        <v>100</v>
      </c>
      <c r="F11" s="107">
        <v>137</v>
      </c>
      <c r="G11" s="107">
        <v>178</v>
      </c>
      <c r="H11" s="107">
        <v>2522</v>
      </c>
      <c r="I11" s="107">
        <v>6</v>
      </c>
      <c r="J11" s="107">
        <v>14378</v>
      </c>
      <c r="K11" s="16"/>
    </row>
    <row r="12" spans="1:22" x14ac:dyDescent="0.25">
      <c r="A12" s="107"/>
      <c r="B12" s="136">
        <v>2019</v>
      </c>
      <c r="C12" s="107">
        <v>35</v>
      </c>
      <c r="D12" s="107">
        <v>11711</v>
      </c>
      <c r="E12" s="107">
        <v>268</v>
      </c>
      <c r="F12" s="107">
        <v>152</v>
      </c>
      <c r="G12" s="107">
        <v>124</v>
      </c>
      <c r="H12" s="107">
        <v>2618</v>
      </c>
      <c r="I12" s="107">
        <v>6</v>
      </c>
      <c r="J12" s="107">
        <v>14914</v>
      </c>
      <c r="K12" s="16"/>
      <c r="M12" s="135"/>
      <c r="N12" s="135"/>
      <c r="O12" s="135"/>
      <c r="P12" s="135"/>
      <c r="Q12" s="135"/>
      <c r="R12" s="135"/>
      <c r="S12" s="135"/>
      <c r="T12" s="135"/>
    </row>
    <row r="13" spans="1:22" x14ac:dyDescent="0.25">
      <c r="A13" s="107"/>
      <c r="B13" s="136">
        <v>2020</v>
      </c>
      <c r="C13" s="107">
        <v>36</v>
      </c>
      <c r="D13" s="107">
        <v>9862</v>
      </c>
      <c r="E13" s="107">
        <v>472</v>
      </c>
      <c r="F13" s="107">
        <v>153</v>
      </c>
      <c r="G13" s="107">
        <v>127</v>
      </c>
      <c r="H13" s="107">
        <v>2837</v>
      </c>
      <c r="I13" s="107">
        <v>2</v>
      </c>
      <c r="J13" s="107">
        <v>13489</v>
      </c>
      <c r="K13" s="16"/>
      <c r="M13" s="135"/>
      <c r="N13" s="135"/>
      <c r="O13" s="135"/>
      <c r="P13" s="135"/>
      <c r="Q13" s="135"/>
      <c r="R13" s="135"/>
      <c r="S13" s="135"/>
      <c r="T13" s="135"/>
    </row>
    <row r="14" spans="1:22" x14ac:dyDescent="0.25">
      <c r="A14" s="105"/>
      <c r="B14" s="105">
        <v>2021</v>
      </c>
      <c r="C14" s="119">
        <v>37</v>
      </c>
      <c r="D14" s="119">
        <v>9872</v>
      </c>
      <c r="E14" s="119">
        <v>662</v>
      </c>
      <c r="F14" s="119">
        <v>160</v>
      </c>
      <c r="G14" s="119">
        <v>96</v>
      </c>
      <c r="H14" s="119">
        <v>2766</v>
      </c>
      <c r="I14" s="119">
        <v>1</v>
      </c>
      <c r="J14" s="119">
        <v>13594</v>
      </c>
      <c r="K14" s="16"/>
      <c r="L14" s="135"/>
      <c r="M14" s="135"/>
      <c r="N14" s="135"/>
      <c r="O14" s="135"/>
      <c r="P14" s="135"/>
      <c r="Q14" s="135"/>
      <c r="R14" s="135"/>
      <c r="S14" s="135"/>
      <c r="T14" s="135"/>
    </row>
    <row r="15" spans="1:22" x14ac:dyDescent="0.25">
      <c r="A15" s="105"/>
      <c r="B15" s="105">
        <v>2022</v>
      </c>
      <c r="C15" s="119">
        <v>34</v>
      </c>
      <c r="D15" s="119">
        <v>10437</v>
      </c>
      <c r="E15" s="119">
        <v>915</v>
      </c>
      <c r="F15" s="119">
        <v>147</v>
      </c>
      <c r="G15" s="119">
        <v>65</v>
      </c>
      <c r="H15" s="119">
        <v>2641</v>
      </c>
      <c r="I15" s="119">
        <v>0</v>
      </c>
      <c r="J15" s="119">
        <v>14239</v>
      </c>
      <c r="K15" s="16"/>
      <c r="L15" s="135"/>
      <c r="M15" s="135"/>
      <c r="N15" s="135"/>
      <c r="O15" s="135"/>
      <c r="P15" s="135"/>
      <c r="Q15" s="135"/>
      <c r="R15" s="135"/>
      <c r="S15" s="135"/>
      <c r="T15" s="135"/>
    </row>
    <row r="16" spans="1:22" x14ac:dyDescent="0.25">
      <c r="A16" s="105"/>
      <c r="B16" s="105">
        <v>2023</v>
      </c>
      <c r="C16" s="155">
        <v>34</v>
      </c>
      <c r="D16" s="155">
        <v>10319</v>
      </c>
      <c r="E16" s="155">
        <v>1213</v>
      </c>
      <c r="F16" s="155">
        <v>161</v>
      </c>
      <c r="G16" s="155">
        <v>33</v>
      </c>
      <c r="H16" s="155">
        <v>2562</v>
      </c>
      <c r="I16" s="155">
        <v>0</v>
      </c>
      <c r="J16" s="155">
        <v>14322</v>
      </c>
      <c r="K16" s="16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2" x14ac:dyDescent="0.25">
      <c r="A17" s="105"/>
      <c r="B17" s="105">
        <v>2024</v>
      </c>
      <c r="C17" s="155">
        <v>32</v>
      </c>
      <c r="D17" s="155">
        <v>10086</v>
      </c>
      <c r="E17" s="155">
        <v>1453</v>
      </c>
      <c r="F17" s="155">
        <v>154</v>
      </c>
      <c r="G17" s="155">
        <v>19</v>
      </c>
      <c r="H17" s="155">
        <v>2433</v>
      </c>
      <c r="I17" s="155">
        <v>1</v>
      </c>
      <c r="J17" s="155">
        <v>14178</v>
      </c>
      <c r="K17" s="16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2" x14ac:dyDescent="0.25">
      <c r="A18" s="103" t="s">
        <v>53</v>
      </c>
      <c r="B18" s="103">
        <v>2025</v>
      </c>
      <c r="C18" s="109">
        <v>31.949552085801258</v>
      </c>
      <c r="D18" s="109">
        <v>9476.2757416698551</v>
      </c>
      <c r="E18" s="109">
        <v>1895.352310427947</v>
      </c>
      <c r="F18" s="109">
        <v>160.13521113521949</v>
      </c>
      <c r="G18" s="109">
        <v>15.687591995961725</v>
      </c>
      <c r="H18" s="109">
        <v>2250.6303229213431</v>
      </c>
      <c r="I18" s="109">
        <v>1.1251913558810425</v>
      </c>
      <c r="J18" s="109">
        <v>13831.15592159201</v>
      </c>
      <c r="K18" s="16"/>
      <c r="L18" s="135"/>
      <c r="M18" s="135"/>
      <c r="N18" s="135"/>
      <c r="O18" s="135"/>
      <c r="P18" s="135"/>
      <c r="Q18" s="135"/>
      <c r="R18" s="135"/>
      <c r="S18" s="135"/>
      <c r="T18" s="135"/>
    </row>
    <row r="19" spans="1:22" x14ac:dyDescent="0.25">
      <c r="A19" s="103" t="s">
        <v>53</v>
      </c>
      <c r="B19" s="103">
        <v>2026</v>
      </c>
      <c r="C19" s="109">
        <v>30.60288983983628</v>
      </c>
      <c r="D19" s="109">
        <v>9215.4912806278553</v>
      </c>
      <c r="E19" s="109">
        <v>2367.0544035073849</v>
      </c>
      <c r="F19" s="109">
        <v>169.28561797636937</v>
      </c>
      <c r="G19" s="109">
        <v>7.0323116194487056</v>
      </c>
      <c r="H19" s="109">
        <v>2109.7308750597376</v>
      </c>
      <c r="I19" s="109">
        <v>1.1058196947471033</v>
      </c>
      <c r="J19" s="109">
        <v>13900.303198325379</v>
      </c>
      <c r="K19" s="16"/>
      <c r="L19" s="135"/>
      <c r="M19" s="135"/>
      <c r="N19" s="135"/>
      <c r="O19" s="135"/>
      <c r="P19" s="135"/>
      <c r="Q19" s="135"/>
      <c r="R19" s="135"/>
      <c r="S19" s="135"/>
      <c r="T19" s="135"/>
    </row>
    <row r="20" spans="1:22" x14ac:dyDescent="0.25">
      <c r="A20" s="103" t="s">
        <v>53</v>
      </c>
      <c r="B20" s="103">
        <v>2027</v>
      </c>
      <c r="C20" s="109">
        <v>29.230347001900611</v>
      </c>
      <c r="D20" s="109">
        <v>8938.673735201708</v>
      </c>
      <c r="E20" s="109">
        <v>2873.8468116758149</v>
      </c>
      <c r="F20" s="109">
        <v>178.44382236588825</v>
      </c>
      <c r="G20" s="109">
        <v>0</v>
      </c>
      <c r="H20" s="109">
        <v>1943.6106699676366</v>
      </c>
      <c r="I20" s="109">
        <v>1.0877247825535123</v>
      </c>
      <c r="J20" s="109">
        <v>13964.893110995505</v>
      </c>
      <c r="K20" s="16"/>
      <c r="L20" s="135"/>
      <c r="M20" s="135"/>
      <c r="N20" s="135"/>
      <c r="O20" s="135"/>
      <c r="P20" s="135"/>
      <c r="Q20" s="135"/>
      <c r="R20" s="135"/>
      <c r="S20" s="135"/>
      <c r="T20" s="135"/>
    </row>
    <row r="21" spans="1:22" x14ac:dyDescent="0.25">
      <c r="A21" s="103" t="s">
        <v>53</v>
      </c>
      <c r="B21" s="103">
        <v>2028</v>
      </c>
      <c r="C21" s="109">
        <v>27.832299702205432</v>
      </c>
      <c r="D21" s="109">
        <v>8621.9800084267226</v>
      </c>
      <c r="E21" s="109">
        <v>3410.1031927392328</v>
      </c>
      <c r="F21" s="109">
        <v>187.60931038235515</v>
      </c>
      <c r="G21" s="109">
        <v>0</v>
      </c>
      <c r="H21" s="109">
        <v>1776.630392983805</v>
      </c>
      <c r="I21" s="109">
        <v>1.0708224712323555</v>
      </c>
      <c r="J21" s="109">
        <v>14025.226026705557</v>
      </c>
      <c r="K21" s="16"/>
      <c r="L21" s="135"/>
      <c r="M21" s="135"/>
      <c r="N21" s="135"/>
      <c r="O21" s="135"/>
      <c r="P21" s="135"/>
      <c r="Q21" s="135"/>
      <c r="R21" s="135"/>
      <c r="S21" s="135"/>
    </row>
    <row r="22" spans="1:22" x14ac:dyDescent="0.25">
      <c r="A22" s="164" t="s">
        <v>64</v>
      </c>
      <c r="B22" s="39"/>
      <c r="C22" s="16"/>
      <c r="D22" s="16"/>
      <c r="E22" s="16"/>
      <c r="F22" s="16"/>
      <c r="G22" s="40"/>
      <c r="H22" s="40"/>
      <c r="I22" s="40"/>
      <c r="J22" s="40"/>
      <c r="K22" s="16"/>
      <c r="M22" s="17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5">
      <c r="A23" s="164"/>
      <c r="B23" s="39"/>
      <c r="C23" s="16"/>
      <c r="D23" s="16"/>
      <c r="E23" s="16"/>
      <c r="F23" s="16"/>
      <c r="G23" s="40"/>
      <c r="H23" s="40"/>
      <c r="I23" s="40"/>
      <c r="J23" s="40"/>
      <c r="K23" s="16"/>
      <c r="M23" s="17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5">
      <c r="A24" s="17" t="s">
        <v>38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M24" s="17"/>
      <c r="N24" s="16"/>
      <c r="O24" s="28"/>
      <c r="P24" s="28"/>
      <c r="Q24" s="28"/>
      <c r="R24" s="28"/>
      <c r="S24" s="28"/>
      <c r="T24" s="28"/>
      <c r="U24" s="28"/>
      <c r="V24" s="28"/>
    </row>
    <row r="25" spans="1:22" x14ac:dyDescent="0.25">
      <c r="A25" s="17" t="s">
        <v>149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  <c r="M25" s="93"/>
      <c r="N25" s="16"/>
      <c r="O25" s="28"/>
      <c r="P25" s="28"/>
      <c r="Q25" s="28"/>
      <c r="R25" s="28"/>
      <c r="S25" s="28"/>
      <c r="T25" s="28"/>
      <c r="U25" s="16"/>
      <c r="V25" s="16"/>
    </row>
    <row r="26" spans="1:22" x14ac:dyDescent="0.25">
      <c r="A26" s="93" t="s">
        <v>157</v>
      </c>
      <c r="B26" s="16"/>
      <c r="C26" s="28"/>
      <c r="D26" s="28"/>
      <c r="E26" s="28"/>
      <c r="F26" s="28"/>
      <c r="G26" s="28"/>
      <c r="H26" s="28"/>
      <c r="I26" s="16"/>
      <c r="J26" s="16"/>
      <c r="K26" s="16"/>
      <c r="M26" s="16"/>
      <c r="N26" s="28"/>
      <c r="O26" s="28"/>
      <c r="P26" s="28"/>
      <c r="Q26" s="28"/>
      <c r="R26" s="28"/>
      <c r="S26" s="28"/>
      <c r="T26" s="28"/>
      <c r="U26" s="28"/>
      <c r="V26" s="28"/>
    </row>
    <row r="27" spans="1:22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8"/>
      <c r="K27" s="28"/>
      <c r="M27" s="16"/>
      <c r="N27" s="28"/>
      <c r="O27" s="28"/>
      <c r="P27" s="28"/>
      <c r="Q27" s="28"/>
      <c r="R27" s="28"/>
      <c r="S27" s="21"/>
      <c r="T27" s="49"/>
      <c r="U27" s="28"/>
      <c r="V27" s="28"/>
    </row>
    <row r="28" spans="1:22" ht="14.25" customHeight="1" x14ac:dyDescent="0.25">
      <c r="A28" s="22"/>
      <c r="B28" s="24"/>
      <c r="C28" s="24"/>
      <c r="D28" s="24"/>
      <c r="E28" s="24"/>
      <c r="F28" s="231"/>
      <c r="G28" s="30"/>
      <c r="H28" s="31"/>
      <c r="I28" s="24"/>
      <c r="J28" s="24"/>
      <c r="K28" s="16"/>
      <c r="M28" s="32"/>
      <c r="N28" s="32"/>
      <c r="O28" s="33"/>
      <c r="P28" s="33"/>
      <c r="Q28" s="33"/>
      <c r="R28" s="33"/>
      <c r="S28" s="33"/>
      <c r="T28" s="21"/>
      <c r="U28" s="33"/>
      <c r="V28" s="33"/>
    </row>
    <row r="29" spans="1:22" ht="12.6" customHeight="1" x14ac:dyDescent="0.25">
      <c r="A29" s="32"/>
      <c r="B29" s="32"/>
      <c r="C29" s="33" t="s">
        <v>54</v>
      </c>
      <c r="D29" s="33" t="s">
        <v>55</v>
      </c>
      <c r="E29" s="33" t="s">
        <v>56</v>
      </c>
      <c r="F29" s="253" t="s">
        <v>126</v>
      </c>
      <c r="G29" s="33" t="s">
        <v>59</v>
      </c>
      <c r="H29" s="21" t="s">
        <v>60</v>
      </c>
      <c r="I29" s="33" t="s">
        <v>61</v>
      </c>
      <c r="J29" s="33" t="s">
        <v>62</v>
      </c>
      <c r="K29" s="16"/>
      <c r="L29" s="20"/>
      <c r="M29" s="20"/>
      <c r="N29" s="41"/>
      <c r="O29" s="41"/>
      <c r="P29" s="41"/>
      <c r="Q29" s="21"/>
      <c r="R29" s="21"/>
      <c r="S29" s="33"/>
      <c r="T29" s="41"/>
      <c r="U29" s="41"/>
    </row>
    <row r="30" spans="1:22" x14ac:dyDescent="0.25">
      <c r="A30" s="34"/>
      <c r="B30" s="34" t="s">
        <v>49</v>
      </c>
      <c r="C30" s="35"/>
      <c r="D30" s="35"/>
      <c r="E30" s="35"/>
      <c r="F30" s="254"/>
      <c r="G30" s="36"/>
      <c r="H30" s="37"/>
      <c r="I30" s="35"/>
      <c r="J30" s="35"/>
      <c r="K30" s="16"/>
    </row>
    <row r="31" spans="1:22" x14ac:dyDescent="0.25">
      <c r="A31" s="107"/>
      <c r="B31" s="136">
        <v>2015</v>
      </c>
      <c r="C31" s="235" t="s">
        <v>171</v>
      </c>
      <c r="D31" s="107">
        <v>1311</v>
      </c>
      <c r="E31" s="107">
        <v>10</v>
      </c>
      <c r="F31" s="107">
        <v>32</v>
      </c>
      <c r="G31" s="235" t="s">
        <v>171</v>
      </c>
      <c r="H31" s="107">
        <v>69</v>
      </c>
      <c r="I31" s="107">
        <v>1</v>
      </c>
      <c r="J31" s="107">
        <v>1423</v>
      </c>
      <c r="K31" s="16"/>
    </row>
    <row r="32" spans="1:22" x14ac:dyDescent="0.25">
      <c r="A32" s="107"/>
      <c r="B32" s="136">
        <v>2016</v>
      </c>
      <c r="C32" s="107">
        <v>7</v>
      </c>
      <c r="D32" s="107">
        <v>1305</v>
      </c>
      <c r="E32" s="107">
        <v>19</v>
      </c>
      <c r="F32" s="107">
        <v>15</v>
      </c>
      <c r="G32" s="235" t="s">
        <v>171</v>
      </c>
      <c r="H32" s="107">
        <v>36</v>
      </c>
      <c r="I32" s="107" t="s">
        <v>171</v>
      </c>
      <c r="J32" s="107">
        <v>1382</v>
      </c>
      <c r="K32" s="16"/>
    </row>
    <row r="33" spans="1:23" x14ac:dyDescent="0.25">
      <c r="A33" s="107"/>
      <c r="B33" s="136">
        <v>2017</v>
      </c>
      <c r="C33" s="107">
        <v>2</v>
      </c>
      <c r="D33" s="107">
        <v>1046</v>
      </c>
      <c r="E33" s="107">
        <v>16</v>
      </c>
      <c r="F33" s="107">
        <v>8</v>
      </c>
      <c r="G33" s="235" t="s">
        <v>171</v>
      </c>
      <c r="H33" s="107">
        <v>301</v>
      </c>
      <c r="I33" s="107" t="s">
        <v>171</v>
      </c>
      <c r="J33" s="107">
        <v>1373</v>
      </c>
      <c r="K33" s="16"/>
    </row>
    <row r="34" spans="1:23" x14ac:dyDescent="0.25">
      <c r="A34" s="107"/>
      <c r="B34" s="136">
        <v>2018</v>
      </c>
      <c r="C34" s="107">
        <v>2</v>
      </c>
      <c r="D34" s="107">
        <v>870</v>
      </c>
      <c r="E34" s="107">
        <v>47</v>
      </c>
      <c r="F34" s="107">
        <v>9</v>
      </c>
      <c r="G34" s="235" t="s">
        <v>171</v>
      </c>
      <c r="H34" s="107">
        <v>75</v>
      </c>
      <c r="I34" s="107" t="s">
        <v>171</v>
      </c>
      <c r="J34" s="107">
        <v>1003</v>
      </c>
      <c r="K34" s="16"/>
    </row>
    <row r="35" spans="1:23" x14ac:dyDescent="0.25">
      <c r="A35" s="107"/>
      <c r="B35" s="136">
        <v>2019</v>
      </c>
      <c r="C35" s="107">
        <v>1</v>
      </c>
      <c r="D35" s="107">
        <v>996</v>
      </c>
      <c r="E35" s="107">
        <v>170</v>
      </c>
      <c r="F35" s="107">
        <v>16</v>
      </c>
      <c r="G35" s="235" t="s">
        <v>171</v>
      </c>
      <c r="H35" s="107">
        <v>284</v>
      </c>
      <c r="I35" s="107" t="s">
        <v>171</v>
      </c>
      <c r="J35" s="107">
        <v>1467</v>
      </c>
      <c r="K35" s="16"/>
    </row>
    <row r="36" spans="1:23" x14ac:dyDescent="0.25">
      <c r="A36" s="107"/>
      <c r="B36" s="136">
        <v>2020</v>
      </c>
      <c r="C36" s="107">
        <v>2</v>
      </c>
      <c r="D36" s="107">
        <v>1139</v>
      </c>
      <c r="E36" s="107">
        <v>230</v>
      </c>
      <c r="F36" s="107">
        <v>3</v>
      </c>
      <c r="G36" s="235" t="s">
        <v>171</v>
      </c>
      <c r="H36" s="107">
        <v>465</v>
      </c>
      <c r="I36" s="107" t="s">
        <v>171</v>
      </c>
      <c r="J36" s="107">
        <v>1839</v>
      </c>
      <c r="K36" s="16"/>
    </row>
    <row r="37" spans="1:23" x14ac:dyDescent="0.25">
      <c r="A37" s="105"/>
      <c r="B37" s="105">
        <v>2021</v>
      </c>
      <c r="C37" s="239" t="s">
        <v>173</v>
      </c>
      <c r="D37" s="119">
        <v>464</v>
      </c>
      <c r="E37" s="119">
        <v>201</v>
      </c>
      <c r="F37" s="119">
        <v>20</v>
      </c>
      <c r="G37" s="119" t="s">
        <v>173</v>
      </c>
      <c r="H37" s="119">
        <v>147</v>
      </c>
      <c r="I37" s="119" t="s">
        <v>171</v>
      </c>
      <c r="J37" s="119">
        <v>832</v>
      </c>
      <c r="K37" s="16"/>
      <c r="W37" s="135"/>
    </row>
    <row r="38" spans="1:23" x14ac:dyDescent="0.25">
      <c r="A38" s="105"/>
      <c r="B38" s="105">
        <v>2022</v>
      </c>
      <c r="C38" s="119">
        <v>2</v>
      </c>
      <c r="D38" s="119">
        <v>1009</v>
      </c>
      <c r="E38" s="119">
        <v>265</v>
      </c>
      <c r="F38" s="235" t="s">
        <v>171</v>
      </c>
      <c r="G38" s="235" t="s">
        <v>171</v>
      </c>
      <c r="H38" s="119">
        <v>94</v>
      </c>
      <c r="I38" s="119" t="s">
        <v>171</v>
      </c>
      <c r="J38" s="119">
        <v>1370</v>
      </c>
      <c r="K38" s="16"/>
      <c r="W38" s="135"/>
    </row>
    <row r="39" spans="1:23" x14ac:dyDescent="0.25">
      <c r="A39" s="105"/>
      <c r="B39" s="105">
        <v>2023</v>
      </c>
      <c r="C39" s="155">
        <v>1</v>
      </c>
      <c r="D39" s="155">
        <v>753</v>
      </c>
      <c r="E39" s="155">
        <v>313</v>
      </c>
      <c r="F39" s="172">
        <v>15</v>
      </c>
      <c r="G39" s="235" t="s">
        <v>171</v>
      </c>
      <c r="H39" s="155">
        <v>146</v>
      </c>
      <c r="I39" s="155" t="s">
        <v>171</v>
      </c>
      <c r="J39" s="155">
        <v>1228</v>
      </c>
      <c r="K39" s="16"/>
      <c r="W39" s="135"/>
    </row>
    <row r="40" spans="1:23" x14ac:dyDescent="0.25">
      <c r="A40" s="105"/>
      <c r="B40" s="105">
        <v>2024</v>
      </c>
      <c r="C40" s="235" t="s">
        <v>171</v>
      </c>
      <c r="D40" s="155">
        <v>641</v>
      </c>
      <c r="E40" s="155">
        <v>257</v>
      </c>
      <c r="F40" s="235" t="s">
        <v>171</v>
      </c>
      <c r="G40" s="235" t="s">
        <v>171</v>
      </c>
      <c r="H40" s="155">
        <v>14</v>
      </c>
      <c r="I40" s="155">
        <v>1</v>
      </c>
      <c r="J40" s="155">
        <v>913</v>
      </c>
      <c r="K40" s="16"/>
      <c r="W40" s="135"/>
    </row>
    <row r="41" spans="1:23" x14ac:dyDescent="0.25">
      <c r="A41" s="103" t="s">
        <v>53</v>
      </c>
      <c r="B41" s="103">
        <v>2025</v>
      </c>
      <c r="C41" s="109">
        <v>0</v>
      </c>
      <c r="D41" s="109">
        <v>784.24611301202583</v>
      </c>
      <c r="E41" s="109">
        <v>462.37499999999994</v>
      </c>
      <c r="F41" s="109">
        <v>10.228886987974166</v>
      </c>
      <c r="G41" s="109">
        <v>0</v>
      </c>
      <c r="H41" s="109">
        <v>93.149999999999991</v>
      </c>
      <c r="I41" s="109">
        <v>0</v>
      </c>
      <c r="J41" s="109">
        <v>1350</v>
      </c>
      <c r="K41" s="16"/>
      <c r="W41" s="135"/>
    </row>
    <row r="42" spans="1:23" x14ac:dyDescent="0.25">
      <c r="A42" s="103" t="s">
        <v>53</v>
      </c>
      <c r="B42" s="103">
        <v>2026</v>
      </c>
      <c r="C42" s="109">
        <v>0</v>
      </c>
      <c r="D42" s="109">
        <v>768.72111301202574</v>
      </c>
      <c r="E42" s="109">
        <v>502.20000000000005</v>
      </c>
      <c r="F42" s="109">
        <v>10.228886987974166</v>
      </c>
      <c r="G42" s="109">
        <v>0</v>
      </c>
      <c r="H42" s="109">
        <v>68.849999999999994</v>
      </c>
      <c r="I42" s="109">
        <v>0</v>
      </c>
      <c r="J42" s="109">
        <v>1350</v>
      </c>
      <c r="K42" s="16"/>
      <c r="W42" s="135"/>
    </row>
    <row r="43" spans="1:23" x14ac:dyDescent="0.25">
      <c r="A43" s="103" t="s">
        <v>53</v>
      </c>
      <c r="B43" s="103">
        <v>2027</v>
      </c>
      <c r="C43" s="109">
        <v>0</v>
      </c>
      <c r="D43" s="109">
        <v>742.39611301202581</v>
      </c>
      <c r="E43" s="109">
        <v>552.82500000000005</v>
      </c>
      <c r="F43" s="109">
        <v>10.228886987974166</v>
      </c>
      <c r="G43" s="109">
        <v>0</v>
      </c>
      <c r="H43" s="109">
        <v>44.55</v>
      </c>
      <c r="I43" s="109">
        <v>0</v>
      </c>
      <c r="J43" s="109">
        <v>1350</v>
      </c>
      <c r="K43" s="16"/>
      <c r="W43" s="135"/>
    </row>
    <row r="44" spans="1:23" x14ac:dyDescent="0.25">
      <c r="A44" s="103" t="s">
        <v>53</v>
      </c>
      <c r="B44" s="103">
        <v>2028</v>
      </c>
      <c r="C44" s="109">
        <v>0</v>
      </c>
      <c r="D44" s="109">
        <v>702.57111301202588</v>
      </c>
      <c r="E44" s="109">
        <v>592.65</v>
      </c>
      <c r="F44" s="109">
        <v>10.228886987974166</v>
      </c>
      <c r="G44" s="109">
        <v>0</v>
      </c>
      <c r="H44" s="109">
        <v>44.55</v>
      </c>
      <c r="I44" s="109">
        <v>0</v>
      </c>
      <c r="J44" s="109">
        <v>1350</v>
      </c>
      <c r="K44" s="16"/>
      <c r="W44" s="135"/>
    </row>
    <row r="45" spans="1:23" x14ac:dyDescent="0.25">
      <c r="A45" s="164" t="s">
        <v>64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23" x14ac:dyDescent="0.25">
      <c r="A46" s="138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23" x14ac:dyDescent="0.25">
      <c r="A47" s="138"/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23" x14ac:dyDescent="0.25">
      <c r="A48" s="138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138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25">
      <c r="A50" s="138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x14ac:dyDescent="0.25">
      <c r="A51" s="138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5">
      <c r="A52" s="138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</row>
  </sheetData>
  <mergeCells count="2">
    <mergeCell ref="F6:F7"/>
    <mergeCell ref="F29:F30"/>
  </mergeCells>
  <pageMargins left="0.7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4DAC7-70BC-44B3-866E-B970BDFD23E4}">
  <sheetPr>
    <tabColor theme="4"/>
    <pageSetUpPr fitToPage="1"/>
  </sheetPr>
  <dimension ref="A1:L29"/>
  <sheetViews>
    <sheetView showGridLines="0" zoomScaleNormal="100" workbookViewId="0"/>
  </sheetViews>
  <sheetFormatPr defaultRowHeight="13.8" x14ac:dyDescent="0.25"/>
  <cols>
    <col min="5" max="5" width="13.3984375" customWidth="1"/>
  </cols>
  <sheetData>
    <row r="1" spans="1:12" x14ac:dyDescent="0.25">
      <c r="A1" s="17" t="s">
        <v>39</v>
      </c>
      <c r="B1" s="17"/>
      <c r="C1" s="17"/>
      <c r="D1" s="17"/>
      <c r="E1" s="17"/>
      <c r="F1" s="17"/>
      <c r="G1" s="17"/>
      <c r="H1" s="17"/>
      <c r="I1" s="16"/>
    </row>
    <row r="2" spans="1:12" x14ac:dyDescent="0.25">
      <c r="A2" s="15" t="s">
        <v>150</v>
      </c>
      <c r="B2" s="16"/>
      <c r="C2" s="16"/>
      <c r="D2" s="16"/>
      <c r="E2" s="16"/>
      <c r="F2" s="16"/>
      <c r="G2" s="16"/>
      <c r="H2" s="16"/>
      <c r="I2" s="16"/>
    </row>
    <row r="3" spans="1:12" x14ac:dyDescent="0.25">
      <c r="A3" s="94" t="s">
        <v>155</v>
      </c>
      <c r="B3" s="16"/>
      <c r="C3" s="16"/>
      <c r="D3" s="16"/>
      <c r="E3" s="16"/>
      <c r="F3" s="16"/>
      <c r="G3" s="16"/>
      <c r="H3" s="16"/>
      <c r="I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2" x14ac:dyDescent="0.25">
      <c r="A5" s="22"/>
      <c r="B5" s="23"/>
      <c r="C5" s="255" t="s">
        <v>127</v>
      </c>
      <c r="D5" s="176"/>
      <c r="E5" s="48" t="s">
        <v>65</v>
      </c>
      <c r="F5" s="16"/>
      <c r="G5" s="16"/>
      <c r="H5" s="16"/>
      <c r="I5" s="16"/>
    </row>
    <row r="6" spans="1:12" x14ac:dyDescent="0.25">
      <c r="A6" s="25"/>
      <c r="B6" s="34" t="s">
        <v>49</v>
      </c>
      <c r="C6" s="256"/>
      <c r="D6" s="232" t="s">
        <v>104</v>
      </c>
      <c r="E6" s="47" t="s">
        <v>105</v>
      </c>
      <c r="F6" s="16"/>
      <c r="G6" s="16"/>
      <c r="H6" s="16"/>
      <c r="I6" s="16"/>
      <c r="J6" s="139"/>
      <c r="L6" s="139"/>
    </row>
    <row r="7" spans="1:12" x14ac:dyDescent="0.25">
      <c r="A7" s="110"/>
      <c r="B7" s="110">
        <v>2015</v>
      </c>
      <c r="C7" s="140">
        <v>6.6600538472438714E-3</v>
      </c>
      <c r="D7" s="140">
        <v>0.16891030182797223</v>
      </c>
      <c r="E7" s="140">
        <v>0.82442964432478383</v>
      </c>
      <c r="F7" s="139"/>
      <c r="H7" s="139"/>
    </row>
    <row r="8" spans="1:12" x14ac:dyDescent="0.25">
      <c r="A8" s="110"/>
      <c r="B8" s="110">
        <v>2016</v>
      </c>
      <c r="C8" s="140">
        <v>8.9992800575953921E-3</v>
      </c>
      <c r="D8" s="140">
        <v>0.25363570914326855</v>
      </c>
      <c r="E8" s="140">
        <v>0.73736501079913608</v>
      </c>
      <c r="F8" s="139"/>
      <c r="H8" s="139"/>
    </row>
    <row r="9" spans="1:12" x14ac:dyDescent="0.25">
      <c r="A9" s="110"/>
      <c r="B9" s="110">
        <v>2017</v>
      </c>
      <c r="C9" s="140">
        <v>1.0470841134456696E-2</v>
      </c>
      <c r="D9" s="140">
        <v>0.33797933569100619</v>
      </c>
      <c r="E9" s="140">
        <v>0.65154982317453713</v>
      </c>
      <c r="F9" s="139"/>
      <c r="H9" s="139"/>
    </row>
    <row r="10" spans="1:12" x14ac:dyDescent="0.25">
      <c r="A10" s="110"/>
      <c r="B10" s="110">
        <v>2018</v>
      </c>
      <c r="C10" s="140">
        <v>1.5579357351509251E-2</v>
      </c>
      <c r="D10" s="140">
        <v>0.38350257337599108</v>
      </c>
      <c r="E10" s="140">
        <v>0.60091806927249958</v>
      </c>
      <c r="F10" s="139"/>
      <c r="H10" s="139"/>
    </row>
    <row r="11" spans="1:12" x14ac:dyDescent="0.25">
      <c r="A11" s="110"/>
      <c r="B11" s="110">
        <v>2019</v>
      </c>
      <c r="C11" s="140">
        <v>2.7289794823655626E-2</v>
      </c>
      <c r="D11" s="140">
        <v>0.45319833713289526</v>
      </c>
      <c r="E11" s="140">
        <v>0.51951186804344907</v>
      </c>
      <c r="F11" s="139"/>
      <c r="H11" s="139"/>
    </row>
    <row r="12" spans="1:12" x14ac:dyDescent="0.25">
      <c r="A12" s="110"/>
      <c r="B12" s="110">
        <v>2020</v>
      </c>
      <c r="C12" s="140">
        <v>4.5444436207280003E-2</v>
      </c>
      <c r="D12" s="140">
        <v>0.5162725183482838</v>
      </c>
      <c r="E12" s="140">
        <v>0.43828304544443619</v>
      </c>
      <c r="F12" s="139"/>
      <c r="H12" s="139"/>
    </row>
    <row r="13" spans="1:12" x14ac:dyDescent="0.25">
      <c r="A13" s="105"/>
      <c r="B13" s="105">
        <v>2021</v>
      </c>
      <c r="C13" s="140">
        <v>5.9511549212888037E-2</v>
      </c>
      <c r="D13" s="140">
        <v>0.56855965867294389</v>
      </c>
      <c r="E13" s="140">
        <v>0.37192879211416807</v>
      </c>
      <c r="F13" s="139"/>
      <c r="H13" s="139"/>
    </row>
    <row r="14" spans="1:12" x14ac:dyDescent="0.25">
      <c r="A14" s="105"/>
      <c r="B14" s="105">
        <v>2022</v>
      </c>
      <c r="C14" s="140">
        <v>7.3811363157525109E-2</v>
      </c>
      <c r="D14" s="140">
        <v>0.63550811152468567</v>
      </c>
      <c r="E14" s="140">
        <v>0.29068052531778921</v>
      </c>
      <c r="F14" s="139"/>
      <c r="H14" s="139"/>
    </row>
    <row r="15" spans="1:12" x14ac:dyDescent="0.25">
      <c r="A15" s="105"/>
      <c r="B15" s="105">
        <v>2023</v>
      </c>
      <c r="C15" s="140">
        <v>9.5238095238095233E-2</v>
      </c>
      <c r="D15" s="140">
        <v>0.6593352883675464</v>
      </c>
      <c r="E15" s="140">
        <v>0.24542661639435837</v>
      </c>
      <c r="F15" s="139"/>
      <c r="H15" s="139"/>
    </row>
    <row r="16" spans="1:12" x14ac:dyDescent="0.25">
      <c r="A16" s="105"/>
      <c r="B16" s="105">
        <v>2024</v>
      </c>
      <c r="C16" s="140">
        <v>0.11327408661306249</v>
      </c>
      <c r="D16" s="140">
        <v>0.68204260121314708</v>
      </c>
      <c r="E16" s="140">
        <v>0.20468331217379043</v>
      </c>
      <c r="F16" s="139"/>
      <c r="H16" s="139"/>
    </row>
    <row r="17" spans="1:8" x14ac:dyDescent="0.25">
      <c r="A17" s="103" t="s">
        <v>53</v>
      </c>
      <c r="B17" s="103">
        <v>2025</v>
      </c>
      <c r="C17" s="141">
        <v>0.14752834348268265</v>
      </c>
      <c r="D17" s="141">
        <v>0.71309930025732515</v>
      </c>
      <c r="E17" s="141">
        <v>0.13937235625999222</v>
      </c>
      <c r="F17" s="139"/>
      <c r="H17" s="139"/>
    </row>
    <row r="18" spans="1:8" x14ac:dyDescent="0.25">
      <c r="A18" s="103" t="s">
        <v>53</v>
      </c>
      <c r="B18" s="103">
        <v>2026</v>
      </c>
      <c r="C18" s="141">
        <v>0.17852236646051803</v>
      </c>
      <c r="D18" s="141">
        <v>0.72302169552347795</v>
      </c>
      <c r="E18" s="141">
        <v>9.8455938016004052E-2</v>
      </c>
    </row>
    <row r="19" spans="1:8" x14ac:dyDescent="0.25">
      <c r="A19" s="103" t="s">
        <v>53</v>
      </c>
      <c r="B19" s="103">
        <v>2027</v>
      </c>
      <c r="C19" s="141">
        <v>0.21184078781672874</v>
      </c>
      <c r="D19" s="141">
        <v>0.72232193713665249</v>
      </c>
      <c r="E19" s="141">
        <v>6.5837275046618737E-2</v>
      </c>
    </row>
    <row r="20" spans="1:8" x14ac:dyDescent="0.25">
      <c r="A20" s="103" t="s">
        <v>53</v>
      </c>
      <c r="B20" s="103">
        <v>2028</v>
      </c>
      <c r="C20" s="141">
        <v>0.24825581014468487</v>
      </c>
      <c r="D20" s="141">
        <v>0.7065368471991057</v>
      </c>
      <c r="E20" s="141">
        <v>4.5207342656209404E-2</v>
      </c>
    </row>
    <row r="21" spans="1:8" x14ac:dyDescent="0.25">
      <c r="A21" s="19" t="s">
        <v>172</v>
      </c>
    </row>
    <row r="24" spans="1:8" x14ac:dyDescent="0.25">
      <c r="C24" s="81"/>
      <c r="D24" s="81"/>
    </row>
    <row r="25" spans="1:8" x14ac:dyDescent="0.25">
      <c r="C25" s="81"/>
      <c r="D25" s="81"/>
    </row>
    <row r="26" spans="1:8" x14ac:dyDescent="0.25">
      <c r="C26" s="81"/>
      <c r="D26" s="81"/>
    </row>
    <row r="27" spans="1:8" x14ac:dyDescent="0.25">
      <c r="H27" s="81"/>
    </row>
    <row r="28" spans="1:8" x14ac:dyDescent="0.25">
      <c r="H28" s="81"/>
    </row>
    <row r="29" spans="1:8" x14ac:dyDescent="0.25">
      <c r="H29" s="81"/>
    </row>
  </sheetData>
  <mergeCells count="1">
    <mergeCell ref="C5:C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3EAB-310D-4DCE-B3CA-A854AADA3DEA}">
  <sheetPr>
    <tabColor theme="4"/>
    <pageSetUpPr fitToPage="1"/>
  </sheetPr>
  <dimension ref="A1:I43"/>
  <sheetViews>
    <sheetView showGridLines="0" zoomScaleNormal="100" workbookViewId="0"/>
  </sheetViews>
  <sheetFormatPr defaultRowHeight="13.8" x14ac:dyDescent="0.25"/>
  <cols>
    <col min="7" max="9" width="15.5" bestFit="1" customWidth="1"/>
  </cols>
  <sheetData>
    <row r="1" spans="1:9" x14ac:dyDescent="0.25">
      <c r="A1" s="17" t="s">
        <v>40</v>
      </c>
      <c r="B1" s="71"/>
    </row>
    <row r="2" spans="1:9" x14ac:dyDescent="0.25">
      <c r="A2" s="17" t="s">
        <v>151</v>
      </c>
      <c r="B2" s="72"/>
      <c r="C2" s="16"/>
      <c r="D2" s="16"/>
      <c r="E2" s="16"/>
      <c r="F2" s="16"/>
      <c r="G2" s="81"/>
    </row>
    <row r="3" spans="1:9" x14ac:dyDescent="0.25">
      <c r="A3" s="93" t="s">
        <v>152</v>
      </c>
      <c r="B3" s="16"/>
      <c r="C3" s="16"/>
      <c r="D3" s="16"/>
      <c r="E3" s="16"/>
      <c r="F3" s="16"/>
      <c r="G3" s="16"/>
      <c r="H3" s="81"/>
      <c r="I3" s="16"/>
    </row>
    <row r="4" spans="1:9" x14ac:dyDescent="0.25">
      <c r="A4" s="16"/>
      <c r="B4" s="72"/>
      <c r="C4" s="16"/>
      <c r="D4" s="16"/>
      <c r="E4" s="16"/>
      <c r="F4" s="16"/>
      <c r="G4" s="81"/>
    </row>
    <row r="5" spans="1:9" x14ac:dyDescent="0.25">
      <c r="A5" s="61"/>
      <c r="B5" s="62"/>
      <c r="C5" s="63"/>
      <c r="D5" s="63"/>
      <c r="E5" s="82"/>
      <c r="F5" s="16"/>
    </row>
    <row r="6" spans="1:9" x14ac:dyDescent="0.25">
      <c r="A6" s="64"/>
      <c r="B6" s="65" t="s">
        <v>49</v>
      </c>
      <c r="C6" s="83">
        <v>2</v>
      </c>
      <c r="D6" s="83" t="s">
        <v>116</v>
      </c>
      <c r="E6" s="79" t="s">
        <v>62</v>
      </c>
      <c r="F6" s="16"/>
    </row>
    <row r="7" spans="1:9" x14ac:dyDescent="0.25">
      <c r="A7" s="122"/>
      <c r="B7" s="110">
        <v>2015</v>
      </c>
      <c r="C7" s="119">
        <v>6956</v>
      </c>
      <c r="D7" s="119">
        <v>7158</v>
      </c>
      <c r="E7" s="119">
        <v>14114</v>
      </c>
    </row>
    <row r="8" spans="1:9" x14ac:dyDescent="0.25">
      <c r="A8" s="122"/>
      <c r="B8" s="110">
        <v>2016</v>
      </c>
      <c r="C8" s="119">
        <v>6575</v>
      </c>
      <c r="D8" s="119">
        <v>7315</v>
      </c>
      <c r="E8" s="119">
        <v>13890</v>
      </c>
    </row>
    <row r="9" spans="1:9" x14ac:dyDescent="0.25">
      <c r="A9" s="122"/>
      <c r="B9" s="110">
        <v>2017</v>
      </c>
      <c r="C9" s="119">
        <v>7030</v>
      </c>
      <c r="D9" s="119">
        <v>7391</v>
      </c>
      <c r="E9" s="119">
        <v>14421</v>
      </c>
    </row>
    <row r="10" spans="1:9" x14ac:dyDescent="0.25">
      <c r="A10" s="122"/>
      <c r="B10" s="110">
        <v>2018</v>
      </c>
      <c r="C10" s="119">
        <v>6888</v>
      </c>
      <c r="D10" s="119">
        <v>7490</v>
      </c>
      <c r="E10" s="119">
        <v>14378</v>
      </c>
    </row>
    <row r="11" spans="1:9" x14ac:dyDescent="0.25">
      <c r="A11" s="122"/>
      <c r="B11" s="110">
        <v>2019</v>
      </c>
      <c r="C11" s="119">
        <v>7291</v>
      </c>
      <c r="D11" s="119">
        <v>7623</v>
      </c>
      <c r="E11" s="119">
        <v>14914</v>
      </c>
    </row>
    <row r="12" spans="1:9" x14ac:dyDescent="0.25">
      <c r="A12" s="122"/>
      <c r="B12" s="110">
        <v>2020</v>
      </c>
      <c r="C12" s="119">
        <v>6144</v>
      </c>
      <c r="D12" s="119">
        <v>7345</v>
      </c>
      <c r="E12" s="119">
        <v>13489</v>
      </c>
    </row>
    <row r="13" spans="1:9" x14ac:dyDescent="0.25">
      <c r="A13" s="105"/>
      <c r="B13" s="105">
        <v>2021</v>
      </c>
      <c r="C13" s="119">
        <v>6149</v>
      </c>
      <c r="D13" s="119">
        <v>7445</v>
      </c>
      <c r="E13" s="119">
        <v>13594</v>
      </c>
      <c r="G13" s="135"/>
      <c r="H13" s="135"/>
      <c r="I13" s="135"/>
    </row>
    <row r="14" spans="1:9" x14ac:dyDescent="0.25">
      <c r="A14" s="105"/>
      <c r="B14" s="105">
        <v>2022</v>
      </c>
      <c r="C14" s="119">
        <v>6468</v>
      </c>
      <c r="D14" s="119">
        <v>7771</v>
      </c>
      <c r="E14" s="119">
        <v>14239</v>
      </c>
      <c r="G14" s="135"/>
      <c r="H14" s="135"/>
      <c r="I14" s="135"/>
    </row>
    <row r="15" spans="1:9" x14ac:dyDescent="0.25">
      <c r="A15" s="105"/>
      <c r="B15" s="105">
        <v>2023</v>
      </c>
      <c r="C15" s="119">
        <v>6520</v>
      </c>
      <c r="D15" s="119">
        <v>7802</v>
      </c>
      <c r="E15" s="119">
        <v>14322</v>
      </c>
      <c r="G15" s="135"/>
      <c r="H15" s="135"/>
      <c r="I15" s="135"/>
    </row>
    <row r="16" spans="1:9" x14ac:dyDescent="0.25">
      <c r="A16" s="105"/>
      <c r="B16" s="105">
        <v>2024</v>
      </c>
      <c r="C16" s="119">
        <v>6579</v>
      </c>
      <c r="D16" s="119">
        <v>7599</v>
      </c>
      <c r="E16" s="119">
        <v>14178</v>
      </c>
      <c r="G16" s="135"/>
      <c r="H16" s="135"/>
      <c r="I16" s="135"/>
    </row>
    <row r="17" spans="1:9" x14ac:dyDescent="0.25">
      <c r="A17" s="103" t="s">
        <v>53</v>
      </c>
      <c r="B17" s="103">
        <v>2025</v>
      </c>
      <c r="C17" s="120">
        <v>6418.0543664941342</v>
      </c>
      <c r="D17" s="120">
        <v>7413.1015550978755</v>
      </c>
      <c r="E17" s="120">
        <v>13831.15592159201</v>
      </c>
      <c r="G17" s="135"/>
      <c r="H17" s="135"/>
      <c r="I17" s="135"/>
    </row>
    <row r="18" spans="1:9" x14ac:dyDescent="0.25">
      <c r="A18" s="103" t="s">
        <v>53</v>
      </c>
      <c r="B18" s="103">
        <v>2026</v>
      </c>
      <c r="C18" s="120">
        <v>6450.1406927481066</v>
      </c>
      <c r="D18" s="120">
        <v>7450.1625055772702</v>
      </c>
      <c r="E18" s="120">
        <v>13900.303198325377</v>
      </c>
      <c r="G18" s="135"/>
      <c r="H18" s="135"/>
      <c r="I18" s="135"/>
    </row>
    <row r="19" spans="1:9" x14ac:dyDescent="0.25">
      <c r="A19" s="103" t="s">
        <v>53</v>
      </c>
      <c r="B19" s="103">
        <v>2027</v>
      </c>
      <c r="C19" s="120">
        <v>6480.112270929566</v>
      </c>
      <c r="D19" s="120">
        <v>7484.7808400659333</v>
      </c>
      <c r="E19" s="120">
        <v>13964.893110995499</v>
      </c>
      <c r="G19" s="135"/>
      <c r="H19" s="135"/>
      <c r="I19" s="135"/>
    </row>
    <row r="20" spans="1:9" x14ac:dyDescent="0.25">
      <c r="A20" s="103" t="s">
        <v>53</v>
      </c>
      <c r="B20" s="103">
        <v>2028</v>
      </c>
      <c r="C20" s="120">
        <v>6508.1084800180442</v>
      </c>
      <c r="D20" s="120">
        <v>7517.1175466875075</v>
      </c>
      <c r="E20" s="120">
        <v>14025.226026705552</v>
      </c>
      <c r="G20" s="135"/>
      <c r="H20" s="135"/>
      <c r="I20" s="135"/>
    </row>
    <row r="21" spans="1:9" x14ac:dyDescent="0.25">
      <c r="C21" s="16"/>
      <c r="D21" s="16"/>
      <c r="E21" s="16"/>
    </row>
    <row r="22" spans="1:9" x14ac:dyDescent="0.25">
      <c r="A22" s="17" t="s">
        <v>41</v>
      </c>
      <c r="B22" s="72"/>
      <c r="C22" s="16"/>
      <c r="D22" s="16"/>
      <c r="E22" s="16"/>
    </row>
    <row r="23" spans="1:9" x14ac:dyDescent="0.25">
      <c r="A23" s="17" t="s">
        <v>117</v>
      </c>
      <c r="B23" s="72"/>
      <c r="C23" s="16"/>
      <c r="D23" s="16"/>
      <c r="E23" s="16"/>
    </row>
    <row r="24" spans="1:9" x14ac:dyDescent="0.25">
      <c r="A24" s="17" t="s">
        <v>147</v>
      </c>
      <c r="B24" s="72"/>
      <c r="C24" s="16"/>
      <c r="D24" s="16"/>
      <c r="E24" s="16"/>
    </row>
    <row r="25" spans="1:9" x14ac:dyDescent="0.25">
      <c r="A25" s="93" t="s">
        <v>154</v>
      </c>
      <c r="B25" s="72"/>
      <c r="C25" s="16"/>
      <c r="D25" s="16"/>
      <c r="E25" s="16"/>
    </row>
    <row r="26" spans="1:9" x14ac:dyDescent="0.25">
      <c r="A26" s="93" t="s">
        <v>153</v>
      </c>
      <c r="B26" s="72"/>
      <c r="C26" s="16"/>
      <c r="D26" s="16"/>
      <c r="E26" s="16"/>
    </row>
    <row r="27" spans="1:9" x14ac:dyDescent="0.25">
      <c r="A27" s="16"/>
      <c r="B27" s="72"/>
      <c r="C27" s="16"/>
      <c r="D27" s="16"/>
      <c r="E27" s="16"/>
    </row>
    <row r="28" spans="1:9" x14ac:dyDescent="0.25">
      <c r="A28" s="61"/>
      <c r="B28" s="62"/>
      <c r="C28" s="63"/>
      <c r="D28" s="63"/>
      <c r="E28" s="82"/>
    </row>
    <row r="29" spans="1:9" x14ac:dyDescent="0.25">
      <c r="A29" s="64"/>
      <c r="B29" s="65" t="s">
        <v>49</v>
      </c>
      <c r="C29" s="83">
        <v>2</v>
      </c>
      <c r="D29" s="83" t="s">
        <v>116</v>
      </c>
      <c r="E29" s="79" t="s">
        <v>62</v>
      </c>
    </row>
    <row r="30" spans="1:9" x14ac:dyDescent="0.25">
      <c r="A30" s="122"/>
      <c r="B30" s="110">
        <v>2015</v>
      </c>
      <c r="C30" s="119">
        <v>13534.937320299023</v>
      </c>
      <c r="D30" s="119">
        <v>24388.568734283319</v>
      </c>
      <c r="E30" s="119">
        <v>19039.421779793112</v>
      </c>
    </row>
    <row r="31" spans="1:9" x14ac:dyDescent="0.25">
      <c r="A31" s="122"/>
      <c r="B31" s="110">
        <v>2016</v>
      </c>
      <c r="C31" s="119">
        <v>13594.628288973385</v>
      </c>
      <c r="D31" s="119">
        <v>24515.748598769653</v>
      </c>
      <c r="E31" s="119">
        <v>19346.103815694743</v>
      </c>
    </row>
    <row r="32" spans="1:9" x14ac:dyDescent="0.25">
      <c r="A32" s="122"/>
      <c r="B32" s="110">
        <v>2017</v>
      </c>
      <c r="C32" s="119">
        <v>13507.729160739687</v>
      </c>
      <c r="D32" s="119">
        <v>24687.269787579487</v>
      </c>
      <c r="E32" s="119">
        <v>19237.427848276817</v>
      </c>
    </row>
    <row r="33" spans="1:9" x14ac:dyDescent="0.25">
      <c r="A33" s="122"/>
      <c r="B33" s="110">
        <v>2018</v>
      </c>
      <c r="C33" s="119">
        <v>13520.71</v>
      </c>
      <c r="D33" s="119">
        <v>24779.14</v>
      </c>
      <c r="E33" s="119">
        <v>19385.62</v>
      </c>
    </row>
    <row r="34" spans="1:9" x14ac:dyDescent="0.25">
      <c r="A34" s="122"/>
      <c r="B34" s="110">
        <v>2019</v>
      </c>
      <c r="C34" s="119">
        <v>13593.92</v>
      </c>
      <c r="D34" s="119">
        <v>24950.33</v>
      </c>
      <c r="E34" s="119">
        <v>19398.53</v>
      </c>
    </row>
    <row r="35" spans="1:9" x14ac:dyDescent="0.25">
      <c r="A35" s="122"/>
      <c r="B35" s="110">
        <v>2020</v>
      </c>
      <c r="C35" s="119">
        <v>13960</v>
      </c>
      <c r="D35" s="119">
        <v>25213</v>
      </c>
      <c r="E35" s="119">
        <v>20087</v>
      </c>
    </row>
    <row r="36" spans="1:9" x14ac:dyDescent="0.25">
      <c r="A36" s="105"/>
      <c r="B36" s="105">
        <v>2021</v>
      </c>
      <c r="C36" s="119">
        <v>13812</v>
      </c>
      <c r="D36" s="119">
        <v>25328</v>
      </c>
      <c r="E36" s="119">
        <v>20119</v>
      </c>
      <c r="G36" s="135"/>
      <c r="H36" s="135"/>
      <c r="I36" s="135"/>
    </row>
    <row r="37" spans="1:9" x14ac:dyDescent="0.25">
      <c r="A37" s="105"/>
      <c r="B37" s="105">
        <v>2022</v>
      </c>
      <c r="C37" s="119">
        <v>13823</v>
      </c>
      <c r="D37" s="119">
        <v>25541</v>
      </c>
      <c r="E37" s="119">
        <v>20218</v>
      </c>
      <c r="G37" s="135"/>
      <c r="H37" s="135"/>
      <c r="I37" s="135"/>
    </row>
    <row r="38" spans="1:9" x14ac:dyDescent="0.25">
      <c r="A38" s="105"/>
      <c r="B38" s="105">
        <v>2023</v>
      </c>
      <c r="C38" s="119">
        <v>13753.144632</v>
      </c>
      <c r="D38" s="119">
        <v>25683.611766000002</v>
      </c>
      <c r="E38" s="119">
        <v>20252.341991000001</v>
      </c>
      <c r="G38" s="135"/>
      <c r="H38" s="135"/>
      <c r="I38" s="135"/>
    </row>
    <row r="39" spans="1:9" x14ac:dyDescent="0.25">
      <c r="A39" s="105"/>
      <c r="B39" s="105">
        <v>2024</v>
      </c>
      <c r="C39" s="119">
        <v>13837.640523</v>
      </c>
      <c r="D39" s="119">
        <v>25783.539545</v>
      </c>
      <c r="E39" s="119">
        <v>20240.298632000002</v>
      </c>
      <c r="G39" s="135"/>
      <c r="H39" s="135"/>
      <c r="I39" s="135"/>
    </row>
    <row r="40" spans="1:9" x14ac:dyDescent="0.25">
      <c r="A40" s="103" t="s">
        <v>53</v>
      </c>
      <c r="B40" s="103">
        <v>2025</v>
      </c>
      <c r="C40" s="120">
        <v>13857.521176933333</v>
      </c>
      <c r="D40" s="120">
        <v>25995.668520800013</v>
      </c>
      <c r="E40" s="120">
        <v>20363.218854041734</v>
      </c>
      <c r="G40" s="135"/>
      <c r="H40" s="135"/>
      <c r="I40" s="135"/>
    </row>
    <row r="41" spans="1:9" x14ac:dyDescent="0.25">
      <c r="A41" s="103" t="s">
        <v>53</v>
      </c>
      <c r="B41" s="103">
        <v>2026</v>
      </c>
      <c r="C41" s="120">
        <v>13874.92222010476</v>
      </c>
      <c r="D41" s="120">
        <v>26161.122321457136</v>
      </c>
      <c r="E41" s="120">
        <v>20459.971914714486</v>
      </c>
      <c r="G41" s="135"/>
      <c r="H41" s="135"/>
      <c r="I41" s="135"/>
    </row>
    <row r="42" spans="1:9" x14ac:dyDescent="0.25">
      <c r="A42" s="103" t="s">
        <v>53</v>
      </c>
      <c r="B42" s="103">
        <v>2027</v>
      </c>
      <c r="C42" s="120">
        <v>13892.323263276186</v>
      </c>
      <c r="D42" s="120">
        <v>26326.57612211426</v>
      </c>
      <c r="E42" s="120">
        <v>20556.724975387242</v>
      </c>
      <c r="G42" s="135"/>
      <c r="H42" s="135"/>
      <c r="I42" s="135"/>
    </row>
    <row r="43" spans="1:9" x14ac:dyDescent="0.25">
      <c r="A43" s="103" t="s">
        <v>53</v>
      </c>
      <c r="B43" s="103">
        <v>2028</v>
      </c>
      <c r="C43" s="120">
        <v>13909.724306447613</v>
      </c>
      <c r="D43" s="120">
        <v>26492.029922771384</v>
      </c>
      <c r="E43" s="120">
        <v>20653.478036059991</v>
      </c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0D4BA-3DE8-4B3F-9D43-7F99980600E1}">
  <sheetPr>
    <tabColor theme="4"/>
  </sheetPr>
  <dimension ref="A1:I31"/>
  <sheetViews>
    <sheetView showGridLines="0" zoomScaleNormal="100" workbookViewId="0"/>
  </sheetViews>
  <sheetFormatPr defaultRowHeight="13.8" x14ac:dyDescent="0.25"/>
  <cols>
    <col min="1" max="1" width="91" customWidth="1"/>
  </cols>
  <sheetData>
    <row r="1" spans="1:9" ht="33" customHeight="1" x14ac:dyDescent="0.25">
      <c r="A1" s="174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s="150" customFormat="1" ht="28.8" x14ac:dyDescent="0.3">
      <c r="A3" s="151" t="s">
        <v>183</v>
      </c>
      <c r="B3" s="151"/>
      <c r="C3" s="151"/>
      <c r="D3" s="151"/>
      <c r="E3" s="151"/>
      <c r="F3" s="151"/>
      <c r="G3" s="151"/>
      <c r="H3" s="151"/>
      <c r="I3" s="151"/>
    </row>
    <row r="4" spans="1:9" s="150" customFormat="1" ht="14.4" x14ac:dyDescent="0.3">
      <c r="A4" s="149"/>
      <c r="B4" s="149"/>
      <c r="C4" s="149"/>
      <c r="D4" s="149"/>
      <c r="E4" s="149"/>
      <c r="F4" s="149"/>
      <c r="G4" s="149"/>
      <c r="H4" s="149"/>
      <c r="I4" s="149"/>
    </row>
    <row r="5" spans="1:9" s="150" customFormat="1" ht="28.8" x14ac:dyDescent="0.3">
      <c r="A5" s="153" t="s">
        <v>6</v>
      </c>
      <c r="B5" s="147"/>
      <c r="C5" s="147"/>
      <c r="D5" s="147"/>
      <c r="E5" s="147"/>
      <c r="F5" s="147"/>
      <c r="G5" s="147"/>
      <c r="H5" s="147"/>
      <c r="I5" s="147"/>
    </row>
    <row r="6" spans="1:9" s="150" customFormat="1" ht="14.4" x14ac:dyDescent="0.3">
      <c r="A6" s="153"/>
      <c r="B6" s="147"/>
      <c r="C6" s="147"/>
      <c r="D6" s="147"/>
      <c r="E6" s="147"/>
      <c r="F6" s="147"/>
      <c r="G6" s="147"/>
      <c r="H6" s="147"/>
      <c r="I6" s="147"/>
    </row>
    <row r="7" spans="1:9" s="150" customFormat="1" ht="28.8" x14ac:dyDescent="0.3">
      <c r="A7" s="153" t="s">
        <v>7</v>
      </c>
      <c r="B7" s="147"/>
      <c r="C7" s="147"/>
      <c r="D7" s="147"/>
      <c r="E7" s="147"/>
      <c r="F7" s="147"/>
      <c r="G7" s="147"/>
      <c r="H7" s="147"/>
      <c r="I7" s="147"/>
    </row>
    <row r="8" spans="1:9" s="150" customFormat="1" ht="14.25" customHeight="1" x14ac:dyDescent="0.3">
      <c r="A8" s="146"/>
      <c r="B8" s="151"/>
      <c r="C8" s="151"/>
      <c r="D8" s="151"/>
      <c r="E8" s="151"/>
      <c r="F8" s="151"/>
      <c r="G8" s="151"/>
      <c r="H8" s="151"/>
      <c r="I8" s="151"/>
    </row>
    <row r="9" spans="1:9" s="150" customFormat="1" ht="14.4" x14ac:dyDescent="0.3">
      <c r="A9" s="144" t="s">
        <v>8</v>
      </c>
      <c r="B9" s="146"/>
      <c r="C9" s="146"/>
      <c r="D9" s="146"/>
      <c r="E9" s="146"/>
      <c r="F9" s="146"/>
      <c r="G9" s="146"/>
      <c r="H9" s="146"/>
      <c r="I9" s="146"/>
    </row>
    <row r="10" spans="1:9" s="150" customFormat="1" ht="28.8" x14ac:dyDescent="0.3">
      <c r="A10" s="147" t="s">
        <v>9</v>
      </c>
      <c r="B10" s="146"/>
      <c r="C10" s="146"/>
      <c r="D10" s="146"/>
      <c r="E10" s="146"/>
      <c r="F10" s="146"/>
      <c r="G10" s="146"/>
      <c r="H10" s="146"/>
      <c r="I10" s="146"/>
    </row>
    <row r="11" spans="1:9" s="150" customFormat="1" ht="14.4" x14ac:dyDescent="0.3">
      <c r="A11" s="145" t="s">
        <v>10</v>
      </c>
      <c r="B11" s="146"/>
      <c r="C11" s="146"/>
      <c r="D11" s="146"/>
      <c r="E11" s="146"/>
      <c r="F11" s="146"/>
      <c r="G11" s="146"/>
      <c r="H11" s="146"/>
      <c r="I11" s="146"/>
    </row>
    <row r="12" spans="1:9" s="150" customFormat="1" ht="28.8" x14ac:dyDescent="0.3">
      <c r="A12" s="242" t="s">
        <v>180</v>
      </c>
      <c r="B12" s="146"/>
      <c r="C12" s="146"/>
      <c r="D12" s="146"/>
      <c r="E12" s="146"/>
      <c r="F12" s="146"/>
      <c r="G12" s="146"/>
      <c r="H12" s="146"/>
      <c r="I12" s="146"/>
    </row>
    <row r="13" spans="1:9" s="150" customFormat="1" ht="28.8" x14ac:dyDescent="0.3">
      <c r="A13" s="242" t="s">
        <v>181</v>
      </c>
      <c r="B13" s="146"/>
      <c r="C13" s="146"/>
      <c r="D13" s="146"/>
      <c r="E13" s="146"/>
      <c r="F13" s="146"/>
      <c r="G13" s="146"/>
      <c r="H13" s="146"/>
      <c r="I13" s="146"/>
    </row>
    <row r="14" spans="1:9" s="150" customFormat="1" ht="15" customHeight="1" x14ac:dyDescent="0.3">
      <c r="A14" s="143" t="s">
        <v>119</v>
      </c>
      <c r="B14" s="146"/>
      <c r="C14" s="146"/>
      <c r="D14" s="146"/>
      <c r="E14" s="146"/>
      <c r="F14" s="146"/>
      <c r="G14" s="146"/>
      <c r="H14" s="146"/>
      <c r="I14" s="146"/>
    </row>
    <row r="15" spans="1:9" s="150" customFormat="1" ht="57.6" x14ac:dyDescent="0.3">
      <c r="A15" s="147" t="s">
        <v>174</v>
      </c>
      <c r="B15" s="146"/>
      <c r="C15" s="146"/>
      <c r="D15" s="146"/>
      <c r="E15" s="146"/>
      <c r="F15" s="146"/>
      <c r="G15" s="146"/>
      <c r="H15" s="146"/>
      <c r="I15" s="146"/>
    </row>
    <row r="16" spans="1:9" s="150" customFormat="1" ht="43.2" x14ac:dyDescent="0.3">
      <c r="A16" s="152" t="s">
        <v>11</v>
      </c>
      <c r="B16" s="146"/>
      <c r="C16" s="146"/>
      <c r="D16" s="146"/>
      <c r="E16" s="146"/>
      <c r="F16" s="146"/>
      <c r="G16" s="146"/>
      <c r="H16" s="146"/>
      <c r="I16" s="146"/>
    </row>
    <row r="17" spans="1:9" s="150" customFormat="1" ht="15" customHeight="1" x14ac:dyDescent="0.3">
      <c r="A17" s="143" t="s">
        <v>120</v>
      </c>
      <c r="B17" s="146"/>
      <c r="C17" s="146"/>
      <c r="D17" s="146"/>
      <c r="E17" s="146"/>
      <c r="F17" s="146"/>
      <c r="G17" s="146"/>
      <c r="H17" s="146"/>
      <c r="I17" s="146"/>
    </row>
    <row r="18" spans="1:9" s="150" customFormat="1" ht="30" customHeight="1" x14ac:dyDescent="0.3">
      <c r="A18" s="152" t="s">
        <v>118</v>
      </c>
      <c r="B18" s="146"/>
      <c r="C18" s="146"/>
      <c r="D18" s="146"/>
      <c r="E18" s="146"/>
      <c r="F18" s="146"/>
      <c r="G18" s="146"/>
      <c r="H18" s="146"/>
      <c r="I18" s="146"/>
    </row>
    <row r="19" spans="1:9" s="150" customFormat="1" ht="28.8" x14ac:dyDescent="0.3">
      <c r="A19" s="152" t="s">
        <v>175</v>
      </c>
      <c r="B19" s="146"/>
      <c r="C19" s="146"/>
      <c r="D19" s="146"/>
      <c r="E19" s="146"/>
      <c r="F19" s="146"/>
      <c r="G19" s="146"/>
      <c r="H19" s="146"/>
      <c r="I19" s="146"/>
    </row>
    <row r="20" spans="1:9" s="150" customFormat="1" ht="14.4" x14ac:dyDescent="0.3">
      <c r="A20" s="25"/>
      <c r="B20" s="146"/>
      <c r="C20" s="146"/>
      <c r="D20" s="146"/>
      <c r="E20" s="146"/>
      <c r="F20" s="146"/>
      <c r="G20" s="146"/>
      <c r="H20" s="146"/>
      <c r="I20" s="146"/>
    </row>
    <row r="21" spans="1:9" s="150" customFormat="1" ht="14.4" x14ac:dyDescent="0.3">
      <c r="A21" s="16"/>
      <c r="B21" s="146"/>
      <c r="C21" s="146"/>
      <c r="D21" s="146"/>
      <c r="E21" s="146"/>
      <c r="F21" s="146"/>
      <c r="G21" s="146"/>
      <c r="H21" s="146"/>
      <c r="I21" s="146"/>
    </row>
    <row r="22" spans="1:9" s="150" customFormat="1" ht="14.4" x14ac:dyDescent="0.3">
      <c r="A22" s="16"/>
      <c r="B22" s="146"/>
      <c r="C22" s="146"/>
      <c r="D22" s="146"/>
      <c r="E22" s="146"/>
      <c r="F22" s="146"/>
      <c r="G22" s="146"/>
      <c r="H22" s="146"/>
      <c r="I22" s="146"/>
    </row>
    <row r="23" spans="1:9" s="150" customFormat="1" ht="14.4" x14ac:dyDescent="0.3">
      <c r="A23" s="16"/>
      <c r="B23" s="146"/>
      <c r="C23" s="146"/>
      <c r="D23" s="146"/>
      <c r="E23" s="146"/>
      <c r="F23" s="146"/>
      <c r="G23" s="146"/>
      <c r="H23" s="146"/>
      <c r="I23" s="146"/>
    </row>
    <row r="24" spans="1:9" s="150" customFormat="1" ht="14.4" x14ac:dyDescent="0.3">
      <c r="A24" s="16"/>
      <c r="B24" s="146"/>
      <c r="C24" s="146"/>
      <c r="D24" s="146"/>
      <c r="E24" s="146"/>
      <c r="F24" s="146"/>
      <c r="G24" s="146"/>
      <c r="H24" s="146"/>
      <c r="I24" s="146"/>
    </row>
    <row r="25" spans="1:9" s="150" customFormat="1" ht="14.4" x14ac:dyDescent="0.3">
      <c r="A25"/>
      <c r="B25" s="146"/>
      <c r="C25" s="146"/>
      <c r="D25" s="146"/>
      <c r="E25" s="146"/>
      <c r="F25" s="146"/>
      <c r="G25" s="146"/>
      <c r="H25" s="146"/>
      <c r="I25" s="146"/>
    </row>
    <row r="26" spans="1:9" x14ac:dyDescent="0.25">
      <c r="B26" s="132"/>
      <c r="C26" s="132"/>
      <c r="D26" s="132"/>
      <c r="E26" s="132"/>
      <c r="F26" s="132"/>
      <c r="G26" s="132"/>
      <c r="H26" s="132"/>
      <c r="I26" s="132"/>
    </row>
    <row r="27" spans="1:9" x14ac:dyDescent="0.25">
      <c r="B27" s="132"/>
      <c r="C27" s="132"/>
      <c r="D27" s="132"/>
      <c r="E27" s="132"/>
      <c r="F27" s="132"/>
      <c r="G27" s="132"/>
      <c r="H27" s="132"/>
      <c r="I27" s="132"/>
    </row>
    <row r="28" spans="1:9" x14ac:dyDescent="0.25">
      <c r="B28" s="16"/>
      <c r="C28" s="16"/>
      <c r="D28" s="16"/>
      <c r="E28" s="16"/>
      <c r="F28" s="16"/>
      <c r="G28" s="16"/>
      <c r="H28" s="16"/>
      <c r="I28" s="16"/>
    </row>
    <row r="29" spans="1:9" x14ac:dyDescent="0.25">
      <c r="B29" s="16"/>
      <c r="C29" s="16"/>
      <c r="D29" s="16"/>
      <c r="E29" s="16"/>
      <c r="F29" s="16"/>
      <c r="G29" s="16"/>
      <c r="H29" s="16"/>
      <c r="I29" s="16"/>
    </row>
    <row r="30" spans="1:9" x14ac:dyDescent="0.25">
      <c r="B30" s="16"/>
      <c r="C30" s="16"/>
      <c r="D30" s="16"/>
      <c r="E30" s="16"/>
      <c r="F30" s="16"/>
      <c r="G30" s="16"/>
      <c r="H30" s="16"/>
      <c r="I30" s="16"/>
    </row>
    <row r="31" spans="1:9" x14ac:dyDescent="0.25">
      <c r="B31" s="16"/>
      <c r="C31" s="16"/>
      <c r="D31" s="16"/>
      <c r="E31" s="16"/>
      <c r="F31" s="16"/>
      <c r="G31" s="16"/>
      <c r="H31" s="16"/>
      <c r="I31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D32D-2A5B-4112-AF90-B442F4F973A0}">
  <sheetPr>
    <tabColor theme="4"/>
    <pageSetUpPr fitToPage="1"/>
  </sheetPr>
  <dimension ref="A1:M34"/>
  <sheetViews>
    <sheetView showGridLines="0" zoomScaleNormal="100" workbookViewId="0">
      <selection sqref="A1:M1"/>
    </sheetView>
  </sheetViews>
  <sheetFormatPr defaultRowHeight="13.8" x14ac:dyDescent="0.25"/>
  <cols>
    <col min="1" max="1" width="2.8984375" customWidth="1"/>
    <col min="2" max="2" width="15" bestFit="1" customWidth="1"/>
    <col min="3" max="3" width="9" style="14"/>
  </cols>
  <sheetData>
    <row r="1" spans="1:13" ht="33" customHeight="1" x14ac:dyDescent="0.25">
      <c r="A1" s="244" t="s">
        <v>12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3" ht="12.75" customHeight="1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2.75" customHeight="1" x14ac:dyDescent="0.25">
      <c r="A3" s="10"/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2.75" customHeight="1" x14ac:dyDescent="0.25">
      <c r="A4" s="10"/>
      <c r="B4" s="10" t="s">
        <v>14</v>
      </c>
      <c r="C4" s="100" t="str">
        <f>'Tabell PB1'!A2&amp;""&amp;'Tabell PB1'!A3</f>
        <v>Personbilar, antal fordon i trafik, antal avställda fordon, nyregistreringar samt avregistreringar, årsvis 2015–2024, prognos för 2025–2028</v>
      </c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2.75" customHeight="1" x14ac:dyDescent="0.25">
      <c r="A5" s="10"/>
      <c r="B5" s="10" t="s">
        <v>15</v>
      </c>
      <c r="C5" s="100" t="str">
        <f>'Tabell PB2–PB3'!A2</f>
        <v>Personbilar i trafik efter drivmedel, årsvis 2015–2024, prognos för 2025–2028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2.75" customHeight="1" x14ac:dyDescent="0.25">
      <c r="A6" s="10"/>
      <c r="B6" s="10" t="s">
        <v>16</v>
      </c>
      <c r="C6" s="100" t="str">
        <f>'Tabell PB2–PB3'!A25</f>
        <v>Nyregistrering av personbilar efter drivmedel, årsvis 2015–2024, prognos för 2025–2028</v>
      </c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2.75" customHeight="1" x14ac:dyDescent="0.25">
      <c r="A7" s="10"/>
      <c r="B7" s="10" t="s">
        <v>17</v>
      </c>
      <c r="C7" s="100" t="str">
        <f>'Tabell PB4'!A2</f>
        <v>Genomsnittligt koldioxidutsläpp (g/km) för nyregistrerade personbilar per drivmedel, årsvis 2019–2024, prognos för 2025–2028</v>
      </c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2.75" customHeight="1" x14ac:dyDescent="0.25">
      <c r="A8" s="10"/>
      <c r="B8" s="10" t="s">
        <v>18</v>
      </c>
      <c r="C8" s="100" t="str">
        <f>'Tabell PB5–PB6'!A2</f>
        <v>Personbilar i trafik efter ägare, årsvis 2015–2024, prognos för 2025–2028</v>
      </c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2.75" customHeight="1" x14ac:dyDescent="0.25">
      <c r="A9" s="10"/>
      <c r="B9" s="10" t="s">
        <v>19</v>
      </c>
      <c r="C9" s="156" t="str">
        <f>'Tabell PB5–PB6'!A28</f>
        <v>Leasade personbilar (uthyrda minst ett år) efter brukare, årsvis 2015–2024, prognos för 2025–2028</v>
      </c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2.75" customHeight="1" x14ac:dyDescent="0.25">
      <c r="A10" s="10"/>
      <c r="B10" s="10"/>
      <c r="C10" s="13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2.75" customHeight="1" x14ac:dyDescent="0.25">
      <c r="A11" s="10"/>
      <c r="B11" s="12" t="s">
        <v>20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2.75" customHeight="1" x14ac:dyDescent="0.25">
      <c r="A12" s="10"/>
      <c r="B12" s="10" t="s">
        <v>21</v>
      </c>
      <c r="C12" s="101" t="str">
        <f>'Tabell LLB1'!A2&amp;""&amp;'Tabell LLB1'!A3</f>
        <v>Lätta lastbilar, antal fordon i trafik, antal avställda fordon, nyregistreringar samt avregistreringar, årsvis 2015–2024, prognos för 2025–2028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2.75" customHeight="1" x14ac:dyDescent="0.25">
      <c r="A13" s="10"/>
      <c r="B13" s="10" t="s">
        <v>22</v>
      </c>
      <c r="C13" s="100" t="str">
        <f>'Tabell LLB2–LLB3'!A2</f>
        <v>Lätta lastbilar i trafik efter drivmedel, årsvis 2015–2024, prognos för 2025–2028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2.75" customHeight="1" x14ac:dyDescent="0.25">
      <c r="A14" s="10"/>
      <c r="B14" s="10" t="s">
        <v>23</v>
      </c>
      <c r="C14" s="100" t="str">
        <f>'Tabell LLB2–LLB3'!A25</f>
        <v>Nyregistrering av lätta lastbilar efter drivmedel, årsvis 2015–2024, prognos för 2025–2028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12.75" customHeight="1" x14ac:dyDescent="0.25">
      <c r="A15" s="10"/>
      <c r="B15" s="10" t="s">
        <v>25</v>
      </c>
      <c r="C15" s="100" t="str">
        <f>'Tabell LLB4–LLB5'!A2</f>
        <v>Genomsnittligt koldoxidutsläpp (g/km) för nyregistrerade lätta lastbilar per drivmedel, årsvis 2020–2024, prognos för 2025–2028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2.75" customHeight="1" x14ac:dyDescent="0.25">
      <c r="A16" s="10"/>
      <c r="B16" s="10" t="s">
        <v>26</v>
      </c>
      <c r="C16" s="100" t="str">
        <f>'Tabell LLB4–LLB5'!A23</f>
        <v>Lätta lastbilar i trafik efter ägande, yrkesmässig trafik, firmabilstrafik, årsvis 2015–2024, prognos för 2025–2028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2.75" customHeight="1" x14ac:dyDescent="0.25">
      <c r="A17" s="10"/>
      <c r="B17" s="10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2.75" customHeight="1" x14ac:dyDescent="0.25">
      <c r="A18" s="10"/>
      <c r="B18" s="12" t="s">
        <v>27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2.75" customHeight="1" x14ac:dyDescent="0.25">
      <c r="A19" s="10"/>
      <c r="B19" s="10" t="s">
        <v>28</v>
      </c>
      <c r="C19" s="101" t="str">
        <f>'Tabell TLB1'!A2&amp;" "&amp;'Tabell TLB1'!A3</f>
        <v>Tunga lastbilar, antal fordon i trafik, antal avställda fordon, nyregistreringar samt avregistreringar, årsvis 2015–2024, prognos för 2025–2028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12.75" customHeight="1" x14ac:dyDescent="0.25">
      <c r="A20" s="10"/>
      <c r="B20" s="10" t="s">
        <v>29</v>
      </c>
      <c r="C20" s="100" t="str">
        <f>'Tabell TLB2–TLB3'!A2</f>
        <v>Tunga lastbilar i trafik efter drivmedel, årsvis 2015–2024, prognos för 2025–2028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2.75" customHeight="1" x14ac:dyDescent="0.25">
      <c r="A21" s="10"/>
      <c r="B21" s="10" t="s">
        <v>30</v>
      </c>
      <c r="C21" s="100" t="str">
        <f>'Tabell TLB2–TLB3'!A25</f>
        <v>Nyregistrering av tunga lastbilar efter drivmedel, årsvis 2015–2024, prognos för 2025–2028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2.75" customHeight="1" x14ac:dyDescent="0.25">
      <c r="A22" s="10"/>
      <c r="B22" s="10" t="s">
        <v>31</v>
      </c>
      <c r="C22" s="100" t="str">
        <f>'Tabell TLB4–TLB5'!A2</f>
        <v>Tunga lastbilar i trafik fördelat på utsläppsklass, årsvis 2015–2024, prognos för 2025–2028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12.75" customHeight="1" x14ac:dyDescent="0.25">
      <c r="A23" s="10"/>
      <c r="B23" s="10" t="s">
        <v>32</v>
      </c>
      <c r="C23" s="100" t="str">
        <f>'Tabell TLB4–TLB5'!A24&amp;""&amp;'Tabell TLB4–TLB5'!A25</f>
        <v>Tunga lastbilar i trafik efter ägande, yrkesmässig trafik, firmabilstrafik, årsvis 2015–2024, prognos för 2025–2028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2.75" customHeight="1" x14ac:dyDescent="0.25">
      <c r="A24" s="10"/>
      <c r="B24" s="10" t="s">
        <v>33</v>
      </c>
      <c r="C24" s="100" t="str">
        <f>'Tabell TLB6–TLB7'!A2</f>
        <v>Tunga lastbilar i trafik fördelat på antal axlar, årsvis 2015–2024, prognos för 2025–2028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2.75" customHeight="1" x14ac:dyDescent="0.25">
      <c r="A25" s="10"/>
      <c r="B25" s="10" t="s">
        <v>34</v>
      </c>
      <c r="C25" s="100" t="str">
        <f>'Tabell TLB6–TLB7'!A23&amp;""&amp;'Tabell TLB6–TLB7'!A24</f>
        <v>Genomsnittlig totalvikt [kg] för tunga lastbilar i trafik fördelat på antal axlar, årvis 2015–2024, prognos för 2025–2028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2.75" customHeight="1" x14ac:dyDescent="0.25">
      <c r="A27" s="10"/>
      <c r="B27" s="12" t="s">
        <v>35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2.75" customHeight="1" x14ac:dyDescent="0.25">
      <c r="A28" s="10"/>
      <c r="B28" s="10" t="s">
        <v>36</v>
      </c>
      <c r="C28" s="101" t="str">
        <f>'Tabell BU1'!A2&amp;""&amp;'Tabell BU1'!A3</f>
        <v>Bussar, antal fordon i trafik, antal avställda fordon, nyregistreringar samt avregistreringar, årsvis 2015–2024, prognos för 2025–2028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2.75" customHeight="1" x14ac:dyDescent="0.25">
      <c r="A29" s="10"/>
      <c r="B29" s="10" t="s">
        <v>37</v>
      </c>
      <c r="C29" s="100" t="str">
        <f>'Tabell BU2-BU3'!A2</f>
        <v>Bussar i trafik efter drivmedel, årsvis 2015–2024, prognos för 2025–2028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12.75" customHeight="1" x14ac:dyDescent="0.25">
      <c r="A30" s="10"/>
      <c r="B30" s="10" t="s">
        <v>38</v>
      </c>
      <c r="C30" s="100" t="str">
        <f>'Tabell BU2-BU3'!A25</f>
        <v>Nyregistrering av bussar efter drivmedel, årsvis 2015–2024, prognos för 2025–2028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12.75" customHeight="1" x14ac:dyDescent="0.25">
      <c r="A31" s="10"/>
      <c r="B31" s="10" t="s">
        <v>39</v>
      </c>
      <c r="C31" s="100" t="str">
        <f>'Tabell BU4'!A2</f>
        <v>Bussar i trafik fördelat på utsläppsklass, årsvis 2015–2024, prognos för 2025–2028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.75" customHeight="1" x14ac:dyDescent="0.25">
      <c r="A32" s="10"/>
      <c r="B32" s="10" t="s">
        <v>40</v>
      </c>
      <c r="C32" s="100" t="str">
        <f>'Tabell BU5-BU6'!A2</f>
        <v>Bussar i trafik fördelat på antal axlar, årsvis 2015–2024, prognos för 2025–2028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ht="12.75" customHeight="1" x14ac:dyDescent="0.25">
      <c r="A33" s="10"/>
      <c r="B33" s="10" t="s">
        <v>41</v>
      </c>
      <c r="C33" s="100" t="str">
        <f>'Tabell BU5-BU6'!A23&amp;""&amp;'Tabell BU5-BU6'!A24</f>
        <v>Genomsnittlig totalvikt [kg] för bussar i trafik fördelat på antal axlar, årvis 2015–2024, prognos för 2025–2028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C34" s="13"/>
    </row>
  </sheetData>
  <mergeCells count="1">
    <mergeCell ref="A1:M1"/>
  </mergeCells>
  <hyperlinks>
    <hyperlink ref="C5" location="'Tabell PB2–PB3'!A1" display="Personbilar i trafik efter drivmedel, årsvis 2008–2017, prognos för 2018–2021" xr:uid="{5102B68D-A688-4C2A-8139-A15E77F6BF2F}"/>
    <hyperlink ref="C6" location="'Tabell PB2–PB3'!A1" display="Nyregistrering av personbilar efter drivmedel, årsvis 2008–2017, prognos för 2018–2021" xr:uid="{F2A65EF1-D775-4029-BD1F-C01B978B8BDF}"/>
    <hyperlink ref="C7" location="'Tabell PB4'!A1" display="Genomsnittligt koldioxidutsläpp g/km för nyregistrerade personbilar per drivmedel, årsvis 2012–2023, prognos för 2024–2027" xr:uid="{7A0AAFF2-258C-4699-81B1-697B67704BFE}"/>
    <hyperlink ref="C8" location="'Tabell PB5–PB6'!A1" display="Personbilar i trafik efter ägare, årsvis 2012–2023, prognos för 2024–2027" xr:uid="{553FDF5A-E085-4F8A-99C4-E89EAFF0D376}"/>
    <hyperlink ref="C12" location="'Tabell LLB1'!A1" display="Lätta lastbilar, antal fordon i trafik, antal avställda fordon, nyregistreringar samt avregistreringar, årsvis 2010–2020, prognos för 2021–2024" xr:uid="{5318F476-78C8-49FE-8C22-9CA8CEDFC90D}"/>
    <hyperlink ref="C13" location="'Tabell LLB2–LLB3'!A1" display="Lätta lastbilar i trafik efter drivmedel, årsvis 2008–2017, prognos för 2018–2021" xr:uid="{8654A3BA-0946-468E-8D58-9B2B32AC2343}"/>
    <hyperlink ref="C14" location="'Tabell LLB2–LLB3'!A1" display="Nyregistrering av lätta lastbilar efter drivmedel, årsvis 2008–2017, prognos för 2018–2021" xr:uid="{69E5D0F4-8AEF-4BCB-85FF-F2AC162B6208}"/>
    <hyperlink ref="C15" location="'Tabell LLB4–LLB5'!A1" display="Genomsnittligt koldoxidutsläpp g/km för nyregistrerade lätta lastbilar per drivmedel, årsvis 2009–2017, prognos för 2018–2021" xr:uid="{DE86C3A3-BB9C-4CC8-AB36-1D97EBA26754}"/>
    <hyperlink ref="C16" location="'Tabell LLB6'!A1" display="Lätta lastbilar i trafik efter ägande, yrkesmässig trafik, firmabilstrafik, årsvis 2010–2020, prognos för 2021–2024" xr:uid="{EF5E38D6-DE7D-4D6F-B46C-5F2C4CC77C17}"/>
    <hyperlink ref="C19" location="'Tabell TLB1'!A1" display="Tunga lastbilar, antal fordon i trafik, antal avställda fordon, nyregistreringar samt avregistreringar, årsvis 2009–2017, prognos för 2018–2021" xr:uid="{86364CD2-E7F8-47D9-83FA-25B6F547EA70}"/>
    <hyperlink ref="C20" location="'Tabell TLB2–TLB3'!A1" display="Tunga lastbilar i trafik efter drivmedel, årsvis 2008–2017, prognos för 2018–2021" xr:uid="{2427947C-F7BD-4C20-8CCB-461AAFEDA255}"/>
    <hyperlink ref="C21" location="'Tabell TLB2–TLB3'!A1" display="Nyregistrering av tunga lastbilar efter drivmedel, årsvis 2008–2017, prognos för 2018–2021" xr:uid="{ABB96D09-9902-4CB3-958A-0F4ECF483536}"/>
    <hyperlink ref="C22" location="'Tabell TLB4–TLB5'!A1" display="Tunga lastbilar i trafik fördelat på utsläppsklass, år 2012–2017, prognos för 2018–2021" xr:uid="{3E7A6E7B-85BA-4F0B-A212-7BC05B8032AD}"/>
    <hyperlink ref="C23" location="'Tabell TLB4–TLB5'!A1" display="Tunga lastbilar i trafik efter ägande, yrkesmässig trafik, firmabilstrafik, årsvis 2008–2016, prognos för 2018–2021" xr:uid="{00541DD4-D112-4F35-8C52-EE74A5839C47}"/>
    <hyperlink ref="C24" location="'Tabell TLB6–TLB7'!A1" display="Tunga lastbilar i trafik fördelat på antal axlar, årsvis 2008–2017, prognos för 2018–2021" xr:uid="{F49ABC5C-E664-4444-974C-DE1A266E0C9B}"/>
    <hyperlink ref="C25" location="'Tabell TLB6–TLB7'!A1" display="Genomsnittlig totalvikt [kg] för tunga lastbilar i trafik fördelat på antal axlar, årvis 2008–2017, prognos för 2018–2021" xr:uid="{CD1F8D60-8FED-4A41-B506-9A974A2BBA17}"/>
    <hyperlink ref="C9" location="'Tabell PB5–PB6'!A1" display="Leasade personbilar (uthyrda minst ett år) efter brukare, årsvis 2012–2023, prognos för 2024–2027" xr:uid="{0475A07D-54C7-45E1-9335-281A59538581}"/>
    <hyperlink ref="C28" location="'Tabell BU1'!A1" display="Bussar, antal fordon i trafik, antal avställda fordon, nyregistreringar samt avregistreringar, årsvis 2009–2018, prognos för 2019–2022" xr:uid="{64C9BFAE-9269-44E5-AD03-8AACC58ECE0C}"/>
    <hyperlink ref="C29" location="'Tabell BU2-BU3'!A1" display="Bussar i trafik efter drivmedel, årsvis 2009–2018, prognos för 2019–2022" xr:uid="{4285FAF4-E659-4DFB-9DB8-C66579100DA6}"/>
    <hyperlink ref="C30" location="'Tabell BU2-BU3'!A1" display="Nyregistrering av bussar efter drivmedel, årsvis 2009–2018, prognos för 2019–2022" xr:uid="{AC13D447-404C-4DBD-B3D8-1DA233F3CC99}"/>
    <hyperlink ref="C31" location="'Tabell BU4'!A1" display="Bussar i trafik fördelat på utsläppsklass, år 2012–2018, prognos för 2019–2022" xr:uid="{3B1091C8-EBF2-4E54-9481-AADE55E208FB}"/>
    <hyperlink ref="C32" location="'Tabell BU5-BU6'!A1" display="Bussar i trafik fördelat på antal axlar, årsvis 2009–2018, prognos för 2019–2022" xr:uid="{12DDBBDD-1BB2-4CBB-809C-3E01E6D056EE}"/>
    <hyperlink ref="C33" location="'Tabell BU5-BU6'!A1" display="Genomsnittlig totalvikt [kg] för bussar i trafik fördelat på antal axlar, årvis 2009–2018, prognos för 2019–2022" xr:uid="{B5220F06-1B29-4DE6-A618-A1AE8894DF13}"/>
    <hyperlink ref="C4" location="'Tabell PB1'!A1" display="Personbilar, antal fordon i trafik, antal avställda fordon, nyregistreringar samt avregistreringar, årsvis 2010–2019, prognos för 2020–2023" xr:uid="{30A59D22-0046-4903-B603-5A0D75E9A0BC}"/>
  </hyperlink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2A11-B0F6-4278-9C25-1860E2EDB8BD}">
  <sheetPr>
    <tabColor theme="4"/>
    <pageSetUpPr fitToPage="1"/>
  </sheetPr>
  <dimension ref="A1:H25"/>
  <sheetViews>
    <sheetView showGridLines="0" zoomScaleNormal="100" zoomScaleSheetLayoutView="100" workbookViewId="0"/>
  </sheetViews>
  <sheetFormatPr defaultRowHeight="13.8" x14ac:dyDescent="0.25"/>
  <sheetData>
    <row r="1" spans="1:8" x14ac:dyDescent="0.25">
      <c r="A1" s="15" t="s">
        <v>42</v>
      </c>
    </row>
    <row r="2" spans="1:8" x14ac:dyDescent="0.25">
      <c r="A2" s="15" t="s">
        <v>43</v>
      </c>
      <c r="B2" s="16"/>
      <c r="C2" s="15"/>
      <c r="D2" s="17"/>
      <c r="E2" s="17"/>
      <c r="F2" s="17"/>
      <c r="G2" s="15"/>
      <c r="H2" s="15"/>
    </row>
    <row r="3" spans="1:8" x14ac:dyDescent="0.25">
      <c r="A3" s="15" t="s">
        <v>136</v>
      </c>
      <c r="B3" s="16"/>
      <c r="C3" s="15"/>
      <c r="D3" s="17"/>
      <c r="E3" s="17"/>
      <c r="F3" s="17"/>
      <c r="G3" s="15"/>
      <c r="H3" s="15"/>
    </row>
    <row r="4" spans="1:8" x14ac:dyDescent="0.25">
      <c r="A4" s="94" t="s">
        <v>44</v>
      </c>
      <c r="B4" s="96"/>
      <c r="C4" s="96"/>
      <c r="D4" s="96"/>
      <c r="E4" s="96"/>
      <c r="F4" s="96"/>
      <c r="G4" s="96"/>
      <c r="H4" s="96"/>
    </row>
    <row r="5" spans="1:8" x14ac:dyDescent="0.25">
      <c r="A5" s="94" t="s">
        <v>153</v>
      </c>
      <c r="B5" s="96"/>
      <c r="C5" s="96"/>
      <c r="D5" s="96"/>
      <c r="E5" s="96"/>
      <c r="F5" s="96"/>
      <c r="G5" s="96"/>
      <c r="H5" s="96"/>
    </row>
    <row r="6" spans="1:8" x14ac:dyDescent="0.25">
      <c r="A6" s="16"/>
      <c r="B6" s="19"/>
      <c r="C6" s="20"/>
      <c r="D6" s="21"/>
      <c r="E6" s="21"/>
      <c r="F6" s="21"/>
      <c r="G6" s="21"/>
      <c r="H6" s="21"/>
    </row>
    <row r="7" spans="1:8" x14ac:dyDescent="0.25">
      <c r="A7" s="22"/>
      <c r="B7" s="23"/>
      <c r="C7" s="30" t="s">
        <v>45</v>
      </c>
      <c r="D7" s="30" t="s">
        <v>46</v>
      </c>
      <c r="E7" s="30" t="s">
        <v>47</v>
      </c>
      <c r="F7" s="30" t="s">
        <v>48</v>
      </c>
      <c r="G7" s="21"/>
      <c r="H7" s="21"/>
    </row>
    <row r="8" spans="1:8" x14ac:dyDescent="0.25">
      <c r="A8" s="25"/>
      <c r="B8" s="26" t="s">
        <v>49</v>
      </c>
      <c r="C8" s="36" t="s">
        <v>50</v>
      </c>
      <c r="D8" s="36" t="s">
        <v>51</v>
      </c>
      <c r="E8" s="36" t="s">
        <v>52</v>
      </c>
      <c r="F8" s="36" t="s">
        <v>52</v>
      </c>
      <c r="G8" s="21"/>
      <c r="H8" s="21"/>
    </row>
    <row r="9" spans="1:8" x14ac:dyDescent="0.25">
      <c r="A9" s="105"/>
      <c r="B9" s="105">
        <v>2015</v>
      </c>
      <c r="C9" s="106">
        <v>4669063</v>
      </c>
      <c r="D9" s="106">
        <v>1186289</v>
      </c>
      <c r="E9" s="106">
        <v>361932</v>
      </c>
      <c r="F9" s="106">
        <v>214975</v>
      </c>
      <c r="G9" s="16"/>
      <c r="H9" s="16"/>
    </row>
    <row r="10" spans="1:8" x14ac:dyDescent="0.25">
      <c r="A10" s="105"/>
      <c r="B10" s="105">
        <v>2016</v>
      </c>
      <c r="C10" s="106">
        <v>4768060</v>
      </c>
      <c r="D10" s="106">
        <v>1253503</v>
      </c>
      <c r="E10" s="106">
        <v>388014</v>
      </c>
      <c r="F10" s="106">
        <v>219958</v>
      </c>
      <c r="G10" s="16"/>
      <c r="H10" s="16"/>
    </row>
    <row r="11" spans="1:8" x14ac:dyDescent="0.25">
      <c r="A11" s="105"/>
      <c r="B11" s="105">
        <v>2017</v>
      </c>
      <c r="C11" s="106">
        <v>4845609</v>
      </c>
      <c r="D11" s="106">
        <v>1316437</v>
      </c>
      <c r="E11" s="106">
        <v>392728</v>
      </c>
      <c r="F11" s="106">
        <v>250518</v>
      </c>
      <c r="G11" s="16"/>
      <c r="H11" s="16"/>
    </row>
    <row r="12" spans="1:8" x14ac:dyDescent="0.25">
      <c r="A12" s="105"/>
      <c r="B12" s="105">
        <v>2018</v>
      </c>
      <c r="C12" s="106">
        <v>4870783</v>
      </c>
      <c r="D12" s="106">
        <v>1350293</v>
      </c>
      <c r="E12" s="106">
        <v>365535</v>
      </c>
      <c r="F12" s="106">
        <v>304572</v>
      </c>
      <c r="G12" s="16"/>
      <c r="H12" s="16"/>
    </row>
    <row r="13" spans="1:8" x14ac:dyDescent="0.25">
      <c r="A13" s="105"/>
      <c r="B13" s="105">
        <v>2019</v>
      </c>
      <c r="C13" s="106">
        <v>4887904</v>
      </c>
      <c r="D13" s="106">
        <v>1393287</v>
      </c>
      <c r="E13" s="106">
        <v>366961</v>
      </c>
      <c r="F13" s="106">
        <v>303777</v>
      </c>
      <c r="G13" s="16"/>
      <c r="H13" s="16"/>
    </row>
    <row r="14" spans="1:8" x14ac:dyDescent="0.25">
      <c r="A14" s="105"/>
      <c r="B14" s="105">
        <v>2020</v>
      </c>
      <c r="C14" s="106">
        <v>4944067</v>
      </c>
      <c r="D14" s="106">
        <v>1354994</v>
      </c>
      <c r="E14" s="106">
        <v>303196</v>
      </c>
      <c r="F14" s="106">
        <v>278374</v>
      </c>
      <c r="G14" s="16"/>
      <c r="H14" s="16"/>
    </row>
    <row r="15" spans="1:8" x14ac:dyDescent="0.25">
      <c r="A15" s="105"/>
      <c r="B15" s="105">
        <v>2021</v>
      </c>
      <c r="C15" s="106">
        <v>4986750</v>
      </c>
      <c r="D15" s="106">
        <v>1352359</v>
      </c>
      <c r="E15" s="106">
        <v>314313</v>
      </c>
      <c r="F15" s="106">
        <v>262016</v>
      </c>
      <c r="G15" s="16"/>
      <c r="H15" s="16"/>
    </row>
    <row r="16" spans="1:8" x14ac:dyDescent="0.25">
      <c r="A16" s="105"/>
      <c r="B16" s="105">
        <v>2022</v>
      </c>
      <c r="C16" s="106">
        <v>4980543</v>
      </c>
      <c r="D16" s="106">
        <v>1383569</v>
      </c>
      <c r="E16" s="106">
        <v>299220</v>
      </c>
      <c r="F16" s="106">
        <v>264585</v>
      </c>
      <c r="G16" s="16"/>
      <c r="H16" s="16"/>
    </row>
    <row r="17" spans="1:8" x14ac:dyDescent="0.25">
      <c r="A17" s="105"/>
      <c r="B17" s="105">
        <v>2023</v>
      </c>
      <c r="C17" s="106">
        <v>4977163</v>
      </c>
      <c r="D17" s="106">
        <v>1395150</v>
      </c>
      <c r="E17" s="106">
        <v>298107</v>
      </c>
      <c r="F17" s="106">
        <v>284983</v>
      </c>
      <c r="G17" s="175"/>
      <c r="H17" s="16"/>
    </row>
    <row r="18" spans="1:8" x14ac:dyDescent="0.25">
      <c r="A18" s="105"/>
      <c r="B18" s="105">
        <v>2024</v>
      </c>
      <c r="C18" s="106">
        <v>4977791</v>
      </c>
      <c r="D18" s="106">
        <v>1363590</v>
      </c>
      <c r="E18" s="106">
        <v>277338</v>
      </c>
      <c r="F18" s="106">
        <v>302708</v>
      </c>
      <c r="G18" s="175"/>
      <c r="H18" s="16"/>
    </row>
    <row r="19" spans="1:8" x14ac:dyDescent="0.25">
      <c r="A19" s="103" t="s">
        <v>53</v>
      </c>
      <c r="B19" s="103">
        <v>2025</v>
      </c>
      <c r="C19" s="104">
        <v>4976011.5376209905</v>
      </c>
      <c r="D19" s="104">
        <v>1372373.8671765698</v>
      </c>
      <c r="E19" s="104">
        <v>279078</v>
      </c>
      <c r="F19" s="104">
        <v>272073.59520243946</v>
      </c>
      <c r="G19" s="16"/>
      <c r="H19" s="16"/>
    </row>
    <row r="20" spans="1:8" x14ac:dyDescent="0.25">
      <c r="A20" s="103" t="s">
        <v>53</v>
      </c>
      <c r="B20" s="103">
        <v>2026</v>
      </c>
      <c r="C20" s="104">
        <v>4987074.8927824758</v>
      </c>
      <c r="D20" s="104">
        <v>1375425.1180412681</v>
      </c>
      <c r="E20" s="104">
        <v>293363</v>
      </c>
      <c r="F20" s="104">
        <v>279248.39397381624</v>
      </c>
      <c r="G20" s="16"/>
      <c r="H20" s="16"/>
    </row>
    <row r="21" spans="1:8" x14ac:dyDescent="0.25">
      <c r="A21" s="103" t="s">
        <v>53</v>
      </c>
      <c r="B21" s="103">
        <v>2027</v>
      </c>
      <c r="C21" s="104">
        <v>5004291.3667424619</v>
      </c>
      <c r="D21" s="104">
        <v>1380173.3865629495</v>
      </c>
      <c r="E21" s="104">
        <v>301834</v>
      </c>
      <c r="F21" s="104">
        <v>279869.25751833362</v>
      </c>
      <c r="G21" s="16"/>
      <c r="H21" s="16"/>
    </row>
    <row r="22" spans="1:8" x14ac:dyDescent="0.25">
      <c r="A22" s="103" t="s">
        <v>53</v>
      </c>
      <c r="B22" s="103">
        <v>2028</v>
      </c>
      <c r="C22" s="104">
        <v>5015768.5542991972</v>
      </c>
      <c r="D22" s="104">
        <v>1383338.7715610478</v>
      </c>
      <c r="E22" s="104">
        <v>295478</v>
      </c>
      <c r="F22" s="104">
        <v>280835.42744516552</v>
      </c>
      <c r="G22" s="18"/>
      <c r="H22" s="18"/>
    </row>
    <row r="23" spans="1:8" x14ac:dyDescent="0.25">
      <c r="A23" s="29"/>
      <c r="B23" s="20"/>
      <c r="C23" s="28"/>
      <c r="D23" s="28"/>
      <c r="E23" s="28"/>
      <c r="F23" s="28"/>
      <c r="G23" s="18"/>
      <c r="H23" s="18"/>
    </row>
    <row r="24" spans="1:8" x14ac:dyDescent="0.25">
      <c r="A24" s="29"/>
      <c r="B24" s="20"/>
      <c r="C24" s="28"/>
      <c r="D24" s="28"/>
      <c r="E24" s="28"/>
      <c r="F24" s="28"/>
      <c r="G24" s="18"/>
      <c r="H24" s="18"/>
    </row>
    <row r="25" spans="1:8" x14ac:dyDescent="0.25">
      <c r="A25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L45"/>
  <sheetViews>
    <sheetView showGridLines="0" zoomScaleNormal="100" zoomScaleSheetLayoutView="100" workbookViewId="0"/>
  </sheetViews>
  <sheetFormatPr defaultRowHeight="13.8" x14ac:dyDescent="0.25"/>
  <cols>
    <col min="2" max="2" width="6.59765625" customWidth="1"/>
    <col min="3" max="9" width="9.19921875" customWidth="1"/>
    <col min="10" max="10" width="9.765625E-2" customWidth="1"/>
    <col min="11" max="11" width="9.19921875" customWidth="1"/>
  </cols>
  <sheetData>
    <row r="1" spans="1:11" x14ac:dyDescent="0.25">
      <c r="A1" s="17" t="s">
        <v>15</v>
      </c>
    </row>
    <row r="2" spans="1:11" x14ac:dyDescent="0.25">
      <c r="A2" s="17" t="s">
        <v>137</v>
      </c>
      <c r="B2" s="16"/>
      <c r="C2" s="28"/>
      <c r="D2" s="28"/>
      <c r="E2" s="28"/>
      <c r="F2" s="28"/>
      <c r="G2" s="28"/>
      <c r="H2" s="28"/>
      <c r="I2" s="28"/>
      <c r="J2" s="28"/>
    </row>
    <row r="3" spans="1:11" x14ac:dyDescent="0.25">
      <c r="A3" s="93" t="s">
        <v>169</v>
      </c>
      <c r="B3" s="16"/>
      <c r="C3" s="28"/>
      <c r="D3" s="28"/>
      <c r="E3" s="28"/>
      <c r="F3" s="28"/>
      <c r="G3" s="28"/>
      <c r="H3" s="28"/>
    </row>
    <row r="4" spans="1:11" x14ac:dyDescent="0.25">
      <c r="A4" s="16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5">
      <c r="A5" s="22"/>
      <c r="B5" s="24"/>
      <c r="C5" s="24"/>
      <c r="D5" s="24"/>
      <c r="E5" s="24"/>
      <c r="F5" s="24"/>
      <c r="G5" s="24"/>
      <c r="H5" s="30"/>
      <c r="I5" s="31"/>
      <c r="J5" s="24"/>
      <c r="K5" s="24"/>
    </row>
    <row r="6" spans="1:11" ht="13.95" customHeight="1" x14ac:dyDescent="0.25">
      <c r="A6" s="32"/>
      <c r="B6" s="32"/>
      <c r="C6" s="33" t="s">
        <v>54</v>
      </c>
      <c r="D6" s="33" t="s">
        <v>55</v>
      </c>
      <c r="E6" s="33" t="s">
        <v>56</v>
      </c>
      <c r="F6" s="33" t="s">
        <v>57</v>
      </c>
      <c r="G6" s="21" t="s">
        <v>58</v>
      </c>
      <c r="H6" s="33" t="s">
        <v>59</v>
      </c>
      <c r="I6" s="21" t="s">
        <v>60</v>
      </c>
      <c r="J6" s="33" t="s">
        <v>61</v>
      </c>
      <c r="K6" s="33" t="s">
        <v>62</v>
      </c>
    </row>
    <row r="7" spans="1:11" x14ac:dyDescent="0.25">
      <c r="A7" s="34"/>
      <c r="B7" s="34" t="s">
        <v>49</v>
      </c>
      <c r="C7" s="35"/>
      <c r="D7" s="35"/>
      <c r="E7" s="35"/>
      <c r="F7" s="36"/>
      <c r="G7" s="27"/>
      <c r="H7" s="36"/>
      <c r="I7" s="37"/>
      <c r="J7" s="35"/>
      <c r="K7" s="35"/>
    </row>
    <row r="8" spans="1:11" x14ac:dyDescent="0.25">
      <c r="A8" s="105"/>
      <c r="B8" s="105">
        <v>2015</v>
      </c>
      <c r="C8" s="107">
        <v>2958846</v>
      </c>
      <c r="D8" s="107">
        <v>1381784</v>
      </c>
      <c r="E8" s="107">
        <v>4765</v>
      </c>
      <c r="F8" s="107">
        <v>42778</v>
      </c>
      <c r="G8" s="108">
        <v>9780</v>
      </c>
      <c r="H8" s="107">
        <v>228175</v>
      </c>
      <c r="I8" s="107">
        <v>42671</v>
      </c>
      <c r="J8" s="107">
        <v>264</v>
      </c>
      <c r="K8" s="107">
        <v>4669063</v>
      </c>
    </row>
    <row r="9" spans="1:11" x14ac:dyDescent="0.25">
      <c r="A9" s="105"/>
      <c r="B9" s="105">
        <v>2016</v>
      </c>
      <c r="C9" s="107">
        <v>2887978</v>
      </c>
      <c r="D9" s="107">
        <v>1529744</v>
      </c>
      <c r="E9" s="107">
        <v>7532</v>
      </c>
      <c r="F9" s="107">
        <v>55203</v>
      </c>
      <c r="G9" s="108">
        <v>18844</v>
      </c>
      <c r="H9" s="107">
        <v>224788</v>
      </c>
      <c r="I9" s="107">
        <v>43693</v>
      </c>
      <c r="J9" s="107">
        <v>278</v>
      </c>
      <c r="K9" s="107">
        <v>4768060</v>
      </c>
    </row>
    <row r="10" spans="1:11" x14ac:dyDescent="0.25">
      <c r="A10" s="105"/>
      <c r="B10" s="105">
        <v>2017</v>
      </c>
      <c r="C10" s="107">
        <v>2821771</v>
      </c>
      <c r="D10" s="107">
        <v>1644862</v>
      </c>
      <c r="E10" s="107">
        <v>11034</v>
      </c>
      <c r="F10" s="107">
        <v>71474</v>
      </c>
      <c r="G10" s="108">
        <v>32253</v>
      </c>
      <c r="H10" s="107">
        <v>220223</v>
      </c>
      <c r="I10" s="107">
        <v>43706</v>
      </c>
      <c r="J10" s="107">
        <v>286</v>
      </c>
      <c r="K10" s="107">
        <v>4845609</v>
      </c>
    </row>
    <row r="11" spans="1:11" x14ac:dyDescent="0.25">
      <c r="A11" s="105"/>
      <c r="B11" s="105">
        <v>2018</v>
      </c>
      <c r="C11" s="107">
        <v>2754872</v>
      </c>
      <c r="D11" s="107">
        <v>1704457</v>
      </c>
      <c r="E11" s="107">
        <v>16664</v>
      </c>
      <c r="F11" s="107">
        <v>90273</v>
      </c>
      <c r="G11" s="108">
        <v>49394</v>
      </c>
      <c r="H11" s="107">
        <v>212385</v>
      </c>
      <c r="I11" s="107">
        <v>42463</v>
      </c>
      <c r="J11" s="107">
        <v>275</v>
      </c>
      <c r="K11" s="107">
        <v>4870783</v>
      </c>
    </row>
    <row r="12" spans="1:11" x14ac:dyDescent="0.25">
      <c r="A12" s="105"/>
      <c r="B12" s="105">
        <v>2019</v>
      </c>
      <c r="C12" s="107">
        <v>2696496</v>
      </c>
      <c r="D12" s="107">
        <v>1739904</v>
      </c>
      <c r="E12" s="107">
        <v>30343</v>
      </c>
      <c r="F12" s="107">
        <v>110952</v>
      </c>
      <c r="G12" s="108">
        <v>66609</v>
      </c>
      <c r="H12" s="107">
        <v>201714</v>
      </c>
      <c r="I12" s="107">
        <v>41633</v>
      </c>
      <c r="J12" s="107">
        <v>253</v>
      </c>
      <c r="K12" s="107">
        <v>4887904</v>
      </c>
    </row>
    <row r="13" spans="1:11" x14ac:dyDescent="0.25">
      <c r="A13" s="105"/>
      <c r="B13" s="105">
        <v>2020</v>
      </c>
      <c r="C13" s="107">
        <v>2658004</v>
      </c>
      <c r="D13" s="107">
        <v>1742365</v>
      </c>
      <c r="E13" s="107">
        <v>55790</v>
      </c>
      <c r="F13" s="107">
        <v>130405</v>
      </c>
      <c r="G13" s="108">
        <v>122290</v>
      </c>
      <c r="H13" s="107">
        <v>193904</v>
      </c>
      <c r="I13" s="107">
        <v>41047</v>
      </c>
      <c r="J13" s="107">
        <v>262</v>
      </c>
      <c r="K13" s="107">
        <v>4944067</v>
      </c>
    </row>
    <row r="14" spans="1:11" x14ac:dyDescent="0.25">
      <c r="A14" s="105"/>
      <c r="B14" s="105">
        <v>2021</v>
      </c>
      <c r="C14" s="107">
        <v>2583001</v>
      </c>
      <c r="D14" s="107">
        <v>1726114</v>
      </c>
      <c r="E14" s="107">
        <v>110177</v>
      </c>
      <c r="F14" s="107">
        <v>152738</v>
      </c>
      <c r="G14" s="108">
        <v>189498</v>
      </c>
      <c r="H14" s="107">
        <v>185415</v>
      </c>
      <c r="I14" s="107">
        <v>39542</v>
      </c>
      <c r="J14" s="107">
        <v>265</v>
      </c>
      <c r="K14" s="107">
        <v>4986750</v>
      </c>
    </row>
    <row r="15" spans="1:11" x14ac:dyDescent="0.25">
      <c r="A15" s="105"/>
      <c r="B15" s="105">
        <v>2022</v>
      </c>
      <c r="C15" s="107">
        <v>2485975</v>
      </c>
      <c r="D15" s="107">
        <v>1667176</v>
      </c>
      <c r="E15" s="107">
        <v>197709</v>
      </c>
      <c r="F15" s="107">
        <v>173476</v>
      </c>
      <c r="G15" s="108">
        <v>239531</v>
      </c>
      <c r="H15" s="107">
        <v>178316</v>
      </c>
      <c r="I15" s="107">
        <v>38086</v>
      </c>
      <c r="J15" s="107">
        <v>274</v>
      </c>
      <c r="K15" s="107">
        <v>4980543</v>
      </c>
    </row>
    <row r="16" spans="1:11" x14ac:dyDescent="0.25">
      <c r="A16" s="105"/>
      <c r="B16" s="105">
        <v>2023</v>
      </c>
      <c r="C16" s="107">
        <v>2405521</v>
      </c>
      <c r="D16" s="107">
        <v>1607362</v>
      </c>
      <c r="E16" s="107">
        <v>291678</v>
      </c>
      <c r="F16" s="107">
        <v>190756</v>
      </c>
      <c r="G16" s="108">
        <v>272342</v>
      </c>
      <c r="H16" s="107">
        <v>172705</v>
      </c>
      <c r="I16" s="107">
        <v>36528</v>
      </c>
      <c r="J16" s="107">
        <v>271</v>
      </c>
      <c r="K16" s="107">
        <v>4977163</v>
      </c>
    </row>
    <row r="17" spans="1:12" x14ac:dyDescent="0.25">
      <c r="A17" s="105"/>
      <c r="B17" s="105">
        <v>2024</v>
      </c>
      <c r="C17" s="107">
        <v>2337500</v>
      </c>
      <c r="D17" s="107">
        <v>1558131</v>
      </c>
      <c r="E17" s="107">
        <v>358260</v>
      </c>
      <c r="F17" s="107">
        <v>209152</v>
      </c>
      <c r="G17" s="108">
        <v>313546</v>
      </c>
      <c r="H17" s="107">
        <v>166793</v>
      </c>
      <c r="I17" s="107">
        <v>34138</v>
      </c>
      <c r="J17" s="107">
        <v>271</v>
      </c>
      <c r="K17" s="107">
        <v>4977791</v>
      </c>
    </row>
    <row r="18" spans="1:12" x14ac:dyDescent="0.25">
      <c r="A18" s="103" t="s">
        <v>53</v>
      </c>
      <c r="B18" s="103">
        <v>2025</v>
      </c>
      <c r="C18" s="109">
        <v>2275372.116990542</v>
      </c>
      <c r="D18" s="109">
        <v>1500533.690328903</v>
      </c>
      <c r="E18" s="109">
        <v>427178.1450633005</v>
      </c>
      <c r="F18" s="109">
        <v>227242.01163606075</v>
      </c>
      <c r="G18" s="109">
        <v>355761.73345830495</v>
      </c>
      <c r="H18" s="109">
        <v>158387.67744520406</v>
      </c>
      <c r="I18" s="109">
        <v>30985.036301013351</v>
      </c>
      <c r="J18" s="109">
        <v>551.12639766246548</v>
      </c>
      <c r="K18" s="109">
        <v>4976011.5376209905</v>
      </c>
      <c r="L18" s="133"/>
    </row>
    <row r="19" spans="1:12" x14ac:dyDescent="0.25">
      <c r="A19" s="103" t="s">
        <v>53</v>
      </c>
      <c r="B19" s="103">
        <v>2026</v>
      </c>
      <c r="C19" s="109">
        <v>2218216.4467721339</v>
      </c>
      <c r="D19" s="109">
        <v>1447398.3841703064</v>
      </c>
      <c r="E19" s="109">
        <v>506124.65903084568</v>
      </c>
      <c r="F19" s="109">
        <v>243743.8861302346</v>
      </c>
      <c r="G19" s="109">
        <v>395449.34671436145</v>
      </c>
      <c r="H19" s="109">
        <v>147757.60477224045</v>
      </c>
      <c r="I19" s="109">
        <v>27863.834090823773</v>
      </c>
      <c r="J19" s="109">
        <v>520.73110152976847</v>
      </c>
      <c r="K19" s="109">
        <v>4987074.8927824758</v>
      </c>
      <c r="L19" s="133"/>
    </row>
    <row r="20" spans="1:12" x14ac:dyDescent="0.25">
      <c r="A20" s="103" t="s">
        <v>53</v>
      </c>
      <c r="B20" s="103">
        <v>2027</v>
      </c>
      <c r="C20" s="109">
        <v>2160814.7185742864</v>
      </c>
      <c r="D20" s="109">
        <v>1394387.7060424869</v>
      </c>
      <c r="E20" s="109">
        <v>595544.99304180802</v>
      </c>
      <c r="F20" s="109">
        <v>258785.63338019798</v>
      </c>
      <c r="G20" s="109">
        <v>432172.3813703031</v>
      </c>
      <c r="H20" s="109">
        <v>137121.0063343037</v>
      </c>
      <c r="I20" s="109">
        <v>24973.195086836498</v>
      </c>
      <c r="J20" s="109">
        <v>491.73291223893989</v>
      </c>
      <c r="K20" s="109">
        <v>5004291.3667424619</v>
      </c>
      <c r="L20" s="133"/>
    </row>
    <row r="21" spans="1:12" x14ac:dyDescent="0.25">
      <c r="A21" s="103" t="s">
        <v>53</v>
      </c>
      <c r="B21" s="103">
        <v>2028</v>
      </c>
      <c r="C21" s="109">
        <v>2098995.5889220205</v>
      </c>
      <c r="D21" s="109">
        <v>1347035.9257803485</v>
      </c>
      <c r="E21" s="109">
        <v>686785.48594030482</v>
      </c>
      <c r="F21" s="109">
        <v>272478.0904903129</v>
      </c>
      <c r="G21" s="109">
        <v>461122.26054851426</v>
      </c>
      <c r="H21" s="109">
        <v>126573.08464332299</v>
      </c>
      <c r="I21" s="109">
        <v>22313.998386517545</v>
      </c>
      <c r="J21" s="109">
        <v>464.11958785654087</v>
      </c>
      <c r="K21" s="109">
        <v>5015768.5542991972</v>
      </c>
      <c r="L21" s="133"/>
    </row>
    <row r="22" spans="1:12" x14ac:dyDescent="0.25">
      <c r="A22" s="163" t="s">
        <v>64</v>
      </c>
      <c r="B22" s="39"/>
      <c r="C22" s="40"/>
      <c r="D22" s="40"/>
      <c r="E22" s="40"/>
      <c r="F22" s="40"/>
      <c r="G22" s="40"/>
      <c r="H22" s="40"/>
      <c r="I22" s="40"/>
      <c r="J22" s="40"/>
      <c r="K22" s="16"/>
    </row>
    <row r="23" spans="1:12" x14ac:dyDescent="0.25">
      <c r="A23" s="16"/>
      <c r="B23" s="39"/>
      <c r="C23" s="40"/>
      <c r="D23" s="40"/>
      <c r="E23" s="40"/>
      <c r="F23" s="40"/>
      <c r="G23" s="40"/>
      <c r="H23" s="40"/>
      <c r="I23" s="40"/>
      <c r="J23" s="40"/>
      <c r="K23" s="16"/>
    </row>
    <row r="24" spans="1:12" x14ac:dyDescent="0.25">
      <c r="A24" s="17" t="s">
        <v>16</v>
      </c>
      <c r="B24" s="3"/>
    </row>
    <row r="25" spans="1:12" x14ac:dyDescent="0.25">
      <c r="A25" s="17" t="s">
        <v>138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</row>
    <row r="26" spans="1:12" x14ac:dyDescent="0.25">
      <c r="A26" s="93" t="s">
        <v>170</v>
      </c>
      <c r="B26" s="16"/>
      <c r="C26" s="28"/>
      <c r="D26" s="28"/>
      <c r="E26" s="28"/>
      <c r="F26" s="28"/>
      <c r="G26" s="28"/>
      <c r="H26" s="28"/>
    </row>
    <row r="27" spans="1:12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2" x14ac:dyDescent="0.25">
      <c r="A28" s="22"/>
      <c r="B28" s="24"/>
      <c r="C28" s="24"/>
      <c r="D28" s="24"/>
      <c r="E28" s="24"/>
      <c r="F28" s="24"/>
      <c r="G28" s="24"/>
      <c r="H28" s="30"/>
      <c r="I28" s="31"/>
      <c r="J28" s="24"/>
      <c r="K28" s="24"/>
    </row>
    <row r="29" spans="1:12" ht="13.95" customHeight="1" x14ac:dyDescent="0.25">
      <c r="A29" s="32"/>
      <c r="B29" s="32"/>
      <c r="C29" s="33" t="s">
        <v>54</v>
      </c>
      <c r="D29" s="33" t="s">
        <v>55</v>
      </c>
      <c r="E29" s="33" t="s">
        <v>56</v>
      </c>
      <c r="F29" s="33" t="s">
        <v>57</v>
      </c>
      <c r="G29" s="21" t="s">
        <v>58</v>
      </c>
      <c r="H29" s="33" t="s">
        <v>59</v>
      </c>
      <c r="I29" s="21" t="s">
        <v>60</v>
      </c>
      <c r="J29" s="33" t="s">
        <v>61</v>
      </c>
      <c r="K29" s="33" t="s">
        <v>62</v>
      </c>
    </row>
    <row r="30" spans="1:12" x14ac:dyDescent="0.25">
      <c r="A30" s="34"/>
      <c r="B30" s="34" t="s">
        <v>49</v>
      </c>
      <c r="C30" s="35"/>
      <c r="D30" s="35"/>
      <c r="E30" s="35"/>
      <c r="F30" s="36"/>
      <c r="G30" s="27"/>
      <c r="H30" s="36"/>
      <c r="I30" s="37"/>
      <c r="J30" s="35"/>
      <c r="K30" s="35"/>
    </row>
    <row r="31" spans="1:12" x14ac:dyDescent="0.25">
      <c r="A31" s="105"/>
      <c r="B31" s="105">
        <v>2015</v>
      </c>
      <c r="C31" s="107">
        <v>131576</v>
      </c>
      <c r="D31" s="107">
        <v>206368</v>
      </c>
      <c r="E31" s="107">
        <v>2916</v>
      </c>
      <c r="F31" s="107">
        <v>8802</v>
      </c>
      <c r="G31" s="108">
        <v>5757</v>
      </c>
      <c r="H31" s="107">
        <v>1370</v>
      </c>
      <c r="I31" s="107">
        <v>5118</v>
      </c>
      <c r="J31" s="107">
        <v>30</v>
      </c>
      <c r="K31" s="107">
        <v>361937</v>
      </c>
    </row>
    <row r="32" spans="1:12" x14ac:dyDescent="0.25">
      <c r="A32" s="105"/>
      <c r="B32" s="105">
        <v>2016</v>
      </c>
      <c r="C32" s="107">
        <v>155304</v>
      </c>
      <c r="D32" s="107">
        <v>201025</v>
      </c>
      <c r="E32" s="107">
        <v>2993</v>
      </c>
      <c r="F32" s="107">
        <v>13676</v>
      </c>
      <c r="G32" s="108">
        <v>10298</v>
      </c>
      <c r="H32" s="107">
        <v>856</v>
      </c>
      <c r="I32" s="107">
        <v>3810</v>
      </c>
      <c r="J32" s="107">
        <v>52</v>
      </c>
      <c r="K32" s="107">
        <v>388014</v>
      </c>
    </row>
    <row r="33" spans="1:11" x14ac:dyDescent="0.25">
      <c r="A33" s="105"/>
      <c r="B33" s="105">
        <v>2017</v>
      </c>
      <c r="C33" s="107">
        <v>157554</v>
      </c>
      <c r="D33" s="107">
        <v>191067</v>
      </c>
      <c r="E33" s="107">
        <v>4359</v>
      </c>
      <c r="F33" s="107">
        <v>18637</v>
      </c>
      <c r="G33" s="108">
        <v>15993</v>
      </c>
      <c r="H33" s="107">
        <v>1090</v>
      </c>
      <c r="I33" s="107">
        <v>3971</v>
      </c>
      <c r="J33" s="107">
        <v>57</v>
      </c>
      <c r="K33" s="107">
        <v>392728</v>
      </c>
    </row>
    <row r="34" spans="1:11" x14ac:dyDescent="0.25">
      <c r="A34" s="105"/>
      <c r="B34" s="105">
        <v>2018</v>
      </c>
      <c r="C34" s="107">
        <v>173808</v>
      </c>
      <c r="D34" s="107">
        <v>137409</v>
      </c>
      <c r="E34" s="107">
        <v>7147</v>
      </c>
      <c r="F34" s="107">
        <v>21020</v>
      </c>
      <c r="G34" s="108">
        <v>21811</v>
      </c>
      <c r="H34" s="107">
        <v>1020</v>
      </c>
      <c r="I34" s="107">
        <v>3288</v>
      </c>
      <c r="J34" s="107">
        <v>32</v>
      </c>
      <c r="K34" s="107">
        <v>365535</v>
      </c>
    </row>
    <row r="35" spans="1:11" x14ac:dyDescent="0.25">
      <c r="A35" s="105"/>
      <c r="B35" s="105">
        <v>2019</v>
      </c>
      <c r="C35" s="107">
        <v>171905</v>
      </c>
      <c r="D35" s="107">
        <v>122739</v>
      </c>
      <c r="E35" s="107">
        <v>15795</v>
      </c>
      <c r="F35" s="107">
        <v>25452</v>
      </c>
      <c r="G35" s="108">
        <v>24907</v>
      </c>
      <c r="H35" s="107">
        <v>1167</v>
      </c>
      <c r="I35" s="107">
        <v>4971</v>
      </c>
      <c r="J35" s="107">
        <v>25</v>
      </c>
      <c r="K35" s="107">
        <v>366961</v>
      </c>
    </row>
    <row r="36" spans="1:11" x14ac:dyDescent="0.25">
      <c r="A36" s="105"/>
      <c r="B36" s="105">
        <v>2020</v>
      </c>
      <c r="C36" s="107">
        <v>114639</v>
      </c>
      <c r="D36" s="107">
        <v>68072</v>
      </c>
      <c r="E36" s="107">
        <v>28098</v>
      </c>
      <c r="F36" s="107">
        <v>22632</v>
      </c>
      <c r="G36" s="108">
        <v>66134</v>
      </c>
      <c r="H36" s="107">
        <v>70</v>
      </c>
      <c r="I36" s="107">
        <v>3525</v>
      </c>
      <c r="J36" s="107">
        <v>26</v>
      </c>
      <c r="K36" s="107">
        <v>303196</v>
      </c>
    </row>
    <row r="37" spans="1:11" x14ac:dyDescent="0.25">
      <c r="A37" s="105"/>
      <c r="B37" s="105">
        <v>2021</v>
      </c>
      <c r="C37" s="107">
        <v>97470</v>
      </c>
      <c r="D37" s="107">
        <v>53734</v>
      </c>
      <c r="E37" s="107">
        <v>57881</v>
      </c>
      <c r="F37" s="107">
        <v>24137</v>
      </c>
      <c r="G37" s="108">
        <v>78200</v>
      </c>
      <c r="H37" s="107">
        <v>1300</v>
      </c>
      <c r="I37" s="107">
        <v>1548</v>
      </c>
      <c r="J37" s="107">
        <v>43</v>
      </c>
      <c r="K37" s="107">
        <v>314313</v>
      </c>
    </row>
    <row r="38" spans="1:11" x14ac:dyDescent="0.25">
      <c r="A38" s="105"/>
      <c r="B38" s="105">
        <v>2022</v>
      </c>
      <c r="C38" s="107">
        <v>67247</v>
      </c>
      <c r="D38" s="107">
        <v>36788</v>
      </c>
      <c r="E38" s="107">
        <v>96163</v>
      </c>
      <c r="F38" s="107">
        <v>27584</v>
      </c>
      <c r="G38" s="108">
        <v>66775</v>
      </c>
      <c r="H38" s="107">
        <v>2708</v>
      </c>
      <c r="I38" s="107">
        <v>1919</v>
      </c>
      <c r="J38" s="107">
        <v>36</v>
      </c>
      <c r="K38" s="107">
        <v>299220</v>
      </c>
    </row>
    <row r="39" spans="1:11" x14ac:dyDescent="0.25">
      <c r="A39" s="105"/>
      <c r="B39" s="105">
        <v>2023</v>
      </c>
      <c r="C39" s="107">
        <v>64777</v>
      </c>
      <c r="D39" s="107">
        <v>26498</v>
      </c>
      <c r="E39" s="107">
        <v>112775</v>
      </c>
      <c r="F39" s="107">
        <v>26540</v>
      </c>
      <c r="G39" s="108">
        <v>61235</v>
      </c>
      <c r="H39" s="107">
        <v>4222</v>
      </c>
      <c r="I39" s="107">
        <v>2034</v>
      </c>
      <c r="J39" s="107">
        <v>26</v>
      </c>
      <c r="K39" s="107">
        <v>298107</v>
      </c>
    </row>
    <row r="40" spans="1:11" x14ac:dyDescent="0.25">
      <c r="A40" s="105"/>
      <c r="B40" s="105">
        <v>2024</v>
      </c>
      <c r="C40" s="107">
        <v>66449</v>
      </c>
      <c r="D40" s="107">
        <v>22158</v>
      </c>
      <c r="E40" s="107">
        <v>94839</v>
      </c>
      <c r="F40" s="107">
        <v>25468</v>
      </c>
      <c r="G40" s="108">
        <v>63274</v>
      </c>
      <c r="H40" s="107">
        <v>4006</v>
      </c>
      <c r="I40" s="107">
        <v>1106</v>
      </c>
      <c r="J40" s="107">
        <v>38</v>
      </c>
      <c r="K40" s="107">
        <v>277338</v>
      </c>
    </row>
    <row r="41" spans="1:11" x14ac:dyDescent="0.25">
      <c r="A41" s="103" t="s">
        <v>53</v>
      </c>
      <c r="B41" s="103">
        <v>2025</v>
      </c>
      <c r="C41" s="109">
        <v>66290.26445813087</v>
      </c>
      <c r="D41" s="109">
        <v>17628.95554186916</v>
      </c>
      <c r="E41" s="109">
        <v>102142.548</v>
      </c>
      <c r="F41" s="109">
        <v>22921.200000000001</v>
      </c>
      <c r="G41" s="109">
        <v>68095.031999999992</v>
      </c>
      <c r="H41" s="109">
        <v>2000</v>
      </c>
      <c r="I41" s="109">
        <v>0</v>
      </c>
      <c r="J41" s="109">
        <v>0</v>
      </c>
      <c r="K41" s="109">
        <v>279078</v>
      </c>
    </row>
    <row r="42" spans="1:11" x14ac:dyDescent="0.25">
      <c r="A42" s="103" t="s">
        <v>53</v>
      </c>
      <c r="B42" s="103">
        <v>2026</v>
      </c>
      <c r="C42" s="109">
        <v>68791.542233586719</v>
      </c>
      <c r="D42" s="109">
        <v>15043.99776641326</v>
      </c>
      <c r="E42" s="109">
        <v>118283.9616</v>
      </c>
      <c r="F42" s="109">
        <v>21775.14</v>
      </c>
      <c r="G42" s="109">
        <v>69468.358400000012</v>
      </c>
      <c r="H42" s="109">
        <v>0</v>
      </c>
      <c r="I42" s="109">
        <v>0</v>
      </c>
      <c r="J42" s="109">
        <v>0</v>
      </c>
      <c r="K42" s="109">
        <v>293363</v>
      </c>
    </row>
    <row r="43" spans="1:11" x14ac:dyDescent="0.25">
      <c r="A43" s="103" t="s">
        <v>53</v>
      </c>
      <c r="B43" s="103">
        <v>2027</v>
      </c>
      <c r="C43" s="109">
        <v>64604.791625996404</v>
      </c>
      <c r="D43" s="109">
        <v>11295.705374003572</v>
      </c>
      <c r="E43" s="109">
        <v>135463.0992</v>
      </c>
      <c r="F43" s="109">
        <v>20686.382999999998</v>
      </c>
      <c r="G43" s="109">
        <v>69784.020800000028</v>
      </c>
      <c r="H43" s="109">
        <v>0</v>
      </c>
      <c r="I43" s="109">
        <v>0</v>
      </c>
      <c r="J43" s="109">
        <v>0</v>
      </c>
      <c r="K43" s="109">
        <v>301834</v>
      </c>
    </row>
    <row r="44" spans="1:11" x14ac:dyDescent="0.25">
      <c r="A44" s="103" t="s">
        <v>53</v>
      </c>
      <c r="B44" s="103">
        <v>2028</v>
      </c>
      <c r="C44" s="109">
        <v>56869.193150193707</v>
      </c>
      <c r="D44" s="109">
        <v>9167.3629998063116</v>
      </c>
      <c r="E44" s="109">
        <v>144754.67219999997</v>
      </c>
      <c r="F44" s="109">
        <v>19652.063849999999</v>
      </c>
      <c r="G44" s="109">
        <v>65034.707800000004</v>
      </c>
      <c r="H44" s="109">
        <v>0</v>
      </c>
      <c r="I44" s="109">
        <v>0</v>
      </c>
      <c r="J44" s="109">
        <v>0</v>
      </c>
      <c r="K44" s="109">
        <v>295478</v>
      </c>
    </row>
    <row r="45" spans="1:11" x14ac:dyDescent="0.25">
      <c r="A45" s="164" t="s">
        <v>64</v>
      </c>
    </row>
  </sheetData>
  <pageMargins left="0.7" right="0.7" top="0.75" bottom="0.75" header="0.3" footer="0.3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I29"/>
  <sheetViews>
    <sheetView showGridLines="0" zoomScaleNormal="100" zoomScaleSheetLayoutView="100" workbookViewId="0"/>
  </sheetViews>
  <sheetFormatPr defaultRowHeight="13.8" x14ac:dyDescent="0.25"/>
  <cols>
    <col min="2" max="2" width="4.3984375" bestFit="1" customWidth="1"/>
    <col min="3" max="3" width="6.19921875" customWidth="1"/>
    <col min="4" max="4" width="7.59765625" bestFit="1" customWidth="1"/>
    <col min="5" max="5" width="6" customWidth="1"/>
    <col min="6" max="6" width="6.69921875" customWidth="1"/>
    <col min="7" max="7" width="8.8984375" bestFit="1" customWidth="1"/>
    <col min="8" max="8" width="9.59765625" bestFit="1" customWidth="1"/>
    <col min="9" max="9" width="7.19921875" customWidth="1"/>
    <col min="10" max="10" width="9.765625E-2" customWidth="1"/>
    <col min="11" max="11" width="6.09765625" customWidth="1"/>
    <col min="12" max="12" width="5.59765625" bestFit="1" customWidth="1"/>
    <col min="13" max="13" width="5.3984375" customWidth="1"/>
    <col min="14" max="14" width="5.59765625" bestFit="1" customWidth="1"/>
    <col min="15" max="15" width="8.8984375" customWidth="1"/>
  </cols>
  <sheetData>
    <row r="1" spans="1:35" x14ac:dyDescent="0.25">
      <c r="A1" s="17" t="s">
        <v>17</v>
      </c>
    </row>
    <row r="2" spans="1:35" x14ac:dyDescent="0.25">
      <c r="A2" s="17" t="s">
        <v>176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35" x14ac:dyDescent="0.25">
      <c r="A3" s="94" t="s">
        <v>179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x14ac:dyDescent="0.25">
      <c r="A4" s="16"/>
      <c r="B4" s="17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35" ht="28.5" customHeight="1" x14ac:dyDescent="0.25">
      <c r="A5" s="38"/>
      <c r="B5" s="38" t="s">
        <v>49</v>
      </c>
      <c r="C5" s="50" t="s">
        <v>54</v>
      </c>
      <c r="D5" s="50" t="s">
        <v>55</v>
      </c>
      <c r="E5" s="50" t="s">
        <v>56</v>
      </c>
      <c r="F5" s="50" t="s">
        <v>57</v>
      </c>
      <c r="G5" s="51" t="s">
        <v>58</v>
      </c>
      <c r="H5" s="50" t="s">
        <v>59</v>
      </c>
      <c r="I5" s="50" t="s">
        <v>60</v>
      </c>
      <c r="J5" s="50" t="s">
        <v>61</v>
      </c>
      <c r="K5" s="245" t="s">
        <v>67</v>
      </c>
      <c r="L5" s="245"/>
      <c r="M5" s="245"/>
    </row>
    <row r="6" spans="1:35" x14ac:dyDescent="0.25">
      <c r="A6" s="168"/>
      <c r="B6" s="165">
        <v>2019</v>
      </c>
      <c r="C6" s="166">
        <v>157</v>
      </c>
      <c r="D6" s="166">
        <v>169</v>
      </c>
      <c r="E6" s="166">
        <v>0</v>
      </c>
      <c r="F6" s="166">
        <v>121</v>
      </c>
      <c r="G6" s="167">
        <v>46</v>
      </c>
      <c r="H6" s="166">
        <v>210</v>
      </c>
      <c r="I6" s="166">
        <v>121</v>
      </c>
      <c r="J6" s="166">
        <v>0</v>
      </c>
      <c r="K6" s="166"/>
      <c r="L6" s="166">
        <v>145</v>
      </c>
      <c r="M6" s="166"/>
    </row>
    <row r="7" spans="1:35" x14ac:dyDescent="0.25">
      <c r="A7" s="154"/>
      <c r="B7" s="32">
        <v>2020</v>
      </c>
      <c r="C7" s="33">
        <v>153</v>
      </c>
      <c r="D7" s="33">
        <v>169</v>
      </c>
      <c r="E7" s="33">
        <v>0</v>
      </c>
      <c r="F7" s="33">
        <v>116</v>
      </c>
      <c r="G7" s="21">
        <v>41</v>
      </c>
      <c r="H7" s="33">
        <v>263</v>
      </c>
      <c r="I7" s="33">
        <v>117</v>
      </c>
      <c r="J7" s="33">
        <v>24</v>
      </c>
      <c r="K7" s="33"/>
      <c r="L7" s="33">
        <v>113</v>
      </c>
      <c r="M7" s="33"/>
    </row>
    <row r="8" spans="1:35" x14ac:dyDescent="0.25">
      <c r="A8" s="165"/>
      <c r="B8" s="165">
        <v>2021</v>
      </c>
      <c r="C8" s="166">
        <v>147</v>
      </c>
      <c r="D8" s="166">
        <v>164</v>
      </c>
      <c r="E8" s="166">
        <v>0</v>
      </c>
      <c r="F8" s="166">
        <v>117</v>
      </c>
      <c r="G8" s="167">
        <v>38</v>
      </c>
      <c r="H8" s="166">
        <v>194</v>
      </c>
      <c r="I8" s="166">
        <v>110</v>
      </c>
      <c r="J8" s="166">
        <v>0</v>
      </c>
      <c r="K8" s="166"/>
      <c r="L8" s="166">
        <v>90</v>
      </c>
      <c r="M8" s="166"/>
    </row>
    <row r="9" spans="1:35" x14ac:dyDescent="0.25">
      <c r="A9" s="165"/>
      <c r="B9" s="165">
        <v>2022</v>
      </c>
      <c r="C9" s="166">
        <v>148</v>
      </c>
      <c r="D9" s="166">
        <v>165</v>
      </c>
      <c r="E9" s="166">
        <v>0</v>
      </c>
      <c r="F9" s="166">
        <v>117</v>
      </c>
      <c r="G9" s="167">
        <v>31</v>
      </c>
      <c r="H9" s="166">
        <v>180</v>
      </c>
      <c r="I9" s="166">
        <v>108</v>
      </c>
      <c r="J9" s="166">
        <v>49</v>
      </c>
      <c r="K9" s="166"/>
      <c r="L9" s="166">
        <v>70</v>
      </c>
      <c r="M9" s="166"/>
    </row>
    <row r="10" spans="1:35" x14ac:dyDescent="0.25">
      <c r="A10" s="165"/>
      <c r="B10" s="165">
        <v>2023</v>
      </c>
      <c r="C10" s="166">
        <v>147</v>
      </c>
      <c r="D10" s="166">
        <v>168</v>
      </c>
      <c r="E10" s="166">
        <v>0</v>
      </c>
      <c r="F10" s="166">
        <v>115</v>
      </c>
      <c r="G10" s="167">
        <v>28</v>
      </c>
      <c r="H10" s="166">
        <v>163</v>
      </c>
      <c r="I10" s="166">
        <v>110</v>
      </c>
      <c r="J10" s="166">
        <v>58</v>
      </c>
      <c r="K10" s="166"/>
      <c r="L10" s="166">
        <v>63</v>
      </c>
      <c r="M10" s="166"/>
    </row>
    <row r="11" spans="1:35" x14ac:dyDescent="0.25">
      <c r="A11" s="165"/>
      <c r="B11" s="165">
        <v>2024</v>
      </c>
      <c r="C11" s="166">
        <v>145</v>
      </c>
      <c r="D11" s="166">
        <v>172</v>
      </c>
      <c r="E11" s="166">
        <v>0</v>
      </c>
      <c r="F11" s="166">
        <v>116</v>
      </c>
      <c r="G11" s="167">
        <v>25</v>
      </c>
      <c r="H11" s="166">
        <v>175</v>
      </c>
      <c r="I11" s="166">
        <v>111</v>
      </c>
      <c r="J11" s="166">
        <v>38</v>
      </c>
      <c r="K11" s="166"/>
      <c r="L11" s="166">
        <v>65</v>
      </c>
      <c r="M11" s="166"/>
    </row>
    <row r="12" spans="1:35" x14ac:dyDescent="0.25">
      <c r="A12" s="165"/>
      <c r="B12" s="165"/>
      <c r="C12" s="166"/>
      <c r="D12" s="166"/>
      <c r="E12" s="166"/>
      <c r="F12" s="166"/>
      <c r="G12" s="167"/>
      <c r="H12" s="166"/>
      <c r="I12" s="166"/>
      <c r="J12" s="166"/>
      <c r="K12" s="166" t="s">
        <v>68</v>
      </c>
      <c r="L12" s="171" t="s">
        <v>69</v>
      </c>
      <c r="M12" s="171" t="s">
        <v>70</v>
      </c>
    </row>
    <row r="13" spans="1:35" x14ac:dyDescent="0.25">
      <c r="A13" s="111" t="s">
        <v>53</v>
      </c>
      <c r="B13" s="111">
        <v>2025</v>
      </c>
      <c r="C13" s="124">
        <v>145</v>
      </c>
      <c r="D13" s="124">
        <v>172</v>
      </c>
      <c r="E13" s="124">
        <v>0</v>
      </c>
      <c r="F13" s="124">
        <v>116</v>
      </c>
      <c r="G13" s="124">
        <v>25</v>
      </c>
      <c r="H13" s="236">
        <v>175</v>
      </c>
      <c r="I13" s="237" t="s">
        <v>173</v>
      </c>
      <c r="J13" s="124">
        <v>38</v>
      </c>
      <c r="K13" s="124">
        <v>47.469028723888918</v>
      </c>
      <c r="L13" s="226">
        <v>62.188720356425343</v>
      </c>
      <c r="M13" s="124">
        <v>59.625432742618393</v>
      </c>
    </row>
    <row r="14" spans="1:35" x14ac:dyDescent="0.25">
      <c r="A14" s="103" t="s">
        <v>53</v>
      </c>
      <c r="B14" s="103">
        <v>2026</v>
      </c>
      <c r="C14" s="109">
        <v>145</v>
      </c>
      <c r="D14" s="109">
        <v>172</v>
      </c>
      <c r="E14" s="109">
        <v>0</v>
      </c>
      <c r="F14" s="109">
        <v>116</v>
      </c>
      <c r="G14" s="109">
        <v>25</v>
      </c>
      <c r="H14" s="237" t="s">
        <v>173</v>
      </c>
      <c r="I14" s="237" t="s">
        <v>173</v>
      </c>
      <c r="J14" s="109">
        <v>38</v>
      </c>
      <c r="K14" s="109">
        <v>39.972723065881858</v>
      </c>
      <c r="L14" s="226">
        <v>57.352039758569269</v>
      </c>
      <c r="M14" s="124">
        <v>53.496062412393314</v>
      </c>
    </row>
    <row r="15" spans="1:35" x14ac:dyDescent="0.25">
      <c r="A15" s="103" t="s">
        <v>53</v>
      </c>
      <c r="B15" s="103">
        <v>2027</v>
      </c>
      <c r="C15" s="109">
        <v>145</v>
      </c>
      <c r="D15" s="109">
        <v>172</v>
      </c>
      <c r="E15" s="109">
        <v>0</v>
      </c>
      <c r="F15" s="109">
        <v>116</v>
      </c>
      <c r="G15" s="109">
        <v>25</v>
      </c>
      <c r="H15" s="237" t="s">
        <v>173</v>
      </c>
      <c r="I15" s="237" t="s">
        <v>173</v>
      </c>
      <c r="J15" s="109">
        <v>38</v>
      </c>
      <c r="K15" s="109">
        <v>33.660233467081177</v>
      </c>
      <c r="L15" s="226">
        <v>51.202903112631759</v>
      </c>
      <c r="M15" s="124">
        <v>46.051112295599609</v>
      </c>
    </row>
    <row r="16" spans="1:35" x14ac:dyDescent="0.25">
      <c r="A16" s="102" t="s">
        <v>53</v>
      </c>
      <c r="B16" s="121">
        <v>2028</v>
      </c>
      <c r="C16" s="70">
        <v>145</v>
      </c>
      <c r="D16" s="70">
        <v>172</v>
      </c>
      <c r="E16" s="70">
        <v>0</v>
      </c>
      <c r="F16" s="70">
        <v>116</v>
      </c>
      <c r="G16" s="70">
        <v>25</v>
      </c>
      <c r="H16" s="241" t="s">
        <v>173</v>
      </c>
      <c r="I16" s="241" t="s">
        <v>173</v>
      </c>
      <c r="J16" s="70">
        <v>38</v>
      </c>
      <c r="K16" s="137">
        <v>28.344611779161298</v>
      </c>
      <c r="L16" s="227">
        <v>46.461416905301832</v>
      </c>
      <c r="M16" s="137">
        <v>40.233635028221663</v>
      </c>
    </row>
    <row r="17" spans="1:13" x14ac:dyDescent="0.25">
      <c r="A17" s="164" t="s">
        <v>64</v>
      </c>
      <c r="B17" s="3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20"/>
    </row>
    <row r="18" spans="1:13" x14ac:dyDescent="0.25">
      <c r="A18" s="142"/>
      <c r="B18" s="3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0"/>
    </row>
    <row r="19" spans="1:13" s="20" customFormat="1" ht="10.199999999999999" x14ac:dyDescent="0.2">
      <c r="A19" s="20" t="s">
        <v>121</v>
      </c>
    </row>
    <row r="20" spans="1:13" s="20" customFormat="1" x14ac:dyDescent="0.25">
      <c r="A20" s="20" t="s">
        <v>71</v>
      </c>
      <c r="M20" s="16"/>
    </row>
    <row r="21" spans="1:13" s="20" customFormat="1" x14ac:dyDescent="0.25">
      <c r="A21" s="20" t="s">
        <v>72</v>
      </c>
      <c r="M21" s="16"/>
    </row>
    <row r="22" spans="1:13" s="20" customFormat="1" x14ac:dyDescent="0.25">
      <c r="A22" s="20" t="s">
        <v>73</v>
      </c>
      <c r="M22" s="16"/>
    </row>
    <row r="23" spans="1:13" x14ac:dyDescent="0.25">
      <c r="A23" s="20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3" x14ac:dyDescent="0.25">
      <c r="A24" s="20" t="s">
        <v>131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3" x14ac:dyDescent="0.25">
      <c r="A25" s="20" t="s">
        <v>132</v>
      </c>
    </row>
    <row r="26" spans="1:13" x14ac:dyDescent="0.25">
      <c r="A26" s="20" t="s">
        <v>130</v>
      </c>
    </row>
    <row r="27" spans="1:13" x14ac:dyDescent="0.25">
      <c r="A27" s="20" t="s">
        <v>134</v>
      </c>
    </row>
    <row r="29" spans="1:13" x14ac:dyDescent="0.25">
      <c r="A29" s="20" t="s">
        <v>133</v>
      </c>
    </row>
  </sheetData>
  <mergeCells count="1">
    <mergeCell ref="K5:M5"/>
  </mergeCells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BF8D9-0E89-4BF0-A7E2-9D8A6FC425D5}">
  <sheetPr>
    <tabColor theme="4"/>
    <pageSetUpPr fitToPage="1"/>
  </sheetPr>
  <dimension ref="A1:S47"/>
  <sheetViews>
    <sheetView showGridLines="0" zoomScaleNormal="100" zoomScaleSheetLayoutView="100" workbookViewId="0"/>
  </sheetViews>
  <sheetFormatPr defaultRowHeight="13.8" x14ac:dyDescent="0.25"/>
  <cols>
    <col min="4" max="4" width="6.8984375" customWidth="1"/>
    <col min="5" max="5" width="7.59765625" customWidth="1"/>
    <col min="6" max="6" width="6.5" customWidth="1"/>
    <col min="7" max="7" width="7.59765625" customWidth="1"/>
    <col min="9" max="9" width="6.09765625" customWidth="1"/>
    <col min="10" max="10" width="8" customWidth="1"/>
    <col min="11" max="11" width="8.8984375" customWidth="1"/>
    <col min="12" max="12" width="9.19921875" customWidth="1"/>
    <col min="13" max="13" width="8" customWidth="1"/>
  </cols>
  <sheetData>
    <row r="1" spans="1:19" x14ac:dyDescent="0.25">
      <c r="A1" s="15" t="s">
        <v>18</v>
      </c>
    </row>
    <row r="2" spans="1:19" x14ac:dyDescent="0.25">
      <c r="A2" s="15" t="s">
        <v>139</v>
      </c>
      <c r="B2" s="16"/>
      <c r="C2" s="17"/>
      <c r="D2" s="17"/>
      <c r="E2" s="17"/>
      <c r="F2" s="17"/>
      <c r="G2" s="17"/>
      <c r="J2" s="42"/>
      <c r="K2" s="42"/>
    </row>
    <row r="3" spans="1:19" x14ac:dyDescent="0.25">
      <c r="A3" s="94" t="s">
        <v>167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43"/>
      <c r="C4" s="44"/>
      <c r="D4" s="44"/>
      <c r="E4" s="44"/>
      <c r="F4" s="44"/>
      <c r="G4" s="44"/>
      <c r="I4" s="129"/>
      <c r="J4" s="44"/>
      <c r="K4" s="44"/>
    </row>
    <row r="5" spans="1:19" x14ac:dyDescent="0.25">
      <c r="A5" s="22"/>
      <c r="B5" s="20"/>
      <c r="C5" s="45" t="s">
        <v>74</v>
      </c>
      <c r="D5" s="160"/>
      <c r="E5" s="45"/>
      <c r="F5" s="28"/>
      <c r="G5" s="45" t="s">
        <v>75</v>
      </c>
      <c r="H5" s="45"/>
      <c r="I5" s="20"/>
      <c r="J5" s="21" t="s">
        <v>76</v>
      </c>
      <c r="K5" s="21" t="s">
        <v>77</v>
      </c>
    </row>
    <row r="6" spans="1:19" x14ac:dyDescent="0.25">
      <c r="A6" s="16"/>
      <c r="B6" s="20"/>
      <c r="C6" s="20"/>
      <c r="D6" s="20"/>
      <c r="E6" s="20"/>
      <c r="F6" s="28"/>
      <c r="G6" s="21"/>
      <c r="H6" s="21" t="s">
        <v>78</v>
      </c>
      <c r="I6" s="21"/>
      <c r="J6" s="21" t="s">
        <v>79</v>
      </c>
      <c r="K6" s="21" t="s">
        <v>80</v>
      </c>
    </row>
    <row r="7" spans="1:19" x14ac:dyDescent="0.25">
      <c r="A7" s="16"/>
      <c r="B7" s="32"/>
      <c r="C7" s="32"/>
      <c r="D7" s="20"/>
      <c r="E7" s="20"/>
      <c r="F7" s="21"/>
      <c r="G7" s="21"/>
      <c r="H7" s="21" t="s">
        <v>81</v>
      </c>
      <c r="I7" s="21"/>
      <c r="J7" s="21" t="s">
        <v>50</v>
      </c>
      <c r="K7" s="21" t="s">
        <v>82</v>
      </c>
    </row>
    <row r="8" spans="1:19" x14ac:dyDescent="0.25">
      <c r="A8" s="25"/>
      <c r="B8" s="26" t="s">
        <v>49</v>
      </c>
      <c r="C8" s="157" t="s">
        <v>62</v>
      </c>
      <c r="D8" s="37" t="s">
        <v>83</v>
      </c>
      <c r="E8" s="157" t="s">
        <v>84</v>
      </c>
      <c r="F8" s="37"/>
      <c r="G8" s="37" t="s">
        <v>62</v>
      </c>
      <c r="H8" s="37" t="s">
        <v>85</v>
      </c>
      <c r="I8" s="37"/>
      <c r="J8" s="37"/>
      <c r="K8" s="37" t="s">
        <v>86</v>
      </c>
    </row>
    <row r="9" spans="1:19" ht="14.4" x14ac:dyDescent="0.3">
      <c r="A9" s="115"/>
      <c r="B9" s="116">
        <v>2015</v>
      </c>
      <c r="C9" s="161">
        <v>3670025</v>
      </c>
      <c r="D9" s="117">
        <v>1284335</v>
      </c>
      <c r="E9" s="117">
        <v>2385690</v>
      </c>
      <c r="F9" s="117"/>
      <c r="G9" s="117">
        <v>999038</v>
      </c>
      <c r="H9" s="117">
        <v>523491</v>
      </c>
      <c r="I9" s="117"/>
      <c r="J9" s="117">
        <v>4669063</v>
      </c>
      <c r="K9" s="117">
        <v>475</v>
      </c>
    </row>
    <row r="10" spans="1:19" ht="14.4" x14ac:dyDescent="0.3">
      <c r="A10" s="115"/>
      <c r="B10" s="116">
        <v>2016</v>
      </c>
      <c r="C10" s="161">
        <v>3747440</v>
      </c>
      <c r="D10" s="117">
        <v>1312966</v>
      </c>
      <c r="E10" s="117">
        <v>2434474</v>
      </c>
      <c r="F10" s="117"/>
      <c r="G10" s="117">
        <v>1020620</v>
      </c>
      <c r="H10" s="117">
        <v>523907</v>
      </c>
      <c r="I10" s="117"/>
      <c r="J10" s="117">
        <v>4768060</v>
      </c>
      <c r="K10" s="117">
        <v>478</v>
      </c>
    </row>
    <row r="11" spans="1:19" ht="14.4" x14ac:dyDescent="0.3">
      <c r="A11" s="115"/>
      <c r="B11" s="116">
        <v>2017</v>
      </c>
      <c r="C11" s="161">
        <v>3811890</v>
      </c>
      <c r="D11" s="117">
        <v>1339710</v>
      </c>
      <c r="E11" s="117">
        <v>2472180</v>
      </c>
      <c r="F11" s="117"/>
      <c r="G11" s="117">
        <v>1033719</v>
      </c>
      <c r="H11" s="117">
        <v>518486</v>
      </c>
      <c r="I11" s="117"/>
      <c r="J11" s="117">
        <v>4845609</v>
      </c>
      <c r="K11" s="117">
        <v>480</v>
      </c>
    </row>
    <row r="12" spans="1:19" ht="14.4" x14ac:dyDescent="0.3">
      <c r="A12" s="115"/>
      <c r="B12" s="116">
        <v>2018</v>
      </c>
      <c r="C12" s="161">
        <v>3838681</v>
      </c>
      <c r="D12" s="117">
        <v>1352489</v>
      </c>
      <c r="E12" s="117">
        <v>2486192</v>
      </c>
      <c r="F12" s="117"/>
      <c r="G12" s="117">
        <v>1032102</v>
      </c>
      <c r="H12" s="117">
        <v>513714</v>
      </c>
      <c r="I12" s="117"/>
      <c r="J12" s="117">
        <v>4870783</v>
      </c>
      <c r="K12" s="117">
        <v>477</v>
      </c>
    </row>
    <row r="13" spans="1:19" ht="14.4" x14ac:dyDescent="0.3">
      <c r="A13" s="115"/>
      <c r="B13" s="116">
        <v>2019</v>
      </c>
      <c r="C13" s="161">
        <v>3853313</v>
      </c>
      <c r="D13" s="117">
        <v>1360541</v>
      </c>
      <c r="E13" s="117">
        <v>2492772</v>
      </c>
      <c r="F13" s="117"/>
      <c r="G13" s="117">
        <v>1034591</v>
      </c>
      <c r="H13" s="117">
        <v>504762</v>
      </c>
      <c r="I13" s="117"/>
      <c r="J13" s="117">
        <v>4887904</v>
      </c>
      <c r="K13" s="117">
        <v>474</v>
      </c>
    </row>
    <row r="14" spans="1:19" x14ac:dyDescent="0.25">
      <c r="A14" s="105"/>
      <c r="B14" s="105">
        <v>2020</v>
      </c>
      <c r="C14" s="161">
        <v>3923000</v>
      </c>
      <c r="D14" s="155">
        <v>1392155</v>
      </c>
      <c r="E14" s="155">
        <v>2530845</v>
      </c>
      <c r="F14" s="155"/>
      <c r="G14" s="155">
        <v>1021067</v>
      </c>
      <c r="H14" s="155">
        <v>501840</v>
      </c>
      <c r="I14" s="155"/>
      <c r="J14" s="155">
        <v>4944067</v>
      </c>
      <c r="K14" s="155">
        <v>476</v>
      </c>
    </row>
    <row r="15" spans="1:19" x14ac:dyDescent="0.25">
      <c r="A15" s="105"/>
      <c r="B15" s="105">
        <v>2021</v>
      </c>
      <c r="C15" s="161">
        <v>3967178</v>
      </c>
      <c r="D15" s="155">
        <v>1415237</v>
      </c>
      <c r="E15" s="155">
        <v>2551941</v>
      </c>
      <c r="F15" s="155"/>
      <c r="G15" s="155">
        <v>1019572</v>
      </c>
      <c r="H15" s="155">
        <v>495888</v>
      </c>
      <c r="I15" s="155"/>
      <c r="J15" s="155">
        <v>4986750</v>
      </c>
      <c r="K15" s="155">
        <v>478</v>
      </c>
    </row>
    <row r="16" spans="1:19" x14ac:dyDescent="0.25">
      <c r="A16" s="105"/>
      <c r="B16" s="116">
        <v>2022</v>
      </c>
      <c r="C16" s="170">
        <v>3944273</v>
      </c>
      <c r="D16" s="155">
        <v>1413299</v>
      </c>
      <c r="E16" s="155">
        <v>2530974</v>
      </c>
      <c r="F16" s="155"/>
      <c r="G16" s="155">
        <v>1036270</v>
      </c>
      <c r="H16" s="155">
        <v>490423</v>
      </c>
      <c r="I16" s="155"/>
      <c r="J16" s="155">
        <v>4980543</v>
      </c>
      <c r="K16" s="155">
        <v>474</v>
      </c>
    </row>
    <row r="17" spans="1:16" x14ac:dyDescent="0.25">
      <c r="A17" s="105"/>
      <c r="B17" s="116">
        <v>2023</v>
      </c>
      <c r="C17" s="170">
        <v>3936709</v>
      </c>
      <c r="D17" s="155">
        <v>1412502</v>
      </c>
      <c r="E17" s="155">
        <v>2524207</v>
      </c>
      <c r="F17" s="155"/>
      <c r="G17" s="155">
        <v>1040454</v>
      </c>
      <c r="H17" s="155">
        <v>479965</v>
      </c>
      <c r="I17" s="155"/>
      <c r="J17" s="155">
        <v>4977163</v>
      </c>
      <c r="K17" s="155">
        <v>471</v>
      </c>
    </row>
    <row r="18" spans="1:16" x14ac:dyDescent="0.25">
      <c r="A18" s="105"/>
      <c r="B18" s="116">
        <v>2024</v>
      </c>
      <c r="C18" s="170">
        <v>3953161</v>
      </c>
      <c r="D18" s="155">
        <v>1420164</v>
      </c>
      <c r="E18" s="155">
        <v>2532997</v>
      </c>
      <c r="F18" s="155"/>
      <c r="G18" s="155">
        <v>1024630</v>
      </c>
      <c r="H18" s="155">
        <v>470315</v>
      </c>
      <c r="I18" s="155"/>
      <c r="J18" s="155">
        <v>4977791</v>
      </c>
      <c r="K18" s="155">
        <v>470</v>
      </c>
    </row>
    <row r="19" spans="1:16" x14ac:dyDescent="0.25">
      <c r="A19" s="103" t="s">
        <v>53</v>
      </c>
      <c r="B19" s="103">
        <v>2025</v>
      </c>
      <c r="C19" s="162">
        <v>3951747.8226935072</v>
      </c>
      <c r="D19" s="114">
        <v>1423608.067124564</v>
      </c>
      <c r="E19" s="114">
        <v>2528139.755568943</v>
      </c>
      <c r="F19" s="114"/>
      <c r="G19" s="114">
        <v>1024263.7149274839</v>
      </c>
      <c r="H19" s="114">
        <v>463768.52433696203</v>
      </c>
      <c r="I19" s="114"/>
      <c r="J19" s="114">
        <v>4976011.5376209905</v>
      </c>
      <c r="K19" s="114">
        <v>468.88813252362911</v>
      </c>
    </row>
    <row r="20" spans="1:16" x14ac:dyDescent="0.25">
      <c r="A20" s="103" t="s">
        <v>53</v>
      </c>
      <c r="B20" s="103">
        <v>2026</v>
      </c>
      <c r="C20" s="162">
        <v>3960533.8934934926</v>
      </c>
      <c r="D20" s="114">
        <v>1430733.7628225023</v>
      </c>
      <c r="E20" s="114">
        <v>2529800.1306709903</v>
      </c>
      <c r="F20" s="114"/>
      <c r="G20" s="114">
        <v>1026540.9992889834</v>
      </c>
      <c r="H20" s="114">
        <v>457922.896865285</v>
      </c>
      <c r="I20" s="114"/>
      <c r="J20" s="114">
        <v>4987074.8927824758</v>
      </c>
      <c r="K20" s="114">
        <v>470.8348656509811</v>
      </c>
    </row>
    <row r="21" spans="1:16" x14ac:dyDescent="0.25">
      <c r="A21" s="103" t="s">
        <v>53</v>
      </c>
      <c r="B21" s="103">
        <v>2027</v>
      </c>
      <c r="C21" s="162">
        <v>3974206.5232636323</v>
      </c>
      <c r="D21" s="114">
        <v>1439647.1754136265</v>
      </c>
      <c r="E21" s="114">
        <v>2534559.3478500056</v>
      </c>
      <c r="F21" s="114"/>
      <c r="G21" s="114">
        <v>1030084.8434788299</v>
      </c>
      <c r="H21" s="114">
        <v>452603.2652856792</v>
      </c>
      <c r="I21" s="114"/>
      <c r="J21" s="114">
        <v>5004291.3667424619</v>
      </c>
      <c r="K21" s="114">
        <v>471.78574997192567</v>
      </c>
    </row>
    <row r="22" spans="1:16" x14ac:dyDescent="0.25">
      <c r="A22" s="103" t="s">
        <v>53</v>
      </c>
      <c r="B22" s="103">
        <v>2028</v>
      </c>
      <c r="C22" s="162">
        <v>3983321.2430738788</v>
      </c>
      <c r="D22" s="114">
        <v>1446932.2829510707</v>
      </c>
      <c r="E22" s="114">
        <v>2536388.9601228083</v>
      </c>
      <c r="F22" s="114"/>
      <c r="G22" s="114">
        <v>1032447.3112253179</v>
      </c>
      <c r="H22" s="114">
        <v>446724.98920557566</v>
      </c>
      <c r="I22" s="114"/>
      <c r="J22" s="114">
        <v>5015768.5542991972</v>
      </c>
      <c r="K22" s="114">
        <v>472.06726951816211</v>
      </c>
    </row>
    <row r="23" spans="1:16" x14ac:dyDescent="0.25">
      <c r="A23" s="20" t="s">
        <v>128</v>
      </c>
      <c r="B23" s="16"/>
      <c r="C23" s="16"/>
      <c r="D23" s="16"/>
      <c r="E23" s="16"/>
      <c r="F23" s="16"/>
      <c r="G23" s="16"/>
      <c r="J23" s="16"/>
      <c r="K23" s="16"/>
    </row>
    <row r="24" spans="1:16" x14ac:dyDescent="0.25">
      <c r="A24" s="20" t="s">
        <v>129</v>
      </c>
      <c r="B24" s="16"/>
      <c r="C24" s="16"/>
      <c r="D24" s="16"/>
      <c r="E24" s="16"/>
      <c r="F24" s="16"/>
      <c r="G24" s="16"/>
      <c r="J24" s="16"/>
      <c r="K24" s="16"/>
      <c r="L24" s="3"/>
    </row>
    <row r="27" spans="1:16" x14ac:dyDescent="0.25">
      <c r="A27" s="15" t="s">
        <v>19</v>
      </c>
    </row>
    <row r="28" spans="1:16" x14ac:dyDescent="0.25">
      <c r="A28" s="15" t="s">
        <v>140</v>
      </c>
      <c r="B28" s="1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</row>
    <row r="29" spans="1:16" x14ac:dyDescent="0.25">
      <c r="A29" s="94" t="s">
        <v>168</v>
      </c>
      <c r="B29" s="1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</row>
    <row r="30" spans="1:16" x14ac:dyDescent="0.25">
      <c r="A30" s="16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0"/>
      <c r="M30" s="40"/>
      <c r="N30" s="40"/>
      <c r="O30" s="40"/>
      <c r="P30" s="40"/>
    </row>
    <row r="31" spans="1:16" x14ac:dyDescent="0.25">
      <c r="A31" s="24"/>
      <c r="B31" s="28"/>
      <c r="C31" s="98" t="s">
        <v>87</v>
      </c>
      <c r="D31" s="98"/>
      <c r="E31" s="98"/>
      <c r="F31" s="98"/>
      <c r="G31" s="98"/>
      <c r="H31" s="28"/>
      <c r="I31" s="98" t="s">
        <v>88</v>
      </c>
      <c r="J31" s="98"/>
      <c r="K31" s="98"/>
      <c r="L31" s="28"/>
      <c r="M31" s="28"/>
    </row>
    <row r="32" spans="1:16" x14ac:dyDescent="0.25">
      <c r="A32" s="20"/>
      <c r="B32" s="20"/>
      <c r="C32" s="33" t="s">
        <v>89</v>
      </c>
      <c r="D32" s="33"/>
      <c r="E32" s="33" t="s">
        <v>90</v>
      </c>
      <c r="F32" s="33"/>
      <c r="G32" s="99"/>
      <c r="H32" s="33"/>
      <c r="I32" s="33" t="s">
        <v>89</v>
      </c>
      <c r="J32" s="33" t="s">
        <v>90</v>
      </c>
      <c r="L32" s="33"/>
      <c r="M32" s="33"/>
    </row>
    <row r="33" spans="1:11" x14ac:dyDescent="0.25">
      <c r="A33" s="34"/>
      <c r="B33" s="34" t="s">
        <v>49</v>
      </c>
      <c r="C33" s="36" t="s">
        <v>91</v>
      </c>
      <c r="D33" s="36"/>
      <c r="E33" s="36" t="s">
        <v>91</v>
      </c>
      <c r="F33" s="27"/>
      <c r="G33" s="157" t="s">
        <v>62</v>
      </c>
      <c r="H33" s="27"/>
      <c r="I33" s="36" t="s">
        <v>91</v>
      </c>
      <c r="J33" s="36" t="s">
        <v>91</v>
      </c>
      <c r="K33" s="36" t="s">
        <v>62</v>
      </c>
    </row>
    <row r="34" spans="1:11" ht="14.4" x14ac:dyDescent="0.3">
      <c r="A34" s="118"/>
      <c r="B34" s="110">
        <v>2015</v>
      </c>
      <c r="C34" s="119">
        <v>47943</v>
      </c>
      <c r="D34" s="119"/>
      <c r="E34" s="119">
        <v>317902</v>
      </c>
      <c r="F34" s="119"/>
      <c r="G34" s="158">
        <v>365845</v>
      </c>
      <c r="H34" s="119"/>
      <c r="I34" s="119">
        <v>24120</v>
      </c>
      <c r="J34" s="119">
        <v>118985</v>
      </c>
      <c r="K34" s="119">
        <v>143105</v>
      </c>
    </row>
    <row r="35" spans="1:11" ht="14.4" x14ac:dyDescent="0.3">
      <c r="A35" s="118"/>
      <c r="B35" s="110">
        <v>2016</v>
      </c>
      <c r="C35" s="119">
        <v>84561</v>
      </c>
      <c r="D35" s="119"/>
      <c r="E35" s="119">
        <v>339678</v>
      </c>
      <c r="F35" s="119"/>
      <c r="G35" s="158">
        <v>424239</v>
      </c>
      <c r="H35" s="119"/>
      <c r="I35" s="119">
        <v>43981</v>
      </c>
      <c r="J35" s="119">
        <v>124304</v>
      </c>
      <c r="K35" s="119">
        <v>168285</v>
      </c>
    </row>
    <row r="36" spans="1:11" ht="14.4" x14ac:dyDescent="0.3">
      <c r="A36" s="118"/>
      <c r="B36" s="110">
        <v>2017</v>
      </c>
      <c r="C36" s="119">
        <v>111286</v>
      </c>
      <c r="D36" s="119"/>
      <c r="E36" s="119">
        <v>359577</v>
      </c>
      <c r="F36" s="119"/>
      <c r="G36" s="158">
        <v>470863</v>
      </c>
      <c r="H36" s="119"/>
      <c r="I36" s="119">
        <v>41353</v>
      </c>
      <c r="J36" s="119">
        <v>134685</v>
      </c>
      <c r="K36" s="119">
        <v>176038</v>
      </c>
    </row>
    <row r="37" spans="1:11" ht="14.4" x14ac:dyDescent="0.3">
      <c r="A37" s="118"/>
      <c r="B37" s="110">
        <v>2018</v>
      </c>
      <c r="C37" s="119">
        <v>131001</v>
      </c>
      <c r="D37" s="119"/>
      <c r="E37" s="119">
        <v>364033</v>
      </c>
      <c r="F37" s="119"/>
      <c r="G37" s="158">
        <v>495034</v>
      </c>
      <c r="H37" s="119"/>
      <c r="I37" s="119">
        <v>44413</v>
      </c>
      <c r="J37" s="119">
        <v>124594</v>
      </c>
      <c r="K37" s="119">
        <v>169007</v>
      </c>
    </row>
    <row r="38" spans="1:11" ht="14.4" x14ac:dyDescent="0.3">
      <c r="A38" s="118"/>
      <c r="B38" s="110">
        <v>2019</v>
      </c>
      <c r="C38" s="119">
        <v>138872</v>
      </c>
      <c r="D38" s="119"/>
      <c r="E38" s="119">
        <v>370215</v>
      </c>
      <c r="F38" s="119"/>
      <c r="G38" s="158">
        <v>509087</v>
      </c>
      <c r="H38" s="119"/>
      <c r="I38" s="119">
        <v>52160</v>
      </c>
      <c r="J38" s="119">
        <v>127884</v>
      </c>
      <c r="K38" s="119">
        <v>180044</v>
      </c>
    </row>
    <row r="39" spans="1:11" x14ac:dyDescent="0.25">
      <c r="A39" s="105"/>
      <c r="B39" s="105">
        <v>2020</v>
      </c>
      <c r="C39" s="119">
        <v>151572</v>
      </c>
      <c r="D39" s="119"/>
      <c r="E39" s="119">
        <v>361254</v>
      </c>
      <c r="F39" s="119"/>
      <c r="G39" s="158">
        <v>512826</v>
      </c>
      <c r="H39" s="119"/>
      <c r="I39" s="119">
        <v>52036</v>
      </c>
      <c r="J39" s="119">
        <v>112733</v>
      </c>
      <c r="K39" s="119">
        <v>164769</v>
      </c>
    </row>
    <row r="40" spans="1:11" x14ac:dyDescent="0.25">
      <c r="A40" s="105"/>
      <c r="B40" s="105">
        <v>2021</v>
      </c>
      <c r="C40" s="119">
        <v>175251</v>
      </c>
      <c r="D40" s="119"/>
      <c r="E40" s="119">
        <v>350770</v>
      </c>
      <c r="F40" s="119"/>
      <c r="G40" s="158">
        <v>526021</v>
      </c>
      <c r="H40" s="119"/>
      <c r="I40" s="119">
        <v>62513</v>
      </c>
      <c r="J40" s="119">
        <v>117269</v>
      </c>
      <c r="K40" s="119">
        <v>179782</v>
      </c>
    </row>
    <row r="41" spans="1:11" x14ac:dyDescent="0.25">
      <c r="A41" s="105"/>
      <c r="B41" s="105">
        <v>2022</v>
      </c>
      <c r="C41" s="119">
        <v>190064</v>
      </c>
      <c r="D41" s="119"/>
      <c r="E41" s="119">
        <v>357933</v>
      </c>
      <c r="F41" s="119"/>
      <c r="G41" s="158">
        <v>547997</v>
      </c>
      <c r="H41" s="119"/>
      <c r="I41" s="119">
        <v>69874</v>
      </c>
      <c r="J41" s="119">
        <v>102054</v>
      </c>
      <c r="K41" s="119">
        <v>171928</v>
      </c>
    </row>
    <row r="42" spans="1:11" x14ac:dyDescent="0.25">
      <c r="A42" s="105"/>
      <c r="B42" s="105">
        <v>2023</v>
      </c>
      <c r="C42" s="119">
        <v>176411</v>
      </c>
      <c r="D42" s="119"/>
      <c r="E42" s="119">
        <v>358982</v>
      </c>
      <c r="F42" s="119"/>
      <c r="G42" s="158">
        <v>535393</v>
      </c>
      <c r="H42" s="119"/>
      <c r="I42" s="119">
        <v>44478</v>
      </c>
      <c r="J42" s="119">
        <v>118422</v>
      </c>
      <c r="K42" s="119">
        <v>162900</v>
      </c>
    </row>
    <row r="43" spans="1:11" x14ac:dyDescent="0.25">
      <c r="A43" s="105"/>
      <c r="B43" s="105">
        <v>2024</v>
      </c>
      <c r="C43" s="119">
        <v>150515</v>
      </c>
      <c r="D43" s="119"/>
      <c r="E43" s="119">
        <v>360650</v>
      </c>
      <c r="F43" s="119"/>
      <c r="G43" s="158">
        <v>501165</v>
      </c>
      <c r="H43" s="119"/>
      <c r="I43" s="119">
        <v>39578</v>
      </c>
      <c r="J43" s="119">
        <v>104379</v>
      </c>
      <c r="K43" s="119">
        <v>143957</v>
      </c>
    </row>
    <row r="44" spans="1:11" x14ac:dyDescent="0.25">
      <c r="A44" s="103" t="s">
        <v>53</v>
      </c>
      <c r="B44" s="103">
        <v>2025</v>
      </c>
      <c r="C44" s="120">
        <v>126603.07913729179</v>
      </c>
      <c r="D44" s="120"/>
      <c r="E44" s="120">
        <v>355021.78002450487</v>
      </c>
      <c r="F44" s="120"/>
      <c r="G44" s="159">
        <v>481624.85916179663</v>
      </c>
      <c r="H44" s="120"/>
      <c r="I44" s="120">
        <v>45962.079137291796</v>
      </c>
      <c r="J44" s="120">
        <v>104464.95087576612</v>
      </c>
      <c r="K44" s="120">
        <v>150427.03001305793</v>
      </c>
    </row>
    <row r="45" spans="1:11" x14ac:dyDescent="0.25">
      <c r="A45" s="103" t="s">
        <v>53</v>
      </c>
      <c r="B45" s="103">
        <v>2026</v>
      </c>
      <c r="C45" s="120">
        <v>136270.38818368083</v>
      </c>
      <c r="D45" s="120"/>
      <c r="E45" s="120">
        <v>355811.11341185303</v>
      </c>
      <c r="F45" s="120"/>
      <c r="G45" s="159">
        <v>492081.50159553386</v>
      </c>
      <c r="H45" s="120"/>
      <c r="I45" s="120">
        <v>54145.309046389055</v>
      </c>
      <c r="J45" s="120">
        <v>106093.90666786589</v>
      </c>
      <c r="K45" s="120">
        <v>160239.21571425494</v>
      </c>
    </row>
    <row r="46" spans="1:11" x14ac:dyDescent="0.25">
      <c r="A46" s="103" t="s">
        <v>53</v>
      </c>
      <c r="B46" s="103">
        <v>2027</v>
      </c>
      <c r="C46" s="120">
        <v>157352.38818368083</v>
      </c>
      <c r="D46" s="120"/>
      <c r="E46" s="120">
        <v>357039.45124523796</v>
      </c>
      <c r="F46" s="120"/>
      <c r="G46" s="159">
        <v>514391.83942891879</v>
      </c>
      <c r="H46" s="120"/>
      <c r="I46" s="120">
        <v>60660</v>
      </c>
      <c r="J46" s="120">
        <v>107245</v>
      </c>
      <c r="K46" s="120">
        <v>167905</v>
      </c>
    </row>
    <row r="47" spans="1:11" x14ac:dyDescent="0.25">
      <c r="A47" s="103" t="s">
        <v>53</v>
      </c>
      <c r="B47" s="103">
        <v>2028</v>
      </c>
      <c r="C47" s="120">
        <v>173343.47990854704</v>
      </c>
      <c r="D47" s="120"/>
      <c r="E47" s="120">
        <v>357858.31018984871</v>
      </c>
      <c r="F47" s="120"/>
      <c r="G47" s="159">
        <v>531201.79009839578</v>
      </c>
      <c r="H47" s="120"/>
      <c r="I47" s="120">
        <v>61953.170862157989</v>
      </c>
      <c r="J47" s="120">
        <v>103113.75425385435</v>
      </c>
      <c r="K47" s="120">
        <v>165066.92511601234</v>
      </c>
    </row>
  </sheetData>
  <pageMargins left="0.7" right="0.7" top="0.75" bottom="0.75" header="0.3" footer="0.3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G24"/>
  <sheetViews>
    <sheetView showGridLines="0" zoomScaleNormal="100" zoomScaleSheetLayoutView="100" workbookViewId="0"/>
  </sheetViews>
  <sheetFormatPr defaultRowHeight="13.8" x14ac:dyDescent="0.25"/>
  <sheetData>
    <row r="1" spans="1:7" x14ac:dyDescent="0.25">
      <c r="A1" s="55" t="s">
        <v>21</v>
      </c>
    </row>
    <row r="2" spans="1:7" x14ac:dyDescent="0.25">
      <c r="A2" s="55" t="s">
        <v>92</v>
      </c>
      <c r="B2" s="56"/>
      <c r="C2" s="55"/>
      <c r="D2" s="57"/>
      <c r="E2" s="57"/>
      <c r="F2" s="57"/>
      <c r="G2" s="55"/>
    </row>
    <row r="3" spans="1:7" x14ac:dyDescent="0.25">
      <c r="A3" s="55" t="s">
        <v>136</v>
      </c>
      <c r="B3" s="56"/>
      <c r="C3" s="55"/>
      <c r="D3" s="57"/>
      <c r="E3" s="57"/>
      <c r="F3" s="57"/>
      <c r="G3" s="55"/>
    </row>
    <row r="4" spans="1:7" x14ac:dyDescent="0.25">
      <c r="A4" s="92" t="s">
        <v>93</v>
      </c>
      <c r="B4" s="56"/>
      <c r="C4" s="55"/>
      <c r="D4" s="57"/>
      <c r="E4" s="57"/>
      <c r="F4" s="57"/>
      <c r="G4" s="55"/>
    </row>
    <row r="5" spans="1:7" x14ac:dyDescent="0.25">
      <c r="A5" s="92" t="s">
        <v>153</v>
      </c>
      <c r="B5" s="56"/>
      <c r="C5" s="55"/>
      <c r="D5" s="57"/>
      <c r="E5" s="57"/>
      <c r="F5" s="57"/>
      <c r="G5" s="55"/>
    </row>
    <row r="6" spans="1:7" x14ac:dyDescent="0.25">
      <c r="A6" s="56"/>
      <c r="B6" s="58"/>
      <c r="C6" s="59"/>
      <c r="D6" s="60"/>
      <c r="E6" s="60"/>
      <c r="F6" s="60"/>
      <c r="G6" s="60"/>
    </row>
    <row r="7" spans="1:7" x14ac:dyDescent="0.25">
      <c r="A7" s="61"/>
      <c r="B7" s="62"/>
      <c r="C7" s="84" t="s">
        <v>45</v>
      </c>
      <c r="D7" s="84" t="s">
        <v>46</v>
      </c>
      <c r="E7" s="84" t="s">
        <v>47</v>
      </c>
      <c r="F7" s="84" t="s">
        <v>48</v>
      </c>
      <c r="G7" s="60"/>
    </row>
    <row r="8" spans="1:7" x14ac:dyDescent="0.25">
      <c r="A8" s="64"/>
      <c r="B8" s="65" t="s">
        <v>49</v>
      </c>
      <c r="C8" s="85" t="s">
        <v>50</v>
      </c>
      <c r="D8" s="85" t="s">
        <v>51</v>
      </c>
      <c r="E8" s="85" t="s">
        <v>52</v>
      </c>
      <c r="F8" s="85" t="s">
        <v>52</v>
      </c>
      <c r="G8" s="60"/>
    </row>
    <row r="9" spans="1:7" x14ac:dyDescent="0.25">
      <c r="A9" s="122"/>
      <c r="B9" s="123">
        <v>2015</v>
      </c>
      <c r="C9" s="119">
        <v>516168</v>
      </c>
      <c r="D9" s="119">
        <v>187038</v>
      </c>
      <c r="E9" s="119">
        <v>45868</v>
      </c>
      <c r="F9" s="119">
        <v>22509</v>
      </c>
      <c r="G9" s="66"/>
    </row>
    <row r="10" spans="1:7" x14ac:dyDescent="0.25">
      <c r="A10" s="122"/>
      <c r="B10" s="123">
        <v>2016</v>
      </c>
      <c r="C10" s="119">
        <v>534748</v>
      </c>
      <c r="D10" s="119">
        <v>197599</v>
      </c>
      <c r="E10" s="119">
        <v>53530</v>
      </c>
      <c r="F10" s="119">
        <v>23659</v>
      </c>
      <c r="G10" s="56"/>
    </row>
    <row r="11" spans="1:7" x14ac:dyDescent="0.25">
      <c r="A11" s="122"/>
      <c r="B11" s="123">
        <v>2017</v>
      </c>
      <c r="C11" s="119">
        <v>555363</v>
      </c>
      <c r="D11" s="119">
        <v>206882</v>
      </c>
      <c r="E11" s="119">
        <v>57297</v>
      </c>
      <c r="F11" s="119">
        <v>26698</v>
      </c>
      <c r="G11" s="56"/>
    </row>
    <row r="12" spans="1:7" x14ac:dyDescent="0.25">
      <c r="A12" s="122"/>
      <c r="B12" s="123">
        <v>2018</v>
      </c>
      <c r="C12" s="119">
        <v>572075</v>
      </c>
      <c r="D12" s="119">
        <v>216143</v>
      </c>
      <c r="E12" s="119">
        <v>58655</v>
      </c>
      <c r="F12" s="119">
        <v>31798</v>
      </c>
      <c r="G12" s="56"/>
    </row>
    <row r="13" spans="1:7" x14ac:dyDescent="0.25">
      <c r="A13" s="122"/>
      <c r="B13" s="123">
        <v>2019</v>
      </c>
      <c r="C13" s="119">
        <v>585091</v>
      </c>
      <c r="D13" s="119">
        <v>223258</v>
      </c>
      <c r="E13" s="119">
        <v>55589</v>
      </c>
      <c r="F13" s="119">
        <v>34032</v>
      </c>
      <c r="G13" s="56"/>
    </row>
    <row r="14" spans="1:7" x14ac:dyDescent="0.25">
      <c r="A14" s="105"/>
      <c r="B14" s="105">
        <v>2020</v>
      </c>
      <c r="C14" s="119">
        <v>595580</v>
      </c>
      <c r="D14" s="119">
        <v>212650</v>
      </c>
      <c r="E14" s="119">
        <v>33498</v>
      </c>
      <c r="F14" s="119">
        <v>31028</v>
      </c>
      <c r="G14" s="56"/>
    </row>
    <row r="15" spans="1:7" x14ac:dyDescent="0.25">
      <c r="A15" s="105"/>
      <c r="B15" s="105">
        <v>2021</v>
      </c>
      <c r="C15" s="119">
        <v>605668</v>
      </c>
      <c r="D15" s="119">
        <v>210840</v>
      </c>
      <c r="E15" s="119">
        <v>38378</v>
      </c>
      <c r="F15" s="119">
        <v>28735</v>
      </c>
      <c r="G15" s="56"/>
    </row>
    <row r="16" spans="1:7" x14ac:dyDescent="0.25">
      <c r="A16" s="105"/>
      <c r="B16" s="105">
        <v>2022</v>
      </c>
      <c r="C16" s="119">
        <v>608871</v>
      </c>
      <c r="D16" s="119">
        <v>216427</v>
      </c>
      <c r="E16" s="119">
        <v>36894</v>
      </c>
      <c r="F16" s="119">
        <v>27116</v>
      </c>
      <c r="G16" s="56"/>
    </row>
    <row r="17" spans="1:7" x14ac:dyDescent="0.25">
      <c r="A17" s="105"/>
      <c r="B17" s="105">
        <v>2023</v>
      </c>
      <c r="C17" s="119">
        <v>614916</v>
      </c>
      <c r="D17" s="119">
        <v>227143</v>
      </c>
      <c r="E17" s="119">
        <v>45861</v>
      </c>
      <c r="F17" s="119">
        <v>28402</v>
      </c>
      <c r="G17" s="56"/>
    </row>
    <row r="18" spans="1:7" x14ac:dyDescent="0.25">
      <c r="A18" s="105"/>
      <c r="B18" s="105">
        <v>2024</v>
      </c>
      <c r="C18" s="119">
        <v>618274</v>
      </c>
      <c r="D18" s="119">
        <v>220317</v>
      </c>
      <c r="E18" s="119">
        <v>40587</v>
      </c>
      <c r="F18" s="119">
        <v>43385</v>
      </c>
      <c r="G18" s="56"/>
    </row>
    <row r="19" spans="1:7" x14ac:dyDescent="0.25">
      <c r="A19" s="103" t="s">
        <v>53</v>
      </c>
      <c r="B19" s="103">
        <v>2025</v>
      </c>
      <c r="C19" s="120">
        <v>622838</v>
      </c>
      <c r="D19" s="120">
        <v>222499</v>
      </c>
      <c r="E19" s="120">
        <v>40048</v>
      </c>
      <c r="F19" s="120">
        <v>33301</v>
      </c>
      <c r="G19" s="56"/>
    </row>
    <row r="20" spans="1:7" x14ac:dyDescent="0.25">
      <c r="A20" s="103" t="s">
        <v>53</v>
      </c>
      <c r="B20" s="103">
        <v>2026</v>
      </c>
      <c r="C20" s="120">
        <v>628985</v>
      </c>
      <c r="D20" s="120">
        <v>224695</v>
      </c>
      <c r="E20" s="120">
        <v>41912</v>
      </c>
      <c r="F20" s="120">
        <v>33569</v>
      </c>
      <c r="G20" s="56"/>
    </row>
    <row r="21" spans="1:7" x14ac:dyDescent="0.25">
      <c r="A21" s="103" t="s">
        <v>53</v>
      </c>
      <c r="B21" s="103">
        <v>2027</v>
      </c>
      <c r="C21" s="120">
        <v>635807</v>
      </c>
      <c r="D21" s="120">
        <v>227132</v>
      </c>
      <c r="E21" s="120">
        <v>43159</v>
      </c>
      <c r="F21" s="120">
        <v>33900</v>
      </c>
      <c r="G21" s="56"/>
    </row>
    <row r="22" spans="1:7" x14ac:dyDescent="0.25">
      <c r="A22" s="103" t="s">
        <v>53</v>
      </c>
      <c r="B22" s="103">
        <v>2028</v>
      </c>
      <c r="C22" s="120">
        <v>641586</v>
      </c>
      <c r="D22" s="120">
        <v>229197</v>
      </c>
      <c r="E22" s="120">
        <v>42111</v>
      </c>
      <c r="F22" s="120">
        <v>34268</v>
      </c>
      <c r="G22" s="56"/>
    </row>
    <row r="23" spans="1:7" x14ac:dyDescent="0.25">
      <c r="A23" s="67"/>
      <c r="B23" s="56"/>
      <c r="C23" s="56"/>
      <c r="D23" s="56"/>
      <c r="E23" s="56"/>
      <c r="F23" s="56"/>
      <c r="G23" s="56"/>
    </row>
    <row r="24" spans="1:7" x14ac:dyDescent="0.25">
      <c r="A24" s="67"/>
      <c r="B24" s="68"/>
      <c r="C24" s="69"/>
      <c r="D24" s="69"/>
      <c r="E24" s="69"/>
      <c r="F24" s="56"/>
      <c r="G24" s="5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88FC-EE2D-40E4-B5AA-9D0EF0317F7E}">
  <sheetPr>
    <tabColor theme="4"/>
    <pageSetUpPr fitToPage="1"/>
  </sheetPr>
  <dimension ref="A1:K45"/>
  <sheetViews>
    <sheetView showGridLines="0" zoomScaleNormal="100" workbookViewId="0"/>
  </sheetViews>
  <sheetFormatPr defaultRowHeight="13.8" x14ac:dyDescent="0.25"/>
  <cols>
    <col min="9" max="9" width="9" customWidth="1"/>
    <col min="10" max="10" width="9.765625E-2" customWidth="1"/>
  </cols>
  <sheetData>
    <row r="1" spans="1:11" x14ac:dyDescent="0.25">
      <c r="A1" s="17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17" t="s">
        <v>141</v>
      </c>
      <c r="B2" s="16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5">
      <c r="A3" s="93" t="s">
        <v>165</v>
      </c>
      <c r="B3" s="72"/>
      <c r="C3" s="16"/>
      <c r="D3" s="16"/>
      <c r="E3" s="16"/>
      <c r="F3" s="16"/>
      <c r="G3" s="16"/>
      <c r="H3" s="16"/>
      <c r="I3" s="16"/>
    </row>
    <row r="4" spans="1:11" x14ac:dyDescent="0.25">
      <c r="A4" s="16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x14ac:dyDescent="0.25">
      <c r="A5" s="22"/>
      <c r="B5" s="24"/>
      <c r="C5" s="24"/>
      <c r="D5" s="24"/>
      <c r="E5" s="24"/>
      <c r="F5" s="24"/>
      <c r="G5" s="24"/>
      <c r="H5" s="30"/>
      <c r="I5" s="31"/>
      <c r="J5" s="24"/>
      <c r="K5" s="24"/>
    </row>
    <row r="6" spans="1:11" ht="13.95" customHeight="1" x14ac:dyDescent="0.25">
      <c r="A6" s="32"/>
      <c r="B6" s="32"/>
      <c r="C6" s="33" t="s">
        <v>54</v>
      </c>
      <c r="D6" s="33" t="s">
        <v>55</v>
      </c>
      <c r="E6" s="33" t="s">
        <v>56</v>
      </c>
      <c r="F6" s="33" t="s">
        <v>57</v>
      </c>
      <c r="G6" s="21" t="s">
        <v>58</v>
      </c>
      <c r="H6" s="33" t="s">
        <v>59</v>
      </c>
      <c r="I6" s="21" t="s">
        <v>60</v>
      </c>
      <c r="J6" s="33" t="s">
        <v>61</v>
      </c>
      <c r="K6" s="33" t="s">
        <v>62</v>
      </c>
    </row>
    <row r="7" spans="1:11" x14ac:dyDescent="0.25">
      <c r="A7" s="34"/>
      <c r="B7" s="34" t="s">
        <v>49</v>
      </c>
      <c r="C7" s="35"/>
      <c r="D7" s="35"/>
      <c r="E7" s="35"/>
      <c r="F7" s="36"/>
      <c r="G7" s="27"/>
      <c r="H7" s="36"/>
      <c r="I7" s="37"/>
      <c r="J7" s="35"/>
      <c r="K7" s="35"/>
    </row>
    <row r="8" spans="1:11" x14ac:dyDescent="0.25">
      <c r="A8" s="113"/>
      <c r="B8" s="112">
        <v>2015</v>
      </c>
      <c r="C8" s="113">
        <v>56706</v>
      </c>
      <c r="D8" s="113">
        <v>449069</v>
      </c>
      <c r="E8" s="113">
        <v>1224</v>
      </c>
      <c r="F8" s="113">
        <v>50</v>
      </c>
      <c r="G8" s="113">
        <v>7</v>
      </c>
      <c r="H8" s="113">
        <v>1782</v>
      </c>
      <c r="I8" s="113">
        <v>7274</v>
      </c>
      <c r="J8" s="113">
        <v>56</v>
      </c>
      <c r="K8" s="113">
        <v>516168</v>
      </c>
    </row>
    <row r="9" spans="1:11" x14ac:dyDescent="0.25">
      <c r="A9" s="113"/>
      <c r="B9" s="112">
        <v>2016</v>
      </c>
      <c r="C9" s="113">
        <v>52409</v>
      </c>
      <c r="D9" s="113">
        <v>471400</v>
      </c>
      <c r="E9" s="113">
        <v>1552</v>
      </c>
      <c r="F9" s="113">
        <v>49</v>
      </c>
      <c r="G9" s="113">
        <v>7</v>
      </c>
      <c r="H9" s="113">
        <v>1701</v>
      </c>
      <c r="I9" s="113">
        <v>7579</v>
      </c>
      <c r="J9" s="113">
        <v>51</v>
      </c>
      <c r="K9" s="113">
        <v>534748</v>
      </c>
    </row>
    <row r="10" spans="1:11" x14ac:dyDescent="0.25">
      <c r="A10" s="113"/>
      <c r="B10" s="112">
        <v>2017</v>
      </c>
      <c r="C10" s="113">
        <v>49368</v>
      </c>
      <c r="D10" s="113">
        <v>494349</v>
      </c>
      <c r="E10" s="113">
        <v>1947</v>
      </c>
      <c r="F10" s="113">
        <v>51</v>
      </c>
      <c r="G10" s="113">
        <v>9</v>
      </c>
      <c r="H10" s="113">
        <v>1583</v>
      </c>
      <c r="I10" s="113">
        <v>8004</v>
      </c>
      <c r="J10" s="113">
        <v>52</v>
      </c>
      <c r="K10" s="113">
        <v>555363</v>
      </c>
    </row>
    <row r="11" spans="1:11" x14ac:dyDescent="0.25">
      <c r="A11" s="113"/>
      <c r="B11" s="112">
        <v>2018</v>
      </c>
      <c r="C11" s="113">
        <v>47486</v>
      </c>
      <c r="D11" s="113">
        <v>511893</v>
      </c>
      <c r="E11" s="113">
        <v>2661</v>
      </c>
      <c r="F11" s="113">
        <v>52</v>
      </c>
      <c r="G11" s="113">
        <v>9</v>
      </c>
      <c r="H11" s="113">
        <v>1481</v>
      </c>
      <c r="I11" s="113">
        <v>8447</v>
      </c>
      <c r="J11" s="113">
        <v>46</v>
      </c>
      <c r="K11" s="113">
        <v>572075</v>
      </c>
    </row>
    <row r="12" spans="1:11" x14ac:dyDescent="0.25">
      <c r="A12" s="113"/>
      <c r="B12" s="112">
        <v>2019</v>
      </c>
      <c r="C12" s="113">
        <v>46521</v>
      </c>
      <c r="D12" s="113">
        <v>524033</v>
      </c>
      <c r="E12" s="113">
        <v>3946</v>
      </c>
      <c r="F12" s="113">
        <v>65</v>
      </c>
      <c r="G12" s="113">
        <v>4</v>
      </c>
      <c r="H12" s="113">
        <v>1786</v>
      </c>
      <c r="I12" s="113">
        <v>8697</v>
      </c>
      <c r="J12" s="113">
        <v>39</v>
      </c>
      <c r="K12" s="113">
        <v>585091</v>
      </c>
    </row>
    <row r="13" spans="1:11" x14ac:dyDescent="0.25">
      <c r="A13" s="113"/>
      <c r="B13" s="112">
        <v>2020</v>
      </c>
      <c r="C13" s="113">
        <v>45855</v>
      </c>
      <c r="D13" s="113">
        <v>532179</v>
      </c>
      <c r="E13" s="113">
        <v>5860</v>
      </c>
      <c r="F13" s="113">
        <v>66</v>
      </c>
      <c r="G13" s="113">
        <v>88</v>
      </c>
      <c r="H13" s="113">
        <v>2588</v>
      </c>
      <c r="I13" s="113">
        <v>8909</v>
      </c>
      <c r="J13" s="113">
        <v>35</v>
      </c>
      <c r="K13" s="113">
        <v>595580</v>
      </c>
    </row>
    <row r="14" spans="1:11" x14ac:dyDescent="0.25">
      <c r="A14" s="105"/>
      <c r="B14" s="105">
        <v>2021</v>
      </c>
      <c r="C14" s="113">
        <v>44454</v>
      </c>
      <c r="D14" s="113">
        <v>540335</v>
      </c>
      <c r="E14" s="113">
        <v>8396</v>
      </c>
      <c r="F14" s="113">
        <v>68</v>
      </c>
      <c r="G14" s="113">
        <v>160</v>
      </c>
      <c r="H14" s="113">
        <v>3319</v>
      </c>
      <c r="I14" s="113">
        <v>8900</v>
      </c>
      <c r="J14" s="113">
        <v>36</v>
      </c>
      <c r="K14" s="113">
        <v>605668</v>
      </c>
    </row>
    <row r="15" spans="1:11" x14ac:dyDescent="0.25">
      <c r="A15" s="105"/>
      <c r="B15" s="105">
        <v>2022</v>
      </c>
      <c r="C15" s="113">
        <v>43116</v>
      </c>
      <c r="D15" s="113">
        <v>539236</v>
      </c>
      <c r="E15" s="113">
        <v>13217</v>
      </c>
      <c r="F15" s="113">
        <v>71</v>
      </c>
      <c r="G15" s="113">
        <v>421</v>
      </c>
      <c r="H15" s="113">
        <v>4257</v>
      </c>
      <c r="I15" s="113">
        <v>8514</v>
      </c>
      <c r="J15" s="113">
        <v>39</v>
      </c>
      <c r="K15" s="113">
        <v>608871</v>
      </c>
    </row>
    <row r="16" spans="1:11" x14ac:dyDescent="0.25">
      <c r="A16" s="105"/>
      <c r="B16" s="105">
        <v>2023</v>
      </c>
      <c r="C16" s="113">
        <v>42137</v>
      </c>
      <c r="D16" s="113">
        <v>537925</v>
      </c>
      <c r="E16" s="113">
        <v>20870</v>
      </c>
      <c r="F16" s="113">
        <v>76</v>
      </c>
      <c r="G16" s="113">
        <v>430</v>
      </c>
      <c r="H16" s="113">
        <v>5460</v>
      </c>
      <c r="I16" s="113">
        <v>7975</v>
      </c>
      <c r="J16" s="113">
        <v>43</v>
      </c>
      <c r="K16" s="113">
        <v>614916</v>
      </c>
    </row>
    <row r="17" spans="1:11" x14ac:dyDescent="0.25">
      <c r="A17" s="105"/>
      <c r="B17" s="105">
        <v>2024</v>
      </c>
      <c r="C17" s="113">
        <v>41429</v>
      </c>
      <c r="D17" s="113">
        <v>533780</v>
      </c>
      <c r="E17" s="113">
        <v>28223</v>
      </c>
      <c r="F17" s="113">
        <v>89</v>
      </c>
      <c r="G17" s="113">
        <v>641</v>
      </c>
      <c r="H17" s="113">
        <v>6785</v>
      </c>
      <c r="I17" s="113">
        <v>7281</v>
      </c>
      <c r="J17" s="113">
        <v>46</v>
      </c>
      <c r="K17" s="113">
        <v>618274</v>
      </c>
    </row>
    <row r="18" spans="1:11" x14ac:dyDescent="0.25">
      <c r="A18" s="103" t="s">
        <v>53</v>
      </c>
      <c r="B18" s="103">
        <v>2025</v>
      </c>
      <c r="C18" s="124">
        <v>40803.090752396689</v>
      </c>
      <c r="D18" s="124">
        <v>529248.28378926683</v>
      </c>
      <c r="E18" s="124">
        <v>35961.005866988351</v>
      </c>
      <c r="F18" s="124">
        <v>705.39645060000146</v>
      </c>
      <c r="G18" s="124">
        <v>2154.8477453961091</v>
      </c>
      <c r="H18" s="124">
        <v>7482.5442740634207</v>
      </c>
      <c r="I18" s="124">
        <v>6440.8487026825014</v>
      </c>
      <c r="J18" s="124">
        <v>42.406996190488769</v>
      </c>
      <c r="K18" s="124">
        <v>622838.42457758449</v>
      </c>
    </row>
    <row r="19" spans="1:11" x14ac:dyDescent="0.25">
      <c r="A19" s="103" t="s">
        <v>53</v>
      </c>
      <c r="B19" s="103">
        <v>2026</v>
      </c>
      <c r="C19" s="124">
        <v>40333.410715388141</v>
      </c>
      <c r="D19" s="124">
        <v>525639.36737096228</v>
      </c>
      <c r="E19" s="124">
        <v>44688.163037300168</v>
      </c>
      <c r="F19" s="124">
        <v>1337.8649804945444</v>
      </c>
      <c r="G19" s="124">
        <v>3900.8714485143514</v>
      </c>
      <c r="H19" s="124">
        <v>7369.447164634189</v>
      </c>
      <c r="I19" s="124">
        <v>5677.4195761498904</v>
      </c>
      <c r="J19" s="124">
        <v>38.872442642814505</v>
      </c>
      <c r="K19" s="124">
        <v>628985.41673608636</v>
      </c>
    </row>
    <row r="20" spans="1:11" x14ac:dyDescent="0.25">
      <c r="A20" s="103" t="s">
        <v>53</v>
      </c>
      <c r="B20" s="103">
        <v>2027</v>
      </c>
      <c r="C20" s="124">
        <v>39946.118745533036</v>
      </c>
      <c r="D20" s="124">
        <v>520952.12966363353</v>
      </c>
      <c r="E20" s="124">
        <v>54799.145734923863</v>
      </c>
      <c r="F20" s="124">
        <v>1976.0088100127832</v>
      </c>
      <c r="G20" s="124">
        <v>5858.7642283071054</v>
      </c>
      <c r="H20" s="124">
        <v>7256.6483468373699</v>
      </c>
      <c r="I20" s="124">
        <v>4982.9444562173749</v>
      </c>
      <c r="J20" s="124">
        <v>35.326607750201887</v>
      </c>
      <c r="K20" s="124">
        <v>635807.08659321547</v>
      </c>
    </row>
    <row r="21" spans="1:11" x14ac:dyDescent="0.25">
      <c r="A21" s="103" t="s">
        <v>53</v>
      </c>
      <c r="B21" s="103">
        <v>2028</v>
      </c>
      <c r="C21" s="124">
        <v>39720.036525384508</v>
      </c>
      <c r="D21" s="124">
        <v>513918.61184533406</v>
      </c>
      <c r="E21" s="124">
        <v>65923.698155063947</v>
      </c>
      <c r="F21" s="124">
        <v>2583.0603624191253</v>
      </c>
      <c r="G21" s="124">
        <v>7907.9819799966144</v>
      </c>
      <c r="H21" s="124">
        <v>7145.9126541744781</v>
      </c>
      <c r="I21" s="124">
        <v>4354.4453154202802</v>
      </c>
      <c r="J21" s="124">
        <v>31.956902651933135</v>
      </c>
      <c r="K21" s="124">
        <v>641585.70374044508</v>
      </c>
    </row>
    <row r="22" spans="1:11" x14ac:dyDescent="0.25">
      <c r="A22" s="164" t="s">
        <v>64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s="17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7" t="s">
        <v>142</v>
      </c>
      <c r="B25" s="16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93" t="s">
        <v>166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A27" s="16"/>
      <c r="B27" s="28"/>
      <c r="C27" s="28"/>
      <c r="D27" s="28"/>
      <c r="E27" s="28"/>
      <c r="F27" s="28"/>
      <c r="G27" s="28"/>
      <c r="H27" s="28"/>
      <c r="I27" s="28"/>
      <c r="J27" s="27"/>
      <c r="K27" s="27"/>
    </row>
    <row r="28" spans="1:11" x14ac:dyDescent="0.25">
      <c r="A28" s="22"/>
      <c r="B28" s="24"/>
      <c r="C28" s="24"/>
      <c r="D28" s="24"/>
      <c r="E28" s="24"/>
      <c r="F28" s="24"/>
      <c r="G28" s="24"/>
      <c r="H28" s="30"/>
      <c r="I28" s="31"/>
      <c r="J28" s="24"/>
      <c r="K28" s="24"/>
    </row>
    <row r="29" spans="1:11" ht="13.95" customHeight="1" x14ac:dyDescent="0.25">
      <c r="A29" s="32"/>
      <c r="B29" s="32"/>
      <c r="C29" s="33" t="s">
        <v>54</v>
      </c>
      <c r="D29" s="33" t="s">
        <v>55</v>
      </c>
      <c r="E29" s="33" t="s">
        <v>56</v>
      </c>
      <c r="F29" s="33" t="s">
        <v>57</v>
      </c>
      <c r="G29" s="21" t="s">
        <v>58</v>
      </c>
      <c r="H29" s="33" t="s">
        <v>59</v>
      </c>
      <c r="I29" s="21" t="s">
        <v>60</v>
      </c>
      <c r="J29" s="33" t="s">
        <v>61</v>
      </c>
      <c r="K29" s="33" t="s">
        <v>62</v>
      </c>
    </row>
    <row r="30" spans="1:11" x14ac:dyDescent="0.25">
      <c r="A30" s="34"/>
      <c r="B30" s="34" t="s">
        <v>49</v>
      </c>
      <c r="C30" s="35"/>
      <c r="D30" s="35"/>
      <c r="E30" s="35"/>
      <c r="F30" s="36"/>
      <c r="G30" s="27"/>
      <c r="H30" s="36"/>
      <c r="I30" s="37"/>
      <c r="J30" s="35"/>
      <c r="K30" s="35"/>
    </row>
    <row r="31" spans="1:11" x14ac:dyDescent="0.25">
      <c r="A31" s="113"/>
      <c r="B31" s="112">
        <v>2015</v>
      </c>
      <c r="C31" s="113">
        <v>1224</v>
      </c>
      <c r="D31" s="113">
        <v>43468</v>
      </c>
      <c r="E31" s="113">
        <v>403</v>
      </c>
      <c r="F31" s="113">
        <v>7</v>
      </c>
      <c r="G31" s="113">
        <v>2</v>
      </c>
      <c r="H31" s="113">
        <v>51</v>
      </c>
      <c r="I31" s="113">
        <v>712</v>
      </c>
      <c r="J31" s="113">
        <v>1</v>
      </c>
      <c r="K31" s="113">
        <v>45868</v>
      </c>
    </row>
    <row r="32" spans="1:11" x14ac:dyDescent="0.25">
      <c r="A32" s="113"/>
      <c r="B32" s="112">
        <v>2016</v>
      </c>
      <c r="C32" s="113">
        <v>1431</v>
      </c>
      <c r="D32" s="113">
        <v>50978</v>
      </c>
      <c r="E32" s="113">
        <v>368</v>
      </c>
      <c r="F32" s="113">
        <v>1</v>
      </c>
      <c r="G32" s="240" t="s">
        <v>173</v>
      </c>
      <c r="H32" s="113">
        <v>34</v>
      </c>
      <c r="I32" s="113">
        <v>716</v>
      </c>
      <c r="J32" s="113">
        <v>2</v>
      </c>
      <c r="K32" s="113">
        <v>53530</v>
      </c>
    </row>
    <row r="33" spans="1:11" x14ac:dyDescent="0.25">
      <c r="A33" s="113"/>
      <c r="B33" s="112">
        <v>2017</v>
      </c>
      <c r="C33" s="113">
        <v>1499</v>
      </c>
      <c r="D33" s="113">
        <v>54269</v>
      </c>
      <c r="E33" s="113">
        <v>474</v>
      </c>
      <c r="F33" s="113">
        <v>4</v>
      </c>
      <c r="G33" s="240" t="s">
        <v>173</v>
      </c>
      <c r="H33" s="113">
        <v>17</v>
      </c>
      <c r="I33" s="113">
        <v>1034</v>
      </c>
      <c r="J33" s="113">
        <v>0</v>
      </c>
      <c r="K33" s="113">
        <v>57297</v>
      </c>
    </row>
    <row r="34" spans="1:11" x14ac:dyDescent="0.25">
      <c r="A34" s="113"/>
      <c r="B34" s="112">
        <v>2018</v>
      </c>
      <c r="C34" s="113">
        <v>2089</v>
      </c>
      <c r="D34" s="113">
        <v>54664</v>
      </c>
      <c r="E34" s="113">
        <v>764</v>
      </c>
      <c r="F34" s="239" t="s">
        <v>173</v>
      </c>
      <c r="G34" s="239" t="s">
        <v>173</v>
      </c>
      <c r="H34" s="113">
        <v>51</v>
      </c>
      <c r="I34" s="113">
        <v>1087</v>
      </c>
      <c r="J34" s="113">
        <v>0</v>
      </c>
      <c r="K34" s="113">
        <v>58655</v>
      </c>
    </row>
    <row r="35" spans="1:11" x14ac:dyDescent="0.25">
      <c r="A35" s="113"/>
      <c r="B35" s="112">
        <v>2019</v>
      </c>
      <c r="C35" s="113">
        <v>2024</v>
      </c>
      <c r="D35" s="113">
        <v>50647</v>
      </c>
      <c r="E35" s="113">
        <v>1402</v>
      </c>
      <c r="F35" s="113">
        <v>17</v>
      </c>
      <c r="G35" s="240" t="s">
        <v>173</v>
      </c>
      <c r="H35" s="113">
        <v>412</v>
      </c>
      <c r="I35" s="113">
        <v>1087</v>
      </c>
      <c r="J35" s="113">
        <v>0</v>
      </c>
      <c r="K35" s="113">
        <v>55589</v>
      </c>
    </row>
    <row r="36" spans="1:11" x14ac:dyDescent="0.25">
      <c r="A36" s="105"/>
      <c r="B36" s="105">
        <v>2020</v>
      </c>
      <c r="C36" s="113">
        <v>1115</v>
      </c>
      <c r="D36" s="113">
        <v>28675</v>
      </c>
      <c r="E36" s="113">
        <v>1972</v>
      </c>
      <c r="F36" s="240" t="s">
        <v>173</v>
      </c>
      <c r="G36" s="113">
        <v>88</v>
      </c>
      <c r="H36" s="113">
        <v>878</v>
      </c>
      <c r="I36" s="113">
        <v>770</v>
      </c>
      <c r="J36" s="113">
        <v>0</v>
      </c>
      <c r="K36" s="113">
        <v>33498</v>
      </c>
    </row>
    <row r="37" spans="1:11" x14ac:dyDescent="0.25">
      <c r="A37" s="105"/>
      <c r="B37" s="105">
        <v>2021</v>
      </c>
      <c r="C37" s="113">
        <v>1249</v>
      </c>
      <c r="D37" s="113">
        <v>33015</v>
      </c>
      <c r="E37" s="113">
        <v>2724</v>
      </c>
      <c r="F37" s="113">
        <v>2</v>
      </c>
      <c r="G37" s="113">
        <v>58</v>
      </c>
      <c r="H37" s="113">
        <v>821</v>
      </c>
      <c r="I37" s="113">
        <v>508</v>
      </c>
      <c r="J37" s="113">
        <v>1</v>
      </c>
      <c r="K37" s="113">
        <v>38378</v>
      </c>
    </row>
    <row r="38" spans="1:11" x14ac:dyDescent="0.25">
      <c r="A38" s="105"/>
      <c r="B38" s="105">
        <v>2022</v>
      </c>
      <c r="C38" s="113">
        <v>1432</v>
      </c>
      <c r="D38" s="113">
        <v>28878</v>
      </c>
      <c r="E38" s="113">
        <v>5024</v>
      </c>
      <c r="F38" s="113">
        <v>3</v>
      </c>
      <c r="G38" s="113">
        <v>262</v>
      </c>
      <c r="H38" s="113">
        <v>1164</v>
      </c>
      <c r="I38" s="113">
        <v>131</v>
      </c>
      <c r="J38" s="113">
        <v>0</v>
      </c>
      <c r="K38" s="113">
        <v>36894</v>
      </c>
    </row>
    <row r="39" spans="1:11" x14ac:dyDescent="0.25">
      <c r="A39" s="105"/>
      <c r="B39" s="105">
        <v>2023</v>
      </c>
      <c r="C39" s="113">
        <v>1326</v>
      </c>
      <c r="D39" s="113">
        <v>34199</v>
      </c>
      <c r="E39" s="113">
        <v>8684</v>
      </c>
      <c r="F39" s="113">
        <v>22</v>
      </c>
      <c r="G39" s="113">
        <v>12</v>
      </c>
      <c r="H39" s="113">
        <v>1334</v>
      </c>
      <c r="I39" s="113">
        <v>275</v>
      </c>
      <c r="J39" s="113">
        <v>9</v>
      </c>
      <c r="K39" s="113">
        <v>45861</v>
      </c>
    </row>
    <row r="40" spans="1:11" x14ac:dyDescent="0.25">
      <c r="A40" s="105"/>
      <c r="B40" s="105">
        <v>2024</v>
      </c>
      <c r="C40" s="113">
        <v>1173</v>
      </c>
      <c r="D40" s="113">
        <v>28920</v>
      </c>
      <c r="E40" s="113">
        <v>8464</v>
      </c>
      <c r="F40" s="113">
        <v>16</v>
      </c>
      <c r="G40" s="113">
        <v>226</v>
      </c>
      <c r="H40" s="113">
        <v>1515</v>
      </c>
      <c r="I40" s="113">
        <v>269</v>
      </c>
      <c r="J40" s="113">
        <v>4</v>
      </c>
      <c r="K40" s="113">
        <v>40587</v>
      </c>
    </row>
    <row r="41" spans="1:11" x14ac:dyDescent="0.25">
      <c r="A41" s="103" t="s">
        <v>53</v>
      </c>
      <c r="B41" s="103">
        <v>2025</v>
      </c>
      <c r="C41" s="124">
        <v>1157.9260809838424</v>
      </c>
      <c r="D41" s="124">
        <v>26693.868806640276</v>
      </c>
      <c r="E41" s="124">
        <v>9152.5571123758837</v>
      </c>
      <c r="F41" s="124">
        <v>640.76800000000003</v>
      </c>
      <c r="G41" s="124">
        <v>1601.92</v>
      </c>
      <c r="H41" s="124">
        <v>800.96</v>
      </c>
      <c r="I41" s="124">
        <v>0</v>
      </c>
      <c r="J41" s="124">
        <v>0</v>
      </c>
      <c r="K41" s="124">
        <v>40048</v>
      </c>
    </row>
    <row r="42" spans="1:11" x14ac:dyDescent="0.25">
      <c r="A42" s="103" t="s">
        <v>53</v>
      </c>
      <c r="B42" s="103">
        <v>2026</v>
      </c>
      <c r="C42" s="124">
        <v>1211.8207627395827</v>
      </c>
      <c r="D42" s="124">
        <v>27726.752161004475</v>
      </c>
      <c r="E42" s="124">
        <v>10416.795076255943</v>
      </c>
      <c r="F42" s="124">
        <v>670.59199999999998</v>
      </c>
      <c r="G42" s="124">
        <v>1886.04</v>
      </c>
      <c r="H42" s="124">
        <v>0</v>
      </c>
      <c r="I42" s="124">
        <v>0</v>
      </c>
      <c r="J42" s="124">
        <v>0</v>
      </c>
      <c r="K42" s="124">
        <v>41912</v>
      </c>
    </row>
    <row r="43" spans="1:11" x14ac:dyDescent="0.25">
      <c r="A43" s="103" t="s">
        <v>53</v>
      </c>
      <c r="B43" s="103">
        <v>2027</v>
      </c>
      <c r="C43" s="124">
        <v>1247.8758422188789</v>
      </c>
      <c r="D43" s="124">
        <v>26609.5461003243</v>
      </c>
      <c r="E43" s="124">
        <v>12453.084057456821</v>
      </c>
      <c r="F43" s="124">
        <v>690.54399999999998</v>
      </c>
      <c r="G43" s="124">
        <v>2157.9499999999998</v>
      </c>
      <c r="H43" s="124">
        <v>0</v>
      </c>
      <c r="I43" s="124">
        <v>0</v>
      </c>
      <c r="J43" s="124">
        <v>0</v>
      </c>
      <c r="K43" s="124">
        <v>43159</v>
      </c>
    </row>
    <row r="44" spans="1:11" x14ac:dyDescent="0.25">
      <c r="A44" s="103" t="s">
        <v>53</v>
      </c>
      <c r="B44" s="103">
        <v>2028</v>
      </c>
      <c r="C44" s="124">
        <v>1217.5745404592137</v>
      </c>
      <c r="D44" s="124">
        <v>24068.409986926406</v>
      </c>
      <c r="E44" s="124">
        <v>13835.134472614382</v>
      </c>
      <c r="F44" s="124">
        <v>673.77600000000007</v>
      </c>
      <c r="G44" s="124">
        <v>2316.1049999999996</v>
      </c>
      <c r="H44" s="124">
        <v>0</v>
      </c>
      <c r="I44" s="124">
        <v>0</v>
      </c>
      <c r="J44" s="124">
        <v>0</v>
      </c>
      <c r="K44" s="124">
        <v>42111</v>
      </c>
    </row>
    <row r="45" spans="1:11" x14ac:dyDescent="0.25">
      <c r="A45" s="164" t="s">
        <v>64</v>
      </c>
      <c r="B45" s="39"/>
      <c r="C45" s="40"/>
      <c r="D45" s="40"/>
      <c r="E45" s="40"/>
      <c r="F45" s="40"/>
      <c r="G45" s="40"/>
      <c r="H45" s="40"/>
      <c r="I45" s="40"/>
      <c r="J45" s="40"/>
      <c r="K45" s="16"/>
    </row>
  </sheetData>
  <pageMargins left="0.7" right="0.7" top="0.75" bottom="0.75" header="0.3" footer="0.3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c5250b-0263-4d08-9a52-7fd68a3c815c">
      <Terms xmlns="http://schemas.microsoft.com/office/infopath/2007/PartnerControls"/>
    </lcf76f155ced4ddcb4097134ff3c332f>
    <TaxCatchAll xmlns="bdfe26de-a0a3-4793-8b76-073febf6a108" xsi:nil="true"/>
    <SharedWithUsers xmlns="bdfe26de-a0a3-4793-8b76-073febf6a108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FCA56257F4EC41B8B70CFF86B31727" ma:contentTypeVersion="14" ma:contentTypeDescription="Skapa ett nytt dokument." ma:contentTypeScope="" ma:versionID="c2c84c747ecde89cddd1af60ee988938">
  <xsd:schema xmlns:xsd="http://www.w3.org/2001/XMLSchema" xmlns:xs="http://www.w3.org/2001/XMLSchema" xmlns:p="http://schemas.microsoft.com/office/2006/metadata/properties" xmlns:ns2="3bc5250b-0263-4d08-9a52-7fd68a3c815c" xmlns:ns3="bdfe26de-a0a3-4793-8b76-073febf6a108" targetNamespace="http://schemas.microsoft.com/office/2006/metadata/properties" ma:root="true" ma:fieldsID="59e1449b6a62192c431ba9d672688cac" ns2:_="" ns3:_="">
    <xsd:import namespace="3bc5250b-0263-4d08-9a52-7fd68a3c815c"/>
    <xsd:import namespace="bdfe26de-a0a3-4793-8b76-073febf6a1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5250b-0263-4d08-9a52-7fd68a3c8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Bildmarkeringar" ma:readOnly="false" ma:fieldId="{5cf76f15-5ced-4ddc-b409-7134ff3c332f}" ma:taxonomyMulti="true" ma:sspId="62587f9d-a7df-44d6-9f71-8b5aa1d93f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e26de-a0a3-4793-8b76-073febf6a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a8fc4c6-4632-48a8-980c-414d697483ed}" ma:internalName="TaxCatchAll" ma:showField="CatchAllData" ma:web="bdfe26de-a0a3-4793-8b76-073febf6a1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8C3F0A-BA6C-4D61-BA65-CD5FD455CE5F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3bc5250b-0263-4d08-9a52-7fd68a3c815c"/>
    <ds:schemaRef ds:uri="http://purl.org/dc/dcmitype/"/>
    <ds:schemaRef ds:uri="http://purl.org/dc/terms/"/>
    <ds:schemaRef ds:uri="http://schemas.microsoft.com/office/infopath/2007/PartnerControls"/>
    <ds:schemaRef ds:uri="bdfe26de-a0a3-4793-8b76-073febf6a10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0BC2C67-B146-4911-B65B-5D1B4038F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5250b-0263-4d08-9a52-7fd68a3c815c"/>
    <ds:schemaRef ds:uri="bdfe26de-a0a3-4793-8b76-073febf6a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C14492-D3F3-47A0-8C62-6EAD7BFFCE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7</vt:i4>
      </vt:variant>
    </vt:vector>
  </HeadingPairs>
  <TitlesOfParts>
    <vt:vector size="25" baseType="lpstr">
      <vt:lpstr>Titelsida</vt:lpstr>
      <vt:lpstr>Läsanvisningar</vt:lpstr>
      <vt:lpstr>Innehåll</vt:lpstr>
      <vt:lpstr>Tabell PB1</vt:lpstr>
      <vt:lpstr>Tabell PB2–PB3</vt:lpstr>
      <vt:lpstr>Tabell PB4</vt:lpstr>
      <vt:lpstr>Tabell PB5–PB6</vt:lpstr>
      <vt:lpstr>Tabell LLB1</vt:lpstr>
      <vt:lpstr>Tabell LLB2–LLB3</vt:lpstr>
      <vt:lpstr>Tabell LLB4–LLB5</vt:lpstr>
      <vt:lpstr>Tabell TLB1</vt:lpstr>
      <vt:lpstr>Tabell TLB2–TLB3</vt:lpstr>
      <vt:lpstr>Tabell TLB4–TLB5</vt:lpstr>
      <vt:lpstr>Tabell TLB6–TLB7</vt:lpstr>
      <vt:lpstr>Tabell BU1</vt:lpstr>
      <vt:lpstr>Tabell BU2-BU3</vt:lpstr>
      <vt:lpstr>Tabell BU4</vt:lpstr>
      <vt:lpstr>Tabell BU5-BU6</vt:lpstr>
      <vt:lpstr>Läsanvisningar!Utskriftsområde</vt:lpstr>
      <vt:lpstr>'Tabell BU2-BU3'!Utskriftsområde</vt:lpstr>
      <vt:lpstr>'Tabell BU5-BU6'!Utskriftsområde</vt:lpstr>
      <vt:lpstr>'Tabell PB4'!Utskriftsområde</vt:lpstr>
      <vt:lpstr>'Tabell PB5–PB6'!Utskriftsområde</vt:lpstr>
      <vt:lpstr>'Tabell TLB2–TLB3'!Utskriftsområde</vt:lpstr>
      <vt:lpstr>'Tabell TLB6–TLB7'!Utskriftsområde</vt:lpstr>
    </vt:vector>
  </TitlesOfParts>
  <Manager/>
  <Company>Rehngruppen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Myhr</dc:creator>
  <cp:keywords/>
  <dc:description/>
  <cp:lastModifiedBy>Johan Landin</cp:lastModifiedBy>
  <cp:revision/>
  <dcterms:created xsi:type="dcterms:W3CDTF">2013-09-03T07:56:57Z</dcterms:created>
  <dcterms:modified xsi:type="dcterms:W3CDTF">2025-05-13T09:15:56Z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0x01010038FCA56257F4EC41B8B70CFF86B31727</vt:lpwstr>
  </property>
  <property fmtid="{D5CDD505-2E9C-101B-9397-08002B2CF9AE}" pid="3" name="MediaServiceImageTags">
    <vt:lpwstr/>
  </property>
</Properties>
</file>