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995" windowHeight="4620" tabRatio="785" activeTab="0"/>
  </bookViews>
  <sheets>
    <sheet name="Innehåll Contents" sheetId="1" r:id="rId1"/>
    <sheet name="Tabell 2.1" sheetId="2" r:id="rId2"/>
    <sheet name="Tabell 2.2" sheetId="3" r:id="rId3"/>
    <sheet name="Diagram 2.1" sheetId="4" r:id="rId4"/>
    <sheet name="Tabell 2.3 " sheetId="5" r:id="rId5"/>
    <sheet name="Tabell 2.4" sheetId="6" r:id="rId6"/>
    <sheet name="Tabell 2.5" sheetId="7" r:id="rId7"/>
    <sheet name="Tabell 2.6" sheetId="8" r:id="rId8"/>
    <sheet name="Diagram 2.2" sheetId="9" r:id="rId9"/>
    <sheet name="Tabell 2.7" sheetId="10" r:id="rId10"/>
    <sheet name="Tabell 2.8" sheetId="11" r:id="rId11"/>
    <sheet name="Diagram 2.3" sheetId="12" r:id="rId12"/>
    <sheet name="Tabell 2.9" sheetId="13" r:id="rId13"/>
    <sheet name="Tabell 2.10" sheetId="14" r:id="rId14"/>
    <sheet name="Tabell 2.11" sheetId="15" r:id="rId15"/>
    <sheet name="Tabell 3.1 " sheetId="16" r:id="rId16"/>
    <sheet name="Diagram 3.1" sheetId="17" r:id="rId17"/>
    <sheet name="Tabell 3.2" sheetId="18" r:id="rId18"/>
    <sheet name="Tabell4.1" sheetId="19" r:id="rId19"/>
    <sheet name="Diagram 4.1" sheetId="20" r:id="rId20"/>
    <sheet name="Tabell 4.2" sheetId="21" r:id="rId21"/>
    <sheet name="Diagram 4.2" sheetId="22" r:id="rId22"/>
    <sheet name="Tabell 4.3" sheetId="23" r:id="rId23"/>
    <sheet name="Tabell 4.4" sheetId="24" r:id="rId24"/>
    <sheet name="Tabell 5.1" sheetId="25" r:id="rId25"/>
    <sheet name="Tabell 5.2 " sheetId="26" r:id="rId26"/>
    <sheet name="Tabell 5.3" sheetId="27" r:id="rId27"/>
    <sheet name="Tabell 6.1" sheetId="28" r:id="rId28"/>
    <sheet name="Tabell 6.2" sheetId="29" r:id="rId29"/>
    <sheet name="Tabell 6.3" sheetId="30" r:id="rId30"/>
    <sheet name="Tabell 6.4 " sheetId="31" r:id="rId31"/>
    <sheet name="Tabell 6.5" sheetId="32" r:id="rId32"/>
    <sheet name="Tabell 6.6" sheetId="33" r:id="rId33"/>
    <sheet name="Tabell 6.7" sheetId="34" r:id="rId34"/>
    <sheet name="Tabell7.1" sheetId="35" r:id="rId35"/>
    <sheet name="Tabell7.2" sheetId="36" r:id="rId36"/>
    <sheet name="Tabell7.3" sheetId="37" r:id="rId37"/>
  </sheets>
  <definedNames>
    <definedName name="_ftn1" localSheetId="11">'Diagram 2.3'!#REF!</definedName>
    <definedName name="_ftn1" localSheetId="7">'Tabell 2.6'!#REF!</definedName>
    <definedName name="_ftn1" localSheetId="27">'Tabell 6.1'!#REF!</definedName>
    <definedName name="_ftn1" localSheetId="18">'Tabell4.1'!#REF!</definedName>
    <definedName name="_ftn1" localSheetId="36">'Tabell7.3'!#REF!</definedName>
    <definedName name="_ftnref1" localSheetId="18">'Tabell4.1'!#REF!</definedName>
    <definedName name="_xlnm.Print_Area" localSheetId="3">'Diagram 2.1'!$B$1:$F$18</definedName>
    <definedName name="_xlnm.Print_Area" localSheetId="8">'Diagram 2.2'!$B$4:$G$20</definedName>
    <definedName name="_xlnm.Print_Area" localSheetId="11">'Diagram 2.3'!$B$3:$I$19</definedName>
    <definedName name="_xlnm.Print_Area" localSheetId="16">'Diagram 3.1'!$B$5:$H$25</definedName>
    <definedName name="_xlnm.Print_Area" localSheetId="21">'Diagram 4.2'!$B$1:$F$15</definedName>
    <definedName name="_xlnm.Print_Area" localSheetId="13">'Tabell 2.10'!#REF!</definedName>
    <definedName name="_xlnm.Print_Area" localSheetId="14">'Tabell 2.11'!#REF!</definedName>
    <definedName name="_xlnm.Print_Area" localSheetId="7">'Tabell 2.6'!#REF!</definedName>
    <definedName name="_xlnm.Print_Area" localSheetId="9">'Tabell 2.7'!$B$1:$L$16</definedName>
    <definedName name="_xlnm.Print_Area" localSheetId="10">'Tabell 2.8'!#REF!</definedName>
    <definedName name="_xlnm.Print_Area" localSheetId="12">'Tabell 2.9'!#REF!</definedName>
    <definedName name="_xlnm.Print_Area" localSheetId="15">'Tabell 3.1 '!$B$2:$D$13</definedName>
    <definedName name="_xlnm.Print_Area" localSheetId="17">'Tabell 3.2'!#REF!</definedName>
    <definedName name="_xlnm.Print_Area" localSheetId="20">'Tabell 4.2'!#REF!</definedName>
    <definedName name="_xlnm.Print_Area" localSheetId="22">'Tabell 4.3'!#REF!</definedName>
    <definedName name="_xlnm.Print_Area" localSheetId="23">'Tabell 4.4'!#REF!</definedName>
    <definedName name="_xlnm.Print_Area" localSheetId="24">'Tabell 5.1'!#REF!</definedName>
    <definedName name="_xlnm.Print_Area" localSheetId="25">'Tabell 5.2 '!#REF!</definedName>
    <definedName name="_xlnm.Print_Area" localSheetId="26">'Tabell 5.3'!#REF!</definedName>
    <definedName name="_xlnm.Print_Area" localSheetId="27">'Tabell 6.1'!#REF!</definedName>
    <definedName name="_xlnm.Print_Area" localSheetId="28">'Tabell 6.2'!$B$1:$I$41</definedName>
    <definedName name="_xlnm.Print_Area" localSheetId="29">'Tabell 6.3'!#REF!</definedName>
    <definedName name="_xlnm.Print_Area" localSheetId="30">'Tabell 6.4 '!$B$1:$H$12</definedName>
    <definedName name="_xlnm.Print_Area" localSheetId="31">'Tabell 6.5'!#REF!</definedName>
    <definedName name="_xlnm.Print_Area" localSheetId="32">'Tabell 6.6'!#REF!</definedName>
    <definedName name="_xlnm.Print_Area" localSheetId="33">'Tabell 6.7'!#REF!</definedName>
    <definedName name="_xlnm.Print_Area" localSheetId="18">'Tabell4.1'!#REF!</definedName>
    <definedName name="_xlnm.Print_Area" localSheetId="34">'Tabell7.1'!#REF!</definedName>
    <definedName name="_xlnm.Print_Area" localSheetId="35">'Tabell7.2'!#REF!</definedName>
    <definedName name="_xlnm.Print_Area" localSheetId="36">'Tabell7.3'!#REF!</definedName>
  </definedNames>
  <calcPr fullCalcOnLoad="1"/>
</workbook>
</file>

<file path=xl/sharedStrings.xml><?xml version="1.0" encoding="utf-8"?>
<sst xmlns="http://schemas.openxmlformats.org/spreadsheetml/2006/main" count="635" uniqueCount="362">
  <si>
    <t>Export/import</t>
  </si>
  <si>
    <t>a) Telefonitjänster (fasta och mobila)</t>
  </si>
  <si>
    <t>Total export</t>
  </si>
  <si>
    <t>Total import</t>
  </si>
  <si>
    <t>Näringsgren</t>
  </si>
  <si>
    <t>0-9</t>
  </si>
  <si>
    <t>20-49</t>
  </si>
  <si>
    <t>50-</t>
  </si>
  <si>
    <t>Totalt</t>
  </si>
  <si>
    <t>Nätdrift</t>
  </si>
  <si>
    <t>Radiering</t>
  </si>
  <si>
    <t>-</t>
  </si>
  <si>
    <t>Kabel-TV-drift</t>
  </si>
  <si>
    <t>10-19</t>
  </si>
  <si>
    <t>Televerksamhet totalt</t>
  </si>
  <si>
    <t>Män</t>
  </si>
  <si>
    <t>Kvinnor</t>
  </si>
  <si>
    <t>Typ av tjänst</t>
  </si>
  <si>
    <t>- nationell trafik</t>
  </si>
  <si>
    <t>- till utlandet</t>
  </si>
  <si>
    <t>- till mobiltelefon</t>
  </si>
  <si>
    <t>Telecommunications: number of subscribers</t>
  </si>
  <si>
    <t>Typ av abonnemang</t>
  </si>
  <si>
    <t>Mobila teletjänster</t>
  </si>
  <si>
    <t>Intäkter av anslutning och flyttning</t>
  </si>
  <si>
    <t>Abonnemangsintäkter</t>
  </si>
  <si>
    <t>Trafikberoende intäkter - nationell trafik</t>
  </si>
  <si>
    <t>Trafikberoende intäkter - internationell trafik</t>
  </si>
  <si>
    <t>Trafik från fast till mobil telefon</t>
  </si>
  <si>
    <t xml:space="preserve">Mervärdetjänster  (särredovisade)               </t>
  </si>
  <si>
    <t>Mobila tjänster</t>
  </si>
  <si>
    <t>Övriga tele- och nättjänster:</t>
  </si>
  <si>
    <t>Övriga teletjänster</t>
  </si>
  <si>
    <t>Summa övriga tele- och nättjänster</t>
  </si>
  <si>
    <t>Radio- och TV-sändningstjänster:</t>
  </si>
  <si>
    <t>Övriga rörelseintäkter</t>
  </si>
  <si>
    <t>Ofördelad post</t>
  </si>
  <si>
    <t>Kostnadsslag</t>
  </si>
  <si>
    <t>Varor och material</t>
  </si>
  <si>
    <t>Främmande arbete (anlitade underentreprenörer, -konsulter)</t>
  </si>
  <si>
    <t>Kostnader för samtrafiktjänster</t>
  </si>
  <si>
    <t>Summa rörelsekostnader:</t>
  </si>
  <si>
    <t xml:space="preserve">Totalt </t>
  </si>
  <si>
    <t>Juridisk form</t>
  </si>
  <si>
    <t>Aktiebolag</t>
  </si>
  <si>
    <t>Handels-/kommanditbolag</t>
  </si>
  <si>
    <t>Ekonomiska föreningar</t>
  </si>
  <si>
    <t>Övrigt</t>
  </si>
  <si>
    <t>Källa: SCBs Företagsdatabas, FDB.</t>
  </si>
  <si>
    <t>1-9</t>
  </si>
  <si>
    <t>Enskilda näringsidkare</t>
  </si>
  <si>
    <t>Population, antal</t>
  </si>
  <si>
    <t>Urval, antal, utsända</t>
  </si>
  <si>
    <t>Svarande, %</t>
  </si>
  <si>
    <t>Svarande, antal</t>
  </si>
  <si>
    <t>Samtrafikfunktioner</t>
  </si>
  <si>
    <t>abonnemang per 31 december (tusental)</t>
  </si>
  <si>
    <r>
      <t>on the 31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of December, thousands. </t>
    </r>
  </si>
  <si>
    <t xml:space="preserve"> </t>
  </si>
  <si>
    <t>1 - 9</t>
  </si>
  <si>
    <t>"PTS-företag"</t>
  </si>
  <si>
    <t>Andra datorer och datorstyrd utrustning</t>
  </si>
  <si>
    <t>Övriga investeringar</t>
  </si>
  <si>
    <t>Summa investeringar</t>
  </si>
  <si>
    <t xml:space="preserve">Investeringar inom nätdrift </t>
  </si>
  <si>
    <t>Internetabonnemang</t>
  </si>
  <si>
    <t>- varav kontantkort</t>
  </si>
  <si>
    <t>Tabell 3.2 Televerksamhet: antal</t>
  </si>
  <si>
    <t>- till mobilnät</t>
  </si>
  <si>
    <t>- till fasta nätet</t>
  </si>
  <si>
    <t>Fasta telefonitjänster (PSTN&amp;ISDN):</t>
  </si>
  <si>
    <t>Summa PSTN &amp; ISDN</t>
  </si>
  <si>
    <t>Ej särredovisade intäkter</t>
  </si>
  <si>
    <t>"Svarande": Här ingår endast de som besvarat blanketten. För de företag som ej svarat  har</t>
  </si>
  <si>
    <t>Från andra källor</t>
  </si>
  <si>
    <t>Totalt årsanställda</t>
  </si>
  <si>
    <t>Nettoomsättning</t>
  </si>
  <si>
    <t>Därav företag</t>
  </si>
  <si>
    <t>1)  Avser företag med minst 50 procent av omsättningen inom respektive kategori</t>
  </si>
  <si>
    <t>Utgående samtal från mobiltelefon</t>
  </si>
  <si>
    <t>Fasta telefonabonnemang</t>
  </si>
  <si>
    <t>Trafikminuter per abonnemang</t>
  </si>
  <si>
    <t>Intäkter</t>
  </si>
  <si>
    <t>Kostnader</t>
  </si>
  <si>
    <t>Per årsan-ställd, tkr</t>
  </si>
  <si>
    <t>Heltid</t>
  </si>
  <si>
    <t xml:space="preserve">Deltid   </t>
  </si>
  <si>
    <t xml:space="preserve">Totalt      </t>
  </si>
  <si>
    <t>Enterprises by group of economic activity and enterprise size</t>
  </si>
  <si>
    <t>Number of enterprises by legal form and enterprise size</t>
  </si>
  <si>
    <t>Number of employees by sex</t>
  </si>
  <si>
    <t>Number of employees at full time/part time</t>
  </si>
  <si>
    <t>IP-telefoni</t>
  </si>
  <si>
    <t>Kontraktsabonnemang</t>
  </si>
  <si>
    <t>Aktiva kontantkort</t>
  </si>
  <si>
    <t>SMS</t>
  </si>
  <si>
    <t>Vägd svar efter omsättning</t>
  </si>
  <si>
    <t>Mobila tjänster samtal</t>
  </si>
  <si>
    <t>användbara uppgifter hämtats från bokslut, SRU och Moms.</t>
  </si>
  <si>
    <t>Nät, växlar och annan utrustning för PSTN</t>
  </si>
  <si>
    <t>Nät, växlar och annan utrustning för mobil</t>
  </si>
  <si>
    <t>miljoner kronor</t>
  </si>
  <si>
    <t>Tabell 7.1 Antal företag i målpopulationen inom televerksamhet efter näringsgren</t>
  </si>
  <si>
    <t>och företagsstorlek</t>
  </si>
  <si>
    <t>företagsstorlek och juridisk form</t>
  </si>
  <si>
    <t xml:space="preserve">Type of investments, per cent </t>
  </si>
  <si>
    <t>- dito för mobila tjänster</t>
  </si>
  <si>
    <t>- varav nätdrift</t>
  </si>
  <si>
    <t>Tabell 4.3 Medeltal anställda fördelade på kön</t>
  </si>
  <si>
    <t>-varav företag</t>
  </si>
  <si>
    <t xml:space="preserve"> - varav program och systemvaror till datorer</t>
  </si>
  <si>
    <t>varav försäljning till företag</t>
  </si>
  <si>
    <t>Summa mobila tjänster</t>
  </si>
  <si>
    <t>företagsstorlek, miljoner kronor</t>
  </si>
  <si>
    <t>Fasta telefonitjänster</t>
  </si>
  <si>
    <t>Turnover by group of economic activity and size, SEK Millions</t>
  </si>
  <si>
    <t>Summa omsättning</t>
  </si>
  <si>
    <t>Operating costs by group of economic activity and enterprise size, SEK Millions</t>
  </si>
  <si>
    <t>Breakdown of operating costs by type of costs, SEK Millions</t>
  </si>
  <si>
    <t xml:space="preserve">Export and import of telecommunication services, SEK millions </t>
  </si>
  <si>
    <t>0-19</t>
  </si>
  <si>
    <t>20 - 49</t>
  </si>
  <si>
    <t>- varav förvalskunder PSTN</t>
  </si>
  <si>
    <t>millions of traffic minutes</t>
  </si>
  <si>
    <t>på intäktsslag och år, miljoner kr</t>
  </si>
  <si>
    <t>Figur 4.2 Medeltal anställda fördelade på kön</t>
  </si>
  <si>
    <t>Tabell 5.2 Mobiltelefoni: fördelning av trafikminuter efter typ</t>
  </si>
  <si>
    <t>Tabell 5.3 Mobiltelefoni: fördelning av antal samtal efter</t>
  </si>
  <si>
    <t xml:space="preserve">                   Företagsstorlek, medeltal anställda</t>
  </si>
  <si>
    <t xml:space="preserve">Tabell 6.2  Televerksamhetens omsättning fördelad </t>
  </si>
  <si>
    <t xml:space="preserve">PSTN * </t>
  </si>
  <si>
    <t>ISDN **</t>
  </si>
  <si>
    <t>Kunder ***</t>
  </si>
  <si>
    <t>- varav uppringd internet</t>
  </si>
  <si>
    <t>- varav försäljning till företag</t>
  </si>
  <si>
    <t>b) Övrigt</t>
  </si>
  <si>
    <t>a) Telefonitjänster</t>
  </si>
  <si>
    <t>Export:</t>
  </si>
  <si>
    <t>Import:</t>
  </si>
  <si>
    <t>Average number of employees, by sex, year persons</t>
  </si>
  <si>
    <t>Mobilabonnemang inkl. kontantkort</t>
  </si>
  <si>
    <t>Kontantkort</t>
  </si>
  <si>
    <t>Tabell 2.5 Mobiltelefoni: fördelning av trafikminuter efter typ av tjänst</t>
  </si>
  <si>
    <t xml:space="preserve">            Företagsstorlek efter antal anställda</t>
  </si>
  <si>
    <t>Tabell 4.4 Antal anställda på heltid/deltid 31 december</t>
  </si>
  <si>
    <t>Tabell 5.1 Fast televerksamhet: fördelning av trafikminuter efter</t>
  </si>
  <si>
    <t>typ av tjänst, miljoner minuter</t>
  </si>
  <si>
    <t xml:space="preserve">Public telephone services: breakdown of volume by type of service, </t>
  </si>
  <si>
    <t>av tjänst, miljoner minuter</t>
  </si>
  <si>
    <t xml:space="preserve">Mobile telephone services: breakdown of volume by type of service,  </t>
  </si>
  <si>
    <t>typ av tjänst, miljoner</t>
  </si>
  <si>
    <t xml:space="preserve">per årsanställd </t>
  </si>
  <si>
    <t>Gross operating profit, SEK Millions and per employee</t>
  </si>
  <si>
    <t xml:space="preserve">årsanställd </t>
  </si>
  <si>
    <t>Gross value added, SEK Millions and per employee</t>
  </si>
  <si>
    <t>- nät, växlar och annan utrustning för fast teletrafik</t>
  </si>
  <si>
    <t>- varav UMTS</t>
  </si>
  <si>
    <t>- internet över fast nät</t>
  </si>
  <si>
    <t>- internet över fasta nätet</t>
  </si>
  <si>
    <t xml:space="preserve">            Rörelseöverskott</t>
  </si>
  <si>
    <t xml:space="preserve">                 Förädlingsvärde</t>
  </si>
  <si>
    <t>Tabell 2.4 Fast televerksamhet: fördelning av trafikminuter efter typ av tjänst</t>
  </si>
  <si>
    <t xml:space="preserve">                              Omsättning i miljoner kronor</t>
  </si>
  <si>
    <t>MMS</t>
  </si>
  <si>
    <t>Uthyrda teleförbindelser</t>
  </si>
  <si>
    <t>Internetaccess</t>
  </si>
  <si>
    <t>Löner och sociala avgifter</t>
  </si>
  <si>
    <t>Export</t>
  </si>
  <si>
    <t>Import</t>
  </si>
  <si>
    <t>Övriga tele- och nättjänster</t>
  </si>
  <si>
    <t>Fasta telefonitjänster (PSTN&amp;ISDN)</t>
  </si>
  <si>
    <t>Radio- och TV-sändningstjänster</t>
  </si>
  <si>
    <t xml:space="preserve">  - varav avseende UMTS</t>
  </si>
  <si>
    <t>Breakdown of turnover by type of income, Millions of SEK</t>
  </si>
  <si>
    <t>Tabell 6.3 Rörelsekostnader, efter näringsgren och företagsstorlek,</t>
  </si>
  <si>
    <t>Tabell 6.4 Rörelsekostnader, fördelade efter kostnadsslag,</t>
  </si>
  <si>
    <t>Tabell 6.5 Rörelseöverskott, miljoner kronor samt</t>
  </si>
  <si>
    <t>Tabell 6.6 Förädlingsvärde, miljoner kronor samt per</t>
  </si>
  <si>
    <t>Tabell 6.7 Export och import av teletjänster, miljoner kronor</t>
  </si>
  <si>
    <t>"PTS-företag" är företag i andra branscher som anmält att de avser bedriva telekomverksamhet</t>
  </si>
  <si>
    <t xml:space="preserve">           Företagsstorlek, antal anställda</t>
  </si>
  <si>
    <t xml:space="preserve">                          Företagsstorlek, antal anställda</t>
  </si>
  <si>
    <t>Radiering/Kabel-TV-drift</t>
  </si>
  <si>
    <t>Radiering/              Kabel-TV-drift</t>
  </si>
  <si>
    <t>Radiering/        Kabel-TV-drift</t>
  </si>
  <si>
    <t>Radiering/             Kabel-TV-drift</t>
  </si>
  <si>
    <t>Tabell 4.2 Medelantal anställda efter näringsgren och</t>
  </si>
  <si>
    <t>Average number of employees by group of economic activity and</t>
  </si>
  <si>
    <t xml:space="preserve">Number of enterprises registered for one or more telcommunications services at PTS  </t>
  </si>
  <si>
    <t>Tabell 2.1 Antal företag anmälda för en eller flera teletjänster hos PTS</t>
  </si>
  <si>
    <t>Kunder *</t>
  </si>
  <si>
    <t xml:space="preserve">PSTN ** </t>
  </si>
  <si>
    <t>ISDN ***</t>
  </si>
  <si>
    <t>*** Fasta teletjänster via digitalt flertjänstnät</t>
  </si>
  <si>
    <t xml:space="preserve">    * Antalet abonnemangsinnehavare               ** Fasta teletjänster via traditionellt nät</t>
  </si>
  <si>
    <t>Tabell 3.2 Antal kunder och abonnemang per 31 december, 1000-tal</t>
  </si>
  <si>
    <t xml:space="preserve">Number of customers and subscriptions, December 31, thousands </t>
  </si>
  <si>
    <t xml:space="preserve">    * Antalet abonnemangsinnehavare  ** Fasta teletjänster via traditionellt nät</t>
  </si>
  <si>
    <t xml:space="preserve">        10-19        20-49         50-</t>
  </si>
  <si>
    <t xml:space="preserve">    Företagsstorlek, antal årspersoner</t>
  </si>
  <si>
    <t xml:space="preserve">     20-49       </t>
  </si>
  <si>
    <t xml:space="preserve">      50-</t>
  </si>
  <si>
    <t>Antal från mobil utgående SMS*</t>
  </si>
  <si>
    <t>Antal från mobil utgående MMS**</t>
  </si>
  <si>
    <t xml:space="preserve">  *  Short Message Service         **  Multimedia Messaging Service</t>
  </si>
  <si>
    <t>Mobile telephone services: breakdown of volume by type of service, millions</t>
  </si>
  <si>
    <t xml:space="preserve">     50-</t>
  </si>
  <si>
    <t>Företagsstorlek, medeltal anställda</t>
  </si>
  <si>
    <t xml:space="preserve">    50-</t>
  </si>
  <si>
    <t xml:space="preserve">              Rörelseöverskott</t>
  </si>
  <si>
    <t xml:space="preserve">                  Förädlingsvärde</t>
  </si>
  <si>
    <t>Nätkapacitetsverksamhet</t>
  </si>
  <si>
    <t xml:space="preserve">Kunder </t>
  </si>
  <si>
    <t>- varav GTA ***</t>
  </si>
  <si>
    <t>*** Grosistprodukt för telefonabonnemang</t>
  </si>
  <si>
    <t>- varav radiering/ Kabel-TV-drift</t>
  </si>
  <si>
    <t>- varav radiering/ kabel-TV-drift</t>
  </si>
  <si>
    <t>- varav GTA</t>
  </si>
  <si>
    <r>
      <t>Fasta teletjänster</t>
    </r>
    <r>
      <rPr>
        <vertAlign val="superscript"/>
        <sz val="10"/>
        <rFont val="Arial"/>
        <family val="2"/>
      </rPr>
      <t>1</t>
    </r>
  </si>
  <si>
    <r>
      <t>Mobila teletjänster</t>
    </r>
    <r>
      <rPr>
        <vertAlign val="superscript"/>
        <sz val="10"/>
        <rFont val="Arial"/>
        <family val="2"/>
      </rPr>
      <t>1</t>
    </r>
  </si>
  <si>
    <r>
      <t>Internet</t>
    </r>
    <r>
      <rPr>
        <vertAlign val="superscript"/>
        <sz val="10"/>
        <rFont val="Arial"/>
        <family val="2"/>
      </rPr>
      <t>1</t>
    </r>
  </si>
  <si>
    <r>
      <t>Kabel-TV-drift</t>
    </r>
    <r>
      <rPr>
        <vertAlign val="superscript"/>
        <sz val="10"/>
        <rFont val="Arial"/>
        <family val="2"/>
      </rPr>
      <t>1</t>
    </r>
  </si>
  <si>
    <t>Totalt 2008</t>
  </si>
  <si>
    <t>SNI 2007</t>
  </si>
  <si>
    <t>Number of subscriptions per December 31 1998 - 2008, Thousands</t>
  </si>
  <si>
    <t>61.100</t>
  </si>
  <si>
    <t>61.200</t>
  </si>
  <si>
    <t>Trådlös telekommunikation</t>
  </si>
  <si>
    <t>Trådbunden telekommunikation</t>
  </si>
  <si>
    <t>61.300</t>
  </si>
  <si>
    <t>Telekommunikation via satellit</t>
  </si>
  <si>
    <t>Ej 61</t>
  </si>
  <si>
    <t>Tabell 7.2 Antal företag i målpopulationen inom televerksamhet (SNI 61) efter</t>
  </si>
  <si>
    <t xml:space="preserve">Telecommunications: number of subscriptions per December 31 1998 - 2008, thousands </t>
  </si>
  <si>
    <t>Fasta teletjänster</t>
  </si>
  <si>
    <t>Internet</t>
  </si>
  <si>
    <t>Tabell 2.2 Medelantal anställda efter näringsgren 1998 - 2009 i årspersoner</t>
  </si>
  <si>
    <t>Average number of employees by group of economic activity 1998 - 2009, year persons</t>
  </si>
  <si>
    <t>Tabell 2.3 Kunder och antal abonnemang per 31 december 1998 - 2009, 1000-tal</t>
  </si>
  <si>
    <t xml:space="preserve">Number of customers and subscriptions per December 31 1998 - 2009, thousands </t>
  </si>
  <si>
    <t>Figur 2.1 Antal abonnemang per 31 december 1998 - 2009, 1000-tal</t>
  </si>
  <si>
    <t>Tabell 2.3 Televerksamhet: antal abonnemang per 31 december 1998 - 2009, 1000-tal</t>
  </si>
  <si>
    <t>2000 - 2009, i miljoner minuter</t>
  </si>
  <si>
    <t xml:space="preserve">Public telephone services: breakdown of volume by type of service 2000 - 2009, </t>
  </si>
  <si>
    <t>- övrigt</t>
  </si>
  <si>
    <t>1999 - 2009, miljoner minuter</t>
  </si>
  <si>
    <t xml:space="preserve">Mobile telephone services: breakdown of volume by type of service 1999 - 2009,  </t>
  </si>
  <si>
    <t>Tabell 2.6 Omsättning efter näringsgren 1997 - 2009, miljoner kronor</t>
  </si>
  <si>
    <t>Turnover by group of economic activity 1997 - 2009, SEK millions</t>
  </si>
  <si>
    <t>Figur 2.2 Omsättning fördelad på intäktsslag 1998 - 2009, miljoner kronor</t>
  </si>
  <si>
    <t>Breakdown of turnover by type of income 1998 - 2009, SEK millions</t>
  </si>
  <si>
    <t>Tabell 2.7  Omsättning fördelad på intäktsslag 1998 - 2009, miljoner kr</t>
  </si>
  <si>
    <t>Breakdown of turnover by type of income 1998 - 2009, Millions of SEK</t>
  </si>
  <si>
    <t>Tabell 2.8 Rörelsekostnader, efter näringsgren 1998 - 2009, miljoner kronor</t>
  </si>
  <si>
    <t>Operating costs by group of economic activity 1998 - 2009, SEK Millions</t>
  </si>
  <si>
    <t xml:space="preserve">Tabell 2.10 Förädlingsvärde 1998 - 2009, miljoner kronor </t>
  </si>
  <si>
    <t>Gross value added 1998 - 2009, SEK Millions</t>
  </si>
  <si>
    <t xml:space="preserve">Tabell 2.11 Export och import av televerksamhetstjänster 1998 - 2009, </t>
  </si>
  <si>
    <t xml:space="preserve">Export and import of telecommunication services 1998 - 2009, SEK millions </t>
  </si>
  <si>
    <t>Tabell 3.1 Investeringar i teleutrustning 2003 - 2009, miljoner kronor</t>
  </si>
  <si>
    <t>Investments in telecommunications 2003 - 2009, SEK Millions</t>
  </si>
  <si>
    <t>Figur 3.1 Fördelning av Investeringar i teleutrustning 2009, procent</t>
  </si>
  <si>
    <t>- varav UMTS och CDMA 2000</t>
  </si>
  <si>
    <t>Tabell 4.1 Antal företag 2009 efter näringsgren och företagsstorlek</t>
  </si>
  <si>
    <t>Number of enterprises 2009 by group of economic activity and enterprise size</t>
  </si>
  <si>
    <t>företagsstorlek 2009, årsanställda</t>
  </si>
  <si>
    <t>Mobil datadrafik</t>
  </si>
  <si>
    <t>Övriga intäkter från mobila tjänster</t>
  </si>
  <si>
    <t>Annan telekommunikation</t>
  </si>
  <si>
    <t>61.900</t>
  </si>
  <si>
    <t>Tabell 7.3 Population, urval och svarsfrekvens 2009</t>
  </si>
  <si>
    <t>Population, sample size and response rate 2009</t>
  </si>
  <si>
    <r>
      <t>Radiering</t>
    </r>
    <r>
      <rPr>
        <vertAlign val="superscript"/>
        <sz val="10"/>
        <rFont val="Arial"/>
        <family val="2"/>
      </rPr>
      <t xml:space="preserve">1 </t>
    </r>
  </si>
  <si>
    <t>enterprise size 2009, year persons</t>
  </si>
  <si>
    <t>Totalt 2009</t>
  </si>
  <si>
    <t>Tabell 2.1</t>
  </si>
  <si>
    <t>Antal företag anmälda för en eller flera teletjänster hos PTS</t>
  </si>
  <si>
    <t>Tabell 2.2</t>
  </si>
  <si>
    <t>Antal kunder och abonnemang per 31 december, 1000-tal</t>
  </si>
  <si>
    <t>Medeltal anställda fördelade på kön</t>
  </si>
  <si>
    <t>Antal anställda på heltid/deltid 31 december</t>
  </si>
  <si>
    <t>Fast televerksamhet: fördelning av trafikminuter efter typ av tjänst, miljoner minuter</t>
  </si>
  <si>
    <t>Public telephone services: breakdown of volume by type of service, millions of traffic minutes</t>
  </si>
  <si>
    <t>Mobiltelefoni: fördelning av trafikminuter efter typ av tjänst, miljoner minuter</t>
  </si>
  <si>
    <t>Mobiltelefoni: fördelning av antal samtal efter typ av tjänst, miljoner</t>
  </si>
  <si>
    <t>Televerksamhetens omsättning fördelad på intäktsslag och år, miljoner kr</t>
  </si>
  <si>
    <t>Rörelsekostnader, efter näringsgren och företagsstorlek, miljoner kronor</t>
  </si>
  <si>
    <t>Rörelsekostnader, fördelade efter kostnadsslag, miljoner kronor</t>
  </si>
  <si>
    <t xml:space="preserve">Rörelseöverskott, miljoner kronor samt per årsanställd </t>
  </si>
  <si>
    <t xml:space="preserve">Förädlingsvärde, miljoner kronor samt per årsanställd </t>
  </si>
  <si>
    <t>Export och import av teletjänster, miljoner kronor</t>
  </si>
  <si>
    <t>Antal företag i målpopulationen inom televerksamhet efter näringsgren och företagsstorlek</t>
  </si>
  <si>
    <t>Ingår i Sveriges officiella statistik</t>
  </si>
  <si>
    <t>TELEVERKSAMHET 2009</t>
  </si>
  <si>
    <t>Telecommunications 2009</t>
  </si>
  <si>
    <t>Medelantal anställda efter näringsgren 1998 - 2009 i årspersoner</t>
  </si>
  <si>
    <t>Antal abonnemang per 31 december 1998 - 2009, 1000-tal</t>
  </si>
  <si>
    <t xml:space="preserve">Figur 2.1 </t>
  </si>
  <si>
    <t>Kunder och antal abonnemang per 31 december 1998 - 2009, 1000-tal</t>
  </si>
  <si>
    <t xml:space="preserve">Tabell 2.3 </t>
  </si>
  <si>
    <t xml:space="preserve">Tabell 2.4 </t>
  </si>
  <si>
    <t>Fast televerksamhet: fördelning av trafikminuter efter typ av tjänst 2000 - 2009, i miljoner minuter</t>
  </si>
  <si>
    <t>Public telephone services: breakdown of volume by type of service 2000 - 2009, millions of traffic minutes</t>
  </si>
  <si>
    <t xml:space="preserve">Tabell 2.5 </t>
  </si>
  <si>
    <t>Mobiltelefoni: fördelning av trafikminuter efter typ av tjänst 1999 - 2009, miljoner minuter</t>
  </si>
  <si>
    <t xml:space="preserve">Mobile telephone services: breakdown of volume by type of service 1999 - 2009, millions of traffic minutes </t>
  </si>
  <si>
    <t>Omsättning efter näringsgren 1997 - 2009, miljoner kronor</t>
  </si>
  <si>
    <t xml:space="preserve">Tabell 2.6 </t>
  </si>
  <si>
    <t>Omsättning fördelad på intäktsslag 1998 - 2009, miljoner kronor</t>
  </si>
  <si>
    <t xml:space="preserve">Figur 2.2 </t>
  </si>
  <si>
    <t>Omsättning fördelad på intäktsslag 1998 - 2009, miljoner kr</t>
  </si>
  <si>
    <t xml:space="preserve">Tabell 2.7  </t>
  </si>
  <si>
    <t>Rörelsekostnader, efter näringsgren 1998 - 2009, miljoner kronor</t>
  </si>
  <si>
    <t xml:space="preserve">Tabell 2.8 </t>
  </si>
  <si>
    <t xml:space="preserve">Figur 2.3 </t>
  </si>
  <si>
    <t xml:space="preserve">Tabell 2.9 </t>
  </si>
  <si>
    <t xml:space="preserve">Förädlingsvärde 1998 - 2009, miljoner kronor </t>
  </si>
  <si>
    <t xml:space="preserve">Tabell 2.10 </t>
  </si>
  <si>
    <t>Export och import av televerksamhetstjänster 1998 - 2009, miljoner kronor</t>
  </si>
  <si>
    <t xml:space="preserve">Tabell 2.11 </t>
  </si>
  <si>
    <t>Investeringar i teleutrustning 2003 - 2009, miljoner kronor</t>
  </si>
  <si>
    <t xml:space="preserve">Tabell 3.1 </t>
  </si>
  <si>
    <t>Fördelning av Investeringar i teleutrustning 2009, procent</t>
  </si>
  <si>
    <t xml:space="preserve">Figur 3.1 </t>
  </si>
  <si>
    <t xml:space="preserve">Tabell 3.2 </t>
  </si>
  <si>
    <t>Antal företag 2009 efter näringsgren och företagsstorlek</t>
  </si>
  <si>
    <t xml:space="preserve">Tabell 4.1 </t>
  </si>
  <si>
    <t xml:space="preserve">Figur 4.1 </t>
  </si>
  <si>
    <t>Antal företag med televerksamhet 2009 efter storlek</t>
  </si>
  <si>
    <t>Number of enterprises in telecommuncation 2009, by size</t>
  </si>
  <si>
    <t>Figur 4.1 Antal företag med televerksamhet 2009 efter storlek</t>
  </si>
  <si>
    <t xml:space="preserve">Tabell 4.2 </t>
  </si>
  <si>
    <t>Medelantal anställda efter näringsgren och företagsstorlek 2009, årsanställda</t>
  </si>
  <si>
    <t>Average number of employees by group of economic activity and enterprise size 2009, year persons</t>
  </si>
  <si>
    <t xml:space="preserve">Figur 4.2 </t>
  </si>
  <si>
    <t xml:space="preserve">Tabell 4.3 </t>
  </si>
  <si>
    <t xml:space="preserve">Tabell 4.4 </t>
  </si>
  <si>
    <t xml:space="preserve">Tabell 5.1 </t>
  </si>
  <si>
    <t xml:space="preserve">Tabell 5.2 </t>
  </si>
  <si>
    <t xml:space="preserve">Mobile telephone services: breakdown of volume by type of service, millions of traffic minutes </t>
  </si>
  <si>
    <t xml:space="preserve">Tabell 5.3 </t>
  </si>
  <si>
    <t xml:space="preserve">Tabell 6.1 </t>
  </si>
  <si>
    <t xml:space="preserve">Tabell 6.2  </t>
  </si>
  <si>
    <t xml:space="preserve">Tabell 6.3 </t>
  </si>
  <si>
    <t xml:space="preserve">Tabell 6.4 </t>
  </si>
  <si>
    <t xml:space="preserve">Tabell 6.5 </t>
  </si>
  <si>
    <t xml:space="preserve">Tabell 6.6 </t>
  </si>
  <si>
    <t xml:space="preserve">Tabell 6.7 </t>
  </si>
  <si>
    <t>Källa/Source: Trafikanalys, SCB, PTS</t>
  </si>
  <si>
    <t xml:space="preserve">Tabell 7.1 </t>
  </si>
  <si>
    <t xml:space="preserve">Tabell 7.2 </t>
  </si>
  <si>
    <t>Antal företag i målpopulationen inom televerksamhet (SNI 61) efter företagsstorlek och juridisk form</t>
  </si>
  <si>
    <t>Population, urval och svarsfrekvens 2009</t>
  </si>
  <si>
    <t xml:space="preserve">Tabell 7.3 </t>
  </si>
  <si>
    <t>Figur 2.3 Rörelseintäkter och rörelsekostnader 1999 - 2009, miljoner kronor</t>
  </si>
  <si>
    <t>Operating income and costs 1999 - 2009, SEK Millions</t>
  </si>
  <si>
    <t>Rörelseintäkter och rörelsekostnader 1999 - 2009, miljoner kronor</t>
  </si>
  <si>
    <t>Tabell 2.9 Rörelseöverskott 1998 - 2009, miljoner kronor</t>
  </si>
  <si>
    <t>Gross operating profit 1998 - 2009, SEK Millions</t>
  </si>
  <si>
    <t>Rörelseöverskott 1998 - 2009, miljoner kronor</t>
  </si>
  <si>
    <t>Tabell 6.1 Omsättning 2009 fördelad efter näringsgren och</t>
  </si>
  <si>
    <t>Omsättning 2009 fördelad efter näringsgren och företagsstorlek, miljoner kronor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</si>
</sst>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"/>
    <numFmt numFmtId="168" formatCode="#,##0.0"/>
    <numFmt numFmtId="169" formatCode="0.0000"/>
    <numFmt numFmtId="170" formatCode="0.0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%"/>
    <numFmt numFmtId="178" formatCode="0.000%"/>
    <numFmt numFmtId="179" formatCode="[$€-2]\ #,##0.00_);[Red]\([$€-2]\ #,##0.00\)"/>
  </numFmts>
  <fonts count="7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Helvetica"/>
      <family val="2"/>
    </font>
    <font>
      <b/>
      <sz val="10"/>
      <color indexed="10"/>
      <name val="Helvetica"/>
      <family val="2"/>
    </font>
    <font>
      <i/>
      <sz val="9"/>
      <color indexed="10"/>
      <name val="Arial"/>
      <family val="2"/>
    </font>
    <font>
      <i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2.25"/>
      <color indexed="8"/>
      <name val="Arial"/>
      <family val="2"/>
    </font>
    <font>
      <sz val="2.05"/>
      <color indexed="8"/>
      <name val="Arial"/>
      <family val="2"/>
    </font>
    <font>
      <sz val="8.75"/>
      <color indexed="8"/>
      <name val="Arial"/>
      <family val="2"/>
    </font>
    <font>
      <sz val="7.3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2.25"/>
      <color indexed="8"/>
      <name val="Arial"/>
      <family val="2"/>
    </font>
    <font>
      <b/>
      <sz val="2.7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2" applyNumberFormat="0" applyAlignment="0" applyProtection="0"/>
    <xf numFmtId="0" fontId="65" fillId="22" borderId="0" applyNumberFormat="0" applyBorder="0" applyAlignment="0" applyProtection="0"/>
    <xf numFmtId="0" fontId="66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31" borderId="3" applyNumberFormat="0" applyAlignment="0" applyProtection="0"/>
    <xf numFmtId="0" fontId="70" fillId="0" borderId="4" applyNumberFormat="0" applyFill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top" wrapText="1"/>
    </xf>
    <xf numFmtId="0" fontId="0" fillId="0" borderId="0" xfId="0" applyFont="1" applyBorder="1" applyAlignment="1" quotePrefix="1">
      <alignment horizontal="right" vertical="top" wrapText="1"/>
    </xf>
    <xf numFmtId="3" fontId="0" fillId="0" borderId="0" xfId="0" applyNumberFormat="1" applyFont="1" applyBorder="1" applyAlignment="1" quotePrefix="1">
      <alignment horizontal="right"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ill="1" applyAlignment="1">
      <alignment vertical="top" wrapText="1"/>
    </xf>
    <xf numFmtId="3" fontId="14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right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vertical="top"/>
    </xf>
    <xf numFmtId="0" fontId="3" fillId="0" borderId="0" xfId="0" applyFont="1" applyBorder="1" applyAlignment="1" quotePrefix="1">
      <alignment vertical="top" wrapText="1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 quotePrefix="1">
      <alignment horizontal="right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righ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Border="1" applyAlignment="1">
      <alignment horizontal="right"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6" fillId="0" borderId="0" xfId="0" applyFont="1" applyFill="1" applyBorder="1" applyAlignment="1">
      <alignment vertical="top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3" fontId="0" fillId="0" borderId="0" xfId="0" applyNumberFormat="1" applyFont="1" applyFill="1" applyAlignment="1" quotePrefix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3" fontId="0" fillId="0" borderId="0" xfId="0" applyNumberForma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0" fontId="0" fillId="0" borderId="14" xfId="0" applyFill="1" applyBorder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 quotePrefix="1">
      <alignment horizontal="right" vertical="top" wrapText="1"/>
    </xf>
    <xf numFmtId="0" fontId="3" fillId="0" borderId="0" xfId="0" applyFont="1" applyFill="1" applyBorder="1" applyAlignment="1" quotePrefix="1">
      <alignment vertical="top" wrapText="1"/>
    </xf>
    <xf numFmtId="3" fontId="3" fillId="0" borderId="0" xfId="0" applyNumberFormat="1" applyFont="1" applyFill="1" applyBorder="1" applyAlignment="1" quotePrefix="1">
      <alignment horizontal="right" vertical="top" wrapText="1"/>
    </xf>
    <xf numFmtId="1" fontId="0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3" fontId="3" fillId="0" borderId="12" xfId="0" applyNumberFormat="1" applyFont="1" applyFill="1" applyBorder="1" applyAlignment="1" quotePrefix="1">
      <alignment horizontal="right" vertical="top" wrapText="1"/>
    </xf>
    <xf numFmtId="0" fontId="0" fillId="0" borderId="13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 quotePrefix="1">
      <alignment vertical="top" wrapText="1"/>
    </xf>
    <xf numFmtId="0" fontId="1" fillId="0" borderId="11" xfId="0" applyFont="1" applyFill="1" applyBorder="1" applyAlignment="1" quotePrefix="1">
      <alignment horizontal="right"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vertical="top"/>
    </xf>
    <xf numFmtId="0" fontId="1" fillId="0" borderId="12" xfId="0" applyFont="1" applyBorder="1" applyAlignment="1">
      <alignment vertical="top"/>
    </xf>
    <xf numFmtId="3" fontId="1" fillId="0" borderId="12" xfId="0" applyNumberFormat="1" applyFont="1" applyBorder="1" applyAlignment="1">
      <alignment horizontal="right" vertical="top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 quotePrefix="1">
      <alignment vertical="top"/>
    </xf>
    <xf numFmtId="3" fontId="3" fillId="0" borderId="0" xfId="0" applyNumberFormat="1" applyFont="1" applyFill="1" applyBorder="1" applyAlignment="1" quotePrefix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 quotePrefix="1">
      <alignment vertical="top"/>
    </xf>
    <xf numFmtId="3" fontId="0" fillId="0" borderId="1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vertical="top"/>
    </xf>
    <xf numFmtId="3" fontId="1" fillId="0" borderId="12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top" wrapText="1"/>
    </xf>
    <xf numFmtId="3" fontId="18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0" xfId="0" applyFont="1" applyBorder="1" applyAlignment="1" quotePrefix="1">
      <alignment horizontal="right" vertical="top" wrapText="1"/>
    </xf>
    <xf numFmtId="0" fontId="20" fillId="0" borderId="0" xfId="0" applyFont="1" applyBorder="1" applyAlignment="1" quotePrefix="1">
      <alignment vertical="top" wrapText="1"/>
    </xf>
    <xf numFmtId="3" fontId="20" fillId="0" borderId="0" xfId="0" applyNumberFormat="1" applyFont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3" fontId="18" fillId="0" borderId="0" xfId="0" applyNumberFormat="1" applyFont="1" applyBorder="1" applyAlignment="1" quotePrefix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12" xfId="0" applyFont="1" applyBorder="1" applyAlignment="1" quotePrefix="1">
      <alignment vertical="top" wrapText="1"/>
    </xf>
    <xf numFmtId="3" fontId="20" fillId="0" borderId="12" xfId="0" applyNumberFormat="1" applyFont="1" applyBorder="1" applyAlignment="1" quotePrefix="1">
      <alignment horizontal="right" vertical="top" wrapText="1"/>
    </xf>
    <xf numFmtId="3" fontId="20" fillId="0" borderId="12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3" fontId="21" fillId="0" borderId="0" xfId="0" applyNumberFormat="1" applyFont="1" applyFill="1" applyAlignment="1">
      <alignment horizontal="right" vertical="top"/>
    </xf>
    <xf numFmtId="3" fontId="21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Alignment="1">
      <alignment/>
    </xf>
    <xf numFmtId="0" fontId="16" fillId="0" borderId="0" xfId="0" applyFont="1" applyBorder="1" applyAlignment="1">
      <alignment/>
    </xf>
    <xf numFmtId="3" fontId="18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 quotePrefix="1">
      <alignment vertical="top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 quotePrefix="1">
      <alignment vertical="top"/>
    </xf>
    <xf numFmtId="0" fontId="10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12" xfId="0" applyFont="1" applyFill="1" applyBorder="1" applyAlignment="1">
      <alignment vertical="top"/>
    </xf>
    <xf numFmtId="3" fontId="14" fillId="0" borderId="12" xfId="0" applyNumberFormat="1" applyFont="1" applyFill="1" applyBorder="1" applyAlignment="1">
      <alignment horizontal="right" vertical="top"/>
    </xf>
    <xf numFmtId="3" fontId="14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top"/>
    </xf>
    <xf numFmtId="3" fontId="1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 quotePrefix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Fill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3" fontId="1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20" fillId="0" borderId="12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18" fillId="0" borderId="0" xfId="0" applyFont="1" applyAlignment="1" quotePrefix="1">
      <alignment horizontal="right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horizontal="right" vertical="top" wrapText="1"/>
    </xf>
    <xf numFmtId="0" fontId="2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12" xfId="0" applyFont="1" applyBorder="1" applyAlignment="1">
      <alignment/>
    </xf>
    <xf numFmtId="0" fontId="20" fillId="0" borderId="12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0" borderId="12" xfId="0" applyFont="1" applyFill="1" applyBorder="1" applyAlignment="1" quotePrefix="1">
      <alignment vertical="top"/>
    </xf>
    <xf numFmtId="3" fontId="3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 quotePrefix="1">
      <alignment vertical="top"/>
    </xf>
    <xf numFmtId="0" fontId="3" fillId="0" borderId="12" xfId="0" applyFont="1" applyFill="1" applyBorder="1" applyAlignment="1" quotePrefix="1">
      <alignment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top"/>
    </xf>
    <xf numFmtId="0" fontId="17" fillId="0" borderId="0" xfId="0" applyFont="1" applyAlignment="1">
      <alignment vertical="top" wrapText="1"/>
    </xf>
    <xf numFmtId="3" fontId="17" fillId="0" borderId="0" xfId="0" applyNumberFormat="1" applyFont="1" applyAlignment="1">
      <alignment vertical="top"/>
    </xf>
    <xf numFmtId="0" fontId="20" fillId="0" borderId="12" xfId="0" applyFont="1" applyBorder="1" applyAlignment="1">
      <alignment vertical="center" wrapText="1"/>
    </xf>
    <xf numFmtId="0" fontId="26" fillId="0" borderId="0" xfId="0" applyFont="1" applyFill="1" applyBorder="1" applyAlignment="1" quotePrefix="1">
      <alignment horizontal="right" vertical="top" wrapText="1"/>
    </xf>
    <xf numFmtId="3" fontId="0" fillId="0" borderId="0" xfId="0" applyNumberFormat="1" applyFill="1" applyBorder="1" applyAlignment="1">
      <alignment/>
    </xf>
    <xf numFmtId="0" fontId="29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9" fillId="0" borderId="12" xfId="0" applyFont="1" applyBorder="1" applyAlignment="1">
      <alignment horizontal="left" vertical="top"/>
    </xf>
    <xf numFmtId="0" fontId="18" fillId="0" borderId="0" xfId="0" applyFont="1" applyBorder="1" applyAlignment="1" quotePrefix="1">
      <alignment horizontal="right" vertical="top"/>
    </xf>
    <xf numFmtId="0" fontId="17" fillId="0" borderId="0" xfId="0" applyFont="1" applyBorder="1" applyAlignment="1">
      <alignment horizontal="righ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6" xfId="0" applyFont="1" applyFill="1" applyBorder="1" applyAlignment="1" quotePrefix="1">
      <alignment horizontal="right" vertical="top" wrapText="1"/>
    </xf>
    <xf numFmtId="0" fontId="29" fillId="0" borderId="0" xfId="0" applyNumberFormat="1" applyFont="1" applyFill="1" applyAlignment="1">
      <alignment vertical="top" wrapText="1"/>
    </xf>
    <xf numFmtId="3" fontId="17" fillId="0" borderId="0" xfId="0" applyNumberFormat="1" applyFont="1" applyBorder="1" applyAlignment="1">
      <alignment horizontal="right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6" xfId="0" applyFont="1" applyFill="1" applyBorder="1" applyAlignment="1">
      <alignment/>
    </xf>
    <xf numFmtId="0" fontId="1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/>
    </xf>
    <xf numFmtId="0" fontId="20" fillId="0" borderId="13" xfId="0" applyFont="1" applyBorder="1" applyAlignment="1">
      <alignment horizontal="right" vertical="center" wrapText="1"/>
    </xf>
    <xf numFmtId="16" fontId="20" fillId="0" borderId="13" xfId="0" applyNumberFormat="1" applyFont="1" applyBorder="1" applyAlignment="1" quotePrefix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3" fillId="0" borderId="12" xfId="0" applyFont="1" applyFill="1" applyBorder="1" applyAlignment="1" quotePrefix="1">
      <alignment horizontal="right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0" fillId="0" borderId="0" xfId="0" applyNumberFormat="1" applyFont="1" applyAlignment="1" quotePrefix="1">
      <alignment horizontal="right"/>
    </xf>
    <xf numFmtId="0" fontId="0" fillId="0" borderId="12" xfId="0" applyFont="1" applyFill="1" applyBorder="1" applyAlignment="1">
      <alignment/>
    </xf>
    <xf numFmtId="3" fontId="3" fillId="0" borderId="0" xfId="0" applyNumberFormat="1" applyFont="1" applyFill="1" applyAlignment="1" quotePrefix="1">
      <alignment horizontal="right" vertical="center" wrapText="1"/>
    </xf>
    <xf numFmtId="0" fontId="0" fillId="0" borderId="0" xfId="0" applyFont="1" applyAlignment="1">
      <alignment/>
    </xf>
    <xf numFmtId="0" fontId="30" fillId="0" borderId="12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right" wrapText="1"/>
    </xf>
    <xf numFmtId="46" fontId="1" fillId="0" borderId="12" xfId="0" applyNumberFormat="1" applyFont="1" applyBorder="1" applyAlignment="1" quotePrefix="1">
      <alignment horizontal="justify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Fill="1" applyAlignment="1">
      <alignment vertical="top"/>
    </xf>
    <xf numFmtId="0" fontId="0" fillId="0" borderId="0" xfId="0" applyFont="1" applyFill="1" applyAlignment="1">
      <alignment horizontal="justify" wrapText="1"/>
    </xf>
    <xf numFmtId="0" fontId="1" fillId="0" borderId="12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right" vertical="top" wrapText="1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 quotePrefix="1">
      <alignment horizontal="right"/>
    </xf>
    <xf numFmtId="0" fontId="30" fillId="0" borderId="0" xfId="0" applyFont="1" applyAlignment="1">
      <alignment vertical="top"/>
    </xf>
    <xf numFmtId="3" fontId="0" fillId="0" borderId="0" xfId="0" applyNumberFormat="1" applyFont="1" applyFill="1" applyAlignment="1">
      <alignment vertical="top"/>
    </xf>
    <xf numFmtId="1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3" fontId="14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 quotePrefix="1">
      <alignment horizontal="right" vertical="top" wrapText="1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wrapText="1"/>
    </xf>
    <xf numFmtId="0" fontId="22" fillId="0" borderId="0" xfId="0" applyFont="1" applyFill="1" applyBorder="1" applyAlignment="1" quotePrefix="1">
      <alignment horizontal="right" vertical="top" wrapText="1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3" fontId="0" fillId="0" borderId="0" xfId="0" applyNumberFormat="1" applyFont="1" applyBorder="1" applyAlignment="1">
      <alignment/>
    </xf>
    <xf numFmtId="9" fontId="0" fillId="0" borderId="0" xfId="50" applyFont="1" applyBorder="1" applyAlignment="1">
      <alignment/>
    </xf>
    <xf numFmtId="0" fontId="16" fillId="0" borderId="0" xfId="0" applyFont="1" applyBorder="1" applyAlignment="1">
      <alignment vertical="top"/>
    </xf>
    <xf numFmtId="3" fontId="13" fillId="0" borderId="0" xfId="0" applyNumberFormat="1" applyFont="1" applyAlignment="1">
      <alignment/>
    </xf>
    <xf numFmtId="3" fontId="3" fillId="0" borderId="0" xfId="0" applyNumberFormat="1" applyFont="1" applyBorder="1" applyAlignment="1" quotePrefix="1">
      <alignment horizontal="right" vertical="top" wrapText="1"/>
    </xf>
    <xf numFmtId="1" fontId="3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 quotePrefix="1">
      <alignment horizontal="right" vertical="center"/>
    </xf>
    <xf numFmtId="1" fontId="16" fillId="0" borderId="12" xfId="0" applyNumberFormat="1" applyFont="1" applyFill="1" applyBorder="1" applyAlignment="1" quotePrefix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12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quotePrefix="1">
      <alignment horizontal="right" vertical="center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/>
    </xf>
    <xf numFmtId="0" fontId="0" fillId="33" borderId="0" xfId="0" applyFont="1" applyFill="1" applyBorder="1" applyAlignment="1">
      <alignment horizontal="left" vertical="top"/>
    </xf>
    <xf numFmtId="1" fontId="0" fillId="33" borderId="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/>
    </xf>
    <xf numFmtId="1" fontId="0" fillId="33" borderId="10" xfId="0" applyNumberFormat="1" applyFont="1" applyFill="1" applyBorder="1" applyAlignment="1">
      <alignment horizontal="right" vertical="top" wrapText="1"/>
    </xf>
    <xf numFmtId="1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Font="1" applyFill="1" applyAlignment="1" quotePrefix="1">
      <alignment horizontal="right" wrapText="1"/>
    </xf>
    <xf numFmtId="3" fontId="0" fillId="0" borderId="13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 quotePrefix="1">
      <alignment horizontal="right" vertical="top" wrapText="1"/>
    </xf>
    <xf numFmtId="3" fontId="0" fillId="0" borderId="10" xfId="0" applyNumberFormat="1" applyFill="1" applyBorder="1" applyAlignment="1">
      <alignment vertical="top" wrapText="1"/>
    </xf>
    <xf numFmtId="0" fontId="10" fillId="0" borderId="0" xfId="0" applyFont="1" applyFill="1" applyAlignment="1" quotePrefix="1">
      <alignment horizontal="right" vertical="top" wrapText="1"/>
    </xf>
    <xf numFmtId="0" fontId="30" fillId="0" borderId="0" xfId="0" applyFont="1" applyAlignment="1" quotePrefix="1">
      <alignment horizontal="right" vertical="top"/>
    </xf>
    <xf numFmtId="0" fontId="25" fillId="0" borderId="0" xfId="0" applyFont="1" applyFill="1" applyBorder="1" applyAlignment="1">
      <alignment vertical="top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 quotePrefix="1">
      <alignment horizontal="right" vertical="top" wrapText="1"/>
    </xf>
    <xf numFmtId="3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 quotePrefix="1">
      <alignment/>
    </xf>
    <xf numFmtId="0" fontId="19" fillId="0" borderId="17" xfId="0" applyFont="1" applyBorder="1" applyAlignment="1">
      <alignment vertical="top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" fontId="3" fillId="0" borderId="13" xfId="0" applyNumberFormat="1" applyFont="1" applyBorder="1" applyAlignment="1" quotePrefix="1">
      <alignment horizontal="left" vertical="center"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top" wrapText="1"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0" fillId="0" borderId="12" xfId="0" applyBorder="1" applyAlignment="1">
      <alignment/>
    </xf>
    <xf numFmtId="16" fontId="3" fillId="0" borderId="14" xfId="0" applyNumberFormat="1" applyFont="1" applyBorder="1" applyAlignment="1" quotePrefix="1">
      <alignment horizontal="right" vertical="center"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/>
    </xf>
    <xf numFmtId="0" fontId="16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" fontId="3" fillId="0" borderId="14" xfId="0" applyNumberFormat="1" applyFont="1" applyBorder="1" applyAlignment="1" quotePrefix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6" fontId="3" fillId="0" borderId="0" xfId="0" applyNumberFormat="1" applyFont="1" applyBorder="1" applyAlignment="1" quotePrefix="1">
      <alignment horizontal="right" vertical="center" wrapText="1"/>
    </xf>
    <xf numFmtId="16" fontId="3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16" fontId="3" fillId="0" borderId="0" xfId="0" applyNumberFormat="1" applyFont="1" applyFill="1" applyBorder="1" applyAlignment="1" quotePrefix="1">
      <alignment horizontal="right" vertical="center" wrapText="1"/>
    </xf>
    <xf numFmtId="16" fontId="3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top" wrapText="1"/>
    </xf>
    <xf numFmtId="0" fontId="55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4" fillId="33" borderId="0" xfId="45" applyFill="1" applyBorder="1" applyAlignment="1" applyProtection="1">
      <alignment vertical="center"/>
      <protection/>
    </xf>
    <xf numFmtId="0" fontId="4" fillId="33" borderId="0" xfId="45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top"/>
    </xf>
    <xf numFmtId="0" fontId="1" fillId="33" borderId="0" xfId="45" applyFont="1" applyFill="1" applyBorder="1" applyAlignment="1" applyProtection="1">
      <alignment vertical="center"/>
      <protection/>
    </xf>
    <xf numFmtId="0" fontId="4" fillId="33" borderId="0" xfId="45" applyFont="1" applyFill="1" applyBorder="1" applyAlignment="1" applyProtection="1">
      <alignment vertic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22075"/>
          <c:w val="0.572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2.1'!$B$27</c:f>
              <c:strCache>
                <c:ptCount val="1"/>
                <c:pt idx="0">
                  <c:v>Fasta telefonabonnemang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2.1'!$C$26:$N$26</c:f>
              <c:numCache/>
            </c:numRef>
          </c:cat>
          <c:val>
            <c:numRef>
              <c:f>'Diagram 2.1'!$C$27:$N$27</c:f>
              <c:numCache/>
            </c:numRef>
          </c:val>
        </c:ser>
        <c:ser>
          <c:idx val="1"/>
          <c:order val="1"/>
          <c:tx>
            <c:strRef>
              <c:f>'Diagram 2.1'!$B$28</c:f>
              <c:strCache>
                <c:ptCount val="1"/>
                <c:pt idx="0">
                  <c:v>Mobilabonnemang inkl. kontantkort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2.1'!$D$26:$N$26</c:f>
              <c:numCache/>
            </c:numRef>
          </c:cat>
          <c:val>
            <c:numRef>
              <c:f>'Diagram 2.1'!$C$28:$N$28</c:f>
              <c:numCache/>
            </c:numRef>
          </c:val>
        </c:ser>
        <c:ser>
          <c:idx val="2"/>
          <c:order val="2"/>
          <c:tx>
            <c:strRef>
              <c:f>'Diagram 2.1'!$B$29</c:f>
              <c:strCache>
                <c:ptCount val="1"/>
                <c:pt idx="0">
                  <c:v>Kontantkort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2.1'!$C$26:$N$26</c:f>
              <c:numCache/>
            </c:numRef>
          </c:cat>
          <c:val>
            <c:numRef>
              <c:f>'Diagram 2.1'!$C$29:$N$29</c:f>
              <c:numCache/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i 1000-tal</a:t>
                </a:r>
              </a:p>
            </c:rich>
          </c:tx>
          <c:layout>
            <c:manualLayout>
              <c:xMode val="factor"/>
              <c:yMode val="factor"/>
              <c:x val="0.081"/>
              <c:y val="0.1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575"/>
          <c:y val="0.32825"/>
          <c:w val="0.336"/>
          <c:h val="0.3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telefonabonnemang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'Tabell 2.3 '!#REF!</c:f>
              <c:strCache>
                <c:ptCount val="1"/>
                <c:pt idx="0">
                  <c:v>#REFERENS!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'Tabell 2.3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 2.3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'Tabell 2.3 '!#REF!</c:f>
              <c:strCache>
                <c:ptCount val="1"/>
                <c:pt idx="0">
                  <c:v>#REFERENS!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strRef>
              <c:f>'Tabell 2.3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 2.3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'Tabell 2.3 '!#REF!</c:f>
              <c:strCache>
                <c:ptCount val="1"/>
                <c:pt idx="0">
                  <c:v>#REFERENS!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'Tabell 2.3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 2.3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i 1000-tal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"/>
          <c:w val="0.7675"/>
          <c:h val="0.7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 2.2'!$B$30</c:f>
              <c:strCache>
                <c:ptCount val="1"/>
                <c:pt idx="0">
                  <c:v>Fasta telefonitjänster (PSTN&amp;ISDN)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2.2'!$C$29:$N$29</c:f>
              <c:numCache/>
            </c:numRef>
          </c:cat>
          <c:val>
            <c:numRef>
              <c:f>'Diagram 2.2'!$C$30:$N$30</c:f>
              <c:numCache/>
            </c:numRef>
          </c:val>
        </c:ser>
        <c:ser>
          <c:idx val="1"/>
          <c:order val="1"/>
          <c:tx>
            <c:strRef>
              <c:f>'Diagram 2.2'!$B$31</c:f>
              <c:strCache>
                <c:ptCount val="1"/>
                <c:pt idx="0">
                  <c:v>Mobila tjänster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2.2'!$C$29:$M$29</c:f>
              <c:numCache/>
            </c:numRef>
          </c:cat>
          <c:val>
            <c:numRef>
              <c:f>'Diagram 2.2'!$C$31:$N$31</c:f>
              <c:numCache/>
            </c:numRef>
          </c:val>
        </c:ser>
        <c:ser>
          <c:idx val="2"/>
          <c:order val="2"/>
          <c:tx>
            <c:strRef>
              <c:f>'Diagram 2.2'!$B$32</c:f>
              <c:strCache>
                <c:ptCount val="1"/>
                <c:pt idx="0">
                  <c:v>Uthyrda teleförbindelser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2.2'!$C$29:$M$29</c:f>
              <c:numCache/>
            </c:numRef>
          </c:cat>
          <c:val>
            <c:numRef>
              <c:f>'Diagram 2.2'!$C$32:$N$32</c:f>
              <c:numCache/>
            </c:numRef>
          </c:val>
        </c:ser>
        <c:ser>
          <c:idx val="3"/>
          <c:order val="3"/>
          <c:tx>
            <c:strRef>
              <c:f>'Diagram 2.2'!$B$33</c:f>
              <c:strCache>
                <c:ptCount val="1"/>
                <c:pt idx="0">
                  <c:v>Övriga tele- och nättjänster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2.2'!$C$29:$N$29</c:f>
              <c:numCache/>
            </c:numRef>
          </c:cat>
          <c:val>
            <c:numRef>
              <c:f>'Diagram 2.2'!$C$33:$N$33</c:f>
              <c:numCache/>
            </c:numRef>
          </c:val>
        </c:ser>
        <c:overlap val="100"/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75725"/>
          <c:w val="0.98375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76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2.3'!$B$29</c:f>
              <c:strCache>
                <c:ptCount val="1"/>
                <c:pt idx="0">
                  <c:v>Intäkter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2.3'!$E$28:$O$28</c:f>
              <c:numCache/>
            </c:numRef>
          </c:cat>
          <c:val>
            <c:numRef>
              <c:f>'Diagram 2.3'!$E$29:$O$29</c:f>
              <c:numCache/>
            </c:numRef>
          </c:val>
        </c:ser>
        <c:ser>
          <c:idx val="1"/>
          <c:order val="1"/>
          <c:tx>
            <c:strRef>
              <c:f>'Diagram 2.3'!$B$30</c:f>
              <c:strCache>
                <c:ptCount val="1"/>
                <c:pt idx="0">
                  <c:v>Kostnader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2.3'!$E$28:$O$28</c:f>
              <c:numCache/>
            </c:numRef>
          </c:cat>
          <c:val>
            <c:numRef>
              <c:f>'Diagram 2.3'!$E$30:$O$30</c:f>
              <c:numCache/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18"/>
          <c:w val="0.14075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7"/>
          <c:y val="0.1335"/>
          <c:w val="0.40425"/>
          <c:h val="0.766"/>
        </c:manualLayout>
      </c:layout>
      <c:pieChart>
        <c:varyColors val="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2105"/>
          <c:w val="0.42625"/>
          <c:h val="0.58175"/>
        </c:manualLayout>
      </c:layout>
      <c:pieChart>
        <c:varyColors val="1"/>
        <c:ser>
          <c:idx val="0"/>
          <c:order val="0"/>
          <c:tx>
            <c:strRef>
              <c:f>'Diagram 3.1'!$C$30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Nät, växlar och annan utrustning för PSTN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Nät, växlar och annan utrustning för mobil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Andra datorer och datorstyrd utrustning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Nätkapacitets-verksamhet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Övriga 
investeringar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'Diagram 3.1'!$B$31:$B$35</c:f>
              <c:strCache/>
            </c:strRef>
          </c:cat>
          <c:val>
            <c:numRef>
              <c:f>'Diagram 3.1'!$C$31:$C$35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telefonabonnemang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'Tabell 3.2'!#REF!</c:f>
              <c:strCache>
                <c:ptCount val="1"/>
                <c:pt idx="0">
                  <c:v>#REFERENS!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'Tabell 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 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'Tabell 3.2'!#REF!</c:f>
              <c:strCache>
                <c:ptCount val="1"/>
                <c:pt idx="0">
                  <c:v>#REFERENS!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strRef>
              <c:f>'Tabell 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 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'Tabell 3.2'!#REF!</c:f>
              <c:strCache>
                <c:ptCount val="1"/>
                <c:pt idx="0">
                  <c:v>#REFERENS!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'Tabell 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 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i 1000-tal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765"/>
          <c:w val="0.699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4.1'!$B$27</c:f>
              <c:strCache>
                <c:ptCount val="1"/>
                <c:pt idx="0">
                  <c:v>Fasta teletjänster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 4.1'!$C$26:$F$26</c:f>
              <c:strCache/>
            </c:strRef>
          </c:cat>
          <c:val>
            <c:numRef>
              <c:f>'Diagram 4.1'!$C$27:$F$27</c:f>
              <c:numCache/>
            </c:numRef>
          </c:val>
        </c:ser>
        <c:ser>
          <c:idx val="3"/>
          <c:order val="1"/>
          <c:tx>
            <c:strRef>
              <c:f>'Diagram 4.1'!$B$28</c:f>
              <c:strCache>
                <c:ptCount val="1"/>
                <c:pt idx="0">
                  <c:v>Mobila teletjänster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'Diagram 4.1'!$C$28:$F$28</c:f>
              <c:numCache/>
            </c:numRef>
          </c:val>
        </c:ser>
        <c:ser>
          <c:idx val="4"/>
          <c:order val="2"/>
          <c:tx>
            <c:strRef>
              <c:f>'Diagram 4.1'!$B$29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'Diagram 4.1'!$C$29:$F$29</c:f>
              <c:numCache/>
            </c:numRef>
          </c:val>
        </c:ser>
        <c:ser>
          <c:idx val="1"/>
          <c:order val="3"/>
          <c:tx>
            <c:strRef>
              <c:f>'Diagram 4.1'!$B$30</c:f>
              <c:strCache>
                <c:ptCount val="1"/>
                <c:pt idx="0">
                  <c:v>Radiering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 4.1'!$C$26:$F$26</c:f>
              <c:strCache/>
            </c:strRef>
          </c:cat>
          <c:val>
            <c:numRef>
              <c:f>'Diagram 4.1'!$C$30:$F$30</c:f>
              <c:numCache/>
            </c:numRef>
          </c:val>
        </c:ser>
        <c:ser>
          <c:idx val="2"/>
          <c:order val="4"/>
          <c:tx>
            <c:strRef>
              <c:f>'Diagram 4.1'!$B$31</c:f>
              <c:strCache>
                <c:ptCount val="1"/>
                <c:pt idx="0">
                  <c:v>Kabel-TV-drift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 4.1'!$C$26:$F$26</c:f>
              <c:strCache/>
            </c:strRef>
          </c:cat>
          <c:val>
            <c:numRef>
              <c:f>'Diagram 4.1'!$C$31:$F$31</c:f>
              <c:numCache/>
            </c:numRef>
          </c:val>
        </c:ser>
        <c:axId val="29025295"/>
        <c:axId val="59901064"/>
      </c:barChart>
      <c:cat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Storlek efter antal anställda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företag</a:t>
                </a:r>
              </a:p>
            </c:rich>
          </c:tx>
          <c:layout>
            <c:manualLayout>
              <c:xMode val="factor"/>
              <c:yMode val="factor"/>
              <c:x val="0.041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33325"/>
          <c:w val="0.18875"/>
          <c:h val="0.2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5"/>
          <c:y val="0.027"/>
          <c:w val="0.50325"/>
          <c:h val="0.89125"/>
        </c:manualLayout>
      </c:layout>
      <c:pieChart>
        <c:varyColors val="1"/>
        <c:ser>
          <c:idx val="0"/>
          <c:order val="0"/>
          <c:tx>
            <c:strRef>
              <c:f>'Diagram 4.2'!$C$24:$D$24</c:f>
              <c:strCache>
                <c:ptCount val="1"/>
                <c:pt idx="0">
                  <c:v>Män Kvinnor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'Diagram 4.2'!$C$24</c:f>
              <c:strCache/>
            </c:strRef>
          </c:cat>
          <c:val>
            <c:numRef>
              <c:f>'Diagram 4.2'!$C$25:$D$25</c:f>
              <c:numCache/>
            </c:numRef>
          </c:val>
        </c:ser>
        <c:ser>
          <c:idx val="1"/>
          <c:order val="1"/>
          <c:tx>
            <c:strRef>
              <c:f>'Diagram 4.2'!$D$24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'Diagram 4.2'!$C$24</c:f>
              <c:strCache/>
            </c:strRef>
          </c:cat>
          <c:val>
            <c:numRef>
              <c:f>'Diagram 4.2'!$D$25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</xdr:row>
      <xdr:rowOff>9525</xdr:rowOff>
    </xdr:from>
    <xdr:to>
      <xdr:col>0</xdr:col>
      <xdr:colOff>266700</xdr:colOff>
      <xdr:row>5</xdr:row>
      <xdr:rowOff>161925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0</xdr:rowOff>
    </xdr:from>
    <xdr:to>
      <xdr:col>0</xdr:col>
      <xdr:colOff>276225</xdr:colOff>
      <xdr:row>10</xdr:row>
      <xdr:rowOff>152400</xdr:rowOff>
    </xdr:to>
    <xdr:pic>
      <xdr:nvPicPr>
        <xdr:cNvPr id="2" name="Picture 2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5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142875</xdr:rowOff>
    </xdr:from>
    <xdr:to>
      <xdr:col>0</xdr:col>
      <xdr:colOff>276225</xdr:colOff>
      <xdr:row>15</xdr:row>
      <xdr:rowOff>133350</xdr:rowOff>
    </xdr:to>
    <xdr:pic>
      <xdr:nvPicPr>
        <xdr:cNvPr id="3" name="Picture 3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47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9525</xdr:rowOff>
    </xdr:from>
    <xdr:to>
      <xdr:col>0</xdr:col>
      <xdr:colOff>285750</xdr:colOff>
      <xdr:row>25</xdr:row>
      <xdr:rowOff>161925</xdr:rowOff>
    </xdr:to>
    <xdr:pic>
      <xdr:nvPicPr>
        <xdr:cNvPr id="4" name="Picture 5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095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30</xdr:row>
      <xdr:rowOff>0</xdr:rowOff>
    </xdr:from>
    <xdr:to>
      <xdr:col>0</xdr:col>
      <xdr:colOff>285750</xdr:colOff>
      <xdr:row>30</xdr:row>
      <xdr:rowOff>152400</xdr:rowOff>
    </xdr:to>
    <xdr:pic>
      <xdr:nvPicPr>
        <xdr:cNvPr id="5" name="Picture 6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89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35</xdr:row>
      <xdr:rowOff>0</xdr:rowOff>
    </xdr:from>
    <xdr:to>
      <xdr:col>0</xdr:col>
      <xdr:colOff>285750</xdr:colOff>
      <xdr:row>35</xdr:row>
      <xdr:rowOff>152400</xdr:rowOff>
    </xdr:to>
    <xdr:pic>
      <xdr:nvPicPr>
        <xdr:cNvPr id="6" name="Picture 7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05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</xdr:rowOff>
    </xdr:from>
    <xdr:to>
      <xdr:col>0</xdr:col>
      <xdr:colOff>276225</xdr:colOff>
      <xdr:row>41</xdr:row>
      <xdr:rowOff>19050</xdr:rowOff>
    </xdr:to>
    <xdr:pic>
      <xdr:nvPicPr>
        <xdr:cNvPr id="7" name="Picture 8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43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45</xdr:row>
      <xdr:rowOff>9525</xdr:rowOff>
    </xdr:from>
    <xdr:to>
      <xdr:col>0</xdr:col>
      <xdr:colOff>285750</xdr:colOff>
      <xdr:row>45</xdr:row>
      <xdr:rowOff>161925</xdr:rowOff>
    </xdr:to>
    <xdr:pic>
      <xdr:nvPicPr>
        <xdr:cNvPr id="8" name="Picture 9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334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187</xdr:row>
      <xdr:rowOff>9525</xdr:rowOff>
    </xdr:from>
    <xdr:to>
      <xdr:col>0</xdr:col>
      <xdr:colOff>266700</xdr:colOff>
      <xdr:row>187</xdr:row>
      <xdr:rowOff>161925</xdr:rowOff>
    </xdr:to>
    <xdr:pic>
      <xdr:nvPicPr>
        <xdr:cNvPr id="9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327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50</xdr:row>
      <xdr:rowOff>9525</xdr:rowOff>
    </xdr:from>
    <xdr:to>
      <xdr:col>0</xdr:col>
      <xdr:colOff>266700</xdr:colOff>
      <xdr:row>50</xdr:row>
      <xdr:rowOff>161925</xdr:rowOff>
    </xdr:to>
    <xdr:pic>
      <xdr:nvPicPr>
        <xdr:cNvPr id="10" name="Picture 1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14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9525</xdr:rowOff>
    </xdr:from>
    <xdr:to>
      <xdr:col>0</xdr:col>
      <xdr:colOff>266700</xdr:colOff>
      <xdr:row>55</xdr:row>
      <xdr:rowOff>161925</xdr:rowOff>
    </xdr:to>
    <xdr:pic>
      <xdr:nvPicPr>
        <xdr:cNvPr id="11" name="Picture 12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95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60</xdr:row>
      <xdr:rowOff>9525</xdr:rowOff>
    </xdr:from>
    <xdr:to>
      <xdr:col>0</xdr:col>
      <xdr:colOff>266700</xdr:colOff>
      <xdr:row>60</xdr:row>
      <xdr:rowOff>161925</xdr:rowOff>
    </xdr:to>
    <xdr:pic>
      <xdr:nvPicPr>
        <xdr:cNvPr id="12" name="Picture 13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63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65</xdr:row>
      <xdr:rowOff>9525</xdr:rowOff>
    </xdr:from>
    <xdr:to>
      <xdr:col>0</xdr:col>
      <xdr:colOff>266700</xdr:colOff>
      <xdr:row>65</xdr:row>
      <xdr:rowOff>161925</xdr:rowOff>
    </xdr:to>
    <xdr:pic>
      <xdr:nvPicPr>
        <xdr:cNvPr id="13" name="Picture 14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5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70</xdr:row>
      <xdr:rowOff>9525</xdr:rowOff>
    </xdr:from>
    <xdr:to>
      <xdr:col>0</xdr:col>
      <xdr:colOff>266700</xdr:colOff>
      <xdr:row>70</xdr:row>
      <xdr:rowOff>161925</xdr:rowOff>
    </xdr:to>
    <xdr:pic>
      <xdr:nvPicPr>
        <xdr:cNvPr id="14" name="Picture 15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38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75</xdr:row>
      <xdr:rowOff>9525</xdr:rowOff>
    </xdr:from>
    <xdr:to>
      <xdr:col>0</xdr:col>
      <xdr:colOff>266700</xdr:colOff>
      <xdr:row>75</xdr:row>
      <xdr:rowOff>161925</xdr:rowOff>
    </xdr:to>
    <xdr:pic>
      <xdr:nvPicPr>
        <xdr:cNvPr id="15" name="Picture 16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192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80</xdr:row>
      <xdr:rowOff>9525</xdr:rowOff>
    </xdr:from>
    <xdr:to>
      <xdr:col>0</xdr:col>
      <xdr:colOff>266700</xdr:colOff>
      <xdr:row>80</xdr:row>
      <xdr:rowOff>161925</xdr:rowOff>
    </xdr:to>
    <xdr:pic>
      <xdr:nvPicPr>
        <xdr:cNvPr id="16" name="Picture 17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00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85</xdr:row>
      <xdr:rowOff>9525</xdr:rowOff>
    </xdr:from>
    <xdr:to>
      <xdr:col>0</xdr:col>
      <xdr:colOff>266700</xdr:colOff>
      <xdr:row>85</xdr:row>
      <xdr:rowOff>161925</xdr:rowOff>
    </xdr:to>
    <xdr:pic>
      <xdr:nvPicPr>
        <xdr:cNvPr id="17" name="Picture 18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811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90</xdr:row>
      <xdr:rowOff>9525</xdr:rowOff>
    </xdr:from>
    <xdr:to>
      <xdr:col>0</xdr:col>
      <xdr:colOff>266700</xdr:colOff>
      <xdr:row>90</xdr:row>
      <xdr:rowOff>161925</xdr:rowOff>
    </xdr:to>
    <xdr:pic>
      <xdr:nvPicPr>
        <xdr:cNvPr id="18" name="Picture 19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620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95</xdr:row>
      <xdr:rowOff>9525</xdr:rowOff>
    </xdr:from>
    <xdr:to>
      <xdr:col>0</xdr:col>
      <xdr:colOff>266700</xdr:colOff>
      <xdr:row>95</xdr:row>
      <xdr:rowOff>161925</xdr:rowOff>
    </xdr:to>
    <xdr:pic>
      <xdr:nvPicPr>
        <xdr:cNvPr id="19" name="Picture 2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43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175</xdr:row>
      <xdr:rowOff>9525</xdr:rowOff>
    </xdr:from>
    <xdr:to>
      <xdr:col>0</xdr:col>
      <xdr:colOff>266700</xdr:colOff>
      <xdr:row>175</xdr:row>
      <xdr:rowOff>161925</xdr:rowOff>
    </xdr:to>
    <xdr:pic>
      <xdr:nvPicPr>
        <xdr:cNvPr id="20" name="Picture 2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38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170</xdr:row>
      <xdr:rowOff>9525</xdr:rowOff>
    </xdr:from>
    <xdr:to>
      <xdr:col>0</xdr:col>
      <xdr:colOff>266700</xdr:colOff>
      <xdr:row>170</xdr:row>
      <xdr:rowOff>161925</xdr:rowOff>
    </xdr:to>
    <xdr:pic>
      <xdr:nvPicPr>
        <xdr:cNvPr id="21" name="Picture 22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7574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165</xdr:row>
      <xdr:rowOff>9525</xdr:rowOff>
    </xdr:from>
    <xdr:to>
      <xdr:col>0</xdr:col>
      <xdr:colOff>266700</xdr:colOff>
      <xdr:row>165</xdr:row>
      <xdr:rowOff>161925</xdr:rowOff>
    </xdr:to>
    <xdr:pic>
      <xdr:nvPicPr>
        <xdr:cNvPr id="22" name="Picture 23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765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160</xdr:row>
      <xdr:rowOff>9525</xdr:rowOff>
    </xdr:from>
    <xdr:to>
      <xdr:col>0</xdr:col>
      <xdr:colOff>266700</xdr:colOff>
      <xdr:row>160</xdr:row>
      <xdr:rowOff>161925</xdr:rowOff>
    </xdr:to>
    <xdr:pic>
      <xdr:nvPicPr>
        <xdr:cNvPr id="23" name="Picture 24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955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155</xdr:row>
      <xdr:rowOff>9525</xdr:rowOff>
    </xdr:from>
    <xdr:to>
      <xdr:col>0</xdr:col>
      <xdr:colOff>266700</xdr:colOff>
      <xdr:row>155</xdr:row>
      <xdr:rowOff>161925</xdr:rowOff>
    </xdr:to>
    <xdr:pic>
      <xdr:nvPicPr>
        <xdr:cNvPr id="24" name="Picture 25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14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150</xdr:row>
      <xdr:rowOff>9525</xdr:rowOff>
    </xdr:from>
    <xdr:to>
      <xdr:col>0</xdr:col>
      <xdr:colOff>266700</xdr:colOff>
      <xdr:row>150</xdr:row>
      <xdr:rowOff>161925</xdr:rowOff>
    </xdr:to>
    <xdr:pic>
      <xdr:nvPicPr>
        <xdr:cNvPr id="25" name="Picture 26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145</xdr:row>
      <xdr:rowOff>9525</xdr:rowOff>
    </xdr:from>
    <xdr:to>
      <xdr:col>0</xdr:col>
      <xdr:colOff>266700</xdr:colOff>
      <xdr:row>145</xdr:row>
      <xdr:rowOff>161925</xdr:rowOff>
    </xdr:to>
    <xdr:pic>
      <xdr:nvPicPr>
        <xdr:cNvPr id="26" name="Picture 27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26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140</xdr:row>
      <xdr:rowOff>9525</xdr:rowOff>
    </xdr:from>
    <xdr:to>
      <xdr:col>0</xdr:col>
      <xdr:colOff>266700</xdr:colOff>
      <xdr:row>140</xdr:row>
      <xdr:rowOff>161925</xdr:rowOff>
    </xdr:to>
    <xdr:pic>
      <xdr:nvPicPr>
        <xdr:cNvPr id="27" name="Picture 28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717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135</xdr:row>
      <xdr:rowOff>9525</xdr:rowOff>
    </xdr:from>
    <xdr:to>
      <xdr:col>0</xdr:col>
      <xdr:colOff>266700</xdr:colOff>
      <xdr:row>135</xdr:row>
      <xdr:rowOff>161925</xdr:rowOff>
    </xdr:to>
    <xdr:pic>
      <xdr:nvPicPr>
        <xdr:cNvPr id="28" name="Picture 29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130</xdr:row>
      <xdr:rowOff>9525</xdr:rowOff>
    </xdr:from>
    <xdr:to>
      <xdr:col>0</xdr:col>
      <xdr:colOff>266700</xdr:colOff>
      <xdr:row>130</xdr:row>
      <xdr:rowOff>161925</xdr:rowOff>
    </xdr:to>
    <xdr:pic>
      <xdr:nvPicPr>
        <xdr:cNvPr id="29" name="Picture 3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097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125</xdr:row>
      <xdr:rowOff>9525</xdr:rowOff>
    </xdr:from>
    <xdr:to>
      <xdr:col>0</xdr:col>
      <xdr:colOff>266700</xdr:colOff>
      <xdr:row>125</xdr:row>
      <xdr:rowOff>161925</xdr:rowOff>
    </xdr:to>
    <xdr:pic>
      <xdr:nvPicPr>
        <xdr:cNvPr id="30" name="Picture 3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28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120</xdr:row>
      <xdr:rowOff>9525</xdr:rowOff>
    </xdr:from>
    <xdr:to>
      <xdr:col>0</xdr:col>
      <xdr:colOff>266700</xdr:colOff>
      <xdr:row>120</xdr:row>
      <xdr:rowOff>161925</xdr:rowOff>
    </xdr:to>
    <xdr:pic>
      <xdr:nvPicPr>
        <xdr:cNvPr id="31" name="Picture 32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78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115</xdr:row>
      <xdr:rowOff>9525</xdr:rowOff>
    </xdr:from>
    <xdr:to>
      <xdr:col>0</xdr:col>
      <xdr:colOff>266700</xdr:colOff>
      <xdr:row>115</xdr:row>
      <xdr:rowOff>161925</xdr:rowOff>
    </xdr:to>
    <xdr:pic>
      <xdr:nvPicPr>
        <xdr:cNvPr id="32" name="Picture 33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669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110</xdr:row>
      <xdr:rowOff>9525</xdr:rowOff>
    </xdr:from>
    <xdr:to>
      <xdr:col>0</xdr:col>
      <xdr:colOff>266700</xdr:colOff>
      <xdr:row>110</xdr:row>
      <xdr:rowOff>161925</xdr:rowOff>
    </xdr:to>
    <xdr:pic>
      <xdr:nvPicPr>
        <xdr:cNvPr id="33" name="Picture 34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5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105</xdr:row>
      <xdr:rowOff>9525</xdr:rowOff>
    </xdr:from>
    <xdr:to>
      <xdr:col>0</xdr:col>
      <xdr:colOff>266700</xdr:colOff>
      <xdr:row>105</xdr:row>
      <xdr:rowOff>161925</xdr:rowOff>
    </xdr:to>
    <xdr:pic>
      <xdr:nvPicPr>
        <xdr:cNvPr id="34" name="Picture 35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049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100</xdr:row>
      <xdr:rowOff>9525</xdr:rowOff>
    </xdr:from>
    <xdr:to>
      <xdr:col>0</xdr:col>
      <xdr:colOff>266700</xdr:colOff>
      <xdr:row>100</xdr:row>
      <xdr:rowOff>161925</xdr:rowOff>
    </xdr:to>
    <xdr:pic>
      <xdr:nvPicPr>
        <xdr:cNvPr id="35" name="Picture 36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240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95</xdr:row>
      <xdr:rowOff>9525</xdr:rowOff>
    </xdr:from>
    <xdr:to>
      <xdr:col>0</xdr:col>
      <xdr:colOff>266700</xdr:colOff>
      <xdr:row>95</xdr:row>
      <xdr:rowOff>161925</xdr:rowOff>
    </xdr:to>
    <xdr:pic>
      <xdr:nvPicPr>
        <xdr:cNvPr id="36" name="Picture 37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43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</xdr:row>
      <xdr:rowOff>142875</xdr:rowOff>
    </xdr:from>
    <xdr:to>
      <xdr:col>0</xdr:col>
      <xdr:colOff>285750</xdr:colOff>
      <xdr:row>20</xdr:row>
      <xdr:rowOff>133350</xdr:rowOff>
    </xdr:to>
    <xdr:pic>
      <xdr:nvPicPr>
        <xdr:cNvPr id="37" name="Picture 3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57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180</xdr:row>
      <xdr:rowOff>9525</xdr:rowOff>
    </xdr:from>
    <xdr:to>
      <xdr:col>0</xdr:col>
      <xdr:colOff>266700</xdr:colOff>
      <xdr:row>180</xdr:row>
      <xdr:rowOff>161925</xdr:rowOff>
    </xdr:to>
    <xdr:pic>
      <xdr:nvPicPr>
        <xdr:cNvPr id="38" name="Picture 2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194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38100</xdr:rowOff>
    </xdr:from>
    <xdr:to>
      <xdr:col>4</xdr:col>
      <xdr:colOff>371475</xdr:colOff>
      <xdr:row>17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43200"/>
          <a:ext cx="1171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76200</xdr:rowOff>
    </xdr:from>
    <xdr:to>
      <xdr:col>1</xdr:col>
      <xdr:colOff>1219200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3352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9</xdr:col>
      <xdr:colOff>171450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95250" y="400050"/>
        <a:ext cx="46863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</xdr:row>
      <xdr:rowOff>9525</xdr:rowOff>
    </xdr:from>
    <xdr:to>
      <xdr:col>2</xdr:col>
      <xdr:colOff>85725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" y="171450"/>
          <a:ext cx="638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Miljoner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kronor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2</xdr:col>
      <xdr:colOff>123825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3352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47625</xdr:rowOff>
    </xdr:from>
    <xdr:to>
      <xdr:col>2</xdr:col>
      <xdr:colOff>285750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9545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104775</xdr:rowOff>
    </xdr:from>
    <xdr:to>
      <xdr:col>2</xdr:col>
      <xdr:colOff>742950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38100</xdr:rowOff>
    </xdr:from>
    <xdr:to>
      <xdr:col>1</xdr:col>
      <xdr:colOff>1219200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4787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8</xdr:col>
      <xdr:colOff>38100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04775" y="704850"/>
        <a:ext cx="4381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9</xdr:col>
      <xdr:colOff>142875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123825" y="161925"/>
        <a:ext cx="45339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1475" y="0"/>
        <a:ext cx="716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17</xdr:row>
      <xdr:rowOff>47625</xdr:rowOff>
    </xdr:from>
    <xdr:to>
      <xdr:col>1</xdr:col>
      <xdr:colOff>1257300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97180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38100</xdr:rowOff>
    </xdr:from>
    <xdr:to>
      <xdr:col>1</xdr:col>
      <xdr:colOff>1257300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4315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38100</xdr:rowOff>
    </xdr:from>
    <xdr:to>
      <xdr:col>1</xdr:col>
      <xdr:colOff>1257300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4315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114300</xdr:rowOff>
    </xdr:from>
    <xdr:to>
      <xdr:col>2</xdr:col>
      <xdr:colOff>704850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476625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8</xdr:col>
      <xdr:colOff>523875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133350" y="57150"/>
        <a:ext cx="4981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34</xdr:row>
      <xdr:rowOff>38100</xdr:rowOff>
    </xdr:from>
    <xdr:to>
      <xdr:col>8</xdr:col>
      <xdr:colOff>1257300</xdr:colOff>
      <xdr:row>35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08647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76200</xdr:rowOff>
    </xdr:from>
    <xdr:to>
      <xdr:col>1</xdr:col>
      <xdr:colOff>1257300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6690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57150</xdr:colOff>
      <xdr:row>11</xdr:row>
      <xdr:rowOff>85725</xdr:rowOff>
    </xdr:to>
    <xdr:graphicFrame>
      <xdr:nvGraphicFramePr>
        <xdr:cNvPr id="1" name="Chart 1"/>
        <xdr:cNvGraphicFramePr/>
      </xdr:nvGraphicFramePr>
      <xdr:xfrm>
        <a:off x="95250" y="28575"/>
        <a:ext cx="31908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4</xdr:row>
      <xdr:rowOff>85725</xdr:rowOff>
    </xdr:from>
    <xdr:to>
      <xdr:col>5</xdr:col>
      <xdr:colOff>504825</xdr:colOff>
      <xdr:row>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733425"/>
          <a:ext cx="419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</a:t>
          </a:r>
        </a:p>
      </xdr:txBody>
    </xdr:sp>
    <xdr:clientData/>
  </xdr:twoCellAnchor>
  <xdr:twoCellAnchor>
    <xdr:from>
      <xdr:col>1</xdr:col>
      <xdr:colOff>285750</xdr:colOff>
      <xdr:row>4</xdr:row>
      <xdr:rowOff>85725</xdr:rowOff>
    </xdr:from>
    <xdr:to>
      <xdr:col>2</xdr:col>
      <xdr:colOff>171450</xdr:colOff>
      <xdr:row>6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" y="733425"/>
          <a:ext cx="581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Kvinnor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40%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85725</xdr:rowOff>
    </xdr:from>
    <xdr:to>
      <xdr:col>2</xdr:col>
      <xdr:colOff>76200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5742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76200</xdr:rowOff>
    </xdr:from>
    <xdr:to>
      <xdr:col>2</xdr:col>
      <xdr:colOff>76200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9552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76200</xdr:rowOff>
    </xdr:from>
    <xdr:to>
      <xdr:col>1</xdr:col>
      <xdr:colOff>1257300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8122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76200</xdr:rowOff>
    </xdr:from>
    <xdr:to>
      <xdr:col>1</xdr:col>
      <xdr:colOff>1257300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8122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19050</xdr:rowOff>
    </xdr:from>
    <xdr:to>
      <xdr:col>1</xdr:col>
      <xdr:colOff>1257300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1455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1238250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</xdr:row>
      <xdr:rowOff>57150</xdr:rowOff>
    </xdr:from>
    <xdr:to>
      <xdr:col>1</xdr:col>
      <xdr:colOff>1238250</xdr:colOff>
      <xdr:row>11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7640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41</xdr:row>
      <xdr:rowOff>66675</xdr:rowOff>
    </xdr:from>
    <xdr:to>
      <xdr:col>4</xdr:col>
      <xdr:colOff>390525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82942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57150</xdr:rowOff>
    </xdr:from>
    <xdr:to>
      <xdr:col>1</xdr:col>
      <xdr:colOff>1219200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478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1</xdr:col>
      <xdr:colOff>1238250</xdr:colOff>
      <xdr:row>11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9545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66675</xdr:rowOff>
    </xdr:from>
    <xdr:to>
      <xdr:col>1</xdr:col>
      <xdr:colOff>1238250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2890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76200</xdr:rowOff>
    </xdr:from>
    <xdr:to>
      <xdr:col>1</xdr:col>
      <xdr:colOff>1238250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57150</xdr:rowOff>
    </xdr:from>
    <xdr:to>
      <xdr:col>1</xdr:col>
      <xdr:colOff>1238250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3355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95250</xdr:rowOff>
    </xdr:from>
    <xdr:to>
      <xdr:col>2</xdr:col>
      <xdr:colOff>800100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2880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6</xdr:col>
      <xdr:colOff>114300</xdr:colOff>
      <xdr:row>15</xdr:row>
      <xdr:rowOff>152400</xdr:rowOff>
    </xdr:to>
    <xdr:graphicFrame>
      <xdr:nvGraphicFramePr>
        <xdr:cNvPr id="1" name="Chart 4"/>
        <xdr:cNvGraphicFramePr/>
      </xdr:nvGraphicFramePr>
      <xdr:xfrm>
        <a:off x="152400" y="57150"/>
        <a:ext cx="47625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9575" y="0"/>
        <a:ext cx="340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17</xdr:row>
      <xdr:rowOff>47625</xdr:rowOff>
    </xdr:from>
    <xdr:to>
      <xdr:col>1</xdr:col>
      <xdr:colOff>1257300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01942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66675</xdr:rowOff>
    </xdr:from>
    <xdr:to>
      <xdr:col>1</xdr:col>
      <xdr:colOff>1219200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8597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66675</xdr:rowOff>
    </xdr:from>
    <xdr:to>
      <xdr:col>1</xdr:col>
      <xdr:colOff>1219200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2405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66675</xdr:rowOff>
    </xdr:from>
    <xdr:to>
      <xdr:col>2</xdr:col>
      <xdr:colOff>133350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478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171450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133350" y="514350"/>
        <a:ext cx="4800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1</xdr:row>
      <xdr:rowOff>104775</xdr:rowOff>
    </xdr:from>
    <xdr:to>
      <xdr:col>1</xdr:col>
      <xdr:colOff>1009650</xdr:colOff>
      <xdr:row>3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42925" y="266700"/>
          <a:ext cx="571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Miljoner kronor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369" customWidth="1"/>
    <col min="2" max="16384" width="9.140625" style="515" customWidth="1"/>
  </cols>
  <sheetData>
    <row r="2" ht="20.25">
      <c r="B2" s="514" t="s">
        <v>293</v>
      </c>
    </row>
    <row r="3" ht="13.5" customHeight="1">
      <c r="B3" s="516" t="s">
        <v>294</v>
      </c>
    </row>
    <row r="4" ht="9.75" customHeight="1"/>
    <row r="5" ht="10.5" customHeight="1">
      <c r="B5" s="517"/>
    </row>
    <row r="6" spans="2:9" ht="12.75">
      <c r="B6" s="518" t="s">
        <v>275</v>
      </c>
      <c r="C6" s="518"/>
      <c r="D6" s="518"/>
      <c r="E6" s="518"/>
      <c r="F6" s="518"/>
      <c r="G6" s="518"/>
      <c r="H6" s="518"/>
      <c r="I6" s="518"/>
    </row>
    <row r="7" spans="2:9" ht="12.75">
      <c r="B7" s="518" t="s">
        <v>276</v>
      </c>
      <c r="C7" s="518"/>
      <c r="D7" s="518"/>
      <c r="E7" s="518"/>
      <c r="F7" s="518"/>
      <c r="G7" s="518"/>
      <c r="H7" s="518"/>
      <c r="I7" s="518"/>
    </row>
    <row r="8" spans="2:9" ht="12.75">
      <c r="B8" s="518" t="s">
        <v>188</v>
      </c>
      <c r="C8" s="518"/>
      <c r="D8" s="518"/>
      <c r="E8" s="518"/>
      <c r="F8" s="518"/>
      <c r="G8" s="518"/>
      <c r="H8" s="518"/>
      <c r="I8" s="518"/>
    </row>
    <row r="11" spans="2:9" ht="12.75">
      <c r="B11" s="518" t="s">
        <v>277</v>
      </c>
      <c r="C11" s="518"/>
      <c r="D11" s="518"/>
      <c r="E11" s="518"/>
      <c r="F11" s="518"/>
      <c r="G11" s="518"/>
      <c r="H11" s="518"/>
      <c r="I11" s="518"/>
    </row>
    <row r="12" spans="2:9" ht="12.75">
      <c r="B12" s="518" t="s">
        <v>295</v>
      </c>
      <c r="C12" s="518"/>
      <c r="D12" s="518"/>
      <c r="E12" s="518"/>
      <c r="F12" s="518"/>
      <c r="G12" s="518"/>
      <c r="H12" s="518"/>
      <c r="I12" s="518"/>
    </row>
    <row r="13" spans="2:9" ht="12.75">
      <c r="B13" s="518" t="s">
        <v>237</v>
      </c>
      <c r="C13" s="518"/>
      <c r="D13" s="518"/>
      <c r="E13" s="518"/>
      <c r="F13" s="518"/>
      <c r="G13" s="518"/>
      <c r="H13" s="518"/>
      <c r="I13" s="518"/>
    </row>
    <row r="15" ht="12.75"/>
    <row r="16" spans="2:7" ht="12.75">
      <c r="B16" s="518" t="s">
        <v>297</v>
      </c>
      <c r="C16" s="518"/>
      <c r="D16" s="518"/>
      <c r="E16" s="518"/>
      <c r="F16" s="518"/>
      <c r="G16" s="518"/>
    </row>
    <row r="17" spans="2:7" ht="12.75">
      <c r="B17" s="518" t="s">
        <v>296</v>
      </c>
      <c r="C17" s="518"/>
      <c r="D17" s="518"/>
      <c r="E17" s="518"/>
      <c r="F17" s="518"/>
      <c r="G17" s="518"/>
    </row>
    <row r="18" spans="2:7" ht="12.75">
      <c r="B18" s="518" t="s">
        <v>224</v>
      </c>
      <c r="C18" s="518"/>
      <c r="D18" s="518"/>
      <c r="E18" s="518"/>
      <c r="F18" s="518"/>
      <c r="G18" s="518"/>
    </row>
    <row r="20" ht="12.75"/>
    <row r="21" spans="2:9" ht="12.75">
      <c r="B21" s="518" t="s">
        <v>299</v>
      </c>
      <c r="C21" s="518"/>
      <c r="D21" s="518"/>
      <c r="E21" s="518"/>
      <c r="F21" s="518"/>
      <c r="G21" s="518"/>
      <c r="H21" s="518"/>
      <c r="I21" s="518"/>
    </row>
    <row r="22" spans="2:9" ht="12.75">
      <c r="B22" s="518" t="s">
        <v>298</v>
      </c>
      <c r="C22" s="518"/>
      <c r="D22" s="518"/>
      <c r="E22" s="518"/>
      <c r="F22" s="518"/>
      <c r="G22" s="518"/>
      <c r="H22" s="518"/>
      <c r="I22" s="518"/>
    </row>
    <row r="23" spans="2:9" ht="12.75">
      <c r="B23" s="518" t="s">
        <v>239</v>
      </c>
      <c r="C23" s="518"/>
      <c r="D23" s="518"/>
      <c r="E23" s="518"/>
      <c r="F23" s="518"/>
      <c r="G23" s="518"/>
      <c r="H23" s="518"/>
      <c r="I23" s="518"/>
    </row>
    <row r="26" spans="2:11" ht="12.75">
      <c r="B26" s="522" t="s">
        <v>300</v>
      </c>
      <c r="C26" s="522"/>
      <c r="D26" s="522"/>
      <c r="E26" s="522"/>
      <c r="F26" s="522"/>
      <c r="G26" s="522"/>
      <c r="H26" s="522"/>
      <c r="I26" s="522"/>
      <c r="J26" s="522"/>
      <c r="K26" s="522"/>
    </row>
    <row r="27" spans="2:11" ht="12.75">
      <c r="B27" s="522" t="s">
        <v>301</v>
      </c>
      <c r="C27" s="522"/>
      <c r="D27" s="522"/>
      <c r="E27" s="522"/>
      <c r="F27" s="522"/>
      <c r="G27" s="522"/>
      <c r="H27" s="522"/>
      <c r="I27" s="522"/>
      <c r="J27" s="522"/>
      <c r="K27" s="522"/>
    </row>
    <row r="28" spans="2:11" ht="12.75">
      <c r="B28" s="522" t="s">
        <v>302</v>
      </c>
      <c r="C28" s="522"/>
      <c r="D28" s="522"/>
      <c r="E28" s="522"/>
      <c r="F28" s="522"/>
      <c r="G28" s="522"/>
      <c r="H28" s="522"/>
      <c r="I28" s="522"/>
      <c r="J28" s="522"/>
      <c r="K28" s="522"/>
    </row>
    <row r="31" spans="2:11" ht="12.75">
      <c r="B31" s="522" t="s">
        <v>303</v>
      </c>
      <c r="C31" s="522"/>
      <c r="D31" s="522"/>
      <c r="E31" s="522"/>
      <c r="F31" s="522"/>
      <c r="G31" s="522"/>
      <c r="H31" s="522"/>
      <c r="I31" s="522"/>
      <c r="J31" s="522"/>
      <c r="K31" s="522"/>
    </row>
    <row r="32" spans="2:11" ht="12.75">
      <c r="B32" s="522" t="s">
        <v>304</v>
      </c>
      <c r="C32" s="522"/>
      <c r="D32" s="522"/>
      <c r="E32" s="522"/>
      <c r="F32" s="522"/>
      <c r="G32" s="522"/>
      <c r="H32" s="522"/>
      <c r="I32" s="522"/>
      <c r="J32" s="522"/>
      <c r="K32" s="522"/>
    </row>
    <row r="33" spans="2:11" ht="12.75">
      <c r="B33" s="522" t="s">
        <v>305</v>
      </c>
      <c r="C33" s="522"/>
      <c r="D33" s="522"/>
      <c r="E33" s="522"/>
      <c r="F33" s="522"/>
      <c r="G33" s="522"/>
      <c r="H33" s="522"/>
      <c r="I33" s="522"/>
      <c r="J33" s="522"/>
      <c r="K33" s="522"/>
    </row>
    <row r="36" spans="2:7" ht="12.75">
      <c r="B36" s="522" t="s">
        <v>307</v>
      </c>
      <c r="C36" s="522"/>
      <c r="D36" s="522"/>
      <c r="E36" s="522"/>
      <c r="F36" s="522"/>
      <c r="G36" s="522"/>
    </row>
    <row r="37" spans="2:7" ht="12.75">
      <c r="B37" s="522" t="s">
        <v>306</v>
      </c>
      <c r="C37" s="522"/>
      <c r="D37" s="522"/>
      <c r="E37" s="522"/>
      <c r="F37" s="522"/>
      <c r="G37" s="522"/>
    </row>
    <row r="38" spans="2:7" ht="12.75">
      <c r="B38" s="522" t="s">
        <v>248</v>
      </c>
      <c r="C38" s="522"/>
      <c r="D38" s="522"/>
      <c r="E38" s="522"/>
      <c r="F38" s="522"/>
      <c r="G38" s="522"/>
    </row>
    <row r="41" spans="2:8" ht="12.75">
      <c r="B41" s="522" t="s">
        <v>309</v>
      </c>
      <c r="C41" s="522"/>
      <c r="D41" s="522"/>
      <c r="E41" s="522"/>
      <c r="F41" s="522"/>
      <c r="G41" s="522"/>
      <c r="H41" s="522"/>
    </row>
    <row r="42" spans="1:8" ht="12.75">
      <c r="A42" s="515"/>
      <c r="B42" s="522" t="s">
        <v>308</v>
      </c>
      <c r="C42" s="522"/>
      <c r="D42" s="522"/>
      <c r="E42" s="522"/>
      <c r="F42" s="522"/>
      <c r="G42" s="522"/>
      <c r="H42" s="522"/>
    </row>
    <row r="43" spans="2:8" ht="12.75">
      <c r="B43" s="522" t="s">
        <v>250</v>
      </c>
      <c r="C43" s="522"/>
      <c r="D43" s="522"/>
      <c r="E43" s="522"/>
      <c r="F43" s="522"/>
      <c r="G43" s="522"/>
      <c r="H43" s="522"/>
    </row>
    <row r="46" spans="2:8" ht="12.75">
      <c r="B46" s="522" t="s">
        <v>311</v>
      </c>
      <c r="C46" s="522"/>
      <c r="D46" s="522"/>
      <c r="E46" s="522"/>
      <c r="F46" s="522"/>
      <c r="G46" s="522"/>
      <c r="H46" s="522"/>
    </row>
    <row r="47" spans="2:8" ht="12.75">
      <c r="B47" s="522" t="s">
        <v>310</v>
      </c>
      <c r="C47" s="522"/>
      <c r="D47" s="522"/>
      <c r="E47" s="522"/>
      <c r="F47" s="522"/>
      <c r="G47" s="522"/>
      <c r="H47" s="522"/>
    </row>
    <row r="48" spans="2:8" ht="12.75">
      <c r="B48" s="522" t="s">
        <v>252</v>
      </c>
      <c r="C48" s="522"/>
      <c r="D48" s="522"/>
      <c r="E48" s="522"/>
      <c r="F48" s="522"/>
      <c r="G48" s="522"/>
      <c r="H48" s="522"/>
    </row>
    <row r="51" spans="2:8" ht="12.75">
      <c r="B51" s="522" t="s">
        <v>313</v>
      </c>
      <c r="C51" s="522"/>
      <c r="D51" s="522"/>
      <c r="E51" s="522"/>
      <c r="F51" s="522"/>
      <c r="G51" s="522"/>
      <c r="H51" s="522"/>
    </row>
    <row r="52" spans="2:8" ht="12.75">
      <c r="B52" s="522" t="s">
        <v>312</v>
      </c>
      <c r="C52" s="522"/>
      <c r="D52" s="522"/>
      <c r="E52" s="522"/>
      <c r="F52" s="522"/>
      <c r="G52" s="522"/>
      <c r="H52" s="522"/>
    </row>
    <row r="53" spans="2:8" ht="12.75">
      <c r="B53" s="522" t="s">
        <v>254</v>
      </c>
      <c r="C53" s="522"/>
      <c r="D53" s="522"/>
      <c r="E53" s="522"/>
      <c r="F53" s="522"/>
      <c r="G53" s="522"/>
      <c r="H53" s="522"/>
    </row>
    <row r="56" spans="2:7" ht="12.75">
      <c r="B56" s="522" t="s">
        <v>314</v>
      </c>
      <c r="C56" s="522"/>
      <c r="D56" s="522"/>
      <c r="E56" s="522"/>
      <c r="F56" s="522"/>
      <c r="G56" s="522"/>
    </row>
    <row r="57" spans="2:7" ht="12.75">
      <c r="B57" s="522" t="s">
        <v>356</v>
      </c>
      <c r="C57" s="522"/>
      <c r="D57" s="522"/>
      <c r="E57" s="522"/>
      <c r="F57" s="522"/>
      <c r="G57" s="522"/>
    </row>
    <row r="58" spans="2:7" ht="12.75">
      <c r="B58" s="522" t="s">
        <v>355</v>
      </c>
      <c r="C58" s="522"/>
      <c r="D58" s="522"/>
      <c r="E58" s="522"/>
      <c r="F58" s="522"/>
      <c r="G58" s="522"/>
    </row>
    <row r="61" spans="2:6" ht="12.75">
      <c r="B61" s="522" t="s">
        <v>315</v>
      </c>
      <c r="C61" s="522"/>
      <c r="D61" s="522"/>
      <c r="E61" s="522"/>
      <c r="F61" s="522"/>
    </row>
    <row r="62" spans="2:6" ht="12.75">
      <c r="B62" s="522" t="s">
        <v>359</v>
      </c>
      <c r="C62" s="522"/>
      <c r="D62" s="522"/>
      <c r="E62" s="522"/>
      <c r="F62" s="522"/>
    </row>
    <row r="63" spans="2:6" ht="12.75">
      <c r="B63" s="522" t="s">
        <v>358</v>
      </c>
      <c r="C63" s="522"/>
      <c r="D63" s="522"/>
      <c r="E63" s="522"/>
      <c r="F63" s="522"/>
    </row>
    <row r="66" spans="2:6" ht="12.75">
      <c r="B66" s="522" t="s">
        <v>317</v>
      </c>
      <c r="C66" s="522"/>
      <c r="D66" s="522"/>
      <c r="E66" s="522"/>
      <c r="F66" s="522"/>
    </row>
    <row r="67" spans="2:6" ht="12.75">
      <c r="B67" s="522" t="s">
        <v>316</v>
      </c>
      <c r="C67" s="522"/>
      <c r="D67" s="522"/>
      <c r="E67" s="522"/>
      <c r="F67" s="522"/>
    </row>
    <row r="68" spans="2:6" ht="12.75">
      <c r="B68" s="522" t="s">
        <v>256</v>
      </c>
      <c r="C68" s="522"/>
      <c r="D68" s="522"/>
      <c r="E68" s="522"/>
      <c r="F68" s="522"/>
    </row>
    <row r="71" spans="2:8" ht="12.75">
      <c r="B71" s="522" t="s">
        <v>319</v>
      </c>
      <c r="C71" s="522"/>
      <c r="D71" s="522"/>
      <c r="E71" s="522"/>
      <c r="F71" s="522"/>
      <c r="G71" s="522"/>
      <c r="H71" s="522"/>
    </row>
    <row r="72" spans="2:8" ht="12.75">
      <c r="B72" s="522" t="s">
        <v>318</v>
      </c>
      <c r="C72" s="522"/>
      <c r="D72" s="522"/>
      <c r="E72" s="522"/>
      <c r="F72" s="522"/>
      <c r="G72" s="522"/>
      <c r="H72" s="522"/>
    </row>
    <row r="73" spans="2:8" ht="12.75">
      <c r="B73" s="522" t="s">
        <v>258</v>
      </c>
      <c r="C73" s="522"/>
      <c r="D73" s="522"/>
      <c r="E73" s="522"/>
      <c r="F73" s="522"/>
      <c r="G73" s="522"/>
      <c r="H73" s="522"/>
    </row>
    <row r="76" spans="2:7" ht="12.75">
      <c r="B76" s="522" t="s">
        <v>321</v>
      </c>
      <c r="C76" s="522"/>
      <c r="D76" s="522"/>
      <c r="E76" s="522"/>
      <c r="F76" s="522"/>
      <c r="G76" s="522"/>
    </row>
    <row r="77" spans="2:7" ht="12.75">
      <c r="B77" s="522" t="s">
        <v>320</v>
      </c>
      <c r="C77" s="522"/>
      <c r="D77" s="522"/>
      <c r="E77" s="522"/>
      <c r="F77" s="522"/>
      <c r="G77" s="522"/>
    </row>
    <row r="78" spans="2:7" ht="12.75">
      <c r="B78" s="522" t="s">
        <v>260</v>
      </c>
      <c r="C78" s="522"/>
      <c r="D78" s="522"/>
      <c r="E78" s="522"/>
      <c r="F78" s="522"/>
      <c r="G78" s="522"/>
    </row>
    <row r="81" spans="2:7" ht="12.75">
      <c r="B81" s="522" t="s">
        <v>323</v>
      </c>
      <c r="C81" s="522"/>
      <c r="D81" s="522"/>
      <c r="E81" s="522"/>
      <c r="F81" s="522"/>
      <c r="G81" s="522"/>
    </row>
    <row r="82" spans="2:7" ht="12.75">
      <c r="B82" s="522" t="s">
        <v>322</v>
      </c>
      <c r="C82" s="522"/>
      <c r="D82" s="522"/>
      <c r="E82" s="522"/>
      <c r="F82" s="522"/>
      <c r="G82" s="522"/>
    </row>
    <row r="83" spans="2:7" ht="12.75">
      <c r="B83" s="522" t="s">
        <v>105</v>
      </c>
      <c r="C83" s="522"/>
      <c r="D83" s="522"/>
      <c r="E83" s="522"/>
      <c r="F83" s="522"/>
      <c r="G83" s="522"/>
    </row>
    <row r="86" spans="2:8" ht="12.75">
      <c r="B86" s="522" t="s">
        <v>324</v>
      </c>
      <c r="C86" s="522"/>
      <c r="D86" s="522"/>
      <c r="E86" s="522"/>
      <c r="F86" s="522"/>
      <c r="G86" s="522"/>
      <c r="H86" s="522"/>
    </row>
    <row r="87" spans="2:8" ht="12.75">
      <c r="B87" s="522" t="s">
        <v>278</v>
      </c>
      <c r="C87" s="522"/>
      <c r="D87" s="522"/>
      <c r="E87" s="522"/>
      <c r="F87" s="522"/>
      <c r="G87" s="522"/>
      <c r="H87" s="522"/>
    </row>
    <row r="88" spans="2:8" ht="12.75">
      <c r="B88" s="522" t="s">
        <v>196</v>
      </c>
      <c r="C88" s="522"/>
      <c r="D88" s="522"/>
      <c r="E88" s="522"/>
      <c r="F88" s="522"/>
      <c r="G88" s="522"/>
      <c r="H88" s="522"/>
    </row>
    <row r="91" spans="2:8" ht="12.75">
      <c r="B91" s="522" t="s">
        <v>326</v>
      </c>
      <c r="C91" s="522"/>
      <c r="D91" s="522"/>
      <c r="E91" s="522"/>
      <c r="F91" s="522"/>
      <c r="G91" s="522"/>
      <c r="H91" s="522"/>
    </row>
    <row r="92" spans="2:8" ht="12.75">
      <c r="B92" s="522" t="s">
        <v>325</v>
      </c>
      <c r="C92" s="522"/>
      <c r="D92" s="522"/>
      <c r="E92" s="522"/>
      <c r="F92" s="522"/>
      <c r="G92" s="522"/>
      <c r="H92" s="522"/>
    </row>
    <row r="93" spans="2:8" ht="12.75">
      <c r="B93" s="522" t="s">
        <v>264</v>
      </c>
      <c r="C93" s="522"/>
      <c r="D93" s="522"/>
      <c r="E93" s="522"/>
      <c r="F93" s="522"/>
      <c r="G93" s="522"/>
      <c r="H93" s="522"/>
    </row>
    <row r="96" spans="1:7" ht="12.75">
      <c r="A96" s="519"/>
      <c r="B96" s="522" t="s">
        <v>327</v>
      </c>
      <c r="C96" s="522"/>
      <c r="D96" s="522"/>
      <c r="E96" s="522"/>
      <c r="F96" s="522"/>
      <c r="G96" s="522"/>
    </row>
    <row r="97" spans="2:7" ht="12.75">
      <c r="B97" s="522" t="s">
        <v>328</v>
      </c>
      <c r="C97" s="522"/>
      <c r="D97" s="522"/>
      <c r="E97" s="522"/>
      <c r="F97" s="522"/>
      <c r="G97" s="522"/>
    </row>
    <row r="98" spans="2:7" ht="12.75">
      <c r="B98" s="522" t="s">
        <v>329</v>
      </c>
      <c r="C98" s="522"/>
      <c r="D98" s="522"/>
      <c r="E98" s="522"/>
      <c r="F98" s="522"/>
      <c r="G98" s="522"/>
    </row>
    <row r="101" spans="1:10" ht="12.75">
      <c r="A101" s="519"/>
      <c r="B101" s="522" t="s">
        <v>331</v>
      </c>
      <c r="C101" s="522"/>
      <c r="D101" s="522"/>
      <c r="E101" s="522"/>
      <c r="F101" s="522"/>
      <c r="G101" s="522"/>
      <c r="H101" s="522"/>
      <c r="I101" s="522"/>
      <c r="J101" s="522"/>
    </row>
    <row r="102" spans="2:10" ht="12.75">
      <c r="B102" s="522" t="s">
        <v>332</v>
      </c>
      <c r="C102" s="522"/>
      <c r="D102" s="522"/>
      <c r="E102" s="522"/>
      <c r="F102" s="522"/>
      <c r="G102" s="522"/>
      <c r="H102" s="522"/>
      <c r="I102" s="522"/>
      <c r="J102" s="522"/>
    </row>
    <row r="103" spans="2:10" ht="12.75">
      <c r="B103" s="522" t="s">
        <v>333</v>
      </c>
      <c r="C103" s="522"/>
      <c r="D103" s="522"/>
      <c r="E103" s="522"/>
      <c r="F103" s="522"/>
      <c r="G103" s="522"/>
      <c r="H103" s="522"/>
      <c r="I103" s="522"/>
      <c r="J103" s="522"/>
    </row>
    <row r="106" spans="1:5" ht="12.75">
      <c r="A106" s="519"/>
      <c r="B106" s="522" t="s">
        <v>334</v>
      </c>
      <c r="C106" s="522"/>
      <c r="D106" s="522"/>
      <c r="E106" s="522"/>
    </row>
    <row r="107" spans="2:5" ht="12.75">
      <c r="B107" s="522" t="s">
        <v>279</v>
      </c>
      <c r="C107" s="522"/>
      <c r="D107" s="522"/>
      <c r="E107" s="522"/>
    </row>
    <row r="108" spans="2:5" ht="12.75">
      <c r="B108" s="522" t="s">
        <v>90</v>
      </c>
      <c r="C108" s="522"/>
      <c r="D108" s="522"/>
      <c r="E108" s="522"/>
    </row>
    <row r="111" spans="1:6" ht="12.75">
      <c r="A111" s="519"/>
      <c r="B111" s="522" t="s">
        <v>335</v>
      </c>
      <c r="C111" s="522"/>
      <c r="D111" s="522"/>
      <c r="E111" s="522"/>
      <c r="F111" s="522"/>
    </row>
    <row r="112" spans="2:6" ht="12.75">
      <c r="B112" s="522" t="s">
        <v>279</v>
      </c>
      <c r="C112" s="522"/>
      <c r="D112" s="522"/>
      <c r="E112" s="522"/>
      <c r="F112" s="522"/>
    </row>
    <row r="113" spans="2:6" ht="12.75">
      <c r="B113" s="522" t="s">
        <v>139</v>
      </c>
      <c r="C113" s="522"/>
      <c r="D113" s="522"/>
      <c r="E113" s="522"/>
      <c r="F113" s="522"/>
    </row>
    <row r="116" spans="1:5" ht="12.75">
      <c r="A116" s="519"/>
      <c r="B116" s="522" t="s">
        <v>336</v>
      </c>
      <c r="C116" s="522"/>
      <c r="D116" s="522"/>
      <c r="E116" s="522"/>
    </row>
    <row r="117" spans="2:5" ht="12.75">
      <c r="B117" s="522" t="s">
        <v>280</v>
      </c>
      <c r="C117" s="522"/>
      <c r="D117" s="522"/>
      <c r="E117" s="522"/>
    </row>
    <row r="118" spans="2:5" ht="12.75">
      <c r="B118" s="522" t="s">
        <v>91</v>
      </c>
      <c r="C118" s="522"/>
      <c r="D118" s="522"/>
      <c r="E118" s="522"/>
    </row>
    <row r="121" spans="1:10" ht="12.75">
      <c r="A121" s="519"/>
      <c r="B121" s="522" t="s">
        <v>337</v>
      </c>
      <c r="C121" s="522"/>
      <c r="D121" s="522"/>
      <c r="E121" s="522"/>
      <c r="F121" s="522"/>
      <c r="G121" s="522"/>
      <c r="H121" s="522"/>
      <c r="I121" s="522"/>
      <c r="J121" s="522"/>
    </row>
    <row r="122" spans="2:10" ht="12.75">
      <c r="B122" s="522" t="s">
        <v>281</v>
      </c>
      <c r="C122" s="522"/>
      <c r="D122" s="522"/>
      <c r="E122" s="522"/>
      <c r="F122" s="522"/>
      <c r="G122" s="522"/>
      <c r="H122" s="522"/>
      <c r="I122" s="522"/>
      <c r="J122" s="522"/>
    </row>
    <row r="123" spans="2:10" ht="12.75">
      <c r="B123" s="522" t="s">
        <v>282</v>
      </c>
      <c r="C123" s="522"/>
      <c r="D123" s="522"/>
      <c r="E123" s="522"/>
      <c r="F123" s="522"/>
      <c r="G123" s="522"/>
      <c r="H123" s="522"/>
      <c r="I123" s="522"/>
      <c r="J123" s="522"/>
    </row>
    <row r="126" spans="1:10" ht="12.75">
      <c r="A126" s="519"/>
      <c r="B126" s="522" t="s">
        <v>338</v>
      </c>
      <c r="C126" s="522"/>
      <c r="D126" s="522"/>
      <c r="E126" s="522"/>
      <c r="F126" s="522"/>
      <c r="G126" s="522"/>
      <c r="H126" s="522"/>
      <c r="I126" s="522"/>
      <c r="J126" s="522"/>
    </row>
    <row r="127" spans="2:10" ht="12.75">
      <c r="B127" s="522" t="s">
        <v>283</v>
      </c>
      <c r="C127" s="522"/>
      <c r="D127" s="522"/>
      <c r="E127" s="522"/>
      <c r="F127" s="522"/>
      <c r="G127" s="522"/>
      <c r="H127" s="522"/>
      <c r="I127" s="522"/>
      <c r="J127" s="522"/>
    </row>
    <row r="128" spans="2:10" ht="12.75">
      <c r="B128" s="522" t="s">
        <v>339</v>
      </c>
      <c r="C128" s="522"/>
      <c r="D128" s="522"/>
      <c r="E128" s="522"/>
      <c r="F128" s="522"/>
      <c r="G128" s="522"/>
      <c r="H128" s="522"/>
      <c r="I128" s="522"/>
      <c r="J128" s="522"/>
    </row>
    <row r="131" spans="1:8" ht="12.75">
      <c r="A131" s="519"/>
      <c r="B131" s="522" t="s">
        <v>340</v>
      </c>
      <c r="C131" s="522"/>
      <c r="D131" s="522"/>
      <c r="E131" s="522"/>
      <c r="F131" s="522"/>
      <c r="G131" s="522"/>
      <c r="H131" s="522"/>
    </row>
    <row r="132" spans="2:8" ht="12.75">
      <c r="B132" s="522" t="s">
        <v>284</v>
      </c>
      <c r="C132" s="522"/>
      <c r="D132" s="522"/>
      <c r="E132" s="522"/>
      <c r="F132" s="522"/>
      <c r="G132" s="522"/>
      <c r="H132" s="522"/>
    </row>
    <row r="133" spans="2:8" ht="12.75">
      <c r="B133" s="522" t="s">
        <v>205</v>
      </c>
      <c r="C133" s="522"/>
      <c r="D133" s="522"/>
      <c r="E133" s="522"/>
      <c r="F133" s="522"/>
      <c r="G133" s="522"/>
      <c r="H133" s="522"/>
    </row>
    <row r="136" spans="1:9" ht="12.75">
      <c r="A136" s="519"/>
      <c r="B136" s="522" t="s">
        <v>341</v>
      </c>
      <c r="C136" s="522"/>
      <c r="D136" s="522"/>
      <c r="E136" s="522"/>
      <c r="F136" s="522"/>
      <c r="G136" s="522"/>
      <c r="H136" s="522"/>
      <c r="I136" s="522"/>
    </row>
    <row r="137" spans="2:9" ht="12.75">
      <c r="B137" s="522" t="s">
        <v>361</v>
      </c>
      <c r="C137" s="522"/>
      <c r="D137" s="522"/>
      <c r="E137" s="522"/>
      <c r="F137" s="522"/>
      <c r="G137" s="522"/>
      <c r="H137" s="522"/>
      <c r="I137" s="522"/>
    </row>
    <row r="138" spans="2:9" ht="12.75">
      <c r="B138" s="522" t="s">
        <v>115</v>
      </c>
      <c r="C138" s="522"/>
      <c r="D138" s="522"/>
      <c r="E138" s="522"/>
      <c r="F138" s="522"/>
      <c r="G138" s="522"/>
      <c r="H138" s="522"/>
      <c r="I138" s="522"/>
    </row>
    <row r="141" spans="1:8" ht="12.75">
      <c r="A141" s="519"/>
      <c r="B141" s="522" t="s">
        <v>342</v>
      </c>
      <c r="C141" s="522"/>
      <c r="D141" s="522"/>
      <c r="E141" s="522"/>
      <c r="F141" s="522"/>
      <c r="G141" s="522"/>
      <c r="H141" s="522"/>
    </row>
    <row r="142" spans="2:8" ht="12.75">
      <c r="B142" s="522" t="s">
        <v>285</v>
      </c>
      <c r="C142" s="522"/>
      <c r="D142" s="522"/>
      <c r="E142" s="522"/>
      <c r="F142" s="522"/>
      <c r="G142" s="522"/>
      <c r="H142" s="522"/>
    </row>
    <row r="143" spans="2:8" ht="12.75">
      <c r="B143" s="522" t="s">
        <v>173</v>
      </c>
      <c r="C143" s="522"/>
      <c r="D143" s="522"/>
      <c r="E143" s="522"/>
      <c r="F143" s="522"/>
      <c r="G143" s="522"/>
      <c r="H143" s="522"/>
    </row>
    <row r="146" spans="1:9" ht="12.75">
      <c r="A146" s="519"/>
      <c r="B146" s="522" t="s">
        <v>343</v>
      </c>
      <c r="C146" s="522"/>
      <c r="D146" s="522"/>
      <c r="E146" s="522"/>
      <c r="F146" s="522"/>
      <c r="G146" s="522"/>
      <c r="H146" s="522"/>
      <c r="I146" s="522"/>
    </row>
    <row r="147" spans="2:9" ht="12.75">
      <c r="B147" s="522" t="s">
        <v>286</v>
      </c>
      <c r="C147" s="522"/>
      <c r="D147" s="522"/>
      <c r="E147" s="522"/>
      <c r="F147" s="522"/>
      <c r="G147" s="522"/>
      <c r="H147" s="522"/>
      <c r="I147" s="522"/>
    </row>
    <row r="148" spans="2:9" ht="12.75">
      <c r="B148" s="522" t="s">
        <v>117</v>
      </c>
      <c r="C148" s="522"/>
      <c r="D148" s="522"/>
      <c r="E148" s="522"/>
      <c r="F148" s="522"/>
      <c r="G148" s="522"/>
      <c r="H148" s="522"/>
      <c r="I148" s="522"/>
    </row>
    <row r="151" spans="1:7" ht="12.75">
      <c r="A151" s="519"/>
      <c r="B151" s="522" t="s">
        <v>344</v>
      </c>
      <c r="C151" s="522"/>
      <c r="D151" s="522"/>
      <c r="E151" s="522"/>
      <c r="F151" s="522"/>
      <c r="G151" s="522"/>
    </row>
    <row r="152" spans="2:7" ht="12.75">
      <c r="B152" s="522" t="s">
        <v>287</v>
      </c>
      <c r="C152" s="522"/>
      <c r="D152" s="522"/>
      <c r="E152" s="522"/>
      <c r="F152" s="522"/>
      <c r="G152" s="522"/>
    </row>
    <row r="153" spans="2:7" ht="12.75">
      <c r="B153" s="522" t="s">
        <v>118</v>
      </c>
      <c r="C153" s="522"/>
      <c r="D153" s="522"/>
      <c r="E153" s="522"/>
      <c r="F153" s="522"/>
      <c r="G153" s="522"/>
    </row>
    <row r="156" spans="1:6" ht="12.75">
      <c r="A156" s="519"/>
      <c r="B156" s="522" t="s">
        <v>345</v>
      </c>
      <c r="C156" s="522"/>
      <c r="D156" s="522"/>
      <c r="E156" s="522"/>
      <c r="F156" s="522"/>
    </row>
    <row r="157" spans="2:6" ht="12.75">
      <c r="B157" s="522" t="s">
        <v>288</v>
      </c>
      <c r="C157" s="522"/>
      <c r="D157" s="522"/>
      <c r="E157" s="522"/>
      <c r="F157" s="522"/>
    </row>
    <row r="158" spans="2:6" ht="12.75">
      <c r="B158" s="522" t="s">
        <v>152</v>
      </c>
      <c r="C158" s="522"/>
      <c r="D158" s="522"/>
      <c r="E158" s="522"/>
      <c r="F158" s="522"/>
    </row>
    <row r="161" spans="1:6" ht="12.75">
      <c r="A161" s="519"/>
      <c r="B161" s="522" t="s">
        <v>346</v>
      </c>
      <c r="C161" s="522"/>
      <c r="D161" s="522"/>
      <c r="E161" s="522"/>
      <c r="F161" s="522"/>
    </row>
    <row r="162" spans="2:6" ht="12.75">
      <c r="B162" s="522" t="s">
        <v>289</v>
      </c>
      <c r="C162" s="522"/>
      <c r="D162" s="522"/>
      <c r="E162" s="522"/>
      <c r="F162" s="522"/>
    </row>
    <row r="163" spans="2:6" ht="12.75">
      <c r="B163" s="522" t="s">
        <v>154</v>
      </c>
      <c r="C163" s="522"/>
      <c r="D163" s="522"/>
      <c r="E163" s="522"/>
      <c r="F163" s="522"/>
    </row>
    <row r="166" spans="1:7" ht="12.75">
      <c r="A166" s="519"/>
      <c r="B166" s="522" t="s">
        <v>347</v>
      </c>
      <c r="C166" s="522"/>
      <c r="D166" s="522"/>
      <c r="E166" s="522"/>
      <c r="F166" s="522"/>
      <c r="G166" s="522"/>
    </row>
    <row r="167" spans="2:7" ht="12.75">
      <c r="B167" s="522" t="s">
        <v>290</v>
      </c>
      <c r="C167" s="522"/>
      <c r="D167" s="522"/>
      <c r="E167" s="522"/>
      <c r="F167" s="522"/>
      <c r="G167" s="522"/>
    </row>
    <row r="168" spans="2:7" ht="12.75">
      <c r="B168" s="522" t="s">
        <v>119</v>
      </c>
      <c r="C168" s="522"/>
      <c r="D168" s="522"/>
      <c r="E168" s="522"/>
      <c r="F168" s="522"/>
      <c r="G168" s="522"/>
    </row>
    <row r="171" spans="1:10" ht="12.75">
      <c r="A171" s="519"/>
      <c r="B171" s="522" t="s">
        <v>349</v>
      </c>
      <c r="C171" s="522"/>
      <c r="D171" s="522"/>
      <c r="E171" s="522"/>
      <c r="F171" s="522"/>
      <c r="G171" s="522"/>
      <c r="H171" s="522"/>
      <c r="I171" s="522"/>
      <c r="J171" s="522"/>
    </row>
    <row r="172" spans="2:10" ht="12.75">
      <c r="B172" s="522" t="s">
        <v>291</v>
      </c>
      <c r="C172" s="522"/>
      <c r="D172" s="522"/>
      <c r="E172" s="522"/>
      <c r="F172" s="522"/>
      <c r="G172" s="522"/>
      <c r="H172" s="522"/>
      <c r="I172" s="522"/>
      <c r="J172" s="522"/>
    </row>
    <row r="173" spans="2:10" ht="12.75">
      <c r="B173" s="522" t="s">
        <v>88</v>
      </c>
      <c r="C173" s="522"/>
      <c r="D173" s="522"/>
      <c r="E173" s="522"/>
      <c r="F173" s="522"/>
      <c r="G173" s="522"/>
      <c r="H173" s="522"/>
      <c r="I173" s="522"/>
      <c r="J173" s="522"/>
    </row>
    <row r="176" spans="1:10" ht="12.75">
      <c r="A176" s="519"/>
      <c r="B176" s="522" t="s">
        <v>350</v>
      </c>
      <c r="C176" s="522"/>
      <c r="D176" s="522"/>
      <c r="E176" s="522"/>
      <c r="F176" s="522"/>
      <c r="G176" s="522"/>
      <c r="H176" s="522"/>
      <c r="I176" s="522"/>
      <c r="J176" s="522"/>
    </row>
    <row r="177" spans="2:10" ht="12.75">
      <c r="B177" s="522" t="s">
        <v>351</v>
      </c>
      <c r="C177" s="522"/>
      <c r="D177" s="522"/>
      <c r="E177" s="522"/>
      <c r="F177" s="522"/>
      <c r="G177" s="522"/>
      <c r="H177" s="522"/>
      <c r="I177" s="522"/>
      <c r="J177" s="522"/>
    </row>
    <row r="178" spans="2:10" ht="12.75">
      <c r="B178" s="522" t="s">
        <v>89</v>
      </c>
      <c r="C178" s="522"/>
      <c r="D178" s="522"/>
      <c r="E178" s="522"/>
      <c r="F178" s="522"/>
      <c r="G178" s="522"/>
      <c r="H178" s="522"/>
      <c r="I178" s="522"/>
      <c r="J178" s="522"/>
    </row>
    <row r="181" spans="1:6" ht="12.75">
      <c r="A181" s="519"/>
      <c r="B181" s="522" t="s">
        <v>353</v>
      </c>
      <c r="C181" s="522"/>
      <c r="D181" s="522"/>
      <c r="E181" s="522"/>
      <c r="F181" s="522"/>
    </row>
    <row r="182" spans="2:6" ht="12.75">
      <c r="B182" s="522" t="s">
        <v>352</v>
      </c>
      <c r="C182" s="522"/>
      <c r="D182" s="522"/>
      <c r="E182" s="522"/>
      <c r="F182" s="522"/>
    </row>
    <row r="183" spans="2:6" ht="12.75">
      <c r="B183" s="522" t="s">
        <v>271</v>
      </c>
      <c r="C183" s="522"/>
      <c r="D183" s="522"/>
      <c r="E183" s="522"/>
      <c r="F183" s="522"/>
    </row>
    <row r="186" ht="12.75">
      <c r="B186" s="520" t="s">
        <v>348</v>
      </c>
    </row>
    <row r="187" spans="1:2" ht="12.75">
      <c r="A187" s="519"/>
      <c r="B187" s="518"/>
    </row>
    <row r="188" spans="1:2" ht="12.75">
      <c r="A188" s="519"/>
      <c r="B188" s="521" t="s">
        <v>292</v>
      </c>
    </row>
  </sheetData>
  <sheetProtection/>
  <hyperlinks>
    <hyperlink ref="B6:I8" location="'Tabell 2.1'!A1" display="Tabell 2.1"/>
    <hyperlink ref="B11:I13" location="'Tabell 2.2'!A1" display="Tabell 2.2"/>
    <hyperlink ref="B16:G18" location="'Diagram 2.1'!A1" display="Figur 2.1 "/>
    <hyperlink ref="B21:I23" location="'Tabell 2.3 '!A1" display="Tabell 2.3 "/>
    <hyperlink ref="B26:K28" location="'Tabell 2.4'!A1" display="Tabell 2.4 "/>
    <hyperlink ref="B31:K33" location="'Tabell 2.5'!A1" display="Tabell 2.5 "/>
    <hyperlink ref="B36:G38" location="'Tabell 2.6'!A1" display="Tabell 2.6 "/>
    <hyperlink ref="B41:H43" location="'Diagram 2.2'!A1" display="Figur 2.2 "/>
    <hyperlink ref="B46:H48" location="'Tabell 2.7'!A1" display="Tabell 2.7  "/>
    <hyperlink ref="B51:H53" location="'Tabell 2.8'!A1" display="Tabell 2.8 "/>
    <hyperlink ref="B56:G58" location="'Diagram 2.3'!A1" display="Figur 2.3 "/>
    <hyperlink ref="B61:F63" location="'Tabell 2.9'!A1" display="Tabell 2.9 "/>
    <hyperlink ref="B66:F68" location="'Tabell 2.10'!A1" display="Tabell 2.10 "/>
    <hyperlink ref="B71:H73" location="'Tabell 2.11'!A1" display="Tabell 2.11 "/>
    <hyperlink ref="B76:G78" location="'Tabell 3.1 '!A1" display="Tabell 3.1 "/>
    <hyperlink ref="B81:G83" location="'Diagram 3.1'!A1" display="Figur 3.1 "/>
    <hyperlink ref="B86:H88" location="'Tabell 3.2'!A1" display="Tabell 3.2 "/>
    <hyperlink ref="B91:H93" location="Tabell4.1!A1" display="Tabell 4.1 "/>
    <hyperlink ref="B96:G98" location="'Diagram 4.1'!A1" display="Figur 4.1 "/>
    <hyperlink ref="B101:J103" location="'Tabell 4.2'!A1" display="Tabell 4.2 "/>
    <hyperlink ref="B106:E108" location="'Diagram 4.2'!A1" display="Figur 4.2 "/>
    <hyperlink ref="B111:F113" location="'Tabell 4.3'!A1" display="Tabell 4.3 "/>
    <hyperlink ref="B116:E118" location="'Tabell 4.4'!A1" display="Tabell 4.4 "/>
    <hyperlink ref="B121:J123" location="'Tabell 5.1'!A1" display="Tabell 5.1 "/>
    <hyperlink ref="B126:J128" location="'Tabell 5.2 '!A1" display="Tabell 5.2 "/>
    <hyperlink ref="B131:H133" location="'Tabell 5.3'!A1" display="Tabell 5.3 "/>
    <hyperlink ref="B136:I138" location="'Tabell 6.1'!A1" display="Tabell 6.1 "/>
    <hyperlink ref="B141:H143" location="'Tabell 6.2'!A1" display="Tabell 6.2  "/>
    <hyperlink ref="B146:I148" location="'Tabell 6.3'!A1" display="Tabell 6.3 "/>
    <hyperlink ref="B151:G153" location="'Tabell 6.4 '!A1" display="Tabell 6.4 "/>
    <hyperlink ref="B156:F158" location="'Tabell 6.5'!A1" display="Tabell 6.5 "/>
    <hyperlink ref="B161:F163" location="'Tabell 6.6'!A1" display="Tabell 6.6 "/>
    <hyperlink ref="B166:G168" location="'Tabell 6.7'!A1" display="Tabell 6.7 "/>
    <hyperlink ref="B171:J173" location="Tabell7.1!A1" display="Tabell 7.1 "/>
    <hyperlink ref="B176:J178" location="Tabell7.2!A1" display="Tabell 7.2 "/>
    <hyperlink ref="B181:F183" location="Tabell7.3!A1" display="Tabell 7.3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40"/>
  <dimension ref="B1:R16"/>
  <sheetViews>
    <sheetView showGridLines="0" zoomScalePageLayoutView="0" workbookViewId="0" topLeftCell="A1">
      <selection activeCell="B1" sqref="B1:B2"/>
    </sheetView>
  </sheetViews>
  <sheetFormatPr defaultColWidth="9.140625" defaultRowHeight="12.75"/>
  <cols>
    <col min="1" max="2" width="1.57421875" style="20" customWidth="1"/>
    <col min="3" max="3" width="1.7109375" style="20" customWidth="1"/>
    <col min="4" max="4" width="9.140625" style="20" customWidth="1"/>
    <col min="5" max="5" width="15.57421875" style="20" customWidth="1"/>
    <col min="6" max="9" width="6.8515625" style="20" customWidth="1"/>
    <col min="10" max="11" width="6.8515625" style="28" customWidth="1"/>
    <col min="12" max="15" width="6.8515625" style="20" customWidth="1"/>
    <col min="16" max="16" width="7.28125" style="20" customWidth="1"/>
    <col min="17" max="17" width="7.140625" style="20" customWidth="1"/>
    <col min="18" max="18" width="12.28125" style="20" bestFit="1" customWidth="1"/>
    <col min="19" max="16384" width="9.140625" style="20" customWidth="1"/>
  </cols>
  <sheetData>
    <row r="1" spans="2:12" ht="21" customHeight="1">
      <c r="B1" s="99" t="s">
        <v>251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7" ht="12.75">
      <c r="B2" s="75" t="s">
        <v>252</v>
      </c>
      <c r="C2" s="75"/>
      <c r="D2" s="75"/>
      <c r="E2" s="75"/>
      <c r="F2" s="75"/>
      <c r="G2" s="75"/>
      <c r="H2" s="75"/>
      <c r="I2" s="69"/>
      <c r="J2" s="172"/>
      <c r="K2" s="172"/>
      <c r="L2" s="172"/>
      <c r="M2" s="172"/>
      <c r="N2" s="172"/>
      <c r="O2" s="172"/>
      <c r="P2" s="172"/>
      <c r="Q2" s="172"/>
    </row>
    <row r="3" spans="2:17" s="247" customFormat="1" ht="15.75" customHeight="1">
      <c r="B3" s="281"/>
      <c r="C3" s="282"/>
      <c r="D3" s="282"/>
      <c r="E3" s="282"/>
      <c r="F3" s="283" t="s">
        <v>162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7" s="247" customFormat="1" ht="16.5" customHeight="1">
      <c r="B4" s="284" t="s">
        <v>17</v>
      </c>
      <c r="C4" s="284"/>
      <c r="D4" s="284"/>
      <c r="E4" s="284"/>
      <c r="F4" s="377">
        <v>1998</v>
      </c>
      <c r="G4" s="377">
        <v>1999</v>
      </c>
      <c r="H4" s="377">
        <v>2000</v>
      </c>
      <c r="I4" s="377">
        <v>2001</v>
      </c>
      <c r="J4" s="377">
        <v>2002</v>
      </c>
      <c r="K4" s="378">
        <v>2003</v>
      </c>
      <c r="L4" s="378">
        <v>2004</v>
      </c>
      <c r="M4" s="377">
        <v>2005</v>
      </c>
      <c r="N4" s="377">
        <v>2006</v>
      </c>
      <c r="O4" s="377">
        <v>2007</v>
      </c>
      <c r="P4" s="377">
        <v>2008</v>
      </c>
      <c r="Q4" s="377">
        <v>2009</v>
      </c>
    </row>
    <row r="5" spans="2:17" ht="6.75" customHeight="1">
      <c r="B5" s="156"/>
      <c r="C5" s="173"/>
      <c r="D5" s="173"/>
      <c r="E5" s="173"/>
      <c r="F5" s="40"/>
      <c r="G5" s="157"/>
      <c r="H5" s="156"/>
      <c r="I5" s="156"/>
      <c r="J5" s="156"/>
      <c r="K5" s="113"/>
      <c r="L5" s="40"/>
      <c r="M5" s="156"/>
      <c r="N5" s="156"/>
      <c r="O5" s="156"/>
      <c r="P5" s="156"/>
      <c r="Q5" s="156"/>
    </row>
    <row r="6" spans="2:17" ht="12.75">
      <c r="B6" s="198" t="s">
        <v>170</v>
      </c>
      <c r="C6" s="198"/>
      <c r="D6" s="198"/>
      <c r="E6" s="198"/>
      <c r="F6" s="199">
        <v>24644</v>
      </c>
      <c r="G6" s="199">
        <v>25529</v>
      </c>
      <c r="H6" s="199">
        <v>26044</v>
      </c>
      <c r="I6" s="199">
        <v>26537</v>
      </c>
      <c r="J6" s="199">
        <v>25272</v>
      </c>
      <c r="K6" s="114">
        <v>25047</v>
      </c>
      <c r="L6" s="199">
        <v>23957</v>
      </c>
      <c r="M6" s="199">
        <v>21883</v>
      </c>
      <c r="N6" s="199">
        <v>19605</v>
      </c>
      <c r="O6" s="199">
        <v>18116</v>
      </c>
      <c r="P6" s="199">
        <v>16322</v>
      </c>
      <c r="Q6" s="199">
        <v>15384</v>
      </c>
    </row>
    <row r="7" spans="2:17" ht="12.75">
      <c r="B7" s="157"/>
      <c r="C7" s="200" t="s">
        <v>134</v>
      </c>
      <c r="D7" s="40"/>
      <c r="E7" s="201"/>
      <c r="F7" s="207"/>
      <c r="G7" s="207"/>
      <c r="H7" s="207">
        <v>10526</v>
      </c>
      <c r="I7" s="207">
        <v>10131</v>
      </c>
      <c r="J7" s="207">
        <v>9703</v>
      </c>
      <c r="K7" s="202">
        <v>9479</v>
      </c>
      <c r="L7" s="202">
        <v>8774</v>
      </c>
      <c r="M7" s="207">
        <v>7956</v>
      </c>
      <c r="N7" s="207">
        <v>6906</v>
      </c>
      <c r="O7" s="207">
        <v>6369</v>
      </c>
      <c r="P7" s="207">
        <v>5729</v>
      </c>
      <c r="Q7" s="207">
        <v>5841</v>
      </c>
    </row>
    <row r="8" spans="2:17" ht="12.75">
      <c r="B8" s="203" t="s">
        <v>30</v>
      </c>
      <c r="C8" s="203"/>
      <c r="D8" s="203"/>
      <c r="E8" s="203"/>
      <c r="F8" s="199">
        <v>10741</v>
      </c>
      <c r="G8" s="199">
        <v>12658</v>
      </c>
      <c r="H8" s="199">
        <v>14407</v>
      </c>
      <c r="I8" s="199">
        <v>16248</v>
      </c>
      <c r="J8" s="199">
        <v>16760</v>
      </c>
      <c r="K8" s="114">
        <v>16709</v>
      </c>
      <c r="L8" s="199">
        <v>16427</v>
      </c>
      <c r="M8" s="199">
        <v>17185</v>
      </c>
      <c r="N8" s="199">
        <v>17551</v>
      </c>
      <c r="O8" s="199">
        <v>19726</v>
      </c>
      <c r="P8" s="199">
        <v>20497</v>
      </c>
      <c r="Q8" s="199">
        <v>22247</v>
      </c>
    </row>
    <row r="9" spans="2:17" ht="12.75">
      <c r="B9" s="204"/>
      <c r="C9" s="205" t="s">
        <v>134</v>
      </c>
      <c r="D9" s="206"/>
      <c r="E9" s="206"/>
      <c r="F9" s="207"/>
      <c r="G9" s="207"/>
      <c r="H9" s="207">
        <v>7708</v>
      </c>
      <c r="I9" s="207">
        <v>7851</v>
      </c>
      <c r="J9" s="207">
        <v>7958</v>
      </c>
      <c r="K9" s="202">
        <v>7579</v>
      </c>
      <c r="L9" s="202">
        <v>7364</v>
      </c>
      <c r="M9" s="207">
        <v>7359</v>
      </c>
      <c r="N9" s="207">
        <v>7374</v>
      </c>
      <c r="O9" s="207">
        <v>7848</v>
      </c>
      <c r="P9" s="207">
        <v>7535</v>
      </c>
      <c r="Q9" s="207">
        <v>7850</v>
      </c>
    </row>
    <row r="10" spans="2:17" s="194" customFormat="1" ht="12.75">
      <c r="B10" s="204" t="s">
        <v>164</v>
      </c>
      <c r="C10" s="204"/>
      <c r="D10" s="204"/>
      <c r="E10" s="204"/>
      <c r="F10" s="199">
        <v>5415</v>
      </c>
      <c r="G10" s="199">
        <v>6536</v>
      </c>
      <c r="H10" s="199">
        <v>6261</v>
      </c>
      <c r="I10" s="199">
        <v>6746</v>
      </c>
      <c r="J10" s="199">
        <v>7147</v>
      </c>
      <c r="K10" s="114">
        <v>6875</v>
      </c>
      <c r="L10" s="114">
        <v>6531</v>
      </c>
      <c r="M10" s="199">
        <v>6692</v>
      </c>
      <c r="N10" s="199">
        <v>6343</v>
      </c>
      <c r="O10" s="199">
        <v>6260</v>
      </c>
      <c r="P10" s="199">
        <v>5742</v>
      </c>
      <c r="Q10" s="199">
        <v>5381</v>
      </c>
    </row>
    <row r="11" spans="2:17" s="194" customFormat="1" ht="12.75">
      <c r="B11" s="204" t="s">
        <v>169</v>
      </c>
      <c r="C11" s="204"/>
      <c r="D11" s="204"/>
      <c r="E11" s="204"/>
      <c r="F11" s="199">
        <v>7642</v>
      </c>
      <c r="G11" s="199">
        <v>9279</v>
      </c>
      <c r="H11" s="199">
        <v>12939</v>
      </c>
      <c r="I11" s="199">
        <v>14674</v>
      </c>
      <c r="J11" s="199">
        <v>14120</v>
      </c>
      <c r="K11" s="114">
        <v>14591</v>
      </c>
      <c r="L11" s="114">
        <v>16247</v>
      </c>
      <c r="M11" s="199">
        <v>16717</v>
      </c>
      <c r="N11" s="199">
        <v>19569</v>
      </c>
      <c r="O11" s="199">
        <v>20891</v>
      </c>
      <c r="P11" s="199">
        <v>21625</v>
      </c>
      <c r="Q11" s="199">
        <v>24498</v>
      </c>
    </row>
    <row r="12" spans="2:17" s="194" customFormat="1" ht="12.75">
      <c r="B12" s="204" t="s">
        <v>171</v>
      </c>
      <c r="C12" s="204"/>
      <c r="D12" s="204"/>
      <c r="E12" s="204"/>
      <c r="F12" s="199">
        <v>2183</v>
      </c>
      <c r="G12" s="199">
        <v>2441</v>
      </c>
      <c r="H12" s="199">
        <v>4043</v>
      </c>
      <c r="I12" s="199">
        <v>4468</v>
      </c>
      <c r="J12" s="199">
        <v>3549</v>
      </c>
      <c r="K12" s="114">
        <v>3415</v>
      </c>
      <c r="L12" s="114">
        <v>2251</v>
      </c>
      <c r="M12" s="199">
        <v>3195</v>
      </c>
      <c r="N12" s="199">
        <v>7579</v>
      </c>
      <c r="O12" s="199">
        <v>7404</v>
      </c>
      <c r="P12" s="199">
        <v>7706</v>
      </c>
      <c r="Q12" s="199">
        <v>6967</v>
      </c>
    </row>
    <row r="13" spans="2:18" s="194" customFormat="1" ht="12.75">
      <c r="B13" s="204" t="s">
        <v>72</v>
      </c>
      <c r="C13" s="34"/>
      <c r="D13" s="34"/>
      <c r="E13" s="34"/>
      <c r="F13" s="199">
        <v>6133</v>
      </c>
      <c r="G13" s="199">
        <v>5195</v>
      </c>
      <c r="H13" s="199">
        <v>4232</v>
      </c>
      <c r="I13" s="199">
        <v>5073</v>
      </c>
      <c r="J13" s="199">
        <v>9133</v>
      </c>
      <c r="K13" s="114">
        <v>8687</v>
      </c>
      <c r="L13" s="114">
        <v>8831</v>
      </c>
      <c r="M13" s="199">
        <v>8373</v>
      </c>
      <c r="N13" s="199">
        <v>8167</v>
      </c>
      <c r="O13" s="199">
        <v>10298</v>
      </c>
      <c r="P13" s="199">
        <v>8379</v>
      </c>
      <c r="Q13" s="199">
        <v>9514</v>
      </c>
      <c r="R13" s="197"/>
    </row>
    <row r="14" spans="2:17" s="194" customFormat="1" ht="12.75">
      <c r="B14" s="208" t="s">
        <v>76</v>
      </c>
      <c r="C14" s="208"/>
      <c r="D14" s="208"/>
      <c r="E14" s="208"/>
      <c r="F14" s="354">
        <v>56758</v>
      </c>
      <c r="G14" s="354">
        <v>61638</v>
      </c>
      <c r="H14" s="354">
        <v>67926</v>
      </c>
      <c r="I14" s="354">
        <v>73745</v>
      </c>
      <c r="J14" s="354">
        <v>75967</v>
      </c>
      <c r="K14" s="29">
        <v>75302</v>
      </c>
      <c r="L14" s="29">
        <v>74070</v>
      </c>
      <c r="M14" s="354">
        <v>73667</v>
      </c>
      <c r="N14" s="354">
        <v>78112</v>
      </c>
      <c r="O14" s="354">
        <v>81726</v>
      </c>
      <c r="P14" s="354">
        <v>80495</v>
      </c>
      <c r="Q14" s="354">
        <v>83991</v>
      </c>
    </row>
    <row r="15" spans="2:17" s="194" customFormat="1" ht="12.75">
      <c r="B15" s="204" t="s">
        <v>35</v>
      </c>
      <c r="C15" s="40"/>
      <c r="D15" s="40"/>
      <c r="E15" s="40"/>
      <c r="F15" s="199">
        <v>2015</v>
      </c>
      <c r="G15" s="199">
        <v>2368</v>
      </c>
      <c r="H15" s="199">
        <v>2988</v>
      </c>
      <c r="I15" s="199">
        <v>2844</v>
      </c>
      <c r="J15" s="199">
        <v>241.9</v>
      </c>
      <c r="K15" s="114">
        <v>0</v>
      </c>
      <c r="L15" s="114">
        <v>374</v>
      </c>
      <c r="M15" s="199">
        <v>1142</v>
      </c>
      <c r="N15" s="199">
        <v>2026</v>
      </c>
      <c r="O15" s="199">
        <v>2431</v>
      </c>
      <c r="P15" s="199">
        <v>1232</v>
      </c>
      <c r="Q15" s="199">
        <v>1812</v>
      </c>
    </row>
    <row r="16" spans="2:17" s="194" customFormat="1" ht="12.75">
      <c r="B16" s="209" t="s">
        <v>116</v>
      </c>
      <c r="C16" s="209"/>
      <c r="D16" s="209"/>
      <c r="E16" s="209"/>
      <c r="F16" s="210">
        <v>58773</v>
      </c>
      <c r="G16" s="210">
        <v>64006</v>
      </c>
      <c r="H16" s="210">
        <v>70914</v>
      </c>
      <c r="I16" s="210">
        <v>76589</v>
      </c>
      <c r="J16" s="210">
        <v>76208.9</v>
      </c>
      <c r="K16" s="211">
        <v>75302</v>
      </c>
      <c r="L16" s="211">
        <v>74444</v>
      </c>
      <c r="M16" s="210">
        <v>74809</v>
      </c>
      <c r="N16" s="210">
        <v>80138</v>
      </c>
      <c r="O16" s="210">
        <v>84157</v>
      </c>
      <c r="P16" s="210">
        <v>81727</v>
      </c>
      <c r="Q16" s="210">
        <v>85803</v>
      </c>
    </row>
  </sheetData>
  <sheetProtection/>
  <printOptions/>
  <pageMargins left="0.4724409448818898" right="0.5118110236220472" top="0.7086614173228347" bottom="0.98425196850393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51"/>
  <dimension ref="B3:N11"/>
  <sheetViews>
    <sheetView showGridLines="0" zoomScalePageLayoutView="0" workbookViewId="0" topLeftCell="A1">
      <selection activeCell="B3" sqref="B3:B4"/>
    </sheetView>
  </sheetViews>
  <sheetFormatPr defaultColWidth="9.140625" defaultRowHeight="12.75"/>
  <cols>
    <col min="1" max="1" width="1.57421875" style="14" customWidth="1"/>
    <col min="2" max="2" width="22.57421875" style="14" customWidth="1"/>
    <col min="3" max="14" width="7.140625" style="14" customWidth="1"/>
    <col min="15" max="16384" width="9.140625" style="14" customWidth="1"/>
  </cols>
  <sheetData>
    <row r="3" spans="2:8" ht="12.75">
      <c r="B3" s="26" t="s">
        <v>253</v>
      </c>
      <c r="C3" s="27"/>
      <c r="D3" s="27"/>
      <c r="E3" s="27"/>
      <c r="F3" s="27"/>
      <c r="G3" s="27"/>
      <c r="H3" s="27"/>
    </row>
    <row r="4" spans="2:14" ht="15" customHeight="1">
      <c r="B4" s="217" t="s">
        <v>254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2:14" ht="19.5" customHeight="1">
      <c r="B5" s="227" t="s">
        <v>4</v>
      </c>
      <c r="C5" s="379">
        <v>1998</v>
      </c>
      <c r="D5" s="379">
        <v>1999</v>
      </c>
      <c r="E5" s="379">
        <v>2000</v>
      </c>
      <c r="F5" s="379">
        <v>2001</v>
      </c>
      <c r="G5" s="379">
        <v>2002</v>
      </c>
      <c r="H5" s="380">
        <v>2003</v>
      </c>
      <c r="I5" s="380">
        <v>2004</v>
      </c>
      <c r="J5" s="380">
        <v>2005</v>
      </c>
      <c r="K5" s="380">
        <v>2006</v>
      </c>
      <c r="L5" s="380">
        <v>2007</v>
      </c>
      <c r="M5" s="380">
        <v>2008</v>
      </c>
      <c r="N5" s="380">
        <v>2009</v>
      </c>
    </row>
    <row r="6" spans="2:14" ht="13.5" customHeight="1">
      <c r="B6" s="2" t="s">
        <v>9</v>
      </c>
      <c r="C6" s="3">
        <v>42729</v>
      </c>
      <c r="D6" s="3">
        <v>46480</v>
      </c>
      <c r="E6" s="3">
        <v>49598</v>
      </c>
      <c r="F6" s="3">
        <v>57120.3</v>
      </c>
      <c r="G6" s="3">
        <v>56408.8</v>
      </c>
      <c r="H6" s="18">
        <v>60403</v>
      </c>
      <c r="I6" s="24">
        <v>56019</v>
      </c>
      <c r="J6" s="18">
        <v>55211</v>
      </c>
      <c r="K6" s="18">
        <v>52808</v>
      </c>
      <c r="L6" s="18">
        <v>57512</v>
      </c>
      <c r="M6" s="18">
        <v>51998</v>
      </c>
      <c r="N6" s="18">
        <v>52292</v>
      </c>
    </row>
    <row r="7" spans="2:14" ht="15.75" customHeight="1">
      <c r="B7" s="2" t="s">
        <v>182</v>
      </c>
      <c r="C7" s="3">
        <v>1217</v>
      </c>
      <c r="D7" s="3">
        <v>2056</v>
      </c>
      <c r="E7" s="3">
        <v>3285</v>
      </c>
      <c r="F7" s="3">
        <v>3981.4</v>
      </c>
      <c r="G7" s="3">
        <v>2408.3</v>
      </c>
      <c r="H7" s="18">
        <v>3896</v>
      </c>
      <c r="I7" s="41">
        <v>3549</v>
      </c>
      <c r="J7" s="18">
        <v>4450</v>
      </c>
      <c r="K7" s="18">
        <v>6029</v>
      </c>
      <c r="L7" s="18">
        <v>7194</v>
      </c>
      <c r="M7" s="18">
        <v>7390</v>
      </c>
      <c r="N7" s="18">
        <v>6960</v>
      </c>
    </row>
    <row r="8" spans="2:14" ht="12.75">
      <c r="B8" s="92" t="s">
        <v>14</v>
      </c>
      <c r="C8" s="88">
        <v>43946</v>
      </c>
      <c r="D8" s="88">
        <v>48536</v>
      </c>
      <c r="E8" s="88">
        <v>52882</v>
      </c>
      <c r="F8" s="88">
        <v>61101.7</v>
      </c>
      <c r="G8" s="88">
        <v>58817.1</v>
      </c>
      <c r="H8" s="89">
        <v>64299</v>
      </c>
      <c r="I8" s="89">
        <v>59569</v>
      </c>
      <c r="J8" s="89">
        <v>59661</v>
      </c>
      <c r="K8" s="89">
        <v>58837</v>
      </c>
      <c r="L8" s="89">
        <v>64706</v>
      </c>
      <c r="M8" s="89">
        <v>59388</v>
      </c>
      <c r="N8" s="89">
        <v>59252</v>
      </c>
    </row>
    <row r="11" spans="3:9" ht="12.75">
      <c r="C11" s="24"/>
      <c r="D11" s="24"/>
      <c r="E11" s="24"/>
      <c r="F11" s="24"/>
      <c r="G11" s="24"/>
      <c r="H11" s="24"/>
      <c r="I11" s="2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55"/>
  <dimension ref="B9:O40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1.421875" style="14" customWidth="1"/>
    <col min="2" max="2" width="13.7109375" style="14" customWidth="1"/>
    <col min="3" max="11" width="7.7109375" style="14" customWidth="1"/>
    <col min="12" max="16384" width="9.140625" style="14" customWidth="1"/>
  </cols>
  <sheetData>
    <row r="9" spans="3:7" ht="12.75">
      <c r="C9" s="8">
        <v>1997</v>
      </c>
      <c r="D9" s="8">
        <v>1998</v>
      </c>
      <c r="E9" s="8">
        <v>1999</v>
      </c>
      <c r="F9" s="8">
        <v>2000</v>
      </c>
      <c r="G9" s="8">
        <v>2001</v>
      </c>
    </row>
    <row r="10" spans="3:7" ht="12.75">
      <c r="C10" s="3">
        <v>40138</v>
      </c>
      <c r="D10" s="3">
        <v>42729</v>
      </c>
      <c r="E10" s="3">
        <v>46480</v>
      </c>
      <c r="F10" s="3">
        <v>49598</v>
      </c>
      <c r="G10" s="3">
        <v>57120.3</v>
      </c>
    </row>
    <row r="11" spans="3:7" ht="12.75">
      <c r="C11" s="3">
        <v>2032</v>
      </c>
      <c r="D11" s="3">
        <v>1030</v>
      </c>
      <c r="E11" s="3">
        <v>1609</v>
      </c>
      <c r="F11" s="3">
        <v>2637</v>
      </c>
      <c r="G11" s="3">
        <v>3279.6</v>
      </c>
    </row>
    <row r="12" spans="3:7" ht="12.75">
      <c r="C12" s="3">
        <v>464</v>
      </c>
      <c r="D12" s="3">
        <v>187</v>
      </c>
      <c r="E12" s="3">
        <v>447</v>
      </c>
      <c r="F12" s="3">
        <v>648</v>
      </c>
      <c r="G12" s="3">
        <v>701.8</v>
      </c>
    </row>
    <row r="13" spans="3:7" ht="12.75">
      <c r="C13" s="21"/>
      <c r="D13" s="21"/>
      <c r="E13" s="21"/>
      <c r="F13" s="21"/>
      <c r="G13" s="21"/>
    </row>
    <row r="17" ht="24.75" customHeight="1"/>
    <row r="18" spans="2:9" ht="18" customHeight="1">
      <c r="B18" s="429" t="s">
        <v>354</v>
      </c>
      <c r="C18" s="430"/>
      <c r="D18" s="430"/>
      <c r="E18" s="430"/>
      <c r="F18" s="430"/>
      <c r="G18" s="430"/>
      <c r="H18" s="431"/>
      <c r="I18" s="431"/>
    </row>
    <row r="19" spans="2:9" ht="12.75">
      <c r="B19" s="427" t="s">
        <v>355</v>
      </c>
      <c r="C19" s="427"/>
      <c r="D19" s="427"/>
      <c r="E19" s="427"/>
      <c r="F19" s="427"/>
      <c r="G19" s="427"/>
      <c r="H19" s="428"/>
      <c r="I19" s="428"/>
    </row>
    <row r="20" ht="12.75">
      <c r="C20" s="14" t="s">
        <v>58</v>
      </c>
    </row>
    <row r="28" spans="2:15" ht="12.75">
      <c r="B28" s="302"/>
      <c r="C28" s="303">
        <v>1997</v>
      </c>
      <c r="D28" s="303">
        <v>1998</v>
      </c>
      <c r="E28" s="303">
        <v>1999</v>
      </c>
      <c r="F28" s="303">
        <v>2000</v>
      </c>
      <c r="G28" s="303">
        <v>2001</v>
      </c>
      <c r="H28" s="303">
        <v>2002</v>
      </c>
      <c r="I28" s="303">
        <v>2003</v>
      </c>
      <c r="J28" s="303">
        <v>2004</v>
      </c>
      <c r="K28" s="303">
        <v>2005</v>
      </c>
      <c r="L28" s="303">
        <v>2006</v>
      </c>
      <c r="M28" s="303">
        <v>2007</v>
      </c>
      <c r="N28" s="303">
        <v>2008</v>
      </c>
      <c r="O28" s="303">
        <v>2009</v>
      </c>
    </row>
    <row r="29" spans="2:15" ht="12.75">
      <c r="B29" s="302" t="s">
        <v>82</v>
      </c>
      <c r="C29" s="304">
        <v>53759</v>
      </c>
      <c r="D29" s="304">
        <v>58773</v>
      </c>
      <c r="E29" s="304">
        <v>64006</v>
      </c>
      <c r="F29" s="304">
        <v>70914</v>
      </c>
      <c r="G29" s="304">
        <v>76589.4</v>
      </c>
      <c r="H29" s="304">
        <v>76209</v>
      </c>
      <c r="I29" s="304">
        <v>75302</v>
      </c>
      <c r="J29" s="304">
        <v>74444</v>
      </c>
      <c r="K29" s="304">
        <v>74809</v>
      </c>
      <c r="L29" s="304">
        <v>80138</v>
      </c>
      <c r="M29" s="304">
        <v>84157</v>
      </c>
      <c r="N29" s="304">
        <v>81727</v>
      </c>
      <c r="O29" s="304">
        <v>85803</v>
      </c>
    </row>
    <row r="30" spans="2:15" ht="12.75">
      <c r="B30" s="302" t="s">
        <v>83</v>
      </c>
      <c r="C30" s="305">
        <v>42634</v>
      </c>
      <c r="D30" s="305">
        <v>43946</v>
      </c>
      <c r="E30" s="305">
        <v>48536</v>
      </c>
      <c r="F30" s="305">
        <v>52882</v>
      </c>
      <c r="G30" s="305">
        <v>61101.7</v>
      </c>
      <c r="H30" s="305">
        <v>58817</v>
      </c>
      <c r="I30" s="305">
        <v>64299</v>
      </c>
      <c r="J30" s="305">
        <v>59569</v>
      </c>
      <c r="K30" s="305">
        <v>59661</v>
      </c>
      <c r="L30" s="305">
        <v>58837</v>
      </c>
      <c r="M30" s="305">
        <v>64706</v>
      </c>
      <c r="N30" s="305">
        <v>59388</v>
      </c>
      <c r="O30" s="305">
        <v>59252</v>
      </c>
    </row>
    <row r="31" ht="12.75">
      <c r="N31" s="31"/>
    </row>
    <row r="32" ht="12.75">
      <c r="N32" s="10"/>
    </row>
    <row r="33" ht="12.75">
      <c r="N33" s="10"/>
    </row>
    <row r="34" spans="4:14" ht="12.75">
      <c r="D34" s="252"/>
      <c r="E34" s="252"/>
      <c r="F34" s="252"/>
      <c r="G34" s="252"/>
      <c r="H34" s="252"/>
      <c r="I34" s="252"/>
      <c r="J34" s="252"/>
      <c r="N34" s="10"/>
    </row>
    <row r="35" spans="4:14" ht="12.75">
      <c r="D35" s="252"/>
      <c r="E35" s="252"/>
      <c r="F35" s="252"/>
      <c r="G35" s="252"/>
      <c r="H35" s="252"/>
      <c r="I35" s="252"/>
      <c r="J35" s="252"/>
      <c r="K35" s="12"/>
      <c r="L35" s="12"/>
      <c r="N35" s="10"/>
    </row>
    <row r="36" spans="4:12" ht="12.75">
      <c r="D36" s="178"/>
      <c r="E36" s="178"/>
      <c r="F36" s="178"/>
      <c r="G36" s="178"/>
      <c r="H36" s="178"/>
      <c r="I36" s="179"/>
      <c r="J36" s="191"/>
      <c r="K36" s="12"/>
      <c r="L36" s="12"/>
    </row>
    <row r="37" spans="4:12" ht="12.75">
      <c r="D37" s="178"/>
      <c r="E37" s="178"/>
      <c r="F37" s="178"/>
      <c r="G37" s="178"/>
      <c r="H37" s="178"/>
      <c r="I37" s="179"/>
      <c r="J37" s="191"/>
      <c r="K37" s="12"/>
      <c r="L37" s="12"/>
    </row>
    <row r="38" spans="4:12" ht="12.75">
      <c r="D38" s="178"/>
      <c r="E38" s="178"/>
      <c r="F38" s="178"/>
      <c r="G38" s="178"/>
      <c r="H38" s="178"/>
      <c r="I38" s="179"/>
      <c r="J38" s="191"/>
      <c r="K38" s="12"/>
      <c r="L38" s="12"/>
    </row>
    <row r="39" spans="4:12" ht="12.75">
      <c r="D39" s="301"/>
      <c r="E39" s="301"/>
      <c r="F39" s="301"/>
      <c r="G39" s="301"/>
      <c r="H39" s="301"/>
      <c r="I39" s="253"/>
      <c r="J39" s="253"/>
      <c r="K39" s="12"/>
      <c r="L39" s="12"/>
    </row>
    <row r="40" spans="4:12" ht="12.75"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/>
  <mergeCells count="2">
    <mergeCell ref="B19:I19"/>
    <mergeCell ref="B18:I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52"/>
  <dimension ref="B2:N12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1.421875" style="14" customWidth="1"/>
    <col min="2" max="2" width="16.421875" style="14" customWidth="1"/>
    <col min="3" max="6" width="8.00390625" style="14" customWidth="1"/>
    <col min="7" max="13" width="8.00390625" style="12" customWidth="1"/>
    <col min="14" max="14" width="8.00390625" style="14" customWidth="1"/>
    <col min="15" max="16384" width="9.140625" style="14" customWidth="1"/>
  </cols>
  <sheetData>
    <row r="2" ht="12.75">
      <c r="B2" s="36" t="s">
        <v>357</v>
      </c>
    </row>
    <row r="3" spans="2:14" ht="12.75">
      <c r="B3" s="217" t="s">
        <v>358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2.75">
      <c r="B4" s="225"/>
      <c r="C4" s="226"/>
      <c r="D4" s="227"/>
      <c r="E4" s="228" t="s">
        <v>159</v>
      </c>
      <c r="F4" s="229"/>
      <c r="G4" s="227"/>
      <c r="H4" s="227"/>
      <c r="I4" s="227"/>
      <c r="J4" s="227"/>
      <c r="K4" s="227"/>
      <c r="L4" s="227"/>
      <c r="M4" s="227"/>
      <c r="N4" s="227"/>
    </row>
    <row r="5" spans="2:14" ht="12.75">
      <c r="B5" s="226" t="s">
        <v>4</v>
      </c>
      <c r="C5" s="224">
        <v>1998</v>
      </c>
      <c r="D5" s="224">
        <v>1999</v>
      </c>
      <c r="E5" s="224">
        <v>2000</v>
      </c>
      <c r="F5" s="224">
        <v>2001</v>
      </c>
      <c r="G5" s="224">
        <v>2002</v>
      </c>
      <c r="H5" s="224">
        <v>2003</v>
      </c>
      <c r="I5" s="224">
        <v>2004</v>
      </c>
      <c r="J5" s="224">
        <v>2005</v>
      </c>
      <c r="K5" s="224">
        <v>2006</v>
      </c>
      <c r="L5" s="224">
        <v>2007</v>
      </c>
      <c r="M5" s="224">
        <v>2008</v>
      </c>
      <c r="N5" s="224">
        <v>2009</v>
      </c>
    </row>
    <row r="6" spans="2:14" ht="12.75">
      <c r="B6" s="1" t="s">
        <v>9</v>
      </c>
      <c r="C6" s="32">
        <v>14489</v>
      </c>
      <c r="D6" s="32">
        <v>14869</v>
      </c>
      <c r="E6" s="32">
        <v>18050</v>
      </c>
      <c r="F6" s="32">
        <v>15601.8</v>
      </c>
      <c r="G6" s="50">
        <v>16957.2</v>
      </c>
      <c r="H6" s="50">
        <v>10950</v>
      </c>
      <c r="I6" s="10">
        <v>13984</v>
      </c>
      <c r="J6" s="50">
        <v>13420</v>
      </c>
      <c r="K6" s="50">
        <v>17939</v>
      </c>
      <c r="L6" s="50">
        <v>16767</v>
      </c>
      <c r="M6" s="50">
        <v>19560</v>
      </c>
      <c r="N6" s="50">
        <v>23964</v>
      </c>
    </row>
    <row r="7" spans="2:14" ht="12.75">
      <c r="B7" s="432" t="s">
        <v>185</v>
      </c>
      <c r="C7" s="32">
        <v>337</v>
      </c>
      <c r="D7" s="32">
        <v>601</v>
      </c>
      <c r="E7" s="32">
        <v>-18</v>
      </c>
      <c r="F7" s="32">
        <v>-114</v>
      </c>
      <c r="G7" s="50">
        <v>435</v>
      </c>
      <c r="H7" s="50">
        <v>265</v>
      </c>
      <c r="I7" s="10">
        <v>892</v>
      </c>
      <c r="J7" s="50">
        <v>1728</v>
      </c>
      <c r="K7" s="50">
        <v>3362</v>
      </c>
      <c r="L7" s="50">
        <v>2684</v>
      </c>
      <c r="M7" s="50">
        <v>2779</v>
      </c>
      <c r="N7" s="50">
        <v>2587</v>
      </c>
    </row>
    <row r="8" spans="2:14" ht="12.75">
      <c r="B8" s="433"/>
      <c r="C8" s="32"/>
      <c r="D8" s="32"/>
      <c r="E8" s="32"/>
      <c r="F8" s="32"/>
      <c r="G8" s="50"/>
      <c r="H8" s="50"/>
      <c r="I8" s="10"/>
      <c r="J8" s="50"/>
      <c r="K8" s="50"/>
      <c r="L8" s="50"/>
      <c r="M8" s="50"/>
      <c r="N8" s="50"/>
    </row>
    <row r="9" spans="2:14" ht="12.75">
      <c r="B9" s="76" t="s">
        <v>42</v>
      </c>
      <c r="C9" s="79">
        <v>14826</v>
      </c>
      <c r="D9" s="79">
        <v>15469</v>
      </c>
      <c r="E9" s="79">
        <v>18032</v>
      </c>
      <c r="F9" s="79">
        <v>15487.7</v>
      </c>
      <c r="G9" s="86">
        <v>17391.7</v>
      </c>
      <c r="H9" s="86">
        <v>11215</v>
      </c>
      <c r="I9" s="86">
        <v>14875</v>
      </c>
      <c r="J9" s="86">
        <v>15148</v>
      </c>
      <c r="K9" s="86">
        <v>21301</v>
      </c>
      <c r="L9" s="86">
        <v>19451</v>
      </c>
      <c r="M9" s="86">
        <v>22339</v>
      </c>
      <c r="N9" s="86">
        <v>26551</v>
      </c>
    </row>
    <row r="10" spans="2:9" ht="12.75">
      <c r="B10" s="9"/>
      <c r="C10" s="10"/>
      <c r="D10" s="25"/>
      <c r="E10" s="10"/>
      <c r="F10" s="25"/>
      <c r="G10" s="10"/>
      <c r="H10" s="10"/>
      <c r="I10" s="10"/>
    </row>
    <row r="12" spans="3:9" ht="12.75">
      <c r="C12" s="24"/>
      <c r="D12" s="24"/>
      <c r="E12" s="24"/>
      <c r="F12" s="24"/>
      <c r="G12" s="24"/>
      <c r="H12" s="24"/>
      <c r="I12" s="24"/>
    </row>
  </sheetData>
  <sheetProtection/>
  <mergeCells count="1">
    <mergeCell ref="B7:B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54"/>
  <dimension ref="B3:N13"/>
  <sheetViews>
    <sheetView showGridLines="0" zoomScalePageLayoutView="0" workbookViewId="0" topLeftCell="A1">
      <selection activeCell="B3" sqref="B3:B4"/>
    </sheetView>
  </sheetViews>
  <sheetFormatPr defaultColWidth="9.140625" defaultRowHeight="12.75"/>
  <cols>
    <col min="1" max="1" width="1.421875" style="40" customWidth="1"/>
    <col min="2" max="2" width="14.00390625" style="40" customWidth="1"/>
    <col min="3" max="6" width="8.57421875" style="40" customWidth="1"/>
    <col min="7" max="12" width="8.57421875" style="60" customWidth="1"/>
    <col min="13" max="13" width="8.00390625" style="60" customWidth="1"/>
    <col min="14" max="14" width="8.00390625" style="40" customWidth="1"/>
    <col min="15" max="16384" width="9.140625" style="40" customWidth="1"/>
  </cols>
  <sheetData>
    <row r="3" ht="12.75">
      <c r="B3" s="99" t="s">
        <v>255</v>
      </c>
    </row>
    <row r="4" spans="2:14" ht="12.75">
      <c r="B4" s="236" t="s">
        <v>256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5" customHeight="1">
      <c r="B5" s="232"/>
      <c r="C5" s="233"/>
      <c r="D5" s="234"/>
      <c r="E5" s="234" t="s">
        <v>160</v>
      </c>
      <c r="F5" s="234"/>
      <c r="G5" s="234"/>
      <c r="H5" s="234"/>
      <c r="I5" s="234"/>
      <c r="J5" s="234"/>
      <c r="K5" s="234"/>
      <c r="L5" s="234"/>
      <c r="M5" s="234"/>
      <c r="N5" s="234"/>
    </row>
    <row r="6" spans="2:14" ht="12.75">
      <c r="B6" s="248" t="s">
        <v>4</v>
      </c>
      <c r="C6" s="231">
        <v>1998</v>
      </c>
      <c r="D6" s="231">
        <v>1999</v>
      </c>
      <c r="E6" s="231">
        <v>2000</v>
      </c>
      <c r="F6" s="231">
        <v>2001</v>
      </c>
      <c r="G6" s="231">
        <v>2002</v>
      </c>
      <c r="H6" s="231">
        <v>2003</v>
      </c>
      <c r="I6" s="231">
        <v>2004</v>
      </c>
      <c r="J6" s="231">
        <v>2005</v>
      </c>
      <c r="K6" s="231">
        <v>2006</v>
      </c>
      <c r="L6" s="231">
        <v>2007</v>
      </c>
      <c r="M6" s="231">
        <v>2008</v>
      </c>
      <c r="N6" s="231">
        <v>2009</v>
      </c>
    </row>
    <row r="7" spans="2:14" ht="12.75">
      <c r="B7" s="40" t="s">
        <v>9</v>
      </c>
      <c r="C7" s="174">
        <v>28620</v>
      </c>
      <c r="D7" s="174">
        <v>27483</v>
      </c>
      <c r="E7" s="174">
        <v>32099</v>
      </c>
      <c r="F7" s="174">
        <v>28873.1</v>
      </c>
      <c r="G7" s="174">
        <v>28069</v>
      </c>
      <c r="H7" s="174">
        <v>21083</v>
      </c>
      <c r="I7" s="98">
        <v>24207</v>
      </c>
      <c r="J7" s="174">
        <v>25523</v>
      </c>
      <c r="K7" s="174">
        <v>29689</v>
      </c>
      <c r="L7" s="174">
        <v>27276</v>
      </c>
      <c r="M7" s="174">
        <v>31382</v>
      </c>
      <c r="N7" s="174">
        <v>35206</v>
      </c>
    </row>
    <row r="8" spans="2:14" ht="12.75">
      <c r="B8" s="434" t="s">
        <v>184</v>
      </c>
      <c r="C8" s="174">
        <v>765</v>
      </c>
      <c r="D8" s="174">
        <v>1060</v>
      </c>
      <c r="E8" s="174">
        <v>679</v>
      </c>
      <c r="F8" s="174">
        <v>552.9</v>
      </c>
      <c r="G8" s="174">
        <v>953</v>
      </c>
      <c r="H8" s="174">
        <v>933</v>
      </c>
      <c r="I8" s="98">
        <v>1556</v>
      </c>
      <c r="J8" s="174">
        <v>2210</v>
      </c>
      <c r="K8" s="174">
        <v>4094</v>
      </c>
      <c r="L8" s="174">
        <v>3443</v>
      </c>
      <c r="M8" s="174">
        <v>3558</v>
      </c>
      <c r="N8" s="174">
        <v>3530</v>
      </c>
    </row>
    <row r="9" spans="2:14" ht="12.75">
      <c r="B9" s="433"/>
      <c r="C9" s="174"/>
      <c r="D9" s="174"/>
      <c r="E9" s="174"/>
      <c r="F9" s="174"/>
      <c r="G9" s="174"/>
      <c r="H9" s="174"/>
      <c r="I9" s="98"/>
      <c r="J9" s="174"/>
      <c r="K9" s="174"/>
      <c r="L9" s="174"/>
      <c r="M9" s="174"/>
      <c r="N9" s="174"/>
    </row>
    <row r="10" spans="2:14" ht="12.75">
      <c r="B10" s="175" t="s">
        <v>42</v>
      </c>
      <c r="C10" s="176">
        <v>29386</v>
      </c>
      <c r="D10" s="176">
        <v>28543</v>
      </c>
      <c r="E10" s="176">
        <v>32778</v>
      </c>
      <c r="F10" s="176">
        <v>29426</v>
      </c>
      <c r="G10" s="176">
        <v>29022</v>
      </c>
      <c r="H10" s="176">
        <v>22016</v>
      </c>
      <c r="I10" s="176">
        <v>25762</v>
      </c>
      <c r="J10" s="176">
        <v>27733</v>
      </c>
      <c r="K10" s="176">
        <v>33783</v>
      </c>
      <c r="L10" s="176">
        <v>30719</v>
      </c>
      <c r="M10" s="176">
        <v>34940</v>
      </c>
      <c r="N10" s="176">
        <v>38736</v>
      </c>
    </row>
    <row r="13" spans="3:9" ht="12.75">
      <c r="C13" s="96"/>
      <c r="D13" s="96"/>
      <c r="E13" s="96"/>
      <c r="F13" s="96"/>
      <c r="G13" s="96"/>
      <c r="H13" s="96"/>
      <c r="I13" s="96"/>
    </row>
  </sheetData>
  <sheetProtection/>
  <mergeCells count="1">
    <mergeCell ref="B8:B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57"/>
  <dimension ref="B1:O26"/>
  <sheetViews>
    <sheetView showGridLines="0" zoomScalePageLayoutView="0" workbookViewId="0" topLeftCell="A1">
      <selection activeCell="B1" sqref="B1:B3"/>
    </sheetView>
  </sheetViews>
  <sheetFormatPr defaultColWidth="9.140625" defaultRowHeight="12.75"/>
  <cols>
    <col min="1" max="1" width="1.7109375" style="40" customWidth="1"/>
    <col min="2" max="2" width="7.140625" style="40" customWidth="1"/>
    <col min="3" max="3" width="16.140625" style="40" customWidth="1"/>
    <col min="4" max="4" width="6.421875" style="40" customWidth="1"/>
    <col min="5" max="10" width="7.7109375" style="40" customWidth="1"/>
    <col min="11" max="11" width="7.7109375" style="190" customWidth="1"/>
    <col min="12" max="13" width="7.7109375" style="40" customWidth="1"/>
    <col min="14" max="14" width="8.00390625" style="40" customWidth="1"/>
    <col min="15" max="15" width="7.8515625" style="40" customWidth="1"/>
    <col min="16" max="16384" width="9.140625" style="40" customWidth="1"/>
  </cols>
  <sheetData>
    <row r="1" spans="2:11" ht="19.5" customHeight="1">
      <c r="B1" s="99" t="s">
        <v>257</v>
      </c>
      <c r="K1" s="40"/>
    </row>
    <row r="2" spans="2:11" ht="12.75">
      <c r="B2" s="99" t="s">
        <v>101</v>
      </c>
      <c r="K2" s="40"/>
    </row>
    <row r="3" spans="2:15" ht="16.5" customHeight="1">
      <c r="B3" s="236" t="s">
        <v>258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21" customHeight="1">
      <c r="B4" s="435" t="s">
        <v>0</v>
      </c>
      <c r="C4" s="435"/>
      <c r="D4" s="231">
        <v>1998</v>
      </c>
      <c r="E4" s="231">
        <v>1999</v>
      </c>
      <c r="F4" s="231">
        <v>2000</v>
      </c>
      <c r="G4" s="231">
        <v>2001</v>
      </c>
      <c r="H4" s="231">
        <v>2002</v>
      </c>
      <c r="I4" s="231">
        <v>2003</v>
      </c>
      <c r="J4" s="231">
        <v>2004</v>
      </c>
      <c r="K4" s="231">
        <v>2005</v>
      </c>
      <c r="L4" s="231">
        <v>2006</v>
      </c>
      <c r="M4" s="231">
        <v>2007</v>
      </c>
      <c r="N4" s="231">
        <v>2008</v>
      </c>
      <c r="O4" s="231">
        <v>2009</v>
      </c>
    </row>
    <row r="5" spans="2:15" s="97" customFormat="1" ht="12.75">
      <c r="B5" s="51" t="s">
        <v>137</v>
      </c>
      <c r="C5" s="51" t="s">
        <v>136</v>
      </c>
      <c r="D5" s="18">
        <v>2277</v>
      </c>
      <c r="E5" s="18">
        <v>2160</v>
      </c>
      <c r="F5" s="18">
        <v>3068</v>
      </c>
      <c r="G5" s="18">
        <v>3292.5</v>
      </c>
      <c r="H5" s="18">
        <f>147.1+68.1+763.6+772.8+210.4+162.6+0.9+1496.4</f>
        <v>3621.9</v>
      </c>
      <c r="I5" s="18">
        <v>2277</v>
      </c>
      <c r="J5" s="381">
        <v>2599</v>
      </c>
      <c r="K5" s="18">
        <v>2413</v>
      </c>
      <c r="L5" s="18">
        <v>3070</v>
      </c>
      <c r="M5" s="18">
        <v>4016</v>
      </c>
      <c r="N5" s="18">
        <v>4261</v>
      </c>
      <c r="O5" s="18">
        <v>5132</v>
      </c>
    </row>
    <row r="6" spans="2:15" s="97" customFormat="1" ht="13.5" customHeight="1">
      <c r="B6" s="51"/>
      <c r="C6" s="51" t="s">
        <v>135</v>
      </c>
      <c r="D6" s="18">
        <v>18</v>
      </c>
      <c r="E6" s="18">
        <v>16</v>
      </c>
      <c r="F6" s="18">
        <v>21</v>
      </c>
      <c r="G6" s="18">
        <v>262</v>
      </c>
      <c r="H6" s="52">
        <f>95.3+11.1+0.8+0.6+47.1</f>
        <v>154.89999999999998</v>
      </c>
      <c r="I6" s="52">
        <v>31</v>
      </c>
      <c r="J6" s="381">
        <v>28</v>
      </c>
      <c r="K6" s="52">
        <v>19</v>
      </c>
      <c r="L6" s="52">
        <v>24</v>
      </c>
      <c r="M6" s="52">
        <v>169</v>
      </c>
      <c r="N6" s="52">
        <v>186</v>
      </c>
      <c r="O6" s="52">
        <v>144</v>
      </c>
    </row>
    <row r="7" spans="2:15" s="97" customFormat="1" ht="13.5" customHeight="1">
      <c r="B7" s="51"/>
      <c r="C7" s="109" t="s">
        <v>2</v>
      </c>
      <c r="D7" s="110">
        <v>2294</v>
      </c>
      <c r="E7" s="110">
        <v>2175</v>
      </c>
      <c r="F7" s="110">
        <v>3255</v>
      </c>
      <c r="G7" s="110">
        <v>3311.3</v>
      </c>
      <c r="H7" s="110">
        <f>+H5+H6</f>
        <v>3776.8</v>
      </c>
      <c r="I7" s="110">
        <v>2308</v>
      </c>
      <c r="J7" s="382">
        <v>2648</v>
      </c>
      <c r="K7" s="110">
        <v>2432</v>
      </c>
      <c r="L7" s="110">
        <v>3094</v>
      </c>
      <c r="M7" s="110">
        <v>4185</v>
      </c>
      <c r="N7" s="110">
        <v>4447</v>
      </c>
      <c r="O7" s="110">
        <v>5276</v>
      </c>
    </row>
    <row r="8" spans="2:15" s="97" customFormat="1" ht="12.75">
      <c r="B8" s="51" t="s">
        <v>138</v>
      </c>
      <c r="C8" s="51" t="s">
        <v>136</v>
      </c>
      <c r="D8" s="18">
        <v>2740</v>
      </c>
      <c r="E8" s="18">
        <v>2406</v>
      </c>
      <c r="F8" s="18">
        <v>3347</v>
      </c>
      <c r="G8" s="18">
        <v>2972.3</v>
      </c>
      <c r="H8" s="18">
        <v>3253.9</v>
      </c>
      <c r="I8" s="18">
        <v>2347</v>
      </c>
      <c r="J8" s="381">
        <v>2667</v>
      </c>
      <c r="K8" s="18">
        <v>2483</v>
      </c>
      <c r="L8" s="18">
        <v>3480</v>
      </c>
      <c r="M8" s="18">
        <v>4093</v>
      </c>
      <c r="N8" s="18">
        <v>4374</v>
      </c>
      <c r="O8" s="18">
        <v>4600</v>
      </c>
    </row>
    <row r="9" spans="2:15" s="97" customFormat="1" ht="13.5" customHeight="1">
      <c r="B9" s="51"/>
      <c r="C9" s="51" t="s">
        <v>135</v>
      </c>
      <c r="D9" s="18">
        <v>89</v>
      </c>
      <c r="E9" s="18">
        <v>5</v>
      </c>
      <c r="F9" s="52" t="s">
        <v>11</v>
      </c>
      <c r="G9" s="52">
        <v>209.7</v>
      </c>
      <c r="H9" s="52">
        <v>11.7</v>
      </c>
      <c r="I9" s="52">
        <v>3</v>
      </c>
      <c r="J9" s="381">
        <v>66</v>
      </c>
      <c r="K9" s="52">
        <v>5</v>
      </c>
      <c r="L9" s="52">
        <v>36</v>
      </c>
      <c r="M9" s="52">
        <v>282</v>
      </c>
      <c r="N9" s="52">
        <v>555</v>
      </c>
      <c r="O9" s="52">
        <v>637</v>
      </c>
    </row>
    <row r="10" spans="2:15" s="97" customFormat="1" ht="13.5" customHeight="1">
      <c r="B10" s="111"/>
      <c r="C10" s="93" t="s">
        <v>3</v>
      </c>
      <c r="D10" s="87">
        <v>2829</v>
      </c>
      <c r="E10" s="87">
        <v>2411</v>
      </c>
      <c r="F10" s="87">
        <v>3347</v>
      </c>
      <c r="G10" s="87">
        <v>2993.9</v>
      </c>
      <c r="H10" s="87">
        <v>3266.2</v>
      </c>
      <c r="I10" s="87">
        <v>2350</v>
      </c>
      <c r="J10" s="87">
        <v>2741</v>
      </c>
      <c r="K10" s="87">
        <v>2488</v>
      </c>
      <c r="L10" s="87">
        <v>3516</v>
      </c>
      <c r="M10" s="87">
        <v>4375</v>
      </c>
      <c r="N10" s="87">
        <v>4929</v>
      </c>
      <c r="O10" s="87">
        <v>5237</v>
      </c>
    </row>
    <row r="11" ht="12.75">
      <c r="K11" s="40"/>
    </row>
    <row r="14" s="194" customFormat="1" ht="12.75"/>
    <row r="15" s="273" customFormat="1" ht="12.75"/>
    <row r="16" s="273" customFormat="1" ht="12.75"/>
    <row r="17" s="273" customFormat="1" ht="12.75">
      <c r="B17" s="356"/>
    </row>
    <row r="18" s="273" customFormat="1" ht="12.75">
      <c r="B18" s="356"/>
    </row>
    <row r="19" s="273" customFormat="1" ht="12.75">
      <c r="B19" s="357"/>
    </row>
    <row r="20" spans="2:10" s="273" customFormat="1" ht="12.75">
      <c r="B20" s="436"/>
      <c r="C20" s="436"/>
      <c r="D20" s="358"/>
      <c r="E20" s="358"/>
      <c r="F20" s="358"/>
      <c r="G20" s="358"/>
      <c r="H20" s="358"/>
      <c r="I20" s="358"/>
      <c r="J20" s="358"/>
    </row>
    <row r="21" spans="2:10" s="273" customFormat="1" ht="12.75">
      <c r="B21" s="355"/>
      <c r="C21" s="355"/>
      <c r="D21" s="359"/>
      <c r="E21" s="359"/>
      <c r="F21" s="359"/>
      <c r="G21" s="359"/>
      <c r="H21" s="359"/>
      <c r="I21" s="359"/>
      <c r="J21" s="360"/>
    </row>
    <row r="22" spans="2:10" s="273" customFormat="1" ht="12.75">
      <c r="B22" s="355"/>
      <c r="C22" s="355"/>
      <c r="D22" s="361"/>
      <c r="E22" s="361"/>
      <c r="F22" s="361"/>
      <c r="G22" s="359"/>
      <c r="H22" s="362"/>
      <c r="I22" s="362"/>
      <c r="J22" s="360"/>
    </row>
    <row r="23" spans="2:10" s="273" customFormat="1" ht="12.75">
      <c r="B23" s="355"/>
      <c r="C23" s="363"/>
      <c r="D23" s="364"/>
      <c r="E23" s="364"/>
      <c r="F23" s="364"/>
      <c r="G23" s="364"/>
      <c r="H23" s="364"/>
      <c r="I23" s="364"/>
      <c r="J23" s="365"/>
    </row>
    <row r="24" spans="2:10" s="273" customFormat="1" ht="12.75">
      <c r="B24" s="355"/>
      <c r="C24" s="355"/>
      <c r="D24" s="359"/>
      <c r="E24" s="359"/>
      <c r="F24" s="359"/>
      <c r="G24" s="359"/>
      <c r="H24" s="359"/>
      <c r="I24" s="359"/>
      <c r="J24" s="360"/>
    </row>
    <row r="25" spans="2:10" s="273" customFormat="1" ht="12.75">
      <c r="B25" s="355"/>
      <c r="C25" s="355"/>
      <c r="D25" s="361"/>
      <c r="E25" s="361"/>
      <c r="F25" s="366"/>
      <c r="G25" s="362"/>
      <c r="H25" s="362"/>
      <c r="I25" s="362"/>
      <c r="J25" s="360"/>
    </row>
    <row r="26" spans="2:10" s="273" customFormat="1" ht="12.75">
      <c r="B26" s="355"/>
      <c r="C26" s="363"/>
      <c r="D26" s="364"/>
      <c r="E26" s="364"/>
      <c r="F26" s="364"/>
      <c r="G26" s="364"/>
      <c r="H26" s="364"/>
      <c r="I26" s="364"/>
      <c r="J26" s="364"/>
    </row>
    <row r="27" s="194" customFormat="1" ht="12.75"/>
  </sheetData>
  <sheetProtection/>
  <mergeCells count="2">
    <mergeCell ref="B4:C4"/>
    <mergeCell ref="B20:C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41"/>
  <dimension ref="B2:I14"/>
  <sheetViews>
    <sheetView showGridLines="0" zoomScalePageLayoutView="0" workbookViewId="0" topLeftCell="A1">
      <selection activeCell="B2" sqref="B2:B3"/>
    </sheetView>
  </sheetViews>
  <sheetFormatPr defaultColWidth="9.140625" defaultRowHeight="12.75"/>
  <cols>
    <col min="1" max="1" width="2.00390625" style="40" customWidth="1"/>
    <col min="2" max="2" width="42.57421875" style="40" customWidth="1"/>
    <col min="3" max="3" width="11.140625" style="40" customWidth="1"/>
    <col min="4" max="7" width="8.28125" style="40" customWidth="1"/>
    <col min="8" max="9" width="8.00390625" style="40" customWidth="1"/>
    <col min="10" max="16384" width="9.140625" style="40" customWidth="1"/>
  </cols>
  <sheetData>
    <row r="1" ht="7.5" customHeight="1"/>
    <row r="2" ht="15" customHeight="1">
      <c r="B2" s="137" t="s">
        <v>259</v>
      </c>
    </row>
    <row r="3" spans="2:4" ht="12.75" customHeight="1">
      <c r="B3" s="306" t="s">
        <v>260</v>
      </c>
      <c r="D3" s="60"/>
    </row>
    <row r="4" spans="2:9" s="99" customFormat="1" ht="13.5" customHeight="1">
      <c r="B4" s="129"/>
      <c r="C4" s="139">
        <v>2003</v>
      </c>
      <c r="D4" s="139">
        <v>2004</v>
      </c>
      <c r="E4" s="139">
        <v>2005</v>
      </c>
      <c r="F4" s="139">
        <v>2006</v>
      </c>
      <c r="G4" s="139">
        <v>2007</v>
      </c>
      <c r="H4" s="139">
        <v>2008</v>
      </c>
      <c r="I4" s="139">
        <v>2009</v>
      </c>
    </row>
    <row r="5" spans="2:9" ht="15" customHeight="1">
      <c r="B5" s="140" t="s">
        <v>64</v>
      </c>
      <c r="C5" s="383"/>
      <c r="D5" s="96"/>
      <c r="E5" s="383"/>
      <c r="F5" s="383"/>
      <c r="G5" s="383"/>
      <c r="H5" s="383"/>
      <c r="I5" s="383"/>
    </row>
    <row r="6" spans="2:9" ht="13.5" customHeight="1">
      <c r="B6" s="141" t="s">
        <v>155</v>
      </c>
      <c r="C6" s="50">
        <v>3300</v>
      </c>
      <c r="D6" s="50">
        <v>5862</v>
      </c>
      <c r="E6" s="50">
        <v>4264</v>
      </c>
      <c r="F6" s="50">
        <v>4307</v>
      </c>
      <c r="G6" s="50">
        <v>4296</v>
      </c>
      <c r="H6" s="50">
        <v>4986</v>
      </c>
      <c r="I6" s="50">
        <v>4305</v>
      </c>
    </row>
    <row r="7" spans="2:9" ht="13.5" customHeight="1">
      <c r="B7" s="141" t="s">
        <v>106</v>
      </c>
      <c r="C7" s="18">
        <v>5179</v>
      </c>
      <c r="D7" s="18">
        <v>3892</v>
      </c>
      <c r="E7" s="18">
        <v>2927</v>
      </c>
      <c r="F7" s="18">
        <v>2166</v>
      </c>
      <c r="G7" s="18">
        <v>3227</v>
      </c>
      <c r="H7" s="18">
        <v>3336</v>
      </c>
      <c r="I7" s="18">
        <v>2017</v>
      </c>
    </row>
    <row r="8" spans="2:9" s="55" customFormat="1" ht="13.5" customHeight="1">
      <c r="B8" s="133" t="s">
        <v>172</v>
      </c>
      <c r="C8" s="125">
        <v>4312</v>
      </c>
      <c r="D8" s="125">
        <v>2661</v>
      </c>
      <c r="E8" s="125">
        <v>1883</v>
      </c>
      <c r="F8" s="125">
        <v>1100</v>
      </c>
      <c r="G8" s="125">
        <v>1922</v>
      </c>
      <c r="H8" s="125">
        <v>1599</v>
      </c>
      <c r="I8" s="125">
        <v>1313</v>
      </c>
    </row>
    <row r="9" spans="2:9" s="55" customFormat="1" ht="13.5" customHeight="1">
      <c r="B9" s="51" t="s">
        <v>211</v>
      </c>
      <c r="C9" s="52" t="s">
        <v>11</v>
      </c>
      <c r="D9" s="52" t="s">
        <v>11</v>
      </c>
      <c r="E9" s="52">
        <v>1179</v>
      </c>
      <c r="F9" s="52">
        <v>2828</v>
      </c>
      <c r="G9" s="52">
        <v>1829</v>
      </c>
      <c r="H9" s="52">
        <v>1005</v>
      </c>
      <c r="I9" s="52">
        <v>1821</v>
      </c>
    </row>
    <row r="10" spans="2:9" ht="13.5" customHeight="1">
      <c r="B10" s="51" t="s">
        <v>61</v>
      </c>
      <c r="C10" s="18">
        <v>1085</v>
      </c>
      <c r="D10" s="18">
        <v>1047</v>
      </c>
      <c r="E10" s="18">
        <v>409</v>
      </c>
      <c r="F10" s="18">
        <v>505</v>
      </c>
      <c r="G10" s="18">
        <v>186</v>
      </c>
      <c r="H10" s="18">
        <v>197</v>
      </c>
      <c r="I10" s="18">
        <v>207</v>
      </c>
    </row>
    <row r="11" spans="2:9" ht="13.5" customHeight="1">
      <c r="B11" s="51" t="s">
        <v>62</v>
      </c>
      <c r="C11" s="98">
        <v>2182</v>
      </c>
      <c r="D11" s="98">
        <v>791</v>
      </c>
      <c r="E11" s="398">
        <v>53</v>
      </c>
      <c r="F11" s="398">
        <v>392</v>
      </c>
      <c r="G11" s="398">
        <v>1160</v>
      </c>
      <c r="H11" s="398">
        <v>165</v>
      </c>
      <c r="I11" s="398">
        <v>751</v>
      </c>
    </row>
    <row r="12" spans="2:9" s="55" customFormat="1" ht="13.5" customHeight="1">
      <c r="B12" s="93" t="s">
        <v>63</v>
      </c>
      <c r="C12" s="87">
        <v>11746</v>
      </c>
      <c r="D12" s="87">
        <v>11592</v>
      </c>
      <c r="E12" s="87">
        <v>8832</v>
      </c>
      <c r="F12" s="87">
        <v>10198</v>
      </c>
      <c r="G12" s="87">
        <v>10698</v>
      </c>
      <c r="H12" s="87">
        <v>9689</v>
      </c>
      <c r="I12" s="87">
        <v>9101</v>
      </c>
    </row>
    <row r="13" spans="2:8" ht="12.75" customHeight="1">
      <c r="B13" s="437"/>
      <c r="C13" s="438"/>
      <c r="D13" s="438"/>
      <c r="H13" s="96"/>
    </row>
    <row r="14" ht="12.75" customHeight="1">
      <c r="B14" s="109"/>
    </row>
  </sheetData>
  <sheetProtection/>
  <mergeCells count="1">
    <mergeCell ref="B13:D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31"/>
  <dimension ref="B5:H36"/>
  <sheetViews>
    <sheetView showGridLines="0" zoomScalePageLayoutView="0" workbookViewId="0" topLeftCell="A4">
      <selection activeCell="C31" sqref="C31"/>
    </sheetView>
  </sheetViews>
  <sheetFormatPr defaultColWidth="9.140625" defaultRowHeight="12.75"/>
  <cols>
    <col min="1" max="1" width="1.57421875" style="20" customWidth="1"/>
    <col min="2" max="2" width="9.140625" style="20" customWidth="1"/>
    <col min="3" max="3" width="9.00390625" style="20" customWidth="1"/>
    <col min="4" max="7" width="9.140625" style="20" customWidth="1"/>
    <col min="8" max="8" width="10.421875" style="20" customWidth="1"/>
    <col min="9" max="9" width="0.9921875" style="20" customWidth="1"/>
    <col min="10" max="16384" width="9.140625" style="20" customWidth="1"/>
  </cols>
  <sheetData>
    <row r="5" spans="2:8" ht="12.75">
      <c r="B5" s="149"/>
      <c r="C5" s="149"/>
      <c r="D5" s="149"/>
      <c r="E5" s="149"/>
      <c r="F5" s="149"/>
      <c r="G5" s="149"/>
      <c r="H5" s="149"/>
    </row>
    <row r="6" spans="2:8" ht="12.75">
      <c r="B6" s="149"/>
      <c r="C6" s="149"/>
      <c r="D6" s="149"/>
      <c r="E6" s="149"/>
      <c r="F6" s="149"/>
      <c r="G6" s="149"/>
      <c r="H6" s="149"/>
    </row>
    <row r="7" spans="2:8" ht="12.75">
      <c r="B7" s="149"/>
      <c r="C7" s="149"/>
      <c r="D7" s="149"/>
      <c r="E7" s="149"/>
      <c r="F7" s="149"/>
      <c r="G7" s="149"/>
      <c r="H7" s="149"/>
    </row>
    <row r="8" spans="2:8" ht="12.75">
      <c r="B8" s="149"/>
      <c r="C8" s="149"/>
      <c r="D8" s="149"/>
      <c r="E8" s="149"/>
      <c r="F8" s="149"/>
      <c r="G8" s="149"/>
      <c r="H8" s="149"/>
    </row>
    <row r="9" spans="2:8" ht="12.75">
      <c r="B9" s="149"/>
      <c r="C9" s="149"/>
      <c r="D9" s="149"/>
      <c r="E9" s="149"/>
      <c r="F9" s="149"/>
      <c r="G9" s="149"/>
      <c r="H9" s="149"/>
    </row>
    <row r="10" spans="2:8" ht="12.75">
      <c r="B10" s="149"/>
      <c r="C10" s="149"/>
      <c r="D10" s="149"/>
      <c r="E10" s="149"/>
      <c r="F10" s="149"/>
      <c r="G10" s="149"/>
      <c r="H10" s="149"/>
    </row>
    <row r="11" spans="2:8" ht="12.75">
      <c r="B11" s="149"/>
      <c r="C11" s="149"/>
      <c r="D11" s="149"/>
      <c r="E11" s="149"/>
      <c r="F11" s="149"/>
      <c r="G11" s="149"/>
      <c r="H11" s="149"/>
    </row>
    <row r="12" spans="2:8" ht="12.75">
      <c r="B12" s="149"/>
      <c r="C12" s="149"/>
      <c r="D12" s="149"/>
      <c r="E12" s="149"/>
      <c r="F12" s="149"/>
      <c r="G12" s="149"/>
      <c r="H12" s="149"/>
    </row>
    <row r="13" spans="2:8" ht="12.75">
      <c r="B13" s="149"/>
      <c r="C13" s="149"/>
      <c r="D13" s="149"/>
      <c r="E13" s="149"/>
      <c r="F13" s="149"/>
      <c r="G13" s="149"/>
      <c r="H13" s="149"/>
    </row>
    <row r="14" spans="2:8" ht="12.75">
      <c r="B14" s="149"/>
      <c r="C14" s="149"/>
      <c r="D14" s="149"/>
      <c r="E14" s="149"/>
      <c r="F14" s="149"/>
      <c r="G14" s="149"/>
      <c r="H14" s="149"/>
    </row>
    <row r="15" spans="2:8" ht="12.75">
      <c r="B15" s="149"/>
      <c r="C15" s="149"/>
      <c r="D15" s="149"/>
      <c r="E15" s="149"/>
      <c r="F15" s="149"/>
      <c r="G15" s="149"/>
      <c r="H15" s="149"/>
    </row>
    <row r="16" spans="2:8" ht="12.75">
      <c r="B16" s="149"/>
      <c r="C16" s="149"/>
      <c r="D16" s="149"/>
      <c r="E16" s="149"/>
      <c r="F16" s="149"/>
      <c r="G16" s="149"/>
      <c r="H16" s="149"/>
    </row>
    <row r="17" spans="2:8" ht="12.75">
      <c r="B17" s="149"/>
      <c r="C17" s="149"/>
      <c r="D17" s="149"/>
      <c r="E17" s="149"/>
      <c r="F17" s="149"/>
      <c r="G17" s="149"/>
      <c r="H17" s="149"/>
    </row>
    <row r="18" spans="2:8" ht="12.75">
      <c r="B18" s="149"/>
      <c r="C18" s="149"/>
      <c r="D18" s="149"/>
      <c r="E18" s="149"/>
      <c r="F18" s="149"/>
      <c r="G18" s="149"/>
      <c r="H18" s="149"/>
    </row>
    <row r="19" spans="2:8" ht="12.75">
      <c r="B19" s="149"/>
      <c r="C19" s="149"/>
      <c r="D19" s="149"/>
      <c r="E19" s="149"/>
      <c r="F19" s="149"/>
      <c r="G19" s="149"/>
      <c r="H19" s="149"/>
    </row>
    <row r="20" spans="2:8" ht="12.75">
      <c r="B20" s="149"/>
      <c r="C20" s="149"/>
      <c r="D20" s="149"/>
      <c r="E20" s="149"/>
      <c r="F20" s="149"/>
      <c r="G20" s="149"/>
      <c r="H20" s="149"/>
    </row>
    <row r="21" spans="2:8" ht="12.75">
      <c r="B21" s="149"/>
      <c r="C21" s="149"/>
      <c r="D21" s="149"/>
      <c r="E21" s="149"/>
      <c r="F21" s="149"/>
      <c r="G21" s="149"/>
      <c r="H21" s="149"/>
    </row>
    <row r="22" spans="2:8" ht="12.75">
      <c r="B22" s="149"/>
      <c r="C22" s="149"/>
      <c r="D22" s="149"/>
      <c r="E22" s="149"/>
      <c r="F22" s="149"/>
      <c r="G22" s="149"/>
      <c r="H22" s="149"/>
    </row>
    <row r="23" spans="2:8" ht="12.75">
      <c r="B23" s="439" t="s">
        <v>261</v>
      </c>
      <c r="C23" s="440"/>
      <c r="D23" s="440"/>
      <c r="E23" s="440"/>
      <c r="F23" s="440"/>
      <c r="G23" s="440"/>
      <c r="H23" s="440"/>
    </row>
    <row r="24" spans="2:8" ht="12.75">
      <c r="B24" s="441" t="s">
        <v>105</v>
      </c>
      <c r="C24" s="442"/>
      <c r="D24" s="442"/>
      <c r="E24" s="442"/>
      <c r="F24" s="442"/>
      <c r="G24" s="150"/>
      <c r="H24" s="150"/>
    </row>
    <row r="25" spans="2:8" ht="12.75">
      <c r="B25" s="149"/>
      <c r="C25" s="149"/>
      <c r="D25" s="149"/>
      <c r="E25" s="149"/>
      <c r="F25" s="149"/>
      <c r="G25" s="149"/>
      <c r="H25" s="149"/>
    </row>
    <row r="30" spans="2:3" ht="12.75">
      <c r="B30" s="307"/>
      <c r="C30" s="308">
        <v>2009</v>
      </c>
    </row>
    <row r="31" spans="2:3" ht="76.5">
      <c r="B31" s="292" t="s">
        <v>99</v>
      </c>
      <c r="C31" s="251">
        <v>4305</v>
      </c>
    </row>
    <row r="32" spans="2:3" ht="38.25">
      <c r="B32" s="292" t="s">
        <v>211</v>
      </c>
      <c r="C32" s="196">
        <v>1821</v>
      </c>
    </row>
    <row r="33" spans="2:7" ht="76.5">
      <c r="B33" s="292" t="s">
        <v>61</v>
      </c>
      <c r="C33" s="251">
        <v>207</v>
      </c>
      <c r="G33" s="292"/>
    </row>
    <row r="34" spans="2:7" ht="76.5">
      <c r="B34" s="292" t="s">
        <v>100</v>
      </c>
      <c r="C34" s="196">
        <v>2017</v>
      </c>
      <c r="G34" s="292"/>
    </row>
    <row r="35" spans="2:3" ht="38.25">
      <c r="B35" s="292" t="s">
        <v>62</v>
      </c>
      <c r="C35" s="196">
        <v>751</v>
      </c>
    </row>
    <row r="36" spans="2:3" ht="38.25">
      <c r="B36" s="309" t="s">
        <v>63</v>
      </c>
      <c r="C36" s="310">
        <v>9101</v>
      </c>
    </row>
  </sheetData>
  <sheetProtection/>
  <mergeCells count="2">
    <mergeCell ref="B23:H23"/>
    <mergeCell ref="B24:F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42"/>
  <dimension ref="B1:L20"/>
  <sheetViews>
    <sheetView showGridLines="0" zoomScalePageLayoutView="0" workbookViewId="0" topLeftCell="A1">
      <selection activeCell="B2" sqref="B2:B3"/>
    </sheetView>
  </sheetViews>
  <sheetFormatPr defaultColWidth="9.140625" defaultRowHeight="12.75"/>
  <cols>
    <col min="1" max="1" width="1.421875" style="14" customWidth="1"/>
    <col min="2" max="2" width="30.7109375" style="14" customWidth="1"/>
    <col min="3" max="9" width="10.00390625" style="14" customWidth="1"/>
    <col min="10" max="10" width="10.8515625" style="14" customWidth="1"/>
    <col min="11" max="11" width="2.28125" style="14" customWidth="1"/>
    <col min="12" max="16384" width="9.140625" style="14" customWidth="1"/>
  </cols>
  <sheetData>
    <row r="1" ht="12.75">
      <c r="J1" s="250"/>
    </row>
    <row r="2" spans="2:10" ht="12.75">
      <c r="B2" s="36" t="s">
        <v>195</v>
      </c>
      <c r="J2" s="250"/>
    </row>
    <row r="3" spans="2:9" ht="12.75">
      <c r="B3" s="237" t="s">
        <v>196</v>
      </c>
      <c r="C3" s="12"/>
      <c r="D3" s="12"/>
      <c r="E3" s="12"/>
      <c r="F3" s="12"/>
      <c r="G3" s="12"/>
      <c r="H3" s="12"/>
      <c r="I3" s="12"/>
    </row>
    <row r="4" spans="2:9" ht="25.5">
      <c r="B4" s="219" t="s">
        <v>22</v>
      </c>
      <c r="C4" s="221">
        <v>2004</v>
      </c>
      <c r="D4" s="221">
        <v>2005</v>
      </c>
      <c r="E4" s="221">
        <v>2006</v>
      </c>
      <c r="F4" s="221">
        <v>2007</v>
      </c>
      <c r="G4" s="221">
        <v>2008</v>
      </c>
      <c r="H4" s="221">
        <v>2009</v>
      </c>
      <c r="I4" s="130" t="s">
        <v>77</v>
      </c>
    </row>
    <row r="5" spans="2:9" ht="13.5" customHeight="1">
      <c r="B5" s="9" t="s">
        <v>212</v>
      </c>
      <c r="C5" s="19">
        <v>5688</v>
      </c>
      <c r="D5" s="19">
        <v>5635</v>
      </c>
      <c r="E5" s="19">
        <v>5551</v>
      </c>
      <c r="F5" s="19">
        <v>5506</v>
      </c>
      <c r="G5" s="19">
        <v>5346</v>
      </c>
      <c r="H5" s="19">
        <v>5151</v>
      </c>
      <c r="I5" s="384">
        <v>1300</v>
      </c>
    </row>
    <row r="6" spans="2:9" ht="12.75" customHeight="1">
      <c r="B6" s="42" t="s">
        <v>122</v>
      </c>
      <c r="C6" s="81">
        <v>1990</v>
      </c>
      <c r="D6" s="81">
        <v>1048</v>
      </c>
      <c r="E6" s="81">
        <v>850</v>
      </c>
      <c r="F6" s="81">
        <v>513</v>
      </c>
      <c r="G6" s="81">
        <v>337</v>
      </c>
      <c r="H6" s="81">
        <v>283</v>
      </c>
      <c r="I6" s="81">
        <v>120</v>
      </c>
    </row>
    <row r="7" spans="2:9" ht="12.75" customHeight="1">
      <c r="B7" s="42" t="s">
        <v>213</v>
      </c>
      <c r="C7" s="81"/>
      <c r="D7" s="81">
        <v>854</v>
      </c>
      <c r="E7" s="81">
        <v>1011</v>
      </c>
      <c r="F7" s="81">
        <v>1023</v>
      </c>
      <c r="G7" s="81">
        <v>1004</v>
      </c>
      <c r="H7" s="81">
        <v>949</v>
      </c>
      <c r="I7" s="81">
        <v>198</v>
      </c>
    </row>
    <row r="8" spans="2:12" ht="12.75">
      <c r="B8" s="9" t="s">
        <v>130</v>
      </c>
      <c r="C8" s="19">
        <v>5397</v>
      </c>
      <c r="D8" s="19">
        <v>5233</v>
      </c>
      <c r="E8" s="19">
        <v>4982</v>
      </c>
      <c r="F8" s="19">
        <v>4737</v>
      </c>
      <c r="G8" s="19">
        <v>4455</v>
      </c>
      <c r="H8" s="19">
        <v>4059</v>
      </c>
      <c r="I8" s="46">
        <v>1097</v>
      </c>
      <c r="K8" s="24"/>
      <c r="L8" s="24"/>
    </row>
    <row r="9" spans="2:9" ht="12.75">
      <c r="B9" s="9" t="s">
        <v>131</v>
      </c>
      <c r="C9" s="19">
        <v>210</v>
      </c>
      <c r="D9" s="19">
        <v>183</v>
      </c>
      <c r="E9" s="19">
        <v>160</v>
      </c>
      <c r="F9" s="19">
        <v>146</v>
      </c>
      <c r="G9" s="19">
        <v>133</v>
      </c>
      <c r="H9" s="19">
        <v>115</v>
      </c>
      <c r="I9" s="46">
        <v>114</v>
      </c>
    </row>
    <row r="10" spans="2:9" ht="12.75">
      <c r="B10" s="9" t="s">
        <v>92</v>
      </c>
      <c r="C10" s="19">
        <v>81</v>
      </c>
      <c r="D10" s="19">
        <v>219</v>
      </c>
      <c r="E10" s="19">
        <v>410</v>
      </c>
      <c r="F10" s="19">
        <v>623</v>
      </c>
      <c r="G10" s="19">
        <v>758</v>
      </c>
      <c r="H10" s="19">
        <v>977</v>
      </c>
      <c r="I10" s="46">
        <v>90</v>
      </c>
    </row>
    <row r="11" spans="2:9" ht="12.75">
      <c r="B11" s="9" t="s">
        <v>65</v>
      </c>
      <c r="C11" s="19">
        <v>3293</v>
      </c>
      <c r="D11" s="19">
        <v>3302</v>
      </c>
      <c r="E11" s="19">
        <v>3595</v>
      </c>
      <c r="F11" s="19">
        <v>3958</v>
      </c>
      <c r="G11" s="19">
        <v>4271</v>
      </c>
      <c r="H11" s="19">
        <v>4596</v>
      </c>
      <c r="I11" s="46">
        <v>669</v>
      </c>
    </row>
    <row r="12" spans="2:9" ht="12.75">
      <c r="B12" s="42" t="s">
        <v>133</v>
      </c>
      <c r="C12" s="81">
        <v>1947</v>
      </c>
      <c r="D12" s="81">
        <v>1418</v>
      </c>
      <c r="E12" s="81">
        <v>1105</v>
      </c>
      <c r="F12" s="81">
        <v>802</v>
      </c>
      <c r="G12" s="81">
        <v>490</v>
      </c>
      <c r="H12" s="81">
        <v>341</v>
      </c>
      <c r="I12" s="46">
        <v>51</v>
      </c>
    </row>
    <row r="13" spans="2:9" ht="12.75">
      <c r="B13" s="9" t="s">
        <v>23</v>
      </c>
      <c r="C13" s="19">
        <v>8785</v>
      </c>
      <c r="D13" s="19">
        <v>9104</v>
      </c>
      <c r="E13" s="19">
        <v>9607</v>
      </c>
      <c r="F13" s="19">
        <v>10117</v>
      </c>
      <c r="G13" s="19">
        <v>10892</v>
      </c>
      <c r="H13" s="19">
        <v>11642</v>
      </c>
      <c r="I13" s="46">
        <v>2503</v>
      </c>
    </row>
    <row r="14" spans="2:9" ht="12.75">
      <c r="B14" s="63" t="s">
        <v>66</v>
      </c>
      <c r="C14" s="81">
        <v>4629</v>
      </c>
      <c r="D14" s="81">
        <v>4638</v>
      </c>
      <c r="E14" s="81">
        <v>4693</v>
      </c>
      <c r="F14" s="81">
        <v>4496</v>
      </c>
      <c r="G14" s="81">
        <v>4407</v>
      </c>
      <c r="H14" s="81">
        <v>4423</v>
      </c>
      <c r="I14" s="127" t="s">
        <v>11</v>
      </c>
    </row>
    <row r="15" spans="2:9" ht="12.75">
      <c r="B15" s="132" t="s">
        <v>262</v>
      </c>
      <c r="C15" s="131">
        <v>322</v>
      </c>
      <c r="D15" s="134" t="s">
        <v>11</v>
      </c>
      <c r="E15" s="134">
        <v>1214</v>
      </c>
      <c r="F15" s="134">
        <v>2258</v>
      </c>
      <c r="G15" s="134">
        <v>3827</v>
      </c>
      <c r="H15" s="134">
        <v>5483</v>
      </c>
      <c r="I15" s="134" t="s">
        <v>11</v>
      </c>
    </row>
    <row r="16" spans="2:12" ht="12.75">
      <c r="B16" s="78" t="s">
        <v>197</v>
      </c>
      <c r="C16" s="91"/>
      <c r="D16" s="91"/>
      <c r="E16" s="91"/>
      <c r="F16" s="91"/>
      <c r="G16" s="91"/>
      <c r="H16" s="91"/>
      <c r="I16" s="91"/>
      <c r="J16" s="91"/>
      <c r="K16" s="138"/>
      <c r="L16" s="37"/>
    </row>
    <row r="17" spans="2:12" ht="12.75">
      <c r="B17" s="78" t="s">
        <v>214</v>
      </c>
      <c r="C17" s="91"/>
      <c r="D17" s="91"/>
      <c r="E17" s="91"/>
      <c r="F17" s="91"/>
      <c r="G17" s="91"/>
      <c r="H17" s="91"/>
      <c r="I17" s="91"/>
      <c r="J17" s="7"/>
      <c r="K17" s="7"/>
      <c r="L17" s="7"/>
    </row>
    <row r="18" spans="2:12" ht="10.5" customHeight="1">
      <c r="B18" s="91"/>
      <c r="C18" s="195"/>
      <c r="D18" s="195"/>
      <c r="E18" s="195"/>
      <c r="F18" s="195"/>
      <c r="G18" s="195"/>
      <c r="H18" s="195"/>
      <c r="I18" s="195"/>
      <c r="J18" s="7"/>
      <c r="K18" s="7"/>
      <c r="L18" s="7"/>
    </row>
    <row r="19" spans="2:12" ht="12.75">
      <c r="B19" s="257"/>
      <c r="K19" s="40"/>
      <c r="L19" s="12"/>
    </row>
    <row r="20" spans="2:10" ht="12.75">
      <c r="B20" s="195"/>
      <c r="C20" s="195"/>
      <c r="D20" s="195"/>
      <c r="E20" s="195"/>
      <c r="F20" s="195"/>
      <c r="G20" s="195"/>
      <c r="H20" s="195"/>
      <c r="I20" s="195"/>
      <c r="J20" s="26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4"/>
  <dimension ref="B1:K16"/>
  <sheetViews>
    <sheetView showGridLines="0" zoomScalePageLayoutView="0" workbookViewId="0" topLeftCell="A1">
      <selection activeCell="B2" sqref="B2:B3"/>
    </sheetView>
  </sheetViews>
  <sheetFormatPr defaultColWidth="9.140625" defaultRowHeight="12.75"/>
  <cols>
    <col min="1" max="1" width="1.8515625" style="14" customWidth="1"/>
    <col min="2" max="2" width="25.57421875" style="14" customWidth="1"/>
    <col min="3" max="7" width="8.8515625" style="14" customWidth="1"/>
    <col min="8" max="8" width="1.8515625" style="14" customWidth="1"/>
    <col min="9" max="10" width="9.140625" style="14" customWidth="1"/>
    <col min="11" max="11" width="69.57421875" style="14" bestFit="1" customWidth="1"/>
    <col min="12" max="16384" width="9.140625" style="14" customWidth="1"/>
  </cols>
  <sheetData>
    <row r="1" ht="12.75">
      <c r="B1" s="33"/>
    </row>
    <row r="2" ht="12.75">
      <c r="B2" s="36" t="s">
        <v>263</v>
      </c>
    </row>
    <row r="3" spans="2:8" ht="15" customHeight="1">
      <c r="B3" s="240" t="s">
        <v>264</v>
      </c>
      <c r="C3" s="217"/>
      <c r="D3" s="217"/>
      <c r="E3" s="217"/>
      <c r="F3" s="217"/>
      <c r="G3" s="76"/>
      <c r="H3" s="23"/>
    </row>
    <row r="4" spans="3:11" s="238" customFormat="1" ht="19.5" customHeight="1">
      <c r="C4" s="215" t="s">
        <v>143</v>
      </c>
      <c r="D4" s="215"/>
      <c r="E4" s="215"/>
      <c r="F4" s="215"/>
      <c r="G4" s="215"/>
      <c r="H4" s="242"/>
      <c r="K4" s="239"/>
    </row>
    <row r="5" spans="2:8" s="238" customFormat="1" ht="14.25" customHeight="1">
      <c r="B5" s="227" t="s">
        <v>4</v>
      </c>
      <c r="C5" s="316" t="s">
        <v>5</v>
      </c>
      <c r="D5" s="443" t="s">
        <v>198</v>
      </c>
      <c r="E5" s="443"/>
      <c r="F5" s="443"/>
      <c r="G5" s="316" t="s">
        <v>8</v>
      </c>
      <c r="H5" s="317"/>
    </row>
    <row r="6" spans="2:8" ht="13.5" customHeight="1">
      <c r="B6" s="167" t="s">
        <v>218</v>
      </c>
      <c r="C6" s="14">
        <v>123</v>
      </c>
      <c r="D6" s="385">
        <v>14</v>
      </c>
      <c r="E6" s="14">
        <v>8</v>
      </c>
      <c r="F6" s="14">
        <v>9</v>
      </c>
      <c r="G6" s="11">
        <v>154</v>
      </c>
      <c r="H6" s="11"/>
    </row>
    <row r="7" spans="2:8" ht="13.5" customHeight="1">
      <c r="B7" s="33" t="s">
        <v>219</v>
      </c>
      <c r="C7" s="14">
        <v>12</v>
      </c>
      <c r="D7" s="318">
        <v>2</v>
      </c>
      <c r="E7" s="14">
        <v>4</v>
      </c>
      <c r="F7" s="14">
        <v>5</v>
      </c>
      <c r="G7" s="11">
        <v>23</v>
      </c>
      <c r="H7" s="62"/>
    </row>
    <row r="8" spans="2:8" ht="13.5" customHeight="1">
      <c r="B8" s="33" t="s">
        <v>220</v>
      </c>
      <c r="C8" s="14">
        <v>95</v>
      </c>
      <c r="D8" s="385">
        <v>6</v>
      </c>
      <c r="E8" s="14">
        <v>3</v>
      </c>
      <c r="F8" s="318" t="s">
        <v>11</v>
      </c>
      <c r="G8" s="11">
        <v>104</v>
      </c>
      <c r="H8" s="62"/>
    </row>
    <row r="9" spans="2:8" ht="13.5" customHeight="1">
      <c r="B9" s="33" t="s">
        <v>272</v>
      </c>
      <c r="C9" s="16" t="s">
        <v>11</v>
      </c>
      <c r="D9" s="16" t="s">
        <v>11</v>
      </c>
      <c r="E9" s="16" t="s">
        <v>11</v>
      </c>
      <c r="F9" s="16">
        <v>3</v>
      </c>
      <c r="G9" s="11">
        <v>3</v>
      </c>
      <c r="H9" s="62"/>
    </row>
    <row r="10" spans="2:8" ht="13.5" customHeight="1">
      <c r="B10" s="33" t="s">
        <v>221</v>
      </c>
      <c r="C10" s="11">
        <v>14</v>
      </c>
      <c r="D10" s="16">
        <v>1</v>
      </c>
      <c r="E10" s="16" t="s">
        <v>11</v>
      </c>
      <c r="F10" s="16" t="s">
        <v>11</v>
      </c>
      <c r="G10" s="11">
        <v>15</v>
      </c>
      <c r="H10" s="62"/>
    </row>
    <row r="11" spans="2:8" ht="13.5" customHeight="1">
      <c r="B11" s="9" t="s">
        <v>47</v>
      </c>
      <c r="C11" s="11">
        <v>129</v>
      </c>
      <c r="D11" s="11">
        <v>5</v>
      </c>
      <c r="E11" s="11">
        <v>5</v>
      </c>
      <c r="F11" s="11">
        <v>4</v>
      </c>
      <c r="G11" s="11">
        <v>143</v>
      </c>
      <c r="H11" s="11"/>
    </row>
    <row r="12" spans="2:8" ht="13.5" customHeight="1">
      <c r="B12" s="76" t="s">
        <v>8</v>
      </c>
      <c r="C12" s="80">
        <v>373</v>
      </c>
      <c r="D12" s="80">
        <v>28</v>
      </c>
      <c r="E12" s="80">
        <v>20</v>
      </c>
      <c r="F12" s="80">
        <v>21</v>
      </c>
      <c r="G12" s="80">
        <v>442</v>
      </c>
      <c r="H12" s="31"/>
    </row>
    <row r="13" spans="2:8" ht="12.75">
      <c r="B13" s="78" t="s">
        <v>78</v>
      </c>
      <c r="C13" s="373"/>
      <c r="D13" s="373"/>
      <c r="E13" s="373"/>
      <c r="F13" s="373"/>
      <c r="G13" s="373"/>
      <c r="H13" s="195"/>
    </row>
    <row r="16" ht="12.75">
      <c r="C16" s="14" t="s">
        <v>58</v>
      </c>
    </row>
  </sheetData>
  <sheetProtection/>
  <mergeCells count="1">
    <mergeCell ref="D5:F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0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1.7109375" style="144" customWidth="1"/>
    <col min="2" max="2" width="7.57421875" style="144" customWidth="1"/>
    <col min="3" max="3" width="22.8515625" style="144" customWidth="1"/>
    <col min="4" max="4" width="21.7109375" style="144" customWidth="1"/>
    <col min="5" max="5" width="10.421875" style="144" customWidth="1"/>
    <col min="6" max="6" width="5.140625" style="144" customWidth="1"/>
    <col min="7" max="16384" width="9.140625" style="144" customWidth="1"/>
  </cols>
  <sheetData>
    <row r="1" spans="2:14" ht="27" customHeight="1">
      <c r="B1" s="143" t="s">
        <v>189</v>
      </c>
      <c r="C1" s="158"/>
      <c r="D1" s="158"/>
      <c r="E1" s="143"/>
      <c r="F1" s="143"/>
      <c r="J1" s="143"/>
      <c r="K1" s="158"/>
      <c r="L1" s="158"/>
      <c r="M1" s="143"/>
      <c r="N1" s="143"/>
    </row>
    <row r="2" spans="2:14" ht="12.75" customHeight="1">
      <c r="B2" s="276" t="s">
        <v>188</v>
      </c>
      <c r="C2" s="158"/>
      <c r="D2" s="158"/>
      <c r="E2" s="145"/>
      <c r="F2" s="145"/>
      <c r="G2" s="143"/>
      <c r="J2" s="276"/>
      <c r="K2" s="158"/>
      <c r="L2" s="158"/>
      <c r="M2" s="145"/>
      <c r="N2" s="145"/>
    </row>
    <row r="3" spans="2:14" ht="12" customHeight="1">
      <c r="B3" s="367"/>
      <c r="C3" s="367"/>
      <c r="D3" s="159"/>
      <c r="E3" s="146"/>
      <c r="F3" s="145"/>
      <c r="J3" s="214"/>
      <c r="K3" s="214"/>
      <c r="L3" s="159"/>
      <c r="M3" s="146"/>
      <c r="N3" s="145"/>
    </row>
    <row r="4" spans="2:14" ht="16.5" customHeight="1">
      <c r="B4" s="368">
        <v>1994</v>
      </c>
      <c r="C4" s="214">
        <v>4</v>
      </c>
      <c r="D4" s="214"/>
      <c r="E4" s="147"/>
      <c r="F4" s="158"/>
      <c r="J4" s="368"/>
      <c r="K4" s="214"/>
      <c r="L4" s="214"/>
      <c r="M4" s="147"/>
      <c r="N4" s="158"/>
    </row>
    <row r="5" spans="2:14" ht="13.5" customHeight="1">
      <c r="B5" s="369">
        <v>1995</v>
      </c>
      <c r="C5" s="214">
        <v>12</v>
      </c>
      <c r="D5" s="158"/>
      <c r="E5" s="148"/>
      <c r="F5" s="158"/>
      <c r="J5" s="369"/>
      <c r="K5" s="214"/>
      <c r="L5" s="158"/>
      <c r="M5" s="148"/>
      <c r="N5" s="158"/>
    </row>
    <row r="6" spans="2:14" ht="13.5" customHeight="1">
      <c r="B6" s="369">
        <v>1996</v>
      </c>
      <c r="C6" s="214">
        <v>17</v>
      </c>
      <c r="D6" s="158"/>
      <c r="E6" s="148"/>
      <c r="F6" s="158"/>
      <c r="J6" s="369"/>
      <c r="K6" s="214"/>
      <c r="L6" s="158"/>
      <c r="M6" s="148"/>
      <c r="N6" s="158"/>
    </row>
    <row r="7" spans="2:14" ht="13.5" customHeight="1">
      <c r="B7" s="369">
        <v>1997</v>
      </c>
      <c r="C7" s="214">
        <v>47</v>
      </c>
      <c r="D7" s="158"/>
      <c r="E7" s="148"/>
      <c r="F7" s="158"/>
      <c r="J7" s="369"/>
      <c r="K7" s="214"/>
      <c r="L7" s="158"/>
      <c r="M7" s="148"/>
      <c r="N7" s="158"/>
    </row>
    <row r="8" spans="2:14" ht="13.5" customHeight="1">
      <c r="B8" s="369">
        <v>1998</v>
      </c>
      <c r="C8" s="214">
        <v>96</v>
      </c>
      <c r="D8" s="158"/>
      <c r="E8" s="148"/>
      <c r="F8" s="158"/>
      <c r="J8" s="369"/>
      <c r="K8" s="214"/>
      <c r="L8" s="158"/>
      <c r="M8" s="148"/>
      <c r="N8" s="158"/>
    </row>
    <row r="9" spans="2:14" ht="13.5" customHeight="1">
      <c r="B9" s="369">
        <v>1999</v>
      </c>
      <c r="C9" s="214">
        <v>149</v>
      </c>
      <c r="D9" s="158"/>
      <c r="E9" s="148"/>
      <c r="F9" s="158"/>
      <c r="J9" s="369"/>
      <c r="K9" s="214"/>
      <c r="L9" s="158"/>
      <c r="M9" s="148"/>
      <c r="N9" s="158"/>
    </row>
    <row r="10" spans="2:14" ht="13.5" customHeight="1">
      <c r="B10" s="369">
        <v>2000</v>
      </c>
      <c r="C10" s="214">
        <v>245</v>
      </c>
      <c r="D10" s="158"/>
      <c r="E10" s="148"/>
      <c r="F10" s="158"/>
      <c r="J10" s="369"/>
      <c r="K10" s="214"/>
      <c r="L10" s="158"/>
      <c r="M10" s="148"/>
      <c r="N10" s="158"/>
    </row>
    <row r="11" spans="2:14" ht="13.5" customHeight="1">
      <c r="B11" s="369">
        <v>2001</v>
      </c>
      <c r="C11" s="214">
        <v>299</v>
      </c>
      <c r="D11" s="158"/>
      <c r="E11" s="148"/>
      <c r="F11" s="158"/>
      <c r="J11" s="369"/>
      <c r="K11" s="214"/>
      <c r="L11" s="158"/>
      <c r="M11" s="148"/>
      <c r="N11" s="158"/>
    </row>
    <row r="12" spans="2:14" ht="12.75" customHeight="1">
      <c r="B12" s="370">
        <v>2002</v>
      </c>
      <c r="C12" s="158">
        <v>321</v>
      </c>
      <c r="D12" s="158"/>
      <c r="E12" s="148"/>
      <c r="F12" s="158"/>
      <c r="J12" s="370"/>
      <c r="K12" s="158"/>
      <c r="L12" s="158"/>
      <c r="M12" s="148"/>
      <c r="N12" s="158"/>
    </row>
    <row r="13" spans="2:14" ht="12.75" customHeight="1">
      <c r="B13" s="370">
        <v>2003</v>
      </c>
      <c r="C13" s="158">
        <v>356</v>
      </c>
      <c r="D13" s="158"/>
      <c r="E13" s="148"/>
      <c r="F13" s="158"/>
      <c r="J13" s="370"/>
      <c r="K13" s="158"/>
      <c r="L13" s="158"/>
      <c r="M13" s="148"/>
      <c r="N13" s="158"/>
    </row>
    <row r="14" spans="2:14" ht="12.75" customHeight="1">
      <c r="B14" s="392">
        <v>2004</v>
      </c>
      <c r="C14" s="393">
        <v>431</v>
      </c>
      <c r="D14" s="158"/>
      <c r="E14" s="148"/>
      <c r="F14" s="158"/>
      <c r="J14" s="392"/>
      <c r="K14" s="393"/>
      <c r="L14" s="158"/>
      <c r="M14" s="148"/>
      <c r="N14" s="158"/>
    </row>
    <row r="15" spans="2:14" ht="12.75" customHeight="1">
      <c r="B15" s="392">
        <v>2005</v>
      </c>
      <c r="C15" s="393">
        <v>459</v>
      </c>
      <c r="D15" s="158"/>
      <c r="E15" s="148"/>
      <c r="F15" s="158"/>
      <c r="J15" s="392"/>
      <c r="K15" s="393"/>
      <c r="L15" s="158"/>
      <c r="M15" s="148"/>
      <c r="N15" s="158"/>
    </row>
    <row r="16" spans="2:14" ht="12.75" customHeight="1">
      <c r="B16" s="392">
        <v>2006</v>
      </c>
      <c r="C16" s="393">
        <v>461</v>
      </c>
      <c r="D16" s="158"/>
      <c r="E16" s="148"/>
      <c r="F16" s="158"/>
      <c r="J16" s="392"/>
      <c r="K16" s="393"/>
      <c r="L16" s="158"/>
      <c r="M16" s="148"/>
      <c r="N16" s="158"/>
    </row>
    <row r="17" spans="2:14" ht="12.75" customHeight="1">
      <c r="B17" s="392">
        <v>2007</v>
      </c>
      <c r="C17" s="393">
        <v>455</v>
      </c>
      <c r="D17" s="158"/>
      <c r="E17" s="148"/>
      <c r="F17" s="158"/>
      <c r="J17" s="392"/>
      <c r="K17" s="393"/>
      <c r="L17" s="158"/>
      <c r="M17" s="148"/>
      <c r="N17" s="158"/>
    </row>
    <row r="18" spans="2:14" ht="12.75" customHeight="1">
      <c r="B18" s="392">
        <v>2008</v>
      </c>
      <c r="C18" s="393">
        <v>472</v>
      </c>
      <c r="D18" s="158"/>
      <c r="E18" s="148"/>
      <c r="F18" s="158"/>
      <c r="J18" s="392"/>
      <c r="K18" s="393"/>
      <c r="L18" s="158"/>
      <c r="M18" s="148"/>
      <c r="N18" s="158"/>
    </row>
    <row r="19" spans="2:14" ht="12.75" customHeight="1">
      <c r="B19" s="394">
        <v>2009</v>
      </c>
      <c r="C19" s="395">
        <v>497</v>
      </c>
      <c r="D19" s="158"/>
      <c r="E19" s="148"/>
      <c r="F19" s="158"/>
      <c r="I19" s="397"/>
      <c r="J19" s="392"/>
      <c r="K19" s="393"/>
      <c r="L19" s="214"/>
      <c r="M19" s="148"/>
      <c r="N19" s="158"/>
    </row>
    <row r="20" spans="9:12" ht="12.75">
      <c r="I20" s="397"/>
      <c r="J20" s="397"/>
      <c r="K20" s="397"/>
      <c r="L20" s="397"/>
    </row>
    <row r="28" ht="12.75">
      <c r="D28" s="396"/>
    </row>
    <row r="39" ht="12.75">
      <c r="C39" s="396"/>
    </row>
    <row r="40" ht="12.75">
      <c r="C40" s="39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33"/>
  <dimension ref="B15:N35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1.421875" style="0" customWidth="1"/>
    <col min="2" max="2" width="10.8515625" style="0" customWidth="1"/>
    <col min="3" max="8" width="9.421875" style="0" customWidth="1"/>
    <col min="9" max="9" width="20.57421875" style="0" customWidth="1"/>
  </cols>
  <sheetData>
    <row r="15" spans="2:9" ht="12.75">
      <c r="B15" s="444" t="s">
        <v>330</v>
      </c>
      <c r="C15" s="444"/>
      <c r="D15" s="444"/>
      <c r="E15" s="444"/>
      <c r="F15" s="444"/>
      <c r="G15" s="444"/>
      <c r="H15" s="444"/>
      <c r="I15" s="444"/>
    </row>
    <row r="16" spans="2:9" ht="12.75">
      <c r="B16" s="427" t="s">
        <v>329</v>
      </c>
      <c r="C16" s="428"/>
      <c r="D16" s="428"/>
      <c r="E16" s="428"/>
      <c r="F16" s="428"/>
      <c r="G16" s="428"/>
      <c r="H16" s="428"/>
      <c r="I16" s="428"/>
    </row>
    <row r="22" spans="2:8" ht="12.75">
      <c r="B22" s="33"/>
      <c r="C22" s="14"/>
      <c r="D22" s="14"/>
      <c r="E22" s="14"/>
      <c r="F22" s="14"/>
      <c r="G22" s="14"/>
      <c r="H22" s="14"/>
    </row>
    <row r="23" spans="2:14" ht="12.75">
      <c r="B23" s="254" t="s">
        <v>263</v>
      </c>
      <c r="C23" s="250"/>
      <c r="D23" s="250"/>
      <c r="E23" s="250"/>
      <c r="F23" s="250"/>
      <c r="G23" s="250"/>
      <c r="H23" s="250"/>
      <c r="I23" s="36"/>
      <c r="J23" s="14"/>
      <c r="K23" s="14"/>
      <c r="L23" s="14"/>
      <c r="M23" s="14"/>
      <c r="N23" s="14"/>
    </row>
    <row r="24" spans="2:14" ht="12.75">
      <c r="B24" s="295" t="s">
        <v>264</v>
      </c>
      <c r="C24" s="285"/>
      <c r="D24" s="285"/>
      <c r="E24" s="285"/>
      <c r="F24" s="285"/>
      <c r="G24" s="259"/>
      <c r="H24" s="272"/>
      <c r="I24" s="240"/>
      <c r="J24" s="217"/>
      <c r="K24" s="217"/>
      <c r="L24" s="217"/>
      <c r="M24" s="217"/>
      <c r="N24" s="76"/>
    </row>
    <row r="25" spans="2:14" ht="14.25">
      <c r="B25" s="255"/>
      <c r="C25" s="275" t="s">
        <v>143</v>
      </c>
      <c r="D25" s="275"/>
      <c r="E25" s="275"/>
      <c r="F25" s="275"/>
      <c r="G25" s="275"/>
      <c r="H25" s="271"/>
      <c r="I25" s="167" t="s">
        <v>218</v>
      </c>
      <c r="J25" s="14">
        <v>123</v>
      </c>
      <c r="K25" s="385">
        <v>14</v>
      </c>
      <c r="L25" s="14">
        <v>8</v>
      </c>
      <c r="M25" s="14">
        <v>9</v>
      </c>
      <c r="N25" s="11">
        <v>154</v>
      </c>
    </row>
    <row r="26" spans="2:14" ht="25.5" customHeight="1">
      <c r="B26" s="288" t="s">
        <v>4</v>
      </c>
      <c r="C26" s="311" t="s">
        <v>5</v>
      </c>
      <c r="D26" s="312" t="s">
        <v>13</v>
      </c>
      <c r="E26" s="311" t="s">
        <v>6</v>
      </c>
      <c r="F26" s="311" t="s">
        <v>7</v>
      </c>
      <c r="G26" s="311" t="s">
        <v>8</v>
      </c>
      <c r="H26" s="313"/>
      <c r="I26" s="33" t="s">
        <v>219</v>
      </c>
      <c r="J26" s="14">
        <v>12</v>
      </c>
      <c r="K26" s="318">
        <v>2</v>
      </c>
      <c r="L26" s="14">
        <v>4</v>
      </c>
      <c r="M26" s="14">
        <v>5</v>
      </c>
      <c r="N26" s="11">
        <v>23</v>
      </c>
    </row>
    <row r="27" spans="2:14" ht="25.5">
      <c r="B27" s="177" t="s">
        <v>234</v>
      </c>
      <c r="C27" s="180">
        <v>123</v>
      </c>
      <c r="D27" s="180">
        <v>14</v>
      </c>
      <c r="E27" s="180">
        <v>8</v>
      </c>
      <c r="F27" s="180">
        <v>9</v>
      </c>
      <c r="G27" s="180">
        <v>154</v>
      </c>
      <c r="H27" s="180"/>
      <c r="I27" s="33" t="s">
        <v>220</v>
      </c>
      <c r="J27" s="14">
        <v>95</v>
      </c>
      <c r="K27" s="385">
        <v>6</v>
      </c>
      <c r="L27" s="14">
        <v>3</v>
      </c>
      <c r="M27" s="318" t="s">
        <v>11</v>
      </c>
      <c r="N27" s="11">
        <v>104</v>
      </c>
    </row>
    <row r="28" spans="2:14" ht="14.25">
      <c r="B28" s="411" t="s">
        <v>23</v>
      </c>
      <c r="C28" s="250">
        <v>12</v>
      </c>
      <c r="D28" s="250">
        <v>2</v>
      </c>
      <c r="E28" s="250">
        <v>4</v>
      </c>
      <c r="F28" s="250">
        <v>5</v>
      </c>
      <c r="G28" s="180">
        <v>23</v>
      </c>
      <c r="H28" s="296"/>
      <c r="I28" s="33" t="s">
        <v>272</v>
      </c>
      <c r="J28" s="16" t="s">
        <v>11</v>
      </c>
      <c r="K28" s="16" t="s">
        <v>11</v>
      </c>
      <c r="L28" s="16" t="s">
        <v>11</v>
      </c>
      <c r="M28" s="16">
        <v>3</v>
      </c>
      <c r="N28" s="11">
        <v>3</v>
      </c>
    </row>
    <row r="29" spans="2:14" ht="14.25">
      <c r="B29" s="412" t="s">
        <v>235</v>
      </c>
      <c r="C29" s="250">
        <v>95</v>
      </c>
      <c r="D29" s="258">
        <v>6</v>
      </c>
      <c r="E29" s="250">
        <v>3</v>
      </c>
      <c r="F29" s="420">
        <v>0</v>
      </c>
      <c r="G29" s="180">
        <v>104</v>
      </c>
      <c r="H29" s="296"/>
      <c r="I29" s="33" t="s">
        <v>221</v>
      </c>
      <c r="J29" s="11">
        <v>14</v>
      </c>
      <c r="K29" s="16">
        <v>1</v>
      </c>
      <c r="L29" s="16" t="s">
        <v>11</v>
      </c>
      <c r="M29" s="16" t="s">
        <v>11</v>
      </c>
      <c r="N29" s="11">
        <v>15</v>
      </c>
    </row>
    <row r="30" spans="2:14" ht="12.75">
      <c r="B30" s="177" t="s">
        <v>10</v>
      </c>
      <c r="C30" s="180">
        <v>0</v>
      </c>
      <c r="D30" s="181">
        <v>0</v>
      </c>
      <c r="E30" s="180">
        <v>0</v>
      </c>
      <c r="F30" s="181">
        <v>3</v>
      </c>
      <c r="G30" s="180">
        <v>3</v>
      </c>
      <c r="H30" s="296"/>
      <c r="I30" s="9" t="s">
        <v>47</v>
      </c>
      <c r="J30" s="11">
        <v>129</v>
      </c>
      <c r="K30" s="11">
        <v>5</v>
      </c>
      <c r="L30" s="11">
        <v>5</v>
      </c>
      <c r="M30" s="11">
        <v>4</v>
      </c>
      <c r="N30" s="11">
        <v>143</v>
      </c>
    </row>
    <row r="31" spans="2:14" ht="25.5">
      <c r="B31" s="177" t="s">
        <v>12</v>
      </c>
      <c r="C31" s="180">
        <v>14</v>
      </c>
      <c r="D31" s="181">
        <v>1</v>
      </c>
      <c r="E31" s="180">
        <v>0</v>
      </c>
      <c r="F31" s="180">
        <v>1</v>
      </c>
      <c r="G31" s="180">
        <v>15</v>
      </c>
      <c r="H31" s="180"/>
      <c r="I31" s="76" t="s">
        <v>8</v>
      </c>
      <c r="J31" s="80">
        <v>373</v>
      </c>
      <c r="K31" s="80">
        <v>28</v>
      </c>
      <c r="L31" s="80">
        <v>20</v>
      </c>
      <c r="M31" s="80">
        <v>21</v>
      </c>
      <c r="N31" s="80">
        <v>442</v>
      </c>
    </row>
    <row r="32" spans="2:14" ht="12.75">
      <c r="B32" s="259" t="s">
        <v>8</v>
      </c>
      <c r="C32" s="260">
        <v>373</v>
      </c>
      <c r="D32" s="260">
        <v>28</v>
      </c>
      <c r="E32" s="260">
        <v>20</v>
      </c>
      <c r="F32" s="260">
        <v>21</v>
      </c>
      <c r="G32" s="260">
        <v>442</v>
      </c>
      <c r="H32" s="181"/>
      <c r="I32" s="9"/>
      <c r="J32" s="11"/>
      <c r="K32" s="11"/>
      <c r="L32" s="11"/>
      <c r="M32" s="11"/>
      <c r="N32" s="11"/>
    </row>
    <row r="33" spans="2:14" ht="12.75">
      <c r="B33" s="406" t="s">
        <v>78</v>
      </c>
      <c r="C33" s="406"/>
      <c r="D33" s="406"/>
      <c r="E33" s="406"/>
      <c r="F33" s="406"/>
      <c r="G33" s="406"/>
      <c r="H33" s="297"/>
      <c r="I33" s="76"/>
      <c r="J33" s="80"/>
      <c r="K33" s="80"/>
      <c r="L33" s="80"/>
      <c r="M33" s="80"/>
      <c r="N33" s="80"/>
    </row>
    <row r="34" spans="8:14" ht="12.75">
      <c r="H34" s="406"/>
      <c r="I34" s="78"/>
      <c r="J34" s="373"/>
      <c r="K34" s="373"/>
      <c r="L34" s="373"/>
      <c r="M34" s="373"/>
      <c r="N34" s="373"/>
    </row>
    <row r="35" spans="9:14" ht="12.75">
      <c r="I35" s="14"/>
      <c r="J35" s="14"/>
      <c r="K35" s="14"/>
      <c r="L35" s="14"/>
      <c r="M35" s="14"/>
      <c r="N35" s="14"/>
    </row>
  </sheetData>
  <sheetProtection/>
  <mergeCells count="2">
    <mergeCell ref="B15:I15"/>
    <mergeCell ref="B16:I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43"/>
  <dimension ref="B2:G11"/>
  <sheetViews>
    <sheetView showGridLines="0" zoomScalePageLayoutView="0" workbookViewId="0" topLeftCell="A1">
      <selection activeCell="B2" sqref="B2:G5"/>
    </sheetView>
  </sheetViews>
  <sheetFormatPr defaultColWidth="9.140625" defaultRowHeight="12.75"/>
  <cols>
    <col min="1" max="1" width="1.8515625" style="14" customWidth="1"/>
    <col min="2" max="2" width="21.8515625" style="14" customWidth="1"/>
    <col min="3" max="3" width="1.8515625" style="14" customWidth="1"/>
    <col min="4" max="6" width="8.00390625" style="14" customWidth="1"/>
    <col min="7" max="7" width="10.140625" style="14" customWidth="1"/>
    <col min="8" max="8" width="1.7109375" style="14" customWidth="1"/>
    <col min="9" max="16384" width="9.140625" style="14" customWidth="1"/>
  </cols>
  <sheetData>
    <row r="2" spans="2:7" ht="12.75">
      <c r="B2" s="422" t="s">
        <v>186</v>
      </c>
      <c r="C2" s="448"/>
      <c r="D2" s="448"/>
      <c r="E2" s="448"/>
      <c r="F2" s="448"/>
      <c r="G2" s="448"/>
    </row>
    <row r="3" spans="2:7" ht="12.75">
      <c r="B3" s="422" t="s">
        <v>265</v>
      </c>
      <c r="C3" s="448"/>
      <c r="D3" s="448"/>
      <c r="E3" s="448"/>
      <c r="F3" s="448"/>
      <c r="G3" s="448"/>
    </row>
    <row r="4" spans="2:7" ht="12.75">
      <c r="B4" s="449" t="s">
        <v>187</v>
      </c>
      <c r="C4" s="450"/>
      <c r="D4" s="450"/>
      <c r="E4" s="450"/>
      <c r="F4" s="450"/>
      <c r="G4" s="450"/>
    </row>
    <row r="5" spans="2:7" ht="12.75">
      <c r="B5" s="426" t="s">
        <v>273</v>
      </c>
      <c r="C5" s="451"/>
      <c r="D5" s="451"/>
      <c r="E5" s="451"/>
      <c r="F5" s="451"/>
      <c r="G5" s="451"/>
    </row>
    <row r="6" spans="2:7" ht="13.5" customHeight="1">
      <c r="B6" s="230"/>
      <c r="C6" s="241"/>
      <c r="D6" s="445" t="s">
        <v>199</v>
      </c>
      <c r="E6" s="446"/>
      <c r="F6" s="446"/>
      <c r="G6" s="447"/>
    </row>
    <row r="7" spans="2:7" ht="12.75">
      <c r="B7" s="452" t="s">
        <v>4</v>
      </c>
      <c r="C7" s="317"/>
      <c r="D7" s="454" t="s">
        <v>120</v>
      </c>
      <c r="E7" s="456" t="s">
        <v>200</v>
      </c>
      <c r="F7" s="456" t="s">
        <v>201</v>
      </c>
      <c r="G7" s="45" t="s">
        <v>8</v>
      </c>
    </row>
    <row r="8" spans="2:7" ht="12.75">
      <c r="B8" s="453"/>
      <c r="C8" s="224"/>
      <c r="D8" s="455"/>
      <c r="E8" s="453"/>
      <c r="F8" s="453"/>
      <c r="G8" s="70">
        <v>2009</v>
      </c>
    </row>
    <row r="9" spans="2:7" ht="12.75">
      <c r="B9" s="2" t="s">
        <v>9</v>
      </c>
      <c r="C9" s="10"/>
      <c r="D9" s="319">
        <v>817</v>
      </c>
      <c r="E9" s="10">
        <v>641</v>
      </c>
      <c r="F9" s="320">
        <v>16349</v>
      </c>
      <c r="G9" s="10">
        <v>17807</v>
      </c>
    </row>
    <row r="10" spans="2:7" ht="12.75">
      <c r="B10" s="2" t="s">
        <v>182</v>
      </c>
      <c r="C10" s="10"/>
      <c r="D10" s="325">
        <v>55</v>
      </c>
      <c r="E10" s="17">
        <v>0</v>
      </c>
      <c r="F10" s="17">
        <v>1312</v>
      </c>
      <c r="G10" s="10">
        <v>1367</v>
      </c>
    </row>
    <row r="11" spans="2:7" ht="12.75">
      <c r="B11" s="76" t="s">
        <v>14</v>
      </c>
      <c r="C11" s="79"/>
      <c r="D11" s="79">
        <v>872</v>
      </c>
      <c r="E11" s="79">
        <v>641</v>
      </c>
      <c r="F11" s="79">
        <v>17661</v>
      </c>
      <c r="G11" s="218">
        <v>19174</v>
      </c>
    </row>
  </sheetData>
  <sheetProtection/>
  <mergeCells count="9">
    <mergeCell ref="D6:G6"/>
    <mergeCell ref="B2:G2"/>
    <mergeCell ref="B3:G3"/>
    <mergeCell ref="B4:G4"/>
    <mergeCell ref="B5:G5"/>
    <mergeCell ref="B7:B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34"/>
  <dimension ref="B13:F25"/>
  <sheetViews>
    <sheetView showGridLines="0" zoomScalePageLayoutView="0" workbookViewId="0" topLeftCell="A1">
      <selection activeCell="B13" sqref="B13:F14"/>
    </sheetView>
  </sheetViews>
  <sheetFormatPr defaultColWidth="9.140625" defaultRowHeight="12.75"/>
  <cols>
    <col min="1" max="1" width="1.421875" style="0" customWidth="1"/>
    <col min="2" max="2" width="10.421875" style="0" customWidth="1"/>
    <col min="7" max="7" width="1.57421875" style="0" customWidth="1"/>
  </cols>
  <sheetData>
    <row r="13" spans="2:6" ht="12.75">
      <c r="B13" s="26" t="s">
        <v>125</v>
      </c>
      <c r="C13" s="27"/>
      <c r="D13" s="27"/>
      <c r="E13" s="27"/>
      <c r="F13" s="27"/>
    </row>
    <row r="14" spans="2:6" ht="12.75">
      <c r="B14" s="427" t="s">
        <v>90</v>
      </c>
      <c r="C14" s="428"/>
      <c r="D14" s="428"/>
      <c r="E14" s="428"/>
      <c r="F14" s="428"/>
    </row>
    <row r="22" spans="2:5" ht="12.75">
      <c r="B22" s="266" t="s">
        <v>108</v>
      </c>
      <c r="C22" s="267"/>
      <c r="D22" s="267"/>
      <c r="E22" s="267"/>
    </row>
    <row r="23" spans="2:5" ht="12.75">
      <c r="B23" s="285" t="s">
        <v>139</v>
      </c>
      <c r="C23" s="268"/>
      <c r="D23" s="268"/>
      <c r="E23" s="268"/>
    </row>
    <row r="24" spans="2:5" ht="38.25">
      <c r="B24" s="256"/>
      <c r="C24" s="269" t="s">
        <v>15</v>
      </c>
      <c r="D24" s="269" t="s">
        <v>16</v>
      </c>
      <c r="E24" s="269" t="s">
        <v>75</v>
      </c>
    </row>
    <row r="25" spans="2:5" ht="25.5">
      <c r="B25" s="286" t="s">
        <v>222</v>
      </c>
      <c r="C25" s="287">
        <v>11506</v>
      </c>
      <c r="D25" s="287">
        <v>7668</v>
      </c>
      <c r="E25" s="287">
        <f>SUM(C25:D25)</f>
        <v>19174</v>
      </c>
    </row>
  </sheetData>
  <sheetProtection/>
  <mergeCells count="1">
    <mergeCell ref="B14:F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44"/>
  <dimension ref="B2:E15"/>
  <sheetViews>
    <sheetView showGridLines="0" zoomScalePageLayoutView="0" workbookViewId="0" topLeftCell="A1">
      <selection activeCell="B2" sqref="B2:B3"/>
    </sheetView>
  </sheetViews>
  <sheetFormatPr defaultColWidth="9.140625" defaultRowHeight="12.75"/>
  <cols>
    <col min="1" max="1" width="1.421875" style="14" customWidth="1"/>
    <col min="2" max="2" width="17.7109375" style="14" customWidth="1"/>
    <col min="3" max="5" width="12.7109375" style="14" customWidth="1"/>
    <col min="6" max="6" width="1.28515625" style="14" customWidth="1"/>
    <col min="7" max="16384" width="9.140625" style="14" customWidth="1"/>
  </cols>
  <sheetData>
    <row r="2" spans="2:5" ht="12.75">
      <c r="B2" s="26" t="s">
        <v>108</v>
      </c>
      <c r="C2" s="27"/>
      <c r="D2" s="27"/>
      <c r="E2" s="27"/>
    </row>
    <row r="3" spans="2:5" ht="12.75">
      <c r="B3" s="217" t="s">
        <v>139</v>
      </c>
      <c r="C3" s="74"/>
      <c r="D3" s="74"/>
      <c r="E3" s="74"/>
    </row>
    <row r="4" spans="2:5" ht="25.5">
      <c r="B4" s="65"/>
      <c r="C4" s="224" t="s">
        <v>15</v>
      </c>
      <c r="D4" s="224" t="s">
        <v>16</v>
      </c>
      <c r="E4" s="70" t="s">
        <v>75</v>
      </c>
    </row>
    <row r="5" spans="2:5" ht="12.75">
      <c r="B5" s="13" t="s">
        <v>274</v>
      </c>
      <c r="C5" s="83">
        <v>11506</v>
      </c>
      <c r="D5" s="83">
        <v>7668</v>
      </c>
      <c r="E5" s="83">
        <v>19174</v>
      </c>
    </row>
    <row r="6" spans="2:5" ht="12.75">
      <c r="B6" s="42" t="s">
        <v>107</v>
      </c>
      <c r="C6" s="46">
        <v>10545</v>
      </c>
      <c r="D6" s="46">
        <v>7262</v>
      </c>
      <c r="E6" s="43">
        <v>17807</v>
      </c>
    </row>
    <row r="7" spans="2:5" ht="25.5">
      <c r="B7" s="42" t="s">
        <v>215</v>
      </c>
      <c r="C7" s="43">
        <v>961</v>
      </c>
      <c r="D7" s="43">
        <v>406</v>
      </c>
      <c r="E7" s="43">
        <v>1367</v>
      </c>
    </row>
    <row r="8" spans="2:5" ht="12.75">
      <c r="B8" s="2" t="s">
        <v>222</v>
      </c>
      <c r="C8" s="83">
        <v>10785</v>
      </c>
      <c r="D8" s="83">
        <v>7031</v>
      </c>
      <c r="E8" s="83">
        <v>17816</v>
      </c>
    </row>
    <row r="9" spans="2:5" ht="12.75">
      <c r="B9" s="42" t="s">
        <v>107</v>
      </c>
      <c r="C9" s="46">
        <v>9911</v>
      </c>
      <c r="D9" s="46">
        <v>6674</v>
      </c>
      <c r="E9" s="43">
        <v>16585</v>
      </c>
    </row>
    <row r="10" spans="2:5" ht="25.5">
      <c r="B10" s="42" t="s">
        <v>215</v>
      </c>
      <c r="C10" s="43">
        <v>874</v>
      </c>
      <c r="D10" s="43">
        <v>357</v>
      </c>
      <c r="E10" s="43">
        <v>1231</v>
      </c>
    </row>
    <row r="11" spans="2:5" ht="5.25" customHeight="1">
      <c r="B11" s="65"/>
      <c r="C11" s="82"/>
      <c r="D11" s="82"/>
      <c r="E11" s="82"/>
    </row>
    <row r="15" spans="3:5" ht="12.75">
      <c r="C15" s="24"/>
      <c r="D15" s="24"/>
      <c r="E15" s="2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59"/>
  <dimension ref="B2:E13"/>
  <sheetViews>
    <sheetView showGridLines="0" zoomScalePageLayoutView="0" workbookViewId="0" topLeftCell="A1">
      <selection activeCell="B3" sqref="B3:B4"/>
    </sheetView>
  </sheetViews>
  <sheetFormatPr defaultColWidth="9.140625" defaultRowHeight="12.75"/>
  <cols>
    <col min="1" max="1" width="1.28515625" style="14" customWidth="1"/>
    <col min="2" max="2" width="17.7109375" style="14" customWidth="1"/>
    <col min="3" max="5" width="12.7109375" style="14" customWidth="1"/>
    <col min="6" max="6" width="1.28515625" style="14" customWidth="1"/>
    <col min="7" max="16384" width="9.140625" style="14" customWidth="1"/>
  </cols>
  <sheetData>
    <row r="2" spans="2:5" ht="12.75">
      <c r="B2" s="91"/>
      <c r="C2" s="91"/>
      <c r="D2" s="91"/>
      <c r="E2" s="7"/>
    </row>
    <row r="3" spans="2:5" ht="12.75">
      <c r="B3" s="36" t="s">
        <v>144</v>
      </c>
      <c r="C3" s="27"/>
      <c r="D3" s="57"/>
      <c r="E3" s="57"/>
    </row>
    <row r="4" spans="2:5" ht="12.75">
      <c r="B4" s="321" t="s">
        <v>91</v>
      </c>
      <c r="C4" s="74"/>
      <c r="D4" s="72"/>
      <c r="E4" s="72"/>
    </row>
    <row r="5" spans="2:5" ht="17.25" customHeight="1">
      <c r="B5" s="227"/>
      <c r="C5" s="224" t="s">
        <v>85</v>
      </c>
      <c r="D5" s="224" t="s">
        <v>86</v>
      </c>
      <c r="E5" s="224" t="s">
        <v>87</v>
      </c>
    </row>
    <row r="6" spans="2:5" ht="12.75">
      <c r="B6" s="13" t="s">
        <v>274</v>
      </c>
      <c r="C6" s="386">
        <v>18002</v>
      </c>
      <c r="D6" s="386">
        <v>1431</v>
      </c>
      <c r="E6" s="386">
        <v>19433</v>
      </c>
    </row>
    <row r="7" spans="2:5" ht="12.75">
      <c r="B7" s="42" t="s">
        <v>107</v>
      </c>
      <c r="C7" s="46">
        <v>16757</v>
      </c>
      <c r="D7" s="46">
        <v>1389</v>
      </c>
      <c r="E7" s="46">
        <v>18146</v>
      </c>
    </row>
    <row r="8" spans="2:5" ht="12.75">
      <c r="B8" s="457" t="s">
        <v>216</v>
      </c>
      <c r="C8" s="46">
        <v>1245</v>
      </c>
      <c r="D8" s="46">
        <v>42</v>
      </c>
      <c r="E8" s="46">
        <v>1287</v>
      </c>
    </row>
    <row r="9" spans="2:5" ht="12.75">
      <c r="B9" s="433"/>
      <c r="C9" s="46"/>
      <c r="D9" s="46"/>
      <c r="E9" s="24"/>
    </row>
    <row r="10" spans="2:5" ht="12.75">
      <c r="B10" s="2" t="s">
        <v>222</v>
      </c>
      <c r="C10" s="386">
        <v>17660</v>
      </c>
      <c r="D10" s="386">
        <v>711</v>
      </c>
      <c r="E10" s="386">
        <v>18371</v>
      </c>
    </row>
    <row r="11" spans="2:5" ht="12.75">
      <c r="B11" s="42" t="s">
        <v>107</v>
      </c>
      <c r="C11" s="46">
        <v>16415</v>
      </c>
      <c r="D11" s="46">
        <v>645</v>
      </c>
      <c r="E11" s="46">
        <v>17060</v>
      </c>
    </row>
    <row r="12" spans="2:5" ht="25.5">
      <c r="B12" s="42" t="s">
        <v>216</v>
      </c>
      <c r="C12" s="43">
        <v>1245</v>
      </c>
      <c r="D12" s="43">
        <v>66</v>
      </c>
      <c r="E12" s="43">
        <v>1311</v>
      </c>
    </row>
    <row r="13" spans="2:5" ht="4.5" customHeight="1">
      <c r="B13" s="65"/>
      <c r="C13" s="387"/>
      <c r="D13" s="387"/>
      <c r="E13" s="387"/>
    </row>
  </sheetData>
  <sheetProtection/>
  <mergeCells count="1">
    <mergeCell ref="B8:B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45"/>
  <dimension ref="B1:P12"/>
  <sheetViews>
    <sheetView showGridLines="0" zoomScalePageLayoutView="0" workbookViewId="0" topLeftCell="A1">
      <selection activeCell="B2" sqref="B2:B5"/>
    </sheetView>
  </sheetViews>
  <sheetFormatPr defaultColWidth="9.140625" defaultRowHeight="12.75"/>
  <cols>
    <col min="1" max="1" width="1.28515625" style="40" customWidth="1"/>
    <col min="2" max="2" width="28.8515625" style="40" customWidth="1"/>
    <col min="3" max="9" width="9.8515625" style="40" customWidth="1"/>
    <col min="10" max="10" width="2.421875" style="40" customWidth="1"/>
    <col min="11" max="16384" width="9.140625" style="40" customWidth="1"/>
  </cols>
  <sheetData>
    <row r="1" spans="3:10" ht="12.75">
      <c r="C1" s="128"/>
      <c r="D1" s="128"/>
      <c r="E1" s="128"/>
      <c r="F1" s="128"/>
      <c r="G1" s="128"/>
      <c r="H1" s="128"/>
      <c r="I1" s="128"/>
      <c r="J1" s="128"/>
    </row>
    <row r="2" spans="2:10" ht="12.75">
      <c r="B2" s="122" t="s">
        <v>145</v>
      </c>
      <c r="C2" s="122"/>
      <c r="D2" s="122"/>
      <c r="E2" s="122"/>
      <c r="F2" s="122"/>
      <c r="G2" s="122"/>
      <c r="H2" s="122"/>
      <c r="I2" s="128"/>
      <c r="J2" s="128"/>
    </row>
    <row r="3" spans="2:10" ht="12.75">
      <c r="B3" s="47" t="s">
        <v>146</v>
      </c>
      <c r="C3" s="49"/>
      <c r="D3" s="49"/>
      <c r="E3" s="49"/>
      <c r="F3" s="212"/>
      <c r="G3" s="212"/>
      <c r="H3" s="212"/>
      <c r="I3" s="128"/>
      <c r="J3" s="128"/>
    </row>
    <row r="4" spans="2:3" ht="12.75">
      <c r="B4" s="59" t="s">
        <v>147</v>
      </c>
      <c r="C4" s="60"/>
    </row>
    <row r="5" spans="2:3" ht="12.75">
      <c r="B5" s="138" t="s">
        <v>123</v>
      </c>
      <c r="C5" s="322"/>
    </row>
    <row r="6" spans="2:10" ht="25.5" customHeight="1">
      <c r="B6" s="323" t="s">
        <v>17</v>
      </c>
      <c r="C6" s="324">
        <v>2004</v>
      </c>
      <c r="D6" s="324">
        <v>2005</v>
      </c>
      <c r="E6" s="324">
        <v>2006</v>
      </c>
      <c r="F6" s="324">
        <v>2007</v>
      </c>
      <c r="G6" s="324">
        <v>2008</v>
      </c>
      <c r="H6" s="324">
        <v>2009</v>
      </c>
      <c r="I6" s="243" t="s">
        <v>109</v>
      </c>
      <c r="J6" s="289"/>
    </row>
    <row r="7" spans="2:16" ht="12.75">
      <c r="B7" s="97" t="s">
        <v>114</v>
      </c>
      <c r="C7" s="98">
        <v>46551</v>
      </c>
      <c r="D7" s="98">
        <v>41404</v>
      </c>
      <c r="E7" s="98">
        <v>34849</v>
      </c>
      <c r="F7" s="98">
        <v>30272</v>
      </c>
      <c r="G7" s="98">
        <v>26733</v>
      </c>
      <c r="H7" s="98">
        <v>22438</v>
      </c>
      <c r="I7" s="98">
        <v>8075</v>
      </c>
      <c r="L7" s="162"/>
      <c r="M7" s="162"/>
      <c r="N7" s="162"/>
      <c r="O7" s="162"/>
      <c r="P7" s="162"/>
    </row>
    <row r="8" spans="2:16" ht="12.75">
      <c r="B8" s="53" t="s">
        <v>18</v>
      </c>
      <c r="C8" s="54">
        <v>27737</v>
      </c>
      <c r="D8" s="54">
        <v>26848</v>
      </c>
      <c r="E8" s="54">
        <v>23838</v>
      </c>
      <c r="F8" s="54">
        <v>21715</v>
      </c>
      <c r="G8" s="54">
        <v>19513</v>
      </c>
      <c r="H8" s="54">
        <v>16692</v>
      </c>
      <c r="I8" s="54">
        <v>5208</v>
      </c>
      <c r="L8" s="163"/>
      <c r="M8" s="163"/>
      <c r="N8" s="163"/>
      <c r="O8" s="163"/>
      <c r="P8" s="163"/>
    </row>
    <row r="9" spans="2:16" ht="12.75">
      <c r="B9" s="53" t="s">
        <v>19</v>
      </c>
      <c r="C9" s="54">
        <v>1183</v>
      </c>
      <c r="D9" s="54">
        <v>1167</v>
      </c>
      <c r="E9" s="54">
        <v>1066</v>
      </c>
      <c r="F9" s="54">
        <v>1083</v>
      </c>
      <c r="G9" s="54">
        <v>1125</v>
      </c>
      <c r="H9" s="54">
        <v>882</v>
      </c>
      <c r="I9" s="54">
        <v>310</v>
      </c>
      <c r="L9" s="163"/>
      <c r="M9" s="163"/>
      <c r="N9" s="163"/>
      <c r="O9" s="163"/>
      <c r="P9" s="163"/>
    </row>
    <row r="10" spans="2:16" ht="12.75">
      <c r="B10" s="53" t="s">
        <v>20</v>
      </c>
      <c r="C10" s="54">
        <v>3728</v>
      </c>
      <c r="D10" s="54">
        <v>3707</v>
      </c>
      <c r="E10" s="54">
        <v>3729</v>
      </c>
      <c r="F10" s="54">
        <v>3826</v>
      </c>
      <c r="G10" s="54">
        <v>3859</v>
      </c>
      <c r="H10" s="54">
        <v>3725</v>
      </c>
      <c r="I10" s="54">
        <v>2199</v>
      </c>
      <c r="L10" s="163"/>
      <c r="M10" s="163"/>
      <c r="N10" s="163"/>
      <c r="O10" s="163"/>
      <c r="P10" s="163"/>
    </row>
    <row r="11" spans="2:16" ht="12.75">
      <c r="B11" s="414" t="s">
        <v>158</v>
      </c>
      <c r="C11" s="54">
        <v>11712</v>
      </c>
      <c r="D11" s="54">
        <v>7995</v>
      </c>
      <c r="E11" s="54">
        <v>4645</v>
      </c>
      <c r="F11" s="54">
        <v>2323</v>
      </c>
      <c r="G11" s="54">
        <v>891</v>
      </c>
      <c r="H11" s="54">
        <v>435</v>
      </c>
      <c r="I11" s="54">
        <v>69</v>
      </c>
      <c r="L11" s="166"/>
      <c r="M11" s="165"/>
      <c r="N11" s="165"/>
      <c r="O11" s="165"/>
      <c r="P11" s="165"/>
    </row>
    <row r="12" spans="2:16" ht="12.75">
      <c r="B12" s="413" t="s">
        <v>244</v>
      </c>
      <c r="C12" s="388">
        <v>2191</v>
      </c>
      <c r="D12" s="388">
        <v>1688</v>
      </c>
      <c r="E12" s="388">
        <v>1572</v>
      </c>
      <c r="F12" s="388">
        <v>1324</v>
      </c>
      <c r="G12" s="388">
        <v>1346</v>
      </c>
      <c r="H12" s="388">
        <v>703</v>
      </c>
      <c r="I12" s="389">
        <v>290</v>
      </c>
      <c r="L12" s="166"/>
      <c r="M12" s="166"/>
      <c r="N12" s="166"/>
      <c r="O12" s="166"/>
      <c r="P12" s="16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53"/>
  <dimension ref="B2:X11"/>
  <sheetViews>
    <sheetView showGridLines="0" zoomScalePageLayoutView="0" workbookViewId="0" topLeftCell="A1">
      <selection activeCell="B2" sqref="B2:B5"/>
    </sheetView>
  </sheetViews>
  <sheetFormatPr defaultColWidth="9.140625" defaultRowHeight="12.75"/>
  <cols>
    <col min="1" max="1" width="1.28515625" style="40" customWidth="1"/>
    <col min="2" max="2" width="22.8515625" style="40" customWidth="1"/>
    <col min="3" max="3" width="10.28125" style="40" customWidth="1"/>
    <col min="4" max="10" width="8.140625" style="40" customWidth="1"/>
    <col min="11" max="11" width="2.28125" style="40" customWidth="1"/>
    <col min="12" max="12" width="7.7109375" style="40" customWidth="1"/>
    <col min="13" max="16384" width="9.140625" style="40" customWidth="1"/>
  </cols>
  <sheetData>
    <row r="2" spans="2:9" ht="12.75">
      <c r="B2" s="122" t="s">
        <v>126</v>
      </c>
      <c r="C2" s="57"/>
      <c r="D2" s="57"/>
      <c r="E2" s="57"/>
      <c r="F2" s="57"/>
      <c r="G2" s="57"/>
      <c r="H2" s="57"/>
      <c r="I2" s="57"/>
    </row>
    <row r="3" spans="2:9" ht="12.75">
      <c r="B3" s="122" t="s">
        <v>148</v>
      </c>
      <c r="C3" s="123"/>
      <c r="D3" s="123"/>
      <c r="E3" s="123"/>
      <c r="F3" s="123"/>
      <c r="G3" s="213"/>
      <c r="H3" s="213"/>
      <c r="I3" s="213"/>
    </row>
    <row r="4" spans="2:9" ht="12.75">
      <c r="B4" s="59" t="s">
        <v>149</v>
      </c>
      <c r="C4" s="57"/>
      <c r="D4" s="57"/>
      <c r="E4" s="57"/>
      <c r="F4" s="57"/>
      <c r="G4" s="57"/>
      <c r="H4" s="57"/>
      <c r="I4" s="57"/>
    </row>
    <row r="5" spans="2:24" ht="12.75">
      <c r="B5" s="138" t="s">
        <v>123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ht="25.5">
      <c r="B6" s="323" t="s">
        <v>17</v>
      </c>
      <c r="C6" s="323"/>
      <c r="D6" s="324">
        <v>2004</v>
      </c>
      <c r="E6" s="324">
        <v>2005</v>
      </c>
      <c r="F6" s="324">
        <v>2006</v>
      </c>
      <c r="G6" s="324">
        <v>2007</v>
      </c>
      <c r="H6" s="324">
        <v>2008</v>
      </c>
      <c r="I6" s="324">
        <v>2009</v>
      </c>
      <c r="J6" s="243" t="s">
        <v>109</v>
      </c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</row>
    <row r="7" spans="2:24" ht="12.75">
      <c r="B7" s="33" t="s">
        <v>97</v>
      </c>
      <c r="C7" s="33"/>
      <c r="D7" s="19">
        <v>7619</v>
      </c>
      <c r="E7" s="19">
        <v>9924</v>
      </c>
      <c r="F7" s="19">
        <v>12642</v>
      </c>
      <c r="G7" s="168">
        <v>15631</v>
      </c>
      <c r="H7" s="168">
        <v>18078</v>
      </c>
      <c r="I7" s="168">
        <v>19760</v>
      </c>
      <c r="J7" s="19">
        <v>7269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</row>
    <row r="8" spans="2:24" ht="12.75">
      <c r="B8" s="126" t="s">
        <v>68</v>
      </c>
      <c r="C8" s="126"/>
      <c r="D8" s="81">
        <v>4585</v>
      </c>
      <c r="E8" s="81">
        <v>6738</v>
      </c>
      <c r="F8" s="81">
        <v>9127</v>
      </c>
      <c r="G8" s="166">
        <v>11506</v>
      </c>
      <c r="H8" s="166">
        <v>13266</v>
      </c>
      <c r="I8" s="166">
        <v>14463</v>
      </c>
      <c r="J8" s="81">
        <v>4689</v>
      </c>
      <c r="N8" s="165"/>
      <c r="O8" s="165"/>
      <c r="P8" s="166"/>
      <c r="Q8" s="166"/>
      <c r="R8" s="166"/>
      <c r="S8" s="166"/>
      <c r="T8" s="166"/>
      <c r="U8" s="166"/>
      <c r="V8" s="166"/>
      <c r="W8" s="166"/>
      <c r="X8" s="166"/>
    </row>
    <row r="9" spans="2:24" ht="12.75">
      <c r="B9" s="126" t="s">
        <v>69</v>
      </c>
      <c r="C9" s="126"/>
      <c r="D9" s="81">
        <v>2817</v>
      </c>
      <c r="E9" s="81">
        <v>2965</v>
      </c>
      <c r="F9" s="81">
        <v>3166</v>
      </c>
      <c r="G9" s="166">
        <v>3614</v>
      </c>
      <c r="H9" s="166">
        <v>4242</v>
      </c>
      <c r="I9" s="166">
        <v>4686</v>
      </c>
      <c r="J9" s="81">
        <v>2423</v>
      </c>
      <c r="N9" s="165"/>
      <c r="O9" s="165"/>
      <c r="P9" s="166"/>
      <c r="Q9" s="166"/>
      <c r="R9" s="166"/>
      <c r="S9" s="166"/>
      <c r="T9" s="166"/>
      <c r="U9" s="166"/>
      <c r="V9" s="166"/>
      <c r="W9" s="166"/>
      <c r="X9" s="166"/>
    </row>
    <row r="10" spans="2:24" ht="12.75">
      <c r="B10" s="126" t="s">
        <v>19</v>
      </c>
      <c r="C10" s="126"/>
      <c r="D10" s="131">
        <v>217</v>
      </c>
      <c r="E10" s="131">
        <v>221</v>
      </c>
      <c r="F10" s="131">
        <v>349</v>
      </c>
      <c r="G10" s="131">
        <v>512</v>
      </c>
      <c r="H10" s="131">
        <v>570</v>
      </c>
      <c r="I10" s="131">
        <v>612</v>
      </c>
      <c r="J10" s="134">
        <v>158</v>
      </c>
      <c r="N10" s="165"/>
      <c r="O10" s="165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2:24" ht="25.5">
      <c r="B11" s="135" t="s">
        <v>81</v>
      </c>
      <c r="C11" s="135"/>
      <c r="D11" s="136">
        <v>864</v>
      </c>
      <c r="E11" s="136">
        <v>1104</v>
      </c>
      <c r="F11" s="136">
        <v>1356</v>
      </c>
      <c r="G11" s="136">
        <v>1560</v>
      </c>
      <c r="H11" s="136">
        <v>1645</v>
      </c>
      <c r="I11" s="136">
        <v>1697</v>
      </c>
      <c r="J11" s="136">
        <v>2904</v>
      </c>
      <c r="N11" s="416"/>
      <c r="O11" s="417"/>
      <c r="P11" s="417"/>
      <c r="Q11" s="417"/>
      <c r="R11" s="417"/>
      <c r="S11" s="417"/>
      <c r="T11" s="417"/>
      <c r="U11" s="417"/>
      <c r="V11" s="417"/>
      <c r="W11" s="417"/>
      <c r="X11" s="41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3"/>
  <dimension ref="B2:K11"/>
  <sheetViews>
    <sheetView showGridLines="0" zoomScalePageLayoutView="0" workbookViewId="0" topLeftCell="A1">
      <selection activeCell="B2" sqref="B2:F4"/>
    </sheetView>
  </sheetViews>
  <sheetFormatPr defaultColWidth="9.140625" defaultRowHeight="12.75"/>
  <cols>
    <col min="1" max="1" width="2.00390625" style="14" customWidth="1"/>
    <col min="2" max="2" width="29.421875" style="14" customWidth="1"/>
    <col min="3" max="3" width="13.28125" style="14" customWidth="1"/>
    <col min="4" max="9" width="8.421875" style="14" customWidth="1"/>
    <col min="10" max="10" width="2.140625" style="14" customWidth="1"/>
    <col min="11" max="11" width="7.7109375" style="40" customWidth="1"/>
    <col min="12" max="16384" width="9.140625" style="14" customWidth="1"/>
  </cols>
  <sheetData>
    <row r="2" spans="2:10" ht="12.75">
      <c r="B2" s="26" t="s">
        <v>127</v>
      </c>
      <c r="C2" s="27"/>
      <c r="D2" s="27"/>
      <c r="E2" s="27"/>
      <c r="F2" s="57"/>
      <c r="G2" s="57"/>
      <c r="H2" s="57"/>
      <c r="J2" s="270"/>
    </row>
    <row r="3" spans="2:10" ht="12.75">
      <c r="B3" s="26" t="s">
        <v>150</v>
      </c>
      <c r="C3" s="27"/>
      <c r="D3" s="27"/>
      <c r="E3" s="27"/>
      <c r="F3" s="314"/>
      <c r="G3" s="314"/>
      <c r="H3" s="314"/>
      <c r="J3" s="270"/>
    </row>
    <row r="4" spans="2:10" ht="12.75" customHeight="1">
      <c r="B4" s="460" t="s">
        <v>205</v>
      </c>
      <c r="C4" s="460"/>
      <c r="D4" s="460"/>
      <c r="E4" s="460"/>
      <c r="F4" s="460"/>
      <c r="J4" s="270"/>
    </row>
    <row r="5" spans="2:11" ht="25.5">
      <c r="B5" s="227" t="s">
        <v>17</v>
      </c>
      <c r="C5" s="231">
        <v>2004</v>
      </c>
      <c r="D5" s="231">
        <v>2005</v>
      </c>
      <c r="E5" s="231">
        <v>2006</v>
      </c>
      <c r="F5" s="243">
        <v>2007</v>
      </c>
      <c r="G5" s="243">
        <v>2008</v>
      </c>
      <c r="H5" s="243">
        <v>2009</v>
      </c>
      <c r="I5" s="243" t="s">
        <v>109</v>
      </c>
      <c r="K5" s="14"/>
    </row>
    <row r="6" spans="2:11" ht="17.25" customHeight="1">
      <c r="B6" s="9" t="s">
        <v>79</v>
      </c>
      <c r="C6" s="19">
        <v>5307</v>
      </c>
      <c r="D6" s="19">
        <v>5658</v>
      </c>
      <c r="E6" s="19">
        <v>6441</v>
      </c>
      <c r="F6" s="19">
        <v>7310</v>
      </c>
      <c r="G6" s="19">
        <v>7654</v>
      </c>
      <c r="H6" s="19">
        <v>8056</v>
      </c>
      <c r="I6" s="19">
        <v>2947</v>
      </c>
      <c r="K6" s="14"/>
    </row>
    <row r="7" spans="2:11" ht="12.75">
      <c r="B7" s="56" t="s">
        <v>18</v>
      </c>
      <c r="C7" s="54">
        <v>5234</v>
      </c>
      <c r="D7" s="54">
        <v>5591</v>
      </c>
      <c r="E7" s="54">
        <v>6346</v>
      </c>
      <c r="F7" s="54">
        <v>7175</v>
      </c>
      <c r="G7" s="54">
        <v>7518</v>
      </c>
      <c r="H7" s="54">
        <v>7892</v>
      </c>
      <c r="I7" s="54">
        <v>2903</v>
      </c>
      <c r="K7" s="14"/>
    </row>
    <row r="8" spans="2:11" ht="15.75" customHeight="1">
      <c r="B8" s="65" t="s">
        <v>19</v>
      </c>
      <c r="C8" s="131">
        <v>73</v>
      </c>
      <c r="D8" s="131">
        <v>67</v>
      </c>
      <c r="E8" s="131">
        <v>95</v>
      </c>
      <c r="F8" s="131">
        <v>135</v>
      </c>
      <c r="G8" s="131">
        <v>137</v>
      </c>
      <c r="H8" s="131">
        <v>164</v>
      </c>
      <c r="I8" s="131">
        <v>43</v>
      </c>
      <c r="K8" s="14"/>
    </row>
    <row r="9" spans="2:11" ht="14.25" customHeight="1">
      <c r="B9" s="9" t="s">
        <v>202</v>
      </c>
      <c r="C9" s="19">
        <v>2044</v>
      </c>
      <c r="D9" s="19">
        <v>2089</v>
      </c>
      <c r="E9" s="19">
        <v>3002</v>
      </c>
      <c r="F9" s="19">
        <v>6155</v>
      </c>
      <c r="G9" s="19">
        <v>9877</v>
      </c>
      <c r="H9" s="19">
        <v>16277</v>
      </c>
      <c r="I9" s="19">
        <v>783</v>
      </c>
      <c r="K9" s="14"/>
    </row>
    <row r="10" spans="2:11" ht="15.75" customHeight="1">
      <c r="B10" s="67" t="s">
        <v>203</v>
      </c>
      <c r="C10" s="71">
        <v>27</v>
      </c>
      <c r="D10" s="71">
        <v>39</v>
      </c>
      <c r="E10" s="71">
        <v>70</v>
      </c>
      <c r="F10" s="71">
        <v>103</v>
      </c>
      <c r="G10" s="71">
        <v>138</v>
      </c>
      <c r="H10" s="71">
        <v>156</v>
      </c>
      <c r="I10" s="71">
        <v>32</v>
      </c>
      <c r="K10" s="14"/>
    </row>
    <row r="11" spans="2:10" ht="12.75">
      <c r="B11" s="458" t="s">
        <v>204</v>
      </c>
      <c r="C11" s="459"/>
      <c r="D11" s="459"/>
      <c r="E11" s="459"/>
      <c r="F11" s="459"/>
      <c r="G11" s="38"/>
      <c r="H11" s="38"/>
      <c r="J11" s="270"/>
    </row>
  </sheetData>
  <sheetProtection/>
  <mergeCells count="2">
    <mergeCell ref="B11:F11"/>
    <mergeCell ref="B4:F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4"/>
  <dimension ref="B2:L10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00390625" style="14" customWidth="1"/>
    <col min="2" max="2" width="22.140625" style="14" customWidth="1"/>
    <col min="3" max="6" width="9.7109375" style="14" customWidth="1"/>
    <col min="7" max="7" width="7.7109375" style="14" customWidth="1"/>
    <col min="8" max="8" width="1.57421875" style="14" customWidth="1"/>
    <col min="9" max="16384" width="9.140625" style="14" customWidth="1"/>
  </cols>
  <sheetData>
    <row r="2" spans="2:7" ht="12.75">
      <c r="B2" s="26" t="s">
        <v>360</v>
      </c>
      <c r="C2" s="27"/>
      <c r="D2" s="27"/>
      <c r="E2" s="27"/>
      <c r="F2" s="27"/>
      <c r="G2" s="27"/>
    </row>
    <row r="3" spans="2:7" ht="12.75">
      <c r="B3" s="26" t="s">
        <v>113</v>
      </c>
      <c r="C3" s="57"/>
      <c r="D3" s="57"/>
      <c r="E3" s="57"/>
      <c r="F3" s="57"/>
      <c r="G3" s="57"/>
    </row>
    <row r="4" spans="2:7" ht="12.75">
      <c r="B4" s="68" t="s">
        <v>115</v>
      </c>
      <c r="C4" s="68"/>
      <c r="D4" s="68"/>
      <c r="E4" s="68"/>
      <c r="F4" s="68"/>
      <c r="G4" s="37"/>
    </row>
    <row r="5" spans="2:7" ht="12.75">
      <c r="B5" s="463" t="s">
        <v>4</v>
      </c>
      <c r="C5" s="244" t="s">
        <v>128</v>
      </c>
      <c r="D5" s="245"/>
      <c r="E5" s="245"/>
      <c r="F5" s="245"/>
      <c r="G5" s="245"/>
    </row>
    <row r="6" spans="2:7" ht="12.75">
      <c r="B6" s="452"/>
      <c r="C6" s="390" t="s">
        <v>8</v>
      </c>
      <c r="D6" s="464" t="s">
        <v>120</v>
      </c>
      <c r="E6" s="466" t="s">
        <v>121</v>
      </c>
      <c r="F6" s="461" t="s">
        <v>206</v>
      </c>
      <c r="G6" s="391" t="s">
        <v>8</v>
      </c>
    </row>
    <row r="7" spans="2:7" ht="12.75">
      <c r="B7" s="446"/>
      <c r="C7" s="229">
        <v>2008</v>
      </c>
      <c r="D7" s="465"/>
      <c r="E7" s="453"/>
      <c r="F7" s="462"/>
      <c r="G7" s="246">
        <v>2008</v>
      </c>
    </row>
    <row r="8" spans="2:7" ht="12.75">
      <c r="B8" s="34" t="s">
        <v>9</v>
      </c>
      <c r="C8" s="151">
        <v>71531</v>
      </c>
      <c r="D8" s="319">
        <v>6092</v>
      </c>
      <c r="E8" s="319">
        <v>1759</v>
      </c>
      <c r="F8" s="319">
        <v>68405</v>
      </c>
      <c r="G8" s="151">
        <v>76256</v>
      </c>
    </row>
    <row r="9" spans="2:12" ht="12.75">
      <c r="B9" s="34" t="s">
        <v>182</v>
      </c>
      <c r="C9" s="151">
        <v>10196</v>
      </c>
      <c r="D9" s="325">
        <v>337</v>
      </c>
      <c r="E9" s="325">
        <v>0</v>
      </c>
      <c r="F9" s="325">
        <v>9211</v>
      </c>
      <c r="G9" s="151">
        <v>9547</v>
      </c>
      <c r="H9" s="24"/>
      <c r="I9" s="24"/>
      <c r="J9" s="24"/>
      <c r="K9" s="24"/>
      <c r="L9" s="24"/>
    </row>
    <row r="10" spans="2:7" ht="12.75">
      <c r="B10" s="152" t="s">
        <v>8</v>
      </c>
      <c r="C10" s="153">
        <v>81727</v>
      </c>
      <c r="D10" s="153">
        <v>6429</v>
      </c>
      <c r="E10" s="153">
        <v>1759</v>
      </c>
      <c r="F10" s="153">
        <v>77616</v>
      </c>
      <c r="G10" s="153">
        <v>85803</v>
      </c>
    </row>
  </sheetData>
  <sheetProtection/>
  <mergeCells count="4">
    <mergeCell ref="F6:F7"/>
    <mergeCell ref="B5:B7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47"/>
  <dimension ref="B1:M43"/>
  <sheetViews>
    <sheetView showGridLines="0" zoomScalePageLayoutView="0" workbookViewId="0" topLeftCell="A1">
      <selection activeCell="D1" sqref="B1:I3"/>
    </sheetView>
  </sheetViews>
  <sheetFormatPr defaultColWidth="9.140625" defaultRowHeight="12.75"/>
  <cols>
    <col min="1" max="2" width="1.8515625" style="20" customWidth="1"/>
    <col min="3" max="3" width="1.7109375" style="20" customWidth="1"/>
    <col min="4" max="5" width="9.140625" style="20" customWidth="1"/>
    <col min="6" max="6" width="11.28125" style="20" customWidth="1"/>
    <col min="7" max="7" width="7.421875" style="20" customWidth="1"/>
    <col min="8" max="10" width="7.7109375" style="20" customWidth="1"/>
    <col min="11" max="13" width="7.7109375" style="28" customWidth="1"/>
    <col min="14" max="16384" width="9.140625" style="20" customWidth="1"/>
  </cols>
  <sheetData>
    <row r="1" spans="2:13" s="99" customFormat="1" ht="21" customHeight="1">
      <c r="B1" s="47" t="s">
        <v>129</v>
      </c>
      <c r="C1" s="49"/>
      <c r="D1" s="49"/>
      <c r="E1" s="49"/>
      <c r="F1" s="49"/>
      <c r="G1" s="49"/>
      <c r="H1" s="49"/>
      <c r="I1" s="49"/>
      <c r="J1" s="20"/>
      <c r="K1" s="118"/>
      <c r="L1" s="28"/>
      <c r="M1" s="28"/>
    </row>
    <row r="2" spans="2:11" ht="12.75" customHeight="1">
      <c r="B2" s="47" t="s">
        <v>124</v>
      </c>
      <c r="C2" s="49"/>
      <c r="D2" s="49"/>
      <c r="E2" s="49"/>
      <c r="F2" s="49"/>
      <c r="G2" s="49"/>
      <c r="H2" s="49"/>
      <c r="I2" s="49"/>
      <c r="K2" s="118"/>
    </row>
    <row r="3" spans="2:13" ht="12.75" customHeight="1">
      <c r="B3" s="470" t="s">
        <v>173</v>
      </c>
      <c r="C3" s="470"/>
      <c r="D3" s="470"/>
      <c r="E3" s="470"/>
      <c r="F3" s="470"/>
      <c r="G3" s="470"/>
      <c r="H3" s="470"/>
      <c r="I3" s="470"/>
      <c r="J3" s="403"/>
      <c r="K3" s="403"/>
      <c r="L3" s="403"/>
      <c r="M3" s="20"/>
    </row>
    <row r="4" spans="2:12" s="116" customFormat="1" ht="20.25" customHeight="1">
      <c r="B4" s="471" t="s">
        <v>17</v>
      </c>
      <c r="C4" s="471"/>
      <c r="D4" s="471"/>
      <c r="E4" s="471"/>
      <c r="F4" s="471"/>
      <c r="G4" s="378">
        <v>2004</v>
      </c>
      <c r="H4" s="378">
        <v>2005</v>
      </c>
      <c r="I4" s="378">
        <v>2006</v>
      </c>
      <c r="J4" s="378">
        <v>2007</v>
      </c>
      <c r="K4" s="378">
        <v>2008</v>
      </c>
      <c r="L4" s="378">
        <v>2009</v>
      </c>
    </row>
    <row r="5" spans="2:13" ht="4.5" customHeight="1">
      <c r="B5" s="472"/>
      <c r="C5" s="473"/>
      <c r="D5" s="473"/>
      <c r="E5" s="473"/>
      <c r="F5" s="473"/>
      <c r="G5" s="113"/>
      <c r="H5" s="113"/>
      <c r="K5" s="20"/>
      <c r="L5" s="20"/>
      <c r="M5" s="20"/>
    </row>
    <row r="6" spans="2:12" s="116" customFormat="1" ht="12.75" customHeight="1">
      <c r="B6" s="474" t="s">
        <v>70</v>
      </c>
      <c r="C6" s="474"/>
      <c r="D6" s="474"/>
      <c r="E6" s="474"/>
      <c r="F6" s="475"/>
      <c r="G6" s="114"/>
      <c r="H6" s="114"/>
      <c r="I6" s="40"/>
      <c r="J6" s="40"/>
      <c r="K6" s="40"/>
      <c r="L6" s="40"/>
    </row>
    <row r="7" spans="2:13" ht="12.75" customHeight="1">
      <c r="B7" s="112"/>
      <c r="C7" s="467" t="s">
        <v>24</v>
      </c>
      <c r="D7" s="467"/>
      <c r="E7" s="467"/>
      <c r="F7" s="467"/>
      <c r="G7" s="114">
        <v>464</v>
      </c>
      <c r="H7" s="114">
        <v>561</v>
      </c>
      <c r="I7" s="114">
        <v>388</v>
      </c>
      <c r="J7" s="114">
        <v>404</v>
      </c>
      <c r="K7" s="114">
        <v>435</v>
      </c>
      <c r="L7" s="114">
        <v>355</v>
      </c>
      <c r="M7" s="20"/>
    </row>
    <row r="8" spans="2:12" s="116" customFormat="1" ht="12.75" customHeight="1">
      <c r="B8" s="115"/>
      <c r="C8" s="115"/>
      <c r="D8" s="469" t="s">
        <v>111</v>
      </c>
      <c r="E8" s="469"/>
      <c r="F8" s="469"/>
      <c r="G8" s="202">
        <v>175</v>
      </c>
      <c r="H8" s="202">
        <v>180</v>
      </c>
      <c r="I8" s="202">
        <v>157</v>
      </c>
      <c r="J8" s="202">
        <v>202</v>
      </c>
      <c r="K8" s="202">
        <v>141</v>
      </c>
      <c r="L8" s="202">
        <v>170</v>
      </c>
    </row>
    <row r="9" spans="2:13" ht="12.75" customHeight="1">
      <c r="B9" s="112"/>
      <c r="C9" s="467" t="s">
        <v>25</v>
      </c>
      <c r="D9" s="467"/>
      <c r="E9" s="467"/>
      <c r="F9" s="467"/>
      <c r="G9" s="114">
        <v>7915</v>
      </c>
      <c r="H9" s="114">
        <v>7786</v>
      </c>
      <c r="I9" s="114">
        <v>7406</v>
      </c>
      <c r="J9" s="114">
        <v>7138</v>
      </c>
      <c r="K9" s="114">
        <v>6956</v>
      </c>
      <c r="L9" s="114">
        <v>6962</v>
      </c>
      <c r="M9" s="20"/>
    </row>
    <row r="10" spans="2:12" s="116" customFormat="1" ht="12.75" customHeight="1">
      <c r="B10" s="115"/>
      <c r="C10" s="115"/>
      <c r="D10" s="469" t="s">
        <v>111</v>
      </c>
      <c r="E10" s="469"/>
      <c r="F10" s="469"/>
      <c r="G10" s="202">
        <v>2438</v>
      </c>
      <c r="H10" s="202">
        <v>2435</v>
      </c>
      <c r="I10" s="202">
        <v>2324</v>
      </c>
      <c r="J10" s="202">
        <v>2248</v>
      </c>
      <c r="K10" s="202">
        <v>2407</v>
      </c>
      <c r="L10" s="202">
        <v>2503</v>
      </c>
    </row>
    <row r="11" spans="2:13" ht="12.75" customHeight="1">
      <c r="B11" s="112"/>
      <c r="C11" s="467" t="s">
        <v>26</v>
      </c>
      <c r="D11" s="467"/>
      <c r="E11" s="467"/>
      <c r="F11" s="467"/>
      <c r="G11" s="114">
        <v>6297</v>
      </c>
      <c r="H11" s="114">
        <v>5195</v>
      </c>
      <c r="I11" s="114">
        <v>4360</v>
      </c>
      <c r="J11" s="114">
        <v>3860</v>
      </c>
      <c r="K11" s="114">
        <v>3188</v>
      </c>
      <c r="L11" s="114">
        <v>2814</v>
      </c>
      <c r="M11" s="20"/>
    </row>
    <row r="12" spans="2:12" s="116" customFormat="1" ht="12.75" customHeight="1">
      <c r="B12" s="115"/>
      <c r="C12" s="115"/>
      <c r="D12" s="469" t="s">
        <v>111</v>
      </c>
      <c r="E12" s="469"/>
      <c r="F12" s="469"/>
      <c r="G12" s="202">
        <v>1822.895</v>
      </c>
      <c r="H12" s="202">
        <v>1572</v>
      </c>
      <c r="I12" s="202">
        <v>1184</v>
      </c>
      <c r="J12" s="202">
        <v>986</v>
      </c>
      <c r="K12" s="202">
        <v>754</v>
      </c>
      <c r="L12" s="202">
        <v>732</v>
      </c>
    </row>
    <row r="13" spans="2:13" ht="12.75" customHeight="1">
      <c r="B13" s="112"/>
      <c r="C13" s="467" t="s">
        <v>27</v>
      </c>
      <c r="D13" s="467"/>
      <c r="E13" s="467"/>
      <c r="F13" s="467"/>
      <c r="G13" s="114">
        <v>1302</v>
      </c>
      <c r="H13" s="114">
        <v>1165</v>
      </c>
      <c r="I13" s="114">
        <v>1002</v>
      </c>
      <c r="J13" s="114">
        <v>904</v>
      </c>
      <c r="K13" s="114">
        <v>850</v>
      </c>
      <c r="L13" s="114">
        <v>819</v>
      </c>
      <c r="M13" s="20"/>
    </row>
    <row r="14" spans="2:13" ht="12.75" customHeight="1">
      <c r="B14" s="115"/>
      <c r="C14" s="115"/>
      <c r="D14" s="469" t="s">
        <v>111</v>
      </c>
      <c r="E14" s="469"/>
      <c r="F14" s="469"/>
      <c r="G14" s="202">
        <v>524</v>
      </c>
      <c r="H14" s="202">
        <v>440</v>
      </c>
      <c r="I14" s="202">
        <v>351</v>
      </c>
      <c r="J14" s="202">
        <v>314</v>
      </c>
      <c r="K14" s="202">
        <v>253</v>
      </c>
      <c r="L14" s="202">
        <v>269</v>
      </c>
      <c r="M14" s="20"/>
    </row>
    <row r="15" spans="2:13" ht="12.75" customHeight="1">
      <c r="B15" s="112"/>
      <c r="C15" s="467" t="s">
        <v>28</v>
      </c>
      <c r="D15" s="467"/>
      <c r="E15" s="467"/>
      <c r="F15" s="467"/>
      <c r="G15" s="114">
        <v>5597</v>
      </c>
      <c r="H15" s="114">
        <v>5063</v>
      </c>
      <c r="I15" s="114">
        <v>4413</v>
      </c>
      <c r="J15" s="114">
        <v>3902</v>
      </c>
      <c r="K15" s="114">
        <v>3283</v>
      </c>
      <c r="L15" s="114">
        <v>3133</v>
      </c>
      <c r="M15" s="20"/>
    </row>
    <row r="16" spans="2:13" ht="12.75" customHeight="1">
      <c r="B16" s="115"/>
      <c r="C16" s="115"/>
      <c r="D16" s="469" t="s">
        <v>111</v>
      </c>
      <c r="E16" s="469"/>
      <c r="F16" s="469"/>
      <c r="G16" s="202">
        <v>2481</v>
      </c>
      <c r="H16" s="202">
        <v>2252</v>
      </c>
      <c r="I16" s="202">
        <v>1919</v>
      </c>
      <c r="J16" s="202">
        <v>1755</v>
      </c>
      <c r="K16" s="202">
        <v>1500</v>
      </c>
      <c r="L16" s="202">
        <v>1507</v>
      </c>
      <c r="M16" s="20"/>
    </row>
    <row r="17" spans="2:12" s="116" customFormat="1" ht="12.75" customHeight="1">
      <c r="B17" s="112"/>
      <c r="C17" s="467" t="s">
        <v>29</v>
      </c>
      <c r="D17" s="467"/>
      <c r="E17" s="467"/>
      <c r="F17" s="467"/>
      <c r="G17" s="114">
        <v>2383</v>
      </c>
      <c r="H17" s="114">
        <v>2112</v>
      </c>
      <c r="I17" s="114">
        <v>2035</v>
      </c>
      <c r="J17" s="114">
        <v>1908</v>
      </c>
      <c r="K17" s="114">
        <v>1610</v>
      </c>
      <c r="L17" s="114">
        <v>1300</v>
      </c>
    </row>
    <row r="18" spans="2:12" s="116" customFormat="1" ht="12.75" customHeight="1">
      <c r="B18" s="112"/>
      <c r="C18" s="477" t="s">
        <v>71</v>
      </c>
      <c r="D18" s="477"/>
      <c r="E18" s="477"/>
      <c r="F18" s="477"/>
      <c r="G18" s="29">
        <v>23957</v>
      </c>
      <c r="H18" s="29">
        <v>21883</v>
      </c>
      <c r="I18" s="29">
        <v>19605</v>
      </c>
      <c r="J18" s="29">
        <v>18116</v>
      </c>
      <c r="K18" s="29">
        <v>16322</v>
      </c>
      <c r="L18" s="29">
        <v>15384</v>
      </c>
    </row>
    <row r="19" spans="2:13" ht="12.75" customHeight="1">
      <c r="B19" s="115"/>
      <c r="C19" s="119"/>
      <c r="D19" s="469" t="s">
        <v>111</v>
      </c>
      <c r="E19" s="469"/>
      <c r="F19" s="469"/>
      <c r="G19" s="202">
        <v>8774</v>
      </c>
      <c r="H19" s="202">
        <v>7956</v>
      </c>
      <c r="I19" s="202">
        <v>6906</v>
      </c>
      <c r="J19" s="202">
        <v>6369</v>
      </c>
      <c r="K19" s="202">
        <v>5729</v>
      </c>
      <c r="L19" s="202">
        <v>5841</v>
      </c>
      <c r="M19" s="20"/>
    </row>
    <row r="20" spans="2:12" s="116" customFormat="1" ht="12.75" customHeight="1">
      <c r="B20" s="480" t="s">
        <v>30</v>
      </c>
      <c r="C20" s="480"/>
      <c r="D20" s="480"/>
      <c r="E20" s="480"/>
      <c r="F20" s="480"/>
      <c r="G20" s="202"/>
      <c r="H20" s="202"/>
      <c r="I20" s="155"/>
      <c r="J20" s="155"/>
      <c r="K20" s="155"/>
      <c r="L20" s="155"/>
    </row>
    <row r="21" spans="2:13" ht="12.75" customHeight="1">
      <c r="B21" s="112"/>
      <c r="C21" s="467" t="s">
        <v>93</v>
      </c>
      <c r="D21" s="467"/>
      <c r="E21" s="467"/>
      <c r="F21" s="467"/>
      <c r="G21" s="114">
        <v>11768</v>
      </c>
      <c r="H21" s="114">
        <v>12213</v>
      </c>
      <c r="I21" s="114">
        <v>12171</v>
      </c>
      <c r="J21" s="114">
        <v>13574</v>
      </c>
      <c r="K21" s="114">
        <v>13534</v>
      </c>
      <c r="L21" s="114">
        <v>13604</v>
      </c>
      <c r="M21" s="20"/>
    </row>
    <row r="22" spans="2:12" s="116" customFormat="1" ht="12.75" customHeight="1">
      <c r="B22" s="115"/>
      <c r="C22" s="115"/>
      <c r="D22" s="469" t="s">
        <v>111</v>
      </c>
      <c r="E22" s="469"/>
      <c r="F22" s="469"/>
      <c r="G22" s="202">
        <v>6943</v>
      </c>
      <c r="H22" s="202">
        <v>6828</v>
      </c>
      <c r="I22" s="404">
        <v>6652</v>
      </c>
      <c r="J22" s="404">
        <v>6845</v>
      </c>
      <c r="K22" s="404">
        <v>6300</v>
      </c>
      <c r="L22" s="404">
        <v>6178</v>
      </c>
    </row>
    <row r="23" spans="2:13" ht="12.75" customHeight="1">
      <c r="B23" s="112"/>
      <c r="C23" s="467" t="s">
        <v>94</v>
      </c>
      <c r="D23" s="467"/>
      <c r="E23" s="467"/>
      <c r="F23" s="467"/>
      <c r="G23" s="114">
        <v>2605.3</v>
      </c>
      <c r="H23" s="114">
        <v>2869</v>
      </c>
      <c r="I23" s="114">
        <v>2977</v>
      </c>
      <c r="J23" s="114">
        <v>3163</v>
      </c>
      <c r="K23" s="114">
        <v>3091</v>
      </c>
      <c r="L23" s="114">
        <v>3059</v>
      </c>
      <c r="M23" s="20"/>
    </row>
    <row r="24" spans="2:12" s="116" customFormat="1" ht="12.75" customHeight="1">
      <c r="B24" s="115"/>
      <c r="C24" s="115"/>
      <c r="D24" s="469" t="s">
        <v>111</v>
      </c>
      <c r="E24" s="469"/>
      <c r="F24" s="469"/>
      <c r="G24" s="202" t="s">
        <v>11</v>
      </c>
      <c r="H24" s="202" t="s">
        <v>11</v>
      </c>
      <c r="I24" s="404" t="s">
        <v>11</v>
      </c>
      <c r="J24" s="404" t="s">
        <v>11</v>
      </c>
      <c r="K24" s="404" t="s">
        <v>11</v>
      </c>
      <c r="L24" s="404" t="s">
        <v>11</v>
      </c>
    </row>
    <row r="25" spans="2:12" s="30" customFormat="1" ht="12.75" customHeight="1">
      <c r="B25" s="112"/>
      <c r="C25" s="467" t="s">
        <v>95</v>
      </c>
      <c r="D25" s="467"/>
      <c r="E25" s="467"/>
      <c r="F25" s="467"/>
      <c r="G25" s="114">
        <v>1790</v>
      </c>
      <c r="H25" s="114">
        <v>1668</v>
      </c>
      <c r="I25" s="114">
        <v>1664</v>
      </c>
      <c r="J25" s="114">
        <v>1898</v>
      </c>
      <c r="K25" s="114">
        <v>2024</v>
      </c>
      <c r="L25" s="114">
        <v>2727</v>
      </c>
    </row>
    <row r="26" spans="2:12" s="30" customFormat="1" ht="12.75" customHeight="1">
      <c r="B26" s="112"/>
      <c r="C26" s="467" t="s">
        <v>163</v>
      </c>
      <c r="D26" s="468"/>
      <c r="E26" s="467"/>
      <c r="F26" s="467"/>
      <c r="G26" s="114">
        <v>29</v>
      </c>
      <c r="H26" s="114">
        <v>67</v>
      </c>
      <c r="I26" s="114">
        <v>110</v>
      </c>
      <c r="J26" s="114">
        <v>109</v>
      </c>
      <c r="K26" s="114">
        <v>142</v>
      </c>
      <c r="L26" s="114">
        <v>160</v>
      </c>
    </row>
    <row r="27" spans="2:12" s="30" customFormat="1" ht="13.5" customHeight="1">
      <c r="B27" s="112"/>
      <c r="C27" s="467" t="s">
        <v>266</v>
      </c>
      <c r="D27" s="468"/>
      <c r="E27" s="467"/>
      <c r="F27" s="467"/>
      <c r="G27" s="114">
        <v>150</v>
      </c>
      <c r="H27" s="114">
        <v>326</v>
      </c>
      <c r="I27" s="114">
        <v>602</v>
      </c>
      <c r="J27" s="114">
        <v>965</v>
      </c>
      <c r="K27" s="114">
        <v>1696</v>
      </c>
      <c r="L27" s="114">
        <v>2493</v>
      </c>
    </row>
    <row r="28" spans="2:12" s="30" customFormat="1" ht="13.5" customHeight="1">
      <c r="B28" s="112"/>
      <c r="C28" s="467" t="s">
        <v>267</v>
      </c>
      <c r="D28" s="468"/>
      <c r="E28" s="467"/>
      <c r="F28" s="467"/>
      <c r="G28" s="418" t="s">
        <v>11</v>
      </c>
      <c r="H28" s="418" t="s">
        <v>11</v>
      </c>
      <c r="I28" s="418" t="s">
        <v>11</v>
      </c>
      <c r="J28" s="418" t="s">
        <v>11</v>
      </c>
      <c r="K28" s="114">
        <v>10</v>
      </c>
      <c r="L28" s="114">
        <v>203</v>
      </c>
    </row>
    <row r="29" spans="2:12" s="30" customFormat="1" ht="13.5" customHeight="1">
      <c r="B29" s="208"/>
      <c r="C29" s="208" t="s">
        <v>112</v>
      </c>
      <c r="D29" s="208"/>
      <c r="E29" s="208"/>
      <c r="F29" s="208"/>
      <c r="G29" s="29">
        <v>16427</v>
      </c>
      <c r="H29" s="29">
        <v>17185</v>
      </c>
      <c r="I29" s="29">
        <v>17551</v>
      </c>
      <c r="J29" s="29">
        <v>19726</v>
      </c>
      <c r="K29" s="29">
        <v>20497</v>
      </c>
      <c r="L29" s="29">
        <v>22247</v>
      </c>
    </row>
    <row r="30" spans="2:13" ht="12.75" customHeight="1">
      <c r="B30" s="115"/>
      <c r="C30" s="469" t="s">
        <v>111</v>
      </c>
      <c r="D30" s="469"/>
      <c r="E30" s="469"/>
      <c r="F30" s="469"/>
      <c r="G30" s="202">
        <v>7364</v>
      </c>
      <c r="H30" s="202">
        <v>7359</v>
      </c>
      <c r="I30" s="202">
        <v>7374</v>
      </c>
      <c r="J30" s="202">
        <v>7848</v>
      </c>
      <c r="K30" s="202">
        <v>7535</v>
      </c>
      <c r="L30" s="202">
        <v>7850</v>
      </c>
      <c r="M30" s="20"/>
    </row>
    <row r="31" spans="2:13" ht="12.75" customHeight="1">
      <c r="B31" s="467" t="s">
        <v>31</v>
      </c>
      <c r="C31" s="467"/>
      <c r="D31" s="467"/>
      <c r="E31" s="467"/>
      <c r="F31" s="467"/>
      <c r="G31" s="114"/>
      <c r="H31" s="114"/>
      <c r="I31" s="154"/>
      <c r="J31" s="154"/>
      <c r="K31" s="154"/>
      <c r="L31" s="154"/>
      <c r="M31" s="20"/>
    </row>
    <row r="32" spans="2:13" ht="12.75" customHeight="1">
      <c r="B32" s="117"/>
      <c r="C32" s="467" t="s">
        <v>164</v>
      </c>
      <c r="D32" s="467"/>
      <c r="E32" s="467"/>
      <c r="F32" s="467"/>
      <c r="G32" s="114">
        <v>6531</v>
      </c>
      <c r="H32" s="114">
        <v>6692</v>
      </c>
      <c r="I32" s="114">
        <v>6343</v>
      </c>
      <c r="J32" s="114">
        <v>6260</v>
      </c>
      <c r="K32" s="114">
        <v>5742</v>
      </c>
      <c r="L32" s="114">
        <v>5381</v>
      </c>
      <c r="M32" s="20"/>
    </row>
    <row r="33" spans="2:13" ht="12.75" customHeight="1">
      <c r="B33" s="112"/>
      <c r="C33" s="467" t="s">
        <v>165</v>
      </c>
      <c r="D33" s="467"/>
      <c r="E33" s="467"/>
      <c r="F33" s="467"/>
      <c r="G33" s="114">
        <v>6697</v>
      </c>
      <c r="H33" s="114">
        <v>7250</v>
      </c>
      <c r="I33" s="114">
        <v>8050</v>
      </c>
      <c r="J33" s="114">
        <v>8337</v>
      </c>
      <c r="K33" s="114">
        <v>8588</v>
      </c>
      <c r="L33" s="114">
        <v>10130</v>
      </c>
      <c r="M33" s="20"/>
    </row>
    <row r="34" spans="2:13" ht="12.75" customHeight="1">
      <c r="B34" s="112"/>
      <c r="C34" s="467" t="s">
        <v>55</v>
      </c>
      <c r="D34" s="467"/>
      <c r="E34" s="467"/>
      <c r="F34" s="467"/>
      <c r="G34" s="114">
        <v>7327</v>
      </c>
      <c r="H34" s="114">
        <v>6740</v>
      </c>
      <c r="I34" s="114">
        <v>6585</v>
      </c>
      <c r="J34" s="114">
        <v>6474</v>
      </c>
      <c r="K34" s="114">
        <v>5742</v>
      </c>
      <c r="L34" s="114">
        <v>5381</v>
      </c>
      <c r="M34" s="20"/>
    </row>
    <row r="35" spans="2:13" ht="12.75" customHeight="1">
      <c r="B35" s="112"/>
      <c r="C35" s="467" t="s">
        <v>32</v>
      </c>
      <c r="D35" s="467"/>
      <c r="E35" s="467"/>
      <c r="F35" s="467"/>
      <c r="G35" s="114">
        <v>2049</v>
      </c>
      <c r="H35" s="114">
        <v>2349</v>
      </c>
      <c r="I35" s="114">
        <v>4214</v>
      </c>
      <c r="J35" s="114">
        <v>5111</v>
      </c>
      <c r="K35" s="114">
        <v>7519</v>
      </c>
      <c r="L35" s="114">
        <v>8987</v>
      </c>
      <c r="M35" s="20"/>
    </row>
    <row r="36" spans="2:13" ht="12.75" customHeight="1">
      <c r="B36" s="120"/>
      <c r="C36" s="477" t="s">
        <v>33</v>
      </c>
      <c r="D36" s="477"/>
      <c r="E36" s="477"/>
      <c r="F36" s="477"/>
      <c r="G36" s="29">
        <v>22604</v>
      </c>
      <c r="H36" s="29">
        <v>23031</v>
      </c>
      <c r="I36" s="29">
        <v>25192</v>
      </c>
      <c r="J36" s="29">
        <v>26182</v>
      </c>
      <c r="K36" s="29">
        <v>27591</v>
      </c>
      <c r="L36" s="29">
        <v>29879</v>
      </c>
      <c r="M36" s="20"/>
    </row>
    <row r="37" spans="2:13" ht="12.75" customHeight="1">
      <c r="B37" s="477" t="s">
        <v>34</v>
      </c>
      <c r="C37" s="477"/>
      <c r="D37" s="477"/>
      <c r="E37" s="477"/>
      <c r="F37" s="477"/>
      <c r="G37" s="29">
        <v>2251</v>
      </c>
      <c r="H37" s="29">
        <v>3195</v>
      </c>
      <c r="I37" s="29">
        <v>7597</v>
      </c>
      <c r="J37" s="29">
        <v>7404</v>
      </c>
      <c r="K37" s="29">
        <v>7706</v>
      </c>
      <c r="L37" s="29">
        <v>6967</v>
      </c>
      <c r="M37" s="20"/>
    </row>
    <row r="38" spans="2:13" ht="12.75" customHeight="1">
      <c r="B38" s="467" t="s">
        <v>72</v>
      </c>
      <c r="C38" s="479"/>
      <c r="D38" s="479"/>
      <c r="E38" s="479"/>
      <c r="F38" s="479"/>
      <c r="G38" s="114">
        <v>8831</v>
      </c>
      <c r="H38" s="114">
        <v>8373</v>
      </c>
      <c r="I38" s="114">
        <v>8167</v>
      </c>
      <c r="J38" s="114">
        <v>10298</v>
      </c>
      <c r="K38" s="114">
        <v>8379</v>
      </c>
      <c r="L38" s="114">
        <v>9514</v>
      </c>
      <c r="M38" s="20"/>
    </row>
    <row r="39" spans="2:13" ht="12.75" customHeight="1">
      <c r="B39" s="477" t="s">
        <v>76</v>
      </c>
      <c r="C39" s="477"/>
      <c r="D39" s="477"/>
      <c r="E39" s="477"/>
      <c r="F39" s="477"/>
      <c r="G39" s="29">
        <v>74070</v>
      </c>
      <c r="H39" s="29">
        <v>73667</v>
      </c>
      <c r="I39" s="29">
        <v>78112</v>
      </c>
      <c r="J39" s="29">
        <v>81726</v>
      </c>
      <c r="K39" s="29">
        <v>80495</v>
      </c>
      <c r="L39" s="29">
        <v>83991</v>
      </c>
      <c r="M39" s="20"/>
    </row>
    <row r="40" spans="2:13" ht="12.75" customHeight="1">
      <c r="B40" s="467" t="s">
        <v>35</v>
      </c>
      <c r="C40" s="478"/>
      <c r="D40" s="478"/>
      <c r="E40" s="478"/>
      <c r="F40" s="478"/>
      <c r="G40" s="114">
        <v>374</v>
      </c>
      <c r="H40" s="114">
        <v>1142</v>
      </c>
      <c r="I40" s="114">
        <v>2026</v>
      </c>
      <c r="J40" s="114">
        <v>2431</v>
      </c>
      <c r="K40" s="114">
        <v>1232</v>
      </c>
      <c r="L40" s="114">
        <v>1812</v>
      </c>
      <c r="M40" s="20"/>
    </row>
    <row r="41" spans="2:13" ht="12.75" customHeight="1">
      <c r="B41" s="476" t="s">
        <v>116</v>
      </c>
      <c r="C41" s="476"/>
      <c r="D41" s="476"/>
      <c r="E41" s="476"/>
      <c r="F41" s="476"/>
      <c r="G41" s="211">
        <v>74444</v>
      </c>
      <c r="H41" s="211">
        <v>74809</v>
      </c>
      <c r="I41" s="211">
        <v>80138</v>
      </c>
      <c r="J41" s="211">
        <v>84156</v>
      </c>
      <c r="K41" s="211">
        <v>81727</v>
      </c>
      <c r="L41" s="211">
        <v>85803</v>
      </c>
      <c r="M41" s="20"/>
    </row>
    <row r="42" spans="2:13" ht="12.75" customHeight="1">
      <c r="B42" s="121"/>
      <c r="C42" s="121"/>
      <c r="D42" s="121"/>
      <c r="E42" s="121"/>
      <c r="F42" s="121"/>
      <c r="G42" s="121"/>
      <c r="H42" s="121"/>
      <c r="I42" s="61"/>
      <c r="J42" s="61"/>
      <c r="K42" s="155"/>
      <c r="L42" s="155"/>
      <c r="M42" s="155"/>
    </row>
    <row r="43" spans="2:10" ht="12.75" customHeight="1">
      <c r="B43" s="61"/>
      <c r="C43" s="61"/>
      <c r="D43" s="61"/>
      <c r="E43" s="61"/>
      <c r="F43" s="61"/>
      <c r="G43" s="290"/>
      <c r="H43" s="290"/>
      <c r="I43" s="290"/>
      <c r="J43" s="290"/>
    </row>
  </sheetData>
  <sheetProtection/>
  <mergeCells count="38">
    <mergeCell ref="D22:F22"/>
    <mergeCell ref="B31:F31"/>
    <mergeCell ref="C33:F33"/>
    <mergeCell ref="C34:F34"/>
    <mergeCell ref="C32:F32"/>
    <mergeCell ref="C30:F30"/>
    <mergeCell ref="B20:F20"/>
    <mergeCell ref="C26:F26"/>
    <mergeCell ref="C23:F23"/>
    <mergeCell ref="D24:F24"/>
    <mergeCell ref="C25:F25"/>
    <mergeCell ref="B41:F41"/>
    <mergeCell ref="B39:F39"/>
    <mergeCell ref="B40:F40"/>
    <mergeCell ref="B38:F38"/>
    <mergeCell ref="C35:F35"/>
    <mergeCell ref="C36:F36"/>
    <mergeCell ref="B37:F37"/>
    <mergeCell ref="B3:I3"/>
    <mergeCell ref="B4:F4"/>
    <mergeCell ref="B5:F5"/>
    <mergeCell ref="B6:F6"/>
    <mergeCell ref="D14:F14"/>
    <mergeCell ref="C15:F15"/>
    <mergeCell ref="C7:F7"/>
    <mergeCell ref="D8:F8"/>
    <mergeCell ref="C9:F9"/>
    <mergeCell ref="D10:F10"/>
    <mergeCell ref="C28:F28"/>
    <mergeCell ref="C27:F27"/>
    <mergeCell ref="C11:F11"/>
    <mergeCell ref="D16:F16"/>
    <mergeCell ref="C17:F17"/>
    <mergeCell ref="D12:F12"/>
    <mergeCell ref="C13:F13"/>
    <mergeCell ref="C18:F18"/>
    <mergeCell ref="D19:F19"/>
    <mergeCell ref="C21:F21"/>
  </mergeCells>
  <printOptions/>
  <pageMargins left="0.49" right="0.52" top="0.7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6"/>
  <dimension ref="B3:N8"/>
  <sheetViews>
    <sheetView showGridLines="0" zoomScalePageLayoutView="0" workbookViewId="0" topLeftCell="A1">
      <selection activeCell="B3" sqref="B3:B4"/>
    </sheetView>
  </sheetViews>
  <sheetFormatPr defaultColWidth="9.140625" defaultRowHeight="12.75"/>
  <cols>
    <col min="1" max="1" width="1.7109375" style="14" customWidth="1"/>
    <col min="2" max="2" width="20.421875" style="14" customWidth="1"/>
    <col min="3" max="14" width="7.140625" style="14" customWidth="1"/>
    <col min="15" max="16384" width="9.140625" style="14" customWidth="1"/>
  </cols>
  <sheetData>
    <row r="3" spans="2:9" ht="12.75">
      <c r="B3" s="36" t="s">
        <v>236</v>
      </c>
      <c r="I3" s="27"/>
    </row>
    <row r="4" spans="2:14" ht="12.75">
      <c r="B4" s="217" t="s">
        <v>237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s="230" customFormat="1" ht="19.5" customHeight="1">
      <c r="B5" s="227" t="s">
        <v>4</v>
      </c>
      <c r="C5" s="224">
        <v>1998</v>
      </c>
      <c r="D5" s="224">
        <v>1999</v>
      </c>
      <c r="E5" s="224">
        <v>2000</v>
      </c>
      <c r="F5" s="224">
        <v>2001</v>
      </c>
      <c r="G5" s="224">
        <v>2002</v>
      </c>
      <c r="H5" s="224">
        <v>2003</v>
      </c>
      <c r="I5" s="224">
        <v>2004</v>
      </c>
      <c r="J5" s="224">
        <v>2005</v>
      </c>
      <c r="K5" s="224">
        <v>2006</v>
      </c>
      <c r="L5" s="224">
        <v>2007</v>
      </c>
      <c r="M5" s="224">
        <v>2008</v>
      </c>
      <c r="N5" s="224">
        <v>2009</v>
      </c>
    </row>
    <row r="6" spans="2:14" ht="12.75" customHeight="1">
      <c r="B6" s="2" t="s">
        <v>9</v>
      </c>
      <c r="C6" s="10">
        <v>30606</v>
      </c>
      <c r="D6" s="10">
        <v>29289</v>
      </c>
      <c r="E6" s="10">
        <v>30340</v>
      </c>
      <c r="F6" s="10">
        <v>28256</v>
      </c>
      <c r="G6" s="10">
        <v>20529</v>
      </c>
      <c r="H6" s="10">
        <v>18825</v>
      </c>
      <c r="I6" s="374">
        <v>17492</v>
      </c>
      <c r="J6" s="10">
        <v>18012</v>
      </c>
      <c r="K6" s="374">
        <v>18089</v>
      </c>
      <c r="L6" s="374">
        <v>16267</v>
      </c>
      <c r="M6" s="374">
        <v>16585</v>
      </c>
      <c r="N6" s="374">
        <v>17806</v>
      </c>
    </row>
    <row r="7" spans="2:14" ht="13.5" customHeight="1">
      <c r="B7" s="2" t="s">
        <v>182</v>
      </c>
      <c r="C7" s="10">
        <v>861</v>
      </c>
      <c r="D7" s="10">
        <v>987</v>
      </c>
      <c r="E7" s="10">
        <v>1071</v>
      </c>
      <c r="F7" s="10">
        <v>1187</v>
      </c>
      <c r="G7" s="10">
        <v>1091</v>
      </c>
      <c r="H7" s="10">
        <v>1262</v>
      </c>
      <c r="I7" s="10">
        <v>1422</v>
      </c>
      <c r="J7" s="10">
        <v>1058</v>
      </c>
      <c r="K7" s="10">
        <v>968</v>
      </c>
      <c r="L7" s="10">
        <v>1267</v>
      </c>
      <c r="M7" s="10">
        <v>1231</v>
      </c>
      <c r="N7" s="10">
        <v>1367</v>
      </c>
    </row>
    <row r="8" spans="2:14" ht="12.75">
      <c r="B8" s="152" t="s">
        <v>14</v>
      </c>
      <c r="C8" s="218">
        <v>31467</v>
      </c>
      <c r="D8" s="218">
        <v>30276</v>
      </c>
      <c r="E8" s="218">
        <v>31411</v>
      </c>
      <c r="F8" s="218">
        <v>29443</v>
      </c>
      <c r="G8" s="218">
        <v>21620</v>
      </c>
      <c r="H8" s="218">
        <v>20087</v>
      </c>
      <c r="I8" s="218">
        <v>18914</v>
      </c>
      <c r="J8" s="218">
        <v>19070</v>
      </c>
      <c r="K8" s="218">
        <v>19057</v>
      </c>
      <c r="L8" s="218">
        <v>17534</v>
      </c>
      <c r="M8" s="218">
        <v>17816</v>
      </c>
      <c r="N8" s="218">
        <v>19173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48"/>
  <dimension ref="B2:N10"/>
  <sheetViews>
    <sheetView showGridLines="0" zoomScalePageLayoutView="0" workbookViewId="0" topLeftCell="A1">
      <selection activeCell="B2" sqref="B2:B4"/>
    </sheetView>
  </sheetViews>
  <sheetFormatPr defaultColWidth="9.140625" defaultRowHeight="12.75"/>
  <cols>
    <col min="1" max="1" width="1.421875" style="14" customWidth="1"/>
    <col min="2" max="2" width="22.8515625" style="14" customWidth="1"/>
    <col min="3" max="3" width="6.57421875" style="14" customWidth="1"/>
    <col min="4" max="6" width="8.421875" style="14" customWidth="1"/>
    <col min="7" max="7" width="8.7109375" style="14" customWidth="1"/>
    <col min="8" max="8" width="1.1484375" style="14" customWidth="1"/>
    <col min="9" max="11" width="7.8515625" style="14" customWidth="1"/>
    <col min="12" max="16384" width="9.140625" style="14" customWidth="1"/>
  </cols>
  <sheetData>
    <row r="2" spans="2:7" ht="12.75">
      <c r="B2" s="36" t="s">
        <v>174</v>
      </c>
      <c r="C2" s="27"/>
      <c r="D2" s="27"/>
      <c r="E2" s="27"/>
      <c r="F2" s="27"/>
      <c r="G2" s="27"/>
    </row>
    <row r="3" spans="2:7" ht="12.75">
      <c r="B3" s="36" t="s">
        <v>101</v>
      </c>
      <c r="C3" s="27"/>
      <c r="D3" s="27"/>
      <c r="E3" s="27"/>
      <c r="F3" s="27"/>
      <c r="G3" s="27"/>
    </row>
    <row r="4" spans="2:7" ht="12.75">
      <c r="B4" s="68" t="s">
        <v>117</v>
      </c>
      <c r="C4" s="74"/>
      <c r="D4" s="74"/>
      <c r="E4" s="74"/>
      <c r="F4" s="74"/>
      <c r="G4" s="74"/>
    </row>
    <row r="5" spans="2:7" ht="15" customHeight="1">
      <c r="B5" s="63"/>
      <c r="C5" s="70"/>
      <c r="D5" s="482" t="s">
        <v>207</v>
      </c>
      <c r="E5" s="482"/>
      <c r="F5" s="482"/>
      <c r="G5" s="482"/>
    </row>
    <row r="6" spans="2:7" ht="12.75">
      <c r="B6" s="481" t="s">
        <v>4</v>
      </c>
      <c r="C6" s="64" t="s">
        <v>8</v>
      </c>
      <c r="D6" s="454" t="s">
        <v>120</v>
      </c>
      <c r="E6" s="483" t="s">
        <v>121</v>
      </c>
      <c r="F6" s="484" t="s">
        <v>208</v>
      </c>
      <c r="G6" s="64" t="s">
        <v>8</v>
      </c>
    </row>
    <row r="7" spans="2:7" ht="12.75">
      <c r="B7" s="455"/>
      <c r="C7" s="70">
        <v>2008</v>
      </c>
      <c r="D7" s="455"/>
      <c r="E7" s="455"/>
      <c r="F7" s="485"/>
      <c r="G7" s="70">
        <v>2009</v>
      </c>
    </row>
    <row r="8" spans="2:7" ht="12.75">
      <c r="B8" s="2" t="s">
        <v>9</v>
      </c>
      <c r="C8" s="319">
        <v>51999</v>
      </c>
      <c r="D8" s="319">
        <v>3557</v>
      </c>
      <c r="E8" s="319">
        <v>1622</v>
      </c>
      <c r="F8" s="320">
        <v>47113</v>
      </c>
      <c r="G8" s="319">
        <v>52292</v>
      </c>
    </row>
    <row r="9" spans="2:14" ht="12.75">
      <c r="B9" s="2" t="s">
        <v>182</v>
      </c>
      <c r="C9" s="319">
        <v>7389</v>
      </c>
      <c r="D9" s="325">
        <v>481</v>
      </c>
      <c r="E9" s="325">
        <v>0</v>
      </c>
      <c r="F9" s="325">
        <v>6479</v>
      </c>
      <c r="G9" s="319">
        <v>6960</v>
      </c>
      <c r="I9" s="24"/>
      <c r="J9" s="24"/>
      <c r="K9" s="24"/>
      <c r="L9" s="24"/>
      <c r="M9" s="24"/>
      <c r="N9" s="24"/>
    </row>
    <row r="10" spans="2:7" ht="12.75">
      <c r="B10" s="92" t="s">
        <v>14</v>
      </c>
      <c r="C10" s="89">
        <v>59388</v>
      </c>
      <c r="D10" s="89">
        <v>4038</v>
      </c>
      <c r="E10" s="89">
        <v>1622</v>
      </c>
      <c r="F10" s="89">
        <v>53592</v>
      </c>
      <c r="G10" s="89">
        <v>59252</v>
      </c>
    </row>
  </sheetData>
  <sheetProtection/>
  <mergeCells count="5">
    <mergeCell ref="B6:B7"/>
    <mergeCell ref="D5:G5"/>
    <mergeCell ref="D6:D7"/>
    <mergeCell ref="E6:E7"/>
    <mergeCell ref="F6:F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49"/>
  <dimension ref="B1:H14"/>
  <sheetViews>
    <sheetView showGridLines="0" zoomScalePageLayoutView="0" workbookViewId="0" topLeftCell="A1">
      <selection activeCell="B1" sqref="B1:B3"/>
    </sheetView>
  </sheetViews>
  <sheetFormatPr defaultColWidth="9.140625" defaultRowHeight="12.75"/>
  <cols>
    <col min="1" max="1" width="1.8515625" style="14" customWidth="1"/>
    <col min="2" max="2" width="28.28125" style="14" customWidth="1"/>
    <col min="3" max="3" width="9.140625" style="14" customWidth="1"/>
    <col min="4" max="4" width="7.7109375" style="14" customWidth="1"/>
    <col min="5" max="5" width="7.7109375" style="250" customWidth="1"/>
    <col min="6" max="8" width="7.7109375" style="14" customWidth="1"/>
    <col min="9" max="16384" width="9.140625" style="14" customWidth="1"/>
  </cols>
  <sheetData>
    <row r="1" spans="2:6" s="40" customFormat="1" ht="18.75" customHeight="1">
      <c r="B1" s="47" t="s">
        <v>175</v>
      </c>
      <c r="C1" s="49"/>
      <c r="D1" s="212"/>
      <c r="E1" s="212"/>
      <c r="F1" s="212"/>
    </row>
    <row r="2" spans="2:3" s="40" customFormat="1" ht="12.75">
      <c r="B2" s="47" t="s">
        <v>101</v>
      </c>
      <c r="C2" s="49"/>
    </row>
    <row r="3" spans="2:8" s="40" customFormat="1" ht="16.5" customHeight="1">
      <c r="B3" s="236" t="s">
        <v>118</v>
      </c>
      <c r="C3" s="326"/>
      <c r="D3" s="69"/>
      <c r="E3" s="326"/>
      <c r="F3" s="326"/>
      <c r="G3" s="326"/>
      <c r="H3" s="326"/>
    </row>
    <row r="4" spans="2:8" s="40" customFormat="1" ht="21" customHeight="1">
      <c r="B4" s="216" t="s">
        <v>37</v>
      </c>
      <c r="C4" s="216"/>
      <c r="D4" s="231">
        <v>2005</v>
      </c>
      <c r="E4" s="231">
        <v>2006</v>
      </c>
      <c r="F4" s="231">
        <v>2007</v>
      </c>
      <c r="G4" s="231">
        <v>2008</v>
      </c>
      <c r="H4" s="231">
        <v>2009</v>
      </c>
    </row>
    <row r="5" spans="2:8" s="40" customFormat="1" ht="15" customHeight="1">
      <c r="B5" s="51" t="s">
        <v>38</v>
      </c>
      <c r="C5" s="51"/>
      <c r="D5" s="52">
        <v>2207</v>
      </c>
      <c r="E5" s="52">
        <v>6304</v>
      </c>
      <c r="F5" s="52">
        <v>6524</v>
      </c>
      <c r="G5" s="52">
        <v>7523</v>
      </c>
      <c r="H5" s="52">
        <v>7001</v>
      </c>
    </row>
    <row r="6" spans="2:8" s="55" customFormat="1" ht="29.25" customHeight="1">
      <c r="B6" s="53" t="s">
        <v>110</v>
      </c>
      <c r="C6" s="53"/>
      <c r="D6" s="327">
        <v>233</v>
      </c>
      <c r="E6" s="327">
        <v>181</v>
      </c>
      <c r="F6" s="327">
        <v>596</v>
      </c>
      <c r="G6" s="327">
        <v>161</v>
      </c>
      <c r="H6" s="327">
        <v>214</v>
      </c>
    </row>
    <row r="7" spans="2:8" s="40" customFormat="1" ht="27.75" customHeight="1">
      <c r="B7" s="51" t="s">
        <v>39</v>
      </c>
      <c r="C7" s="51"/>
      <c r="D7" s="94">
        <v>2148</v>
      </c>
      <c r="E7" s="94">
        <v>2826</v>
      </c>
      <c r="F7" s="94">
        <v>7599</v>
      </c>
      <c r="G7" s="94">
        <v>6742</v>
      </c>
      <c r="H7" s="94">
        <v>6194</v>
      </c>
    </row>
    <row r="8" spans="2:8" s="40" customFormat="1" ht="15.75" customHeight="1">
      <c r="B8" s="51" t="s">
        <v>166</v>
      </c>
      <c r="C8" s="51"/>
      <c r="D8" s="52">
        <v>10433</v>
      </c>
      <c r="E8" s="52">
        <v>12480</v>
      </c>
      <c r="F8" s="52">
        <v>11269</v>
      </c>
      <c r="G8" s="52">
        <v>12601</v>
      </c>
      <c r="H8" s="52">
        <v>12185</v>
      </c>
    </row>
    <row r="9" spans="2:8" s="40" customFormat="1" ht="15" customHeight="1">
      <c r="B9" s="51" t="s">
        <v>40</v>
      </c>
      <c r="C9" s="51"/>
      <c r="D9" s="52">
        <v>8315</v>
      </c>
      <c r="E9" s="52">
        <v>9378</v>
      </c>
      <c r="F9" s="52">
        <v>8648</v>
      </c>
      <c r="G9" s="52">
        <v>9834</v>
      </c>
      <c r="H9" s="52">
        <v>8111</v>
      </c>
    </row>
    <row r="10" spans="2:8" s="40" customFormat="1" ht="15" customHeight="1">
      <c r="B10" s="51" t="s">
        <v>36</v>
      </c>
      <c r="C10" s="51"/>
      <c r="D10" s="18">
        <v>36558</v>
      </c>
      <c r="E10" s="18">
        <v>27850</v>
      </c>
      <c r="F10" s="18">
        <v>30667</v>
      </c>
      <c r="G10" s="18">
        <v>22688</v>
      </c>
      <c r="H10" s="18">
        <v>25761</v>
      </c>
    </row>
    <row r="11" spans="2:8" s="40" customFormat="1" ht="15" customHeight="1">
      <c r="B11" s="93" t="s">
        <v>41</v>
      </c>
      <c r="C11" s="93"/>
      <c r="D11" s="87">
        <v>59661</v>
      </c>
      <c r="E11" s="87">
        <v>58838</v>
      </c>
      <c r="F11" s="87">
        <v>64707</v>
      </c>
      <c r="G11" s="87">
        <v>59388</v>
      </c>
      <c r="H11" s="87">
        <v>59252</v>
      </c>
    </row>
    <row r="12" spans="2:5" ht="12.75">
      <c r="B12" s="78"/>
      <c r="E12" s="14"/>
    </row>
    <row r="13" spans="4:5" ht="12.75">
      <c r="D13" s="24"/>
      <c r="E13" s="14"/>
    </row>
    <row r="14" spans="4:5" ht="12.75">
      <c r="D14" s="24"/>
      <c r="E14" s="1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50"/>
  <dimension ref="B2:K9"/>
  <sheetViews>
    <sheetView showGridLines="0" zoomScalePageLayoutView="0" workbookViewId="0" topLeftCell="A1">
      <selection activeCell="B2" sqref="B2:B4"/>
    </sheetView>
  </sheetViews>
  <sheetFormatPr defaultColWidth="9.140625" defaultRowHeight="12.75"/>
  <cols>
    <col min="1" max="1" width="1.57421875" style="14" customWidth="1"/>
    <col min="2" max="2" width="25.140625" style="14" customWidth="1"/>
    <col min="3" max="8" width="8.28125" style="14" customWidth="1"/>
    <col min="9" max="9" width="11.8515625" style="12" customWidth="1"/>
    <col min="10" max="10" width="2.00390625" style="12" customWidth="1"/>
    <col min="11" max="11" width="11.140625" style="12" customWidth="1"/>
    <col min="12" max="18" width="10.7109375" style="12" customWidth="1"/>
    <col min="19" max="16384" width="9.140625" style="14" customWidth="1"/>
  </cols>
  <sheetData>
    <row r="2" spans="2:8" ht="12.75">
      <c r="B2" s="26" t="s">
        <v>176</v>
      </c>
      <c r="C2" s="27"/>
      <c r="D2" s="27"/>
      <c r="E2" s="27"/>
      <c r="F2" s="27"/>
      <c r="G2" s="27"/>
      <c r="H2" s="27"/>
    </row>
    <row r="3" spans="2:8" ht="12.75">
      <c r="B3" s="26" t="s">
        <v>151</v>
      </c>
      <c r="C3" s="27"/>
      <c r="D3" s="27"/>
      <c r="E3" s="27"/>
      <c r="F3" s="27"/>
      <c r="G3" s="27"/>
      <c r="H3" s="27"/>
    </row>
    <row r="4" spans="2:9" ht="12.75">
      <c r="B4" s="68" t="s">
        <v>152</v>
      </c>
      <c r="C4" s="74"/>
      <c r="D4" s="74"/>
      <c r="E4" s="74"/>
      <c r="F4" s="74"/>
      <c r="G4" s="74"/>
      <c r="H4" s="74"/>
      <c r="I4" s="74"/>
    </row>
    <row r="5" spans="2:9" ht="14.25" customHeight="1">
      <c r="B5" s="225"/>
      <c r="C5" s="215" t="s">
        <v>209</v>
      </c>
      <c r="D5" s="229"/>
      <c r="E5" s="229"/>
      <c r="F5" s="229"/>
      <c r="G5" s="229"/>
      <c r="H5" s="229"/>
      <c r="I5" s="229"/>
    </row>
    <row r="6" spans="2:9" ht="25.5">
      <c r="B6" s="226" t="s">
        <v>4</v>
      </c>
      <c r="C6" s="224">
        <v>2004</v>
      </c>
      <c r="D6" s="224">
        <v>2005</v>
      </c>
      <c r="E6" s="224">
        <v>2006</v>
      </c>
      <c r="F6" s="224">
        <v>2007</v>
      </c>
      <c r="G6" s="224">
        <v>2008</v>
      </c>
      <c r="H6" s="224">
        <v>2009</v>
      </c>
      <c r="I6" s="70" t="s">
        <v>84</v>
      </c>
    </row>
    <row r="7" spans="2:9" ht="12.75">
      <c r="B7" s="1" t="s">
        <v>9</v>
      </c>
      <c r="C7" s="50">
        <v>13984</v>
      </c>
      <c r="D7" s="50">
        <v>13420</v>
      </c>
      <c r="E7" s="50">
        <v>17940</v>
      </c>
      <c r="F7" s="50">
        <v>16767</v>
      </c>
      <c r="G7" s="50">
        <v>19532</v>
      </c>
      <c r="H7" s="50">
        <v>23964</v>
      </c>
      <c r="I7" s="32">
        <v>1346</v>
      </c>
    </row>
    <row r="8" spans="2:11" ht="12.75">
      <c r="B8" s="2" t="s">
        <v>182</v>
      </c>
      <c r="C8" s="50">
        <v>892</v>
      </c>
      <c r="D8" s="50">
        <v>1728</v>
      </c>
      <c r="E8" s="50">
        <v>3361</v>
      </c>
      <c r="F8" s="50">
        <v>2684</v>
      </c>
      <c r="G8" s="50">
        <v>2807</v>
      </c>
      <c r="H8" s="50">
        <v>2587</v>
      </c>
      <c r="I8" s="32">
        <v>1892</v>
      </c>
      <c r="J8" s="371"/>
      <c r="K8" s="372"/>
    </row>
    <row r="9" spans="2:9" ht="12.75">
      <c r="B9" s="76" t="s">
        <v>42</v>
      </c>
      <c r="C9" s="86">
        <v>14875</v>
      </c>
      <c r="D9" s="86">
        <v>15148</v>
      </c>
      <c r="E9" s="86">
        <v>21301</v>
      </c>
      <c r="F9" s="86">
        <v>19451</v>
      </c>
      <c r="G9" s="86">
        <v>22339</v>
      </c>
      <c r="H9" s="86">
        <v>26551</v>
      </c>
      <c r="I9" s="79">
        <v>1385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56"/>
  <dimension ref="B2:K32"/>
  <sheetViews>
    <sheetView showGridLines="0" zoomScalePageLayoutView="0" workbookViewId="0" topLeftCell="A1">
      <selection activeCell="B2" sqref="B2:B4"/>
    </sheetView>
  </sheetViews>
  <sheetFormatPr defaultColWidth="9.140625" defaultRowHeight="12.75"/>
  <cols>
    <col min="1" max="1" width="1.7109375" style="40" customWidth="1"/>
    <col min="2" max="2" width="23.57421875" style="40" customWidth="1"/>
    <col min="3" max="8" width="9.7109375" style="40" customWidth="1"/>
    <col min="9" max="9" width="11.140625" style="40" customWidth="1"/>
    <col min="10" max="10" width="1.8515625" style="60" customWidth="1"/>
    <col min="11" max="12" width="8.8515625" style="60" customWidth="1"/>
    <col min="13" max="13" width="11.140625" style="60" customWidth="1"/>
    <col min="14" max="19" width="10.7109375" style="60" customWidth="1"/>
    <col min="20" max="16384" width="9.140625" style="40" customWidth="1"/>
  </cols>
  <sheetData>
    <row r="2" spans="2:8" ht="12.75">
      <c r="B2" s="47" t="s">
        <v>177</v>
      </c>
      <c r="C2" s="49"/>
      <c r="D2" s="49"/>
      <c r="E2" s="49"/>
      <c r="F2" s="49"/>
      <c r="G2" s="49"/>
      <c r="H2" s="49"/>
    </row>
    <row r="3" spans="2:8" ht="12.75">
      <c r="B3" s="47" t="s">
        <v>153</v>
      </c>
      <c r="C3" s="49"/>
      <c r="D3" s="49"/>
      <c r="E3" s="49"/>
      <c r="F3" s="49"/>
      <c r="G3" s="49"/>
      <c r="H3" s="49"/>
    </row>
    <row r="4" spans="2:9" ht="12.75">
      <c r="B4" s="75" t="s">
        <v>154</v>
      </c>
      <c r="C4" s="326"/>
      <c r="D4" s="326"/>
      <c r="E4" s="326"/>
      <c r="F4" s="326"/>
      <c r="G4" s="326"/>
      <c r="H4" s="326"/>
      <c r="I4" s="326"/>
    </row>
    <row r="5" spans="2:9" ht="12.75">
      <c r="B5" s="232"/>
      <c r="C5" s="233" t="s">
        <v>210</v>
      </c>
      <c r="D5" s="234"/>
      <c r="E5" s="234"/>
      <c r="F5" s="234"/>
      <c r="G5" s="234"/>
      <c r="H5" s="234"/>
      <c r="I5" s="234"/>
    </row>
    <row r="6" spans="2:9" ht="25.5">
      <c r="B6" s="248" t="s">
        <v>4</v>
      </c>
      <c r="C6" s="231">
        <v>2004</v>
      </c>
      <c r="D6" s="231">
        <v>2005</v>
      </c>
      <c r="E6" s="231">
        <v>2006</v>
      </c>
      <c r="F6" s="231">
        <v>2007</v>
      </c>
      <c r="G6" s="231">
        <v>2008</v>
      </c>
      <c r="H6" s="231">
        <v>2009</v>
      </c>
      <c r="I6" s="85" t="s">
        <v>84</v>
      </c>
    </row>
    <row r="7" spans="2:9" ht="12.75">
      <c r="B7" s="97" t="s">
        <v>9</v>
      </c>
      <c r="C7" s="50">
        <v>24207</v>
      </c>
      <c r="D7" s="50">
        <v>25523</v>
      </c>
      <c r="E7" s="50">
        <v>29689</v>
      </c>
      <c r="F7" s="50">
        <v>27276</v>
      </c>
      <c r="G7" s="50">
        <v>31354</v>
      </c>
      <c r="H7" s="50">
        <v>35206</v>
      </c>
      <c r="I7" s="50">
        <v>1977</v>
      </c>
    </row>
    <row r="8" spans="2:11" ht="12.75">
      <c r="B8" s="51" t="s">
        <v>182</v>
      </c>
      <c r="C8" s="50">
        <v>1556</v>
      </c>
      <c r="D8" s="50">
        <v>2210</v>
      </c>
      <c r="E8" s="50">
        <v>4092</v>
      </c>
      <c r="F8" s="50">
        <v>3443</v>
      </c>
      <c r="G8" s="50">
        <v>3586</v>
      </c>
      <c r="H8" s="50">
        <v>3530</v>
      </c>
      <c r="I8" s="50">
        <v>2582</v>
      </c>
      <c r="J8" s="293"/>
      <c r="K8" s="293"/>
    </row>
    <row r="9" spans="2:9" ht="17.25" customHeight="1">
      <c r="B9" s="93" t="s">
        <v>42</v>
      </c>
      <c r="C9" s="86">
        <v>25763</v>
      </c>
      <c r="D9" s="86">
        <v>27733</v>
      </c>
      <c r="E9" s="86">
        <v>33781</v>
      </c>
      <c r="F9" s="86">
        <v>30719</v>
      </c>
      <c r="G9" s="86">
        <v>34940</v>
      </c>
      <c r="H9" s="86">
        <v>38736</v>
      </c>
      <c r="I9" s="86">
        <v>2020</v>
      </c>
    </row>
    <row r="15" ht="12.75">
      <c r="I15" s="407"/>
    </row>
    <row r="23" ht="12.75">
      <c r="G23" s="419"/>
    </row>
    <row r="24" ht="12.75">
      <c r="G24" s="419"/>
    </row>
    <row r="25" ht="12.75">
      <c r="G25" s="419"/>
    </row>
    <row r="26" ht="12.75">
      <c r="G26" s="400"/>
    </row>
    <row r="27" ht="12.75">
      <c r="G27" s="60"/>
    </row>
    <row r="29" ht="12.75">
      <c r="D29" s="174"/>
    </row>
    <row r="30" ht="12.75">
      <c r="D30" s="174"/>
    </row>
    <row r="31" ht="12.75">
      <c r="D31" s="174"/>
    </row>
    <row r="32" ht="12.75">
      <c r="D32" s="40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58"/>
  <dimension ref="B1:H9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1" width="1.57421875" style="40" customWidth="1"/>
    <col min="2" max="2" width="6.57421875" style="40" customWidth="1"/>
    <col min="3" max="3" width="32.140625" style="40" customWidth="1"/>
    <col min="4" max="4" width="7.7109375" style="40" customWidth="1"/>
    <col min="5" max="5" width="8.421875" style="40" customWidth="1"/>
    <col min="6" max="6" width="8.00390625" style="40" customWidth="1"/>
    <col min="7" max="8" width="7.7109375" style="40" customWidth="1"/>
    <col min="9" max="16384" width="9.140625" style="40" customWidth="1"/>
  </cols>
  <sheetData>
    <row r="1" spans="2:3" ht="21" customHeight="1">
      <c r="B1" s="99" t="s">
        <v>178</v>
      </c>
      <c r="C1" s="47"/>
    </row>
    <row r="2" spans="2:8" s="235" customFormat="1" ht="15" customHeight="1">
      <c r="B2" s="486" t="s">
        <v>119</v>
      </c>
      <c r="C2" s="487"/>
      <c r="D2" s="487"/>
      <c r="E2" s="487"/>
      <c r="F2" s="408"/>
      <c r="G2" s="294"/>
      <c r="H2" s="294"/>
    </row>
    <row r="3" spans="2:8" ht="21" customHeight="1">
      <c r="B3" s="435" t="s">
        <v>0</v>
      </c>
      <c r="C3" s="435"/>
      <c r="D3" s="231">
        <v>2007</v>
      </c>
      <c r="E3" s="231">
        <v>2008</v>
      </c>
      <c r="F3" s="231">
        <v>2009</v>
      </c>
      <c r="G3" s="60"/>
      <c r="H3" s="60"/>
    </row>
    <row r="4" spans="2:6" s="97" customFormat="1" ht="12.75">
      <c r="B4" s="51" t="s">
        <v>167</v>
      </c>
      <c r="C4" s="51" t="s">
        <v>1</v>
      </c>
      <c r="D4" s="18">
        <v>4016</v>
      </c>
      <c r="E4" s="18">
        <v>4262</v>
      </c>
      <c r="F4" s="18">
        <v>5132</v>
      </c>
    </row>
    <row r="5" spans="2:6" s="97" customFormat="1" ht="13.5" customHeight="1">
      <c r="B5" s="51"/>
      <c r="C5" s="51" t="s">
        <v>135</v>
      </c>
      <c r="D5" s="52">
        <v>169</v>
      </c>
      <c r="E5" s="52">
        <v>186</v>
      </c>
      <c r="F5" s="52">
        <v>144</v>
      </c>
    </row>
    <row r="6" spans="2:6" s="97" customFormat="1" ht="13.5" customHeight="1">
      <c r="B6" s="51"/>
      <c r="C6" s="109" t="s">
        <v>2</v>
      </c>
      <c r="D6" s="110">
        <v>4185</v>
      </c>
      <c r="E6" s="110">
        <v>4448</v>
      </c>
      <c r="F6" s="110">
        <v>5276</v>
      </c>
    </row>
    <row r="7" spans="2:6" s="97" customFormat="1" ht="12.75">
      <c r="B7" s="51" t="s">
        <v>168</v>
      </c>
      <c r="C7" s="51" t="s">
        <v>1</v>
      </c>
      <c r="D7" s="18">
        <v>4093</v>
      </c>
      <c r="E7" s="18">
        <v>4376</v>
      </c>
      <c r="F7" s="18">
        <v>4600</v>
      </c>
    </row>
    <row r="8" spans="2:6" s="97" customFormat="1" ht="13.5" customHeight="1">
      <c r="B8" s="51"/>
      <c r="C8" s="51" t="s">
        <v>135</v>
      </c>
      <c r="D8" s="52">
        <v>282</v>
      </c>
      <c r="E8" s="52">
        <v>554</v>
      </c>
      <c r="F8" s="52">
        <v>637</v>
      </c>
    </row>
    <row r="9" spans="2:6" s="97" customFormat="1" ht="13.5" customHeight="1">
      <c r="B9" s="111"/>
      <c r="C9" s="93" t="s">
        <v>3</v>
      </c>
      <c r="D9" s="87">
        <v>4375</v>
      </c>
      <c r="E9" s="87">
        <v>4930</v>
      </c>
      <c r="F9" s="87">
        <v>5237</v>
      </c>
    </row>
  </sheetData>
  <sheetProtection/>
  <mergeCells count="2">
    <mergeCell ref="B3:C3"/>
    <mergeCell ref="B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5"/>
  <dimension ref="B1:M15"/>
  <sheetViews>
    <sheetView showGridLines="0" zoomScalePageLayoutView="0" workbookViewId="0" topLeftCell="A1">
      <selection activeCell="B2" sqref="B2:K4"/>
    </sheetView>
  </sheetViews>
  <sheetFormatPr defaultColWidth="9.140625" defaultRowHeight="12.75"/>
  <cols>
    <col min="1" max="1" width="1.8515625" style="14" customWidth="1"/>
    <col min="2" max="2" width="29.00390625" style="14" customWidth="1"/>
    <col min="3" max="3" width="0.13671875" style="14" hidden="1" customWidth="1"/>
    <col min="4" max="4" width="8.140625" style="14" customWidth="1"/>
    <col min="5" max="11" width="7.8515625" style="14" customWidth="1"/>
    <col min="12" max="12" width="1.7109375" style="14" customWidth="1"/>
    <col min="13" max="16384" width="9.140625" style="14" customWidth="1"/>
  </cols>
  <sheetData>
    <row r="1" spans="2:11" ht="12.75"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2:11" ht="12.75">
      <c r="B2" s="422" t="s">
        <v>102</v>
      </c>
      <c r="C2" s="488"/>
      <c r="D2" s="488"/>
      <c r="E2" s="488"/>
      <c r="F2" s="488"/>
      <c r="G2" s="488"/>
      <c r="H2" s="488"/>
      <c r="I2" s="488"/>
      <c r="J2" s="488"/>
      <c r="K2" s="488"/>
    </row>
    <row r="3" spans="2:11" ht="12.75">
      <c r="B3" s="26" t="s">
        <v>103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68" t="s">
        <v>88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2:11" ht="15.75" customHeight="1">
      <c r="B5" s="330"/>
      <c r="C5" s="489"/>
      <c r="D5" s="489"/>
      <c r="E5" s="331"/>
      <c r="F5" s="490" t="s">
        <v>180</v>
      </c>
      <c r="G5" s="490"/>
      <c r="H5" s="490"/>
      <c r="I5" s="490"/>
      <c r="J5" s="490"/>
      <c r="K5" s="490"/>
    </row>
    <row r="6" spans="2:11" ht="12.75">
      <c r="B6" s="491" t="s">
        <v>4</v>
      </c>
      <c r="C6" s="491"/>
      <c r="D6" s="491" t="s">
        <v>223</v>
      </c>
      <c r="E6" s="45" t="s">
        <v>8</v>
      </c>
      <c r="F6" s="493">
        <v>0</v>
      </c>
      <c r="G6" s="495" t="s">
        <v>59</v>
      </c>
      <c r="H6" s="495" t="s">
        <v>13</v>
      </c>
      <c r="I6" s="493" t="s">
        <v>6</v>
      </c>
      <c r="J6" s="493" t="s">
        <v>7</v>
      </c>
      <c r="K6" s="45" t="s">
        <v>8</v>
      </c>
    </row>
    <row r="7" spans="2:11" ht="12.75">
      <c r="B7" s="492"/>
      <c r="C7" s="492"/>
      <c r="D7" s="492"/>
      <c r="E7" s="70">
        <v>2008</v>
      </c>
      <c r="F7" s="494"/>
      <c r="G7" s="496"/>
      <c r="H7" s="496"/>
      <c r="I7" s="494"/>
      <c r="J7" s="494"/>
      <c r="K7" s="70">
        <v>2009</v>
      </c>
    </row>
    <row r="8" spans="2:11" ht="12.75">
      <c r="B8" s="498" t="s">
        <v>228</v>
      </c>
      <c r="C8" s="498"/>
      <c r="D8" s="332" t="s">
        <v>225</v>
      </c>
      <c r="E8" s="333">
        <v>531</v>
      </c>
      <c r="F8" s="333">
        <v>375</v>
      </c>
      <c r="G8" s="333">
        <v>110</v>
      </c>
      <c r="H8" s="333">
        <v>17</v>
      </c>
      <c r="I8" s="333">
        <v>20</v>
      </c>
      <c r="J8" s="333">
        <v>20</v>
      </c>
      <c r="K8" s="333">
        <v>542</v>
      </c>
    </row>
    <row r="9" spans="2:13" ht="12.75">
      <c r="B9" s="499" t="s">
        <v>60</v>
      </c>
      <c r="C9" s="499"/>
      <c r="D9" s="332" t="s">
        <v>231</v>
      </c>
      <c r="E9" s="333">
        <v>244</v>
      </c>
      <c r="F9" s="334">
        <v>34</v>
      </c>
      <c r="G9" s="333">
        <v>82</v>
      </c>
      <c r="H9" s="333">
        <v>24</v>
      </c>
      <c r="I9" s="333">
        <v>37</v>
      </c>
      <c r="J9" s="333">
        <v>96</v>
      </c>
      <c r="K9" s="333">
        <v>273</v>
      </c>
      <c r="M9" s="333"/>
    </row>
    <row r="10" spans="2:11" ht="12.75">
      <c r="B10" s="499" t="s">
        <v>227</v>
      </c>
      <c r="C10" s="499"/>
      <c r="D10" s="332" t="s">
        <v>226</v>
      </c>
      <c r="E10" s="333">
        <v>89</v>
      </c>
      <c r="F10" s="333">
        <v>50</v>
      </c>
      <c r="G10" s="333">
        <v>35</v>
      </c>
      <c r="H10" s="334">
        <v>6</v>
      </c>
      <c r="I10" s="333">
        <v>7</v>
      </c>
      <c r="J10" s="333">
        <v>9</v>
      </c>
      <c r="K10" s="333">
        <v>107</v>
      </c>
    </row>
    <row r="11" spans="2:11" ht="12.75">
      <c r="B11" s="499" t="s">
        <v>230</v>
      </c>
      <c r="C11" s="499"/>
      <c r="D11" s="332" t="s">
        <v>229</v>
      </c>
      <c r="E11" s="333">
        <v>8</v>
      </c>
      <c r="F11" s="333">
        <v>3</v>
      </c>
      <c r="G11" s="333">
        <v>3</v>
      </c>
      <c r="H11" s="334">
        <v>1</v>
      </c>
      <c r="I11" s="333">
        <v>3</v>
      </c>
      <c r="J11" s="333">
        <v>0</v>
      </c>
      <c r="K11" s="333">
        <v>10</v>
      </c>
    </row>
    <row r="12" spans="2:11" ht="12.75">
      <c r="B12" s="332" t="s">
        <v>268</v>
      </c>
      <c r="C12" s="332"/>
      <c r="D12" s="332" t="s">
        <v>269</v>
      </c>
      <c r="E12" s="333">
        <v>74</v>
      </c>
      <c r="F12" s="333">
        <v>86</v>
      </c>
      <c r="G12" s="333">
        <v>34</v>
      </c>
      <c r="H12" s="334">
        <v>9</v>
      </c>
      <c r="I12" s="333">
        <v>1</v>
      </c>
      <c r="J12" s="333">
        <v>2</v>
      </c>
      <c r="K12" s="333">
        <v>132</v>
      </c>
    </row>
    <row r="13" spans="2:11" ht="12.75">
      <c r="B13" s="497" t="s">
        <v>8</v>
      </c>
      <c r="C13" s="497"/>
      <c r="D13" s="335"/>
      <c r="E13" s="90">
        <v>946</v>
      </c>
      <c r="F13" s="90">
        <f>SUM(F8:F12)</f>
        <v>548</v>
      </c>
      <c r="G13" s="90">
        <f>SUM(G8:G12)</f>
        <v>264</v>
      </c>
      <c r="H13" s="90">
        <f>SUM(H8:H11)</f>
        <v>48</v>
      </c>
      <c r="I13" s="90">
        <f>SUM(I8:I12)</f>
        <v>68</v>
      </c>
      <c r="J13" s="90">
        <f>SUM(J8:J12)</f>
        <v>127</v>
      </c>
      <c r="K13" s="90">
        <v>1055</v>
      </c>
    </row>
    <row r="14" spans="2:11" ht="12.75">
      <c r="B14" s="336" t="s">
        <v>48</v>
      </c>
      <c r="C14" s="337"/>
      <c r="D14" s="337"/>
      <c r="E14" s="337"/>
      <c r="F14" s="337"/>
      <c r="G14" s="337"/>
      <c r="H14" s="337"/>
      <c r="I14" s="337"/>
      <c r="J14" s="337"/>
      <c r="K14" s="337"/>
    </row>
    <row r="15" spans="2:11" ht="12.75">
      <c r="B15" s="338" t="s">
        <v>179</v>
      </c>
      <c r="C15" s="337"/>
      <c r="D15" s="337"/>
      <c r="E15" s="337"/>
      <c r="F15" s="337"/>
      <c r="G15" s="337"/>
      <c r="H15" s="337"/>
      <c r="I15" s="337"/>
      <c r="J15" s="337"/>
      <c r="K15" s="337"/>
    </row>
  </sheetData>
  <sheetProtection/>
  <mergeCells count="15">
    <mergeCell ref="B13:C13"/>
    <mergeCell ref="B8:C8"/>
    <mergeCell ref="B9:C9"/>
    <mergeCell ref="B10:C10"/>
    <mergeCell ref="B11:C11"/>
    <mergeCell ref="B2:K2"/>
    <mergeCell ref="C5:D5"/>
    <mergeCell ref="F5:K5"/>
    <mergeCell ref="B6:C7"/>
    <mergeCell ref="D6:D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26"/>
  <dimension ref="B1:M14"/>
  <sheetViews>
    <sheetView showGridLines="0" zoomScalePageLayoutView="0" workbookViewId="0" topLeftCell="A1">
      <selection activeCell="B2" sqref="B2:L4"/>
    </sheetView>
  </sheetViews>
  <sheetFormatPr defaultColWidth="9.140625" defaultRowHeight="12.75"/>
  <cols>
    <col min="1" max="1" width="1.57421875" style="40" customWidth="1"/>
    <col min="2" max="2" width="23.140625" style="40" customWidth="1"/>
    <col min="3" max="8" width="7.7109375" style="40" customWidth="1"/>
    <col min="9" max="9" width="1.28515625" style="40" customWidth="1"/>
    <col min="10" max="12" width="7.7109375" style="40" hidden="1" customWidth="1"/>
    <col min="13" max="13" width="0.2890625" style="40" customWidth="1"/>
    <col min="14" max="14" width="2.140625" style="40" customWidth="1"/>
    <col min="15" max="16384" width="9.140625" style="40" customWidth="1"/>
  </cols>
  <sheetData>
    <row r="1" spans="2:10" ht="12.75">
      <c r="B1" s="339"/>
      <c r="C1" s="339"/>
      <c r="D1" s="339"/>
      <c r="E1" s="339"/>
      <c r="F1" s="339"/>
      <c r="G1" s="339"/>
      <c r="H1" s="339"/>
      <c r="I1" s="339"/>
      <c r="J1" s="339"/>
    </row>
    <row r="2" spans="2:12" ht="12.75">
      <c r="B2" s="500" t="s">
        <v>232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2:12" ht="12.75">
      <c r="B3" s="500" t="s">
        <v>104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2:13" ht="12.75">
      <c r="B4" s="502" t="s">
        <v>89</v>
      </c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69"/>
    </row>
    <row r="5" spans="2:13" ht="15" customHeight="1">
      <c r="B5" s="100"/>
      <c r="C5" s="504" t="s">
        <v>181</v>
      </c>
      <c r="D5" s="504"/>
      <c r="E5" s="504"/>
      <c r="F5" s="504"/>
      <c r="G5" s="504"/>
      <c r="H5" s="504"/>
      <c r="I5" s="504"/>
      <c r="J5" s="504"/>
      <c r="K5" s="504"/>
      <c r="L5" s="504"/>
      <c r="M5" s="69"/>
    </row>
    <row r="6" spans="2:13" ht="12.75">
      <c r="B6" s="507" t="s">
        <v>43</v>
      </c>
      <c r="C6" s="505">
        <v>0</v>
      </c>
      <c r="D6" s="509" t="s">
        <v>49</v>
      </c>
      <c r="E6" s="509" t="s">
        <v>13</v>
      </c>
      <c r="F6" s="505" t="s">
        <v>6</v>
      </c>
      <c r="G6" s="505" t="s">
        <v>7</v>
      </c>
      <c r="H6" s="315" t="s">
        <v>8</v>
      </c>
      <c r="I6" s="315"/>
      <c r="J6" s="315"/>
      <c r="K6" s="315"/>
      <c r="L6" s="315"/>
      <c r="M6" s="315"/>
    </row>
    <row r="7" spans="2:13" ht="12.75">
      <c r="B7" s="508"/>
      <c r="C7" s="506"/>
      <c r="D7" s="510"/>
      <c r="E7" s="510"/>
      <c r="F7" s="506"/>
      <c r="G7" s="506"/>
      <c r="H7" s="231">
        <v>2009</v>
      </c>
      <c r="I7" s="231"/>
      <c r="J7" s="231"/>
      <c r="K7" s="231"/>
      <c r="L7" s="231"/>
      <c r="M7" s="231"/>
    </row>
    <row r="8" spans="2:13" ht="12.75">
      <c r="B8" s="102" t="s">
        <v>44</v>
      </c>
      <c r="C8" s="340">
        <v>201</v>
      </c>
      <c r="D8" s="340">
        <v>163</v>
      </c>
      <c r="E8" s="340">
        <v>32</v>
      </c>
      <c r="F8" s="340">
        <v>31</v>
      </c>
      <c r="G8" s="340">
        <v>29</v>
      </c>
      <c r="H8" s="340">
        <v>456</v>
      </c>
      <c r="I8" s="340"/>
      <c r="J8" s="340"/>
      <c r="K8" s="340"/>
      <c r="L8" s="341"/>
      <c r="M8" s="341"/>
    </row>
    <row r="9" spans="2:13" ht="12.75">
      <c r="B9" s="342" t="s">
        <v>45</v>
      </c>
      <c r="C9" s="340">
        <v>32</v>
      </c>
      <c r="D9" s="340">
        <v>3</v>
      </c>
      <c r="E9" s="405">
        <v>1</v>
      </c>
      <c r="F9" s="405">
        <v>1</v>
      </c>
      <c r="G9" s="405" t="s">
        <v>11</v>
      </c>
      <c r="H9" s="405">
        <v>37</v>
      </c>
      <c r="I9" s="405"/>
      <c r="J9" s="340"/>
      <c r="K9" s="340"/>
      <c r="L9" s="341"/>
      <c r="M9" s="341"/>
    </row>
    <row r="10" spans="2:13" ht="12.75">
      <c r="B10" s="342" t="s">
        <v>50</v>
      </c>
      <c r="C10" s="340">
        <v>135</v>
      </c>
      <c r="D10" s="340">
        <v>2</v>
      </c>
      <c r="E10" s="334" t="s">
        <v>11</v>
      </c>
      <c r="F10" s="334" t="s">
        <v>11</v>
      </c>
      <c r="G10" s="334" t="s">
        <v>11</v>
      </c>
      <c r="H10" s="334">
        <v>137</v>
      </c>
      <c r="I10" s="334"/>
      <c r="J10" s="334"/>
      <c r="K10" s="334"/>
      <c r="L10" s="341"/>
      <c r="M10" s="341"/>
    </row>
    <row r="11" spans="2:13" ht="12.75">
      <c r="B11" s="342" t="s">
        <v>46</v>
      </c>
      <c r="C11" s="340">
        <v>10</v>
      </c>
      <c r="D11" s="340">
        <v>5</v>
      </c>
      <c r="E11" s="334" t="s">
        <v>11</v>
      </c>
      <c r="F11" s="334" t="s">
        <v>11</v>
      </c>
      <c r="G11" s="334" t="s">
        <v>11</v>
      </c>
      <c r="H11" s="334">
        <v>15</v>
      </c>
      <c r="I11" s="334"/>
      <c r="J11" s="334"/>
      <c r="K11" s="334"/>
      <c r="L11" s="341"/>
      <c r="M11" s="341"/>
    </row>
    <row r="12" spans="2:13" ht="12.75">
      <c r="B12" s="342" t="s">
        <v>47</v>
      </c>
      <c r="C12" s="333">
        <v>136</v>
      </c>
      <c r="D12" s="333">
        <v>9</v>
      </c>
      <c r="E12" s="334" t="s">
        <v>11</v>
      </c>
      <c r="F12" s="334" t="s">
        <v>11</v>
      </c>
      <c r="G12" s="333">
        <v>1</v>
      </c>
      <c r="H12" s="333">
        <v>146</v>
      </c>
      <c r="I12" s="333"/>
      <c r="J12" s="333"/>
      <c r="K12" s="333"/>
      <c r="L12" s="341"/>
      <c r="M12" s="341"/>
    </row>
    <row r="13" spans="2:13" ht="12.75">
      <c r="B13" s="103" t="s">
        <v>8</v>
      </c>
      <c r="C13" s="343">
        <v>514</v>
      </c>
      <c r="D13" s="343">
        <v>182</v>
      </c>
      <c r="E13" s="343">
        <v>33</v>
      </c>
      <c r="F13" s="343">
        <v>32</v>
      </c>
      <c r="G13" s="343">
        <v>30</v>
      </c>
      <c r="H13" s="343">
        <v>791</v>
      </c>
      <c r="I13" s="343"/>
      <c r="J13" s="343"/>
      <c r="K13" s="343"/>
      <c r="L13" s="343"/>
      <c r="M13" s="343"/>
    </row>
    <row r="14" ht="12.75">
      <c r="B14" s="104" t="s">
        <v>48</v>
      </c>
    </row>
  </sheetData>
  <sheetProtection/>
  <mergeCells count="10">
    <mergeCell ref="B2:L2"/>
    <mergeCell ref="B3:L3"/>
    <mergeCell ref="B4:L4"/>
    <mergeCell ref="C5:L5"/>
    <mergeCell ref="F6:F7"/>
    <mergeCell ref="G6:G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27"/>
  <dimension ref="B1:P12"/>
  <sheetViews>
    <sheetView showGridLines="0" zoomScalePageLayoutView="0" workbookViewId="0" topLeftCell="A1">
      <selection activeCell="B2" sqref="B2:L3"/>
    </sheetView>
  </sheetViews>
  <sheetFormatPr defaultColWidth="9.140625" defaultRowHeight="12.75"/>
  <cols>
    <col min="1" max="1" width="2.00390625" style="40" customWidth="1"/>
    <col min="2" max="2" width="18.28125" style="40" customWidth="1"/>
    <col min="3" max="3" width="19.8515625" style="40" customWidth="1"/>
    <col min="4" max="4" width="7.28125" style="40" customWidth="1"/>
    <col min="5" max="5" width="2.7109375" style="40" customWidth="1"/>
    <col min="6" max="6" width="7.00390625" style="40" customWidth="1"/>
    <col min="7" max="7" width="3.57421875" style="40" customWidth="1"/>
    <col min="8" max="8" width="6.7109375" style="40" customWidth="1"/>
    <col min="9" max="9" width="4.421875" style="40" customWidth="1"/>
    <col min="10" max="10" width="5.8515625" style="40" customWidth="1"/>
    <col min="11" max="11" width="4.8515625" style="40" customWidth="1"/>
    <col min="12" max="12" width="5.8515625" style="40" customWidth="1"/>
    <col min="13" max="13" width="11.140625" style="40" customWidth="1"/>
    <col min="14" max="14" width="1.8515625" style="40" customWidth="1"/>
    <col min="15" max="16384" width="9.140625" style="40" customWidth="1"/>
  </cols>
  <sheetData>
    <row r="1" ht="12.75">
      <c r="P1" s="272"/>
    </row>
    <row r="2" spans="2:16" ht="12.75">
      <c r="B2" s="500" t="s">
        <v>270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344"/>
      <c r="P2" s="271"/>
    </row>
    <row r="3" spans="2:16" ht="12.75">
      <c r="B3" s="441" t="s">
        <v>271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344"/>
      <c r="P3" s="252"/>
    </row>
    <row r="4" spans="2:16" ht="38.25">
      <c r="B4" s="101" t="s">
        <v>4</v>
      </c>
      <c r="C4" s="513" t="s">
        <v>51</v>
      </c>
      <c r="D4" s="513"/>
      <c r="E4" s="513" t="s">
        <v>52</v>
      </c>
      <c r="F4" s="513"/>
      <c r="G4" s="513" t="s">
        <v>54</v>
      </c>
      <c r="H4" s="513"/>
      <c r="I4" s="513" t="s">
        <v>53</v>
      </c>
      <c r="J4" s="513"/>
      <c r="K4" s="513" t="s">
        <v>74</v>
      </c>
      <c r="L4" s="513"/>
      <c r="M4" s="73" t="s">
        <v>96</v>
      </c>
      <c r="P4" s="180"/>
    </row>
    <row r="5" spans="2:16" ht="12.75">
      <c r="B5" s="498" t="s">
        <v>228</v>
      </c>
      <c r="C5" s="498"/>
      <c r="D5" s="346">
        <v>542</v>
      </c>
      <c r="E5" s="346"/>
      <c r="F5" s="346">
        <v>94</v>
      </c>
      <c r="G5" s="346"/>
      <c r="H5" s="340">
        <v>93</v>
      </c>
      <c r="I5" s="344"/>
      <c r="J5" s="18">
        <f aca="true" t="shared" si="0" ref="J5:J10">+H5*100/F5</f>
        <v>98.93617021276596</v>
      </c>
      <c r="K5" s="345"/>
      <c r="L5" s="344">
        <v>1</v>
      </c>
      <c r="M5" s="347">
        <v>98.6</v>
      </c>
      <c r="P5" s="296"/>
    </row>
    <row r="6" spans="2:16" ht="12.75">
      <c r="B6" s="499" t="s">
        <v>60</v>
      </c>
      <c r="C6" s="499"/>
      <c r="D6" s="346">
        <v>273</v>
      </c>
      <c r="E6" s="346"/>
      <c r="F6" s="346">
        <v>276</v>
      </c>
      <c r="G6" s="346"/>
      <c r="H6" s="340">
        <v>191</v>
      </c>
      <c r="I6" s="344"/>
      <c r="J6" s="18">
        <f t="shared" si="0"/>
        <v>69.20289855072464</v>
      </c>
      <c r="K6" s="345"/>
      <c r="L6" s="344">
        <v>0</v>
      </c>
      <c r="M6" s="348">
        <v>99</v>
      </c>
      <c r="P6" s="296"/>
    </row>
    <row r="7" spans="2:16" ht="12.75">
      <c r="B7" s="499" t="s">
        <v>227</v>
      </c>
      <c r="C7" s="499"/>
      <c r="D7" s="346">
        <v>107</v>
      </c>
      <c r="E7" s="346"/>
      <c r="F7" s="346">
        <v>18</v>
      </c>
      <c r="G7" s="346"/>
      <c r="H7" s="340">
        <v>18</v>
      </c>
      <c r="I7" s="344"/>
      <c r="J7" s="18">
        <f t="shared" si="0"/>
        <v>100</v>
      </c>
      <c r="K7" s="345"/>
      <c r="L7" s="344">
        <v>0</v>
      </c>
      <c r="M7" s="347">
        <v>100</v>
      </c>
      <c r="P7" s="296"/>
    </row>
    <row r="8" spans="2:16" ht="12.75">
      <c r="B8" s="499" t="s">
        <v>230</v>
      </c>
      <c r="C8" s="499"/>
      <c r="D8" s="346">
        <v>10</v>
      </c>
      <c r="E8" s="346"/>
      <c r="F8" s="346">
        <v>2</v>
      </c>
      <c r="G8" s="346"/>
      <c r="H8" s="349">
        <v>2</v>
      </c>
      <c r="I8" s="344"/>
      <c r="J8" s="18">
        <f t="shared" si="0"/>
        <v>100</v>
      </c>
      <c r="K8" s="345"/>
      <c r="L8" s="105">
        <v>0</v>
      </c>
      <c r="M8" s="350">
        <v>100</v>
      </c>
      <c r="P8" s="296"/>
    </row>
    <row r="9" spans="2:16" ht="12.75">
      <c r="B9" s="499" t="s">
        <v>268</v>
      </c>
      <c r="C9" s="499"/>
      <c r="D9" s="346">
        <v>132</v>
      </c>
      <c r="E9" s="346"/>
      <c r="F9" s="346">
        <v>10</v>
      </c>
      <c r="G9" s="346"/>
      <c r="H9" s="349">
        <v>10</v>
      </c>
      <c r="I9" s="344"/>
      <c r="J9" s="18">
        <f t="shared" si="0"/>
        <v>100</v>
      </c>
      <c r="K9" s="345"/>
      <c r="L9" s="105">
        <v>0</v>
      </c>
      <c r="M9" s="350">
        <v>100</v>
      </c>
      <c r="P9" s="180"/>
    </row>
    <row r="10" spans="2:16" ht="12.75">
      <c r="B10" s="106" t="s">
        <v>8</v>
      </c>
      <c r="C10" s="107"/>
      <c r="D10" s="108">
        <v>1055</v>
      </c>
      <c r="E10" s="108"/>
      <c r="F10" s="108">
        <v>519</v>
      </c>
      <c r="G10" s="108"/>
      <c r="H10" s="108">
        <v>437</v>
      </c>
      <c r="I10" s="343"/>
      <c r="J10" s="351">
        <f t="shared" si="0"/>
        <v>84.20038535645472</v>
      </c>
      <c r="K10" s="343"/>
      <c r="L10" s="343">
        <f>SUM(L5:L9)</f>
        <v>1</v>
      </c>
      <c r="M10" s="352">
        <v>98.7</v>
      </c>
      <c r="P10" s="181"/>
    </row>
    <row r="11" spans="2:16" ht="12.75">
      <c r="B11" s="353" t="s">
        <v>73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44"/>
      <c r="M11" s="344"/>
      <c r="P11" s="297"/>
    </row>
    <row r="12" spans="2:16" ht="12.75">
      <c r="B12" s="511" t="s">
        <v>98</v>
      </c>
      <c r="C12" s="511"/>
      <c r="D12" s="511"/>
      <c r="E12" s="511"/>
      <c r="F12" s="511"/>
      <c r="G12" s="511"/>
      <c r="H12" s="511"/>
      <c r="I12" s="511"/>
      <c r="J12" s="511"/>
      <c r="K12" s="511"/>
      <c r="L12" s="344"/>
      <c r="M12" s="344"/>
      <c r="P12" s="257"/>
    </row>
  </sheetData>
  <sheetProtection/>
  <mergeCells count="13">
    <mergeCell ref="B6:C6"/>
    <mergeCell ref="B7:C7"/>
    <mergeCell ref="B9:C9"/>
    <mergeCell ref="B12:K12"/>
    <mergeCell ref="B2:L2"/>
    <mergeCell ref="B3:L3"/>
    <mergeCell ref="C4:D4"/>
    <mergeCell ref="E4:F4"/>
    <mergeCell ref="G4:H4"/>
    <mergeCell ref="B8:C8"/>
    <mergeCell ref="I4:J4"/>
    <mergeCell ref="K4:L4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B1:N46"/>
  <sheetViews>
    <sheetView showGridLines="0" zoomScalePageLayoutView="0" workbookViewId="0" topLeftCell="A1">
      <selection activeCell="B17" sqref="B17:B18"/>
    </sheetView>
  </sheetViews>
  <sheetFormatPr defaultColWidth="9.140625" defaultRowHeight="12.75"/>
  <cols>
    <col min="1" max="1" width="2.00390625" style="14" customWidth="1"/>
    <col min="2" max="2" width="27.28125" style="14" customWidth="1"/>
    <col min="3" max="5" width="11.7109375" style="14" customWidth="1"/>
    <col min="6" max="6" width="7.57421875" style="14" customWidth="1"/>
    <col min="7" max="7" width="7.8515625" style="14" customWidth="1"/>
    <col min="8" max="8" width="9.140625" style="40" customWidth="1"/>
    <col min="9" max="16384" width="9.140625" style="14" customWidth="1"/>
  </cols>
  <sheetData>
    <row r="1" spans="2:4" ht="15.75">
      <c r="B1" s="2"/>
      <c r="C1" s="4"/>
      <c r="D1" s="15"/>
    </row>
    <row r="2" spans="2:4" ht="15.75">
      <c r="B2" s="2"/>
      <c r="C2" s="3"/>
      <c r="D2" s="15"/>
    </row>
    <row r="3" spans="2:4" ht="15.75">
      <c r="B3" s="2"/>
      <c r="C3" s="3"/>
      <c r="D3" s="15"/>
    </row>
    <row r="4" spans="2:4" ht="12.75">
      <c r="B4" s="2"/>
      <c r="C4" s="3"/>
      <c r="D4" s="3"/>
    </row>
    <row r="5" spans="2:4" ht="12.75">
      <c r="B5" s="2"/>
      <c r="C5" s="3"/>
      <c r="D5" s="3"/>
    </row>
    <row r="17" spans="2:7" ht="12.75">
      <c r="B17" s="36" t="s">
        <v>240</v>
      </c>
      <c r="C17" s="27"/>
      <c r="D17" s="27"/>
      <c r="E17" s="27"/>
      <c r="F17" s="27"/>
      <c r="G17"/>
    </row>
    <row r="18" spans="2:7" ht="12.75">
      <c r="B18" s="37" t="s">
        <v>224</v>
      </c>
      <c r="C18" s="48"/>
      <c r="D18" s="48"/>
      <c r="E18" s="48"/>
      <c r="G18" s="38"/>
    </row>
    <row r="22" spans="2:4" ht="12.75">
      <c r="B22" s="422" t="s">
        <v>67</v>
      </c>
      <c r="C22" s="423"/>
      <c r="D22" s="423"/>
    </row>
    <row r="23" spans="2:4" ht="12.75">
      <c r="B23" s="422" t="s">
        <v>56</v>
      </c>
      <c r="C23" s="423"/>
      <c r="D23" s="423"/>
    </row>
    <row r="24" ht="12.75">
      <c r="B24" s="7" t="s">
        <v>21</v>
      </c>
    </row>
    <row r="25" ht="13.5">
      <c r="B25" s="7" t="s">
        <v>57</v>
      </c>
    </row>
    <row r="26" spans="2:14" ht="12.75">
      <c r="B26" s="22" t="s">
        <v>58</v>
      </c>
      <c r="C26" s="35">
        <v>1998</v>
      </c>
      <c r="D26" s="35">
        <v>1999</v>
      </c>
      <c r="E26" s="35">
        <v>2000</v>
      </c>
      <c r="F26" s="35">
        <v>2001</v>
      </c>
      <c r="G26" s="35">
        <v>2002</v>
      </c>
      <c r="H26" s="142">
        <v>2003</v>
      </c>
      <c r="I26" s="142">
        <v>2004</v>
      </c>
      <c r="J26" s="35">
        <v>2005</v>
      </c>
      <c r="K26" s="35">
        <v>2006</v>
      </c>
      <c r="L26" s="35">
        <v>2007</v>
      </c>
      <c r="M26" s="35">
        <v>2008</v>
      </c>
      <c r="N26" s="35">
        <v>2009</v>
      </c>
    </row>
    <row r="27" spans="2:14" ht="12.75">
      <c r="B27" s="9" t="s">
        <v>80</v>
      </c>
      <c r="C27" s="10">
        <f aca="true" t="shared" si="0" ref="C27:K27">SUM(C37:C38)</f>
        <v>6114</v>
      </c>
      <c r="D27" s="10">
        <f t="shared" si="0"/>
        <v>6093</v>
      </c>
      <c r="E27" s="10">
        <f t="shared" si="0"/>
        <v>6056</v>
      </c>
      <c r="F27" s="10">
        <f t="shared" si="0"/>
        <v>5954</v>
      </c>
      <c r="G27" s="10">
        <f t="shared" si="0"/>
        <v>5849</v>
      </c>
      <c r="H27" s="10">
        <f t="shared" si="0"/>
        <v>5741</v>
      </c>
      <c r="I27" s="10">
        <f t="shared" si="0"/>
        <v>5607</v>
      </c>
      <c r="J27" s="10">
        <f t="shared" si="0"/>
        <v>5416</v>
      </c>
      <c r="K27" s="10">
        <f t="shared" si="0"/>
        <v>5142</v>
      </c>
      <c r="L27" s="10">
        <f>SUM(L37:L38)</f>
        <v>4883</v>
      </c>
      <c r="M27" s="10">
        <f>SUM(M37:M38)</f>
        <v>4588</v>
      </c>
      <c r="N27" s="10">
        <f>SUM(N37:N38)</f>
        <v>4174</v>
      </c>
    </row>
    <row r="28" spans="2:14" ht="25.5">
      <c r="B28" s="9" t="s">
        <v>140</v>
      </c>
      <c r="C28" s="10">
        <f aca="true" t="shared" si="1" ref="C28:K29">C44</f>
        <v>4109</v>
      </c>
      <c r="D28" s="10">
        <f t="shared" si="1"/>
        <v>5126</v>
      </c>
      <c r="E28" s="10">
        <f t="shared" si="1"/>
        <v>6372</v>
      </c>
      <c r="F28" s="10">
        <f t="shared" si="1"/>
        <v>7178</v>
      </c>
      <c r="G28" s="10">
        <f t="shared" si="1"/>
        <v>7949</v>
      </c>
      <c r="H28" s="10">
        <f t="shared" si="1"/>
        <v>8801</v>
      </c>
      <c r="I28" s="10">
        <f t="shared" si="1"/>
        <v>8785</v>
      </c>
      <c r="J28" s="10">
        <f t="shared" si="1"/>
        <v>9104</v>
      </c>
      <c r="K28" s="10">
        <f t="shared" si="1"/>
        <v>9607</v>
      </c>
      <c r="L28" s="10">
        <f aca="true" t="shared" si="2" ref="L28:N29">L44</f>
        <v>10117</v>
      </c>
      <c r="M28" s="10">
        <f t="shared" si="2"/>
        <v>10892</v>
      </c>
      <c r="N28" s="10">
        <f t="shared" si="2"/>
        <v>11642</v>
      </c>
    </row>
    <row r="29" spans="2:14" ht="12.75">
      <c r="B29" s="5" t="s">
        <v>141</v>
      </c>
      <c r="C29" s="6">
        <f t="shared" si="1"/>
        <v>1016</v>
      </c>
      <c r="D29" s="6">
        <f t="shared" si="1"/>
        <v>1983</v>
      </c>
      <c r="E29" s="6">
        <f t="shared" si="1"/>
        <v>2773</v>
      </c>
      <c r="F29" s="6">
        <f t="shared" si="1"/>
        <v>3536</v>
      </c>
      <c r="G29" s="6">
        <f t="shared" si="1"/>
        <v>4309</v>
      </c>
      <c r="H29" s="6">
        <f t="shared" si="1"/>
        <v>5003</v>
      </c>
      <c r="I29" s="6">
        <f t="shared" si="1"/>
        <v>4629</v>
      </c>
      <c r="J29" s="6">
        <f t="shared" si="1"/>
        <v>4638</v>
      </c>
      <c r="K29" s="6">
        <f t="shared" si="1"/>
        <v>4693</v>
      </c>
      <c r="L29" s="6">
        <f t="shared" si="2"/>
        <v>4496</v>
      </c>
      <c r="M29" s="6">
        <f t="shared" si="2"/>
        <v>4407</v>
      </c>
      <c r="N29" s="6">
        <f t="shared" si="2"/>
        <v>4423</v>
      </c>
    </row>
    <row r="34" spans="2:9" ht="12.75">
      <c r="B34" s="254" t="s">
        <v>241</v>
      </c>
      <c r="C34" s="250"/>
      <c r="D34" s="250"/>
      <c r="E34" s="250"/>
      <c r="F34" s="250"/>
      <c r="G34" s="250"/>
      <c r="H34" s="250"/>
      <c r="I34" s="95"/>
    </row>
    <row r="35" spans="2:14" ht="12.75">
      <c r="B35" s="421" t="s">
        <v>233</v>
      </c>
      <c r="C35" s="421"/>
      <c r="D35" s="421"/>
      <c r="E35" s="421"/>
      <c r="F35" s="421"/>
      <c r="G35" s="421"/>
      <c r="H35" s="421"/>
      <c r="I35" s="95"/>
      <c r="J35" s="95"/>
      <c r="K35" s="95"/>
      <c r="L35" s="95"/>
      <c r="M35" s="95"/>
      <c r="N35" s="95"/>
    </row>
    <row r="36" spans="2:14" ht="12.75">
      <c r="B36" s="261" t="s">
        <v>22</v>
      </c>
      <c r="C36" s="262">
        <v>1998</v>
      </c>
      <c r="D36" s="262">
        <v>1999</v>
      </c>
      <c r="E36" s="262">
        <v>2000</v>
      </c>
      <c r="F36" s="262">
        <v>2001</v>
      </c>
      <c r="G36" s="263">
        <v>2002</v>
      </c>
      <c r="H36" s="263">
        <v>2003</v>
      </c>
      <c r="I36" s="263">
        <v>2004</v>
      </c>
      <c r="J36" s="263">
        <v>2005</v>
      </c>
      <c r="K36" s="263">
        <v>2006</v>
      </c>
      <c r="L36" s="263">
        <v>2007</v>
      </c>
      <c r="M36" s="263">
        <v>2008</v>
      </c>
      <c r="N36" s="263">
        <v>2009</v>
      </c>
    </row>
    <row r="37" spans="2:14" ht="12.75">
      <c r="B37" s="177" t="s">
        <v>130</v>
      </c>
      <c r="C37" s="178">
        <v>5995</v>
      </c>
      <c r="D37" s="178">
        <v>5890</v>
      </c>
      <c r="E37" s="178">
        <v>5783</v>
      </c>
      <c r="F37" s="178">
        <v>5665</v>
      </c>
      <c r="G37" s="179">
        <v>5581</v>
      </c>
      <c r="H37" s="179">
        <v>5494</v>
      </c>
      <c r="I37" s="265">
        <v>5397</v>
      </c>
      <c r="J37" s="265">
        <v>5233</v>
      </c>
      <c r="K37" s="265">
        <v>4982</v>
      </c>
      <c r="L37" s="265">
        <v>4737</v>
      </c>
      <c r="M37" s="409">
        <v>4455</v>
      </c>
      <c r="N37" s="409">
        <v>4059</v>
      </c>
    </row>
    <row r="38" spans="2:14" ht="12.75">
      <c r="B38" s="177" t="s">
        <v>131</v>
      </c>
      <c r="C38" s="178">
        <v>119</v>
      </c>
      <c r="D38" s="178">
        <v>203</v>
      </c>
      <c r="E38" s="178">
        <v>273</v>
      </c>
      <c r="F38" s="178">
        <v>289</v>
      </c>
      <c r="G38" s="179">
        <v>268</v>
      </c>
      <c r="H38" s="179">
        <v>247</v>
      </c>
      <c r="I38" s="401">
        <v>210</v>
      </c>
      <c r="J38" s="401">
        <v>183</v>
      </c>
      <c r="K38" s="401">
        <v>160</v>
      </c>
      <c r="L38" s="401">
        <v>146</v>
      </c>
      <c r="M38" s="410">
        <v>133</v>
      </c>
      <c r="N38" s="410">
        <v>115</v>
      </c>
    </row>
    <row r="39" spans="2:14" ht="12.75">
      <c r="B39" s="177" t="s">
        <v>132</v>
      </c>
      <c r="C39" s="185" t="s">
        <v>11</v>
      </c>
      <c r="D39" s="185">
        <v>6093</v>
      </c>
      <c r="E39" s="185">
        <v>6056</v>
      </c>
      <c r="F39" s="185">
        <v>5954</v>
      </c>
      <c r="G39" s="185">
        <v>5849</v>
      </c>
      <c r="H39" s="179">
        <v>5780</v>
      </c>
      <c r="I39" s="265">
        <v>5688</v>
      </c>
      <c r="J39" s="265">
        <v>5635</v>
      </c>
      <c r="K39" s="265">
        <v>5551</v>
      </c>
      <c r="L39" s="265">
        <v>5506</v>
      </c>
      <c r="M39" s="409">
        <v>5346</v>
      </c>
      <c r="N39" s="409">
        <v>5151</v>
      </c>
    </row>
    <row r="40" spans="2:14" ht="12.75">
      <c r="B40" s="182" t="s">
        <v>122</v>
      </c>
      <c r="C40" s="185" t="s">
        <v>11</v>
      </c>
      <c r="D40" s="402">
        <v>866</v>
      </c>
      <c r="E40" s="402">
        <v>1135</v>
      </c>
      <c r="F40" s="183">
        <v>1558</v>
      </c>
      <c r="G40" s="184">
        <v>1946</v>
      </c>
      <c r="H40" s="184">
        <v>2101</v>
      </c>
      <c r="I40" s="184">
        <v>1990</v>
      </c>
      <c r="J40" s="184">
        <v>1048</v>
      </c>
      <c r="K40" s="184">
        <v>850</v>
      </c>
      <c r="L40" s="184">
        <v>513</v>
      </c>
      <c r="M40" s="184">
        <v>337</v>
      </c>
      <c r="N40" s="184">
        <v>283</v>
      </c>
    </row>
    <row r="41" spans="2:14" ht="12.75">
      <c r="B41" s="177" t="s">
        <v>92</v>
      </c>
      <c r="C41" s="185" t="s">
        <v>11</v>
      </c>
      <c r="D41" s="185" t="s">
        <v>11</v>
      </c>
      <c r="E41" s="185" t="s">
        <v>11</v>
      </c>
      <c r="F41" s="185" t="s">
        <v>11</v>
      </c>
      <c r="G41" s="179">
        <v>0.532</v>
      </c>
      <c r="H41" s="179">
        <v>38</v>
      </c>
      <c r="I41" s="265">
        <v>81</v>
      </c>
      <c r="J41" s="265">
        <v>219</v>
      </c>
      <c r="K41" s="265">
        <v>410</v>
      </c>
      <c r="L41" s="265">
        <v>623</v>
      </c>
      <c r="M41" s="409">
        <v>758</v>
      </c>
      <c r="N41" s="409">
        <v>977</v>
      </c>
    </row>
    <row r="42" spans="2:14" ht="12.75">
      <c r="B42" s="177" t="s">
        <v>65</v>
      </c>
      <c r="C42" s="185">
        <v>1450</v>
      </c>
      <c r="D42" s="185">
        <v>1880</v>
      </c>
      <c r="E42" s="185">
        <v>2248</v>
      </c>
      <c r="F42" s="178">
        <v>2819</v>
      </c>
      <c r="G42" s="179">
        <v>3032</v>
      </c>
      <c r="H42" s="179">
        <v>3243</v>
      </c>
      <c r="I42" s="265">
        <v>3293</v>
      </c>
      <c r="J42" s="265">
        <v>3302</v>
      </c>
      <c r="K42" s="265">
        <v>3595</v>
      </c>
      <c r="L42" s="265">
        <v>3958</v>
      </c>
      <c r="M42" s="409">
        <v>4271</v>
      </c>
      <c r="N42" s="409">
        <v>4596</v>
      </c>
    </row>
    <row r="43" spans="2:14" ht="12.75">
      <c r="B43" s="182" t="s">
        <v>133</v>
      </c>
      <c r="C43" s="185" t="s">
        <v>11</v>
      </c>
      <c r="D43" s="183" t="s">
        <v>11</v>
      </c>
      <c r="E43" s="183">
        <v>2125</v>
      </c>
      <c r="F43" s="183">
        <v>2366</v>
      </c>
      <c r="G43" s="184">
        <v>2308</v>
      </c>
      <c r="H43" s="184">
        <v>2239</v>
      </c>
      <c r="I43" s="265">
        <v>1947</v>
      </c>
      <c r="J43" s="265">
        <v>1418</v>
      </c>
      <c r="K43" s="265">
        <v>1105</v>
      </c>
      <c r="L43" s="265">
        <v>802</v>
      </c>
      <c r="M43" s="409">
        <v>490</v>
      </c>
      <c r="N43" s="409">
        <v>341</v>
      </c>
    </row>
    <row r="44" spans="2:14" ht="12.75">
      <c r="B44" s="177" t="s">
        <v>23</v>
      </c>
      <c r="C44" s="178">
        <v>4109</v>
      </c>
      <c r="D44" s="178">
        <v>5126</v>
      </c>
      <c r="E44" s="178">
        <v>6372</v>
      </c>
      <c r="F44" s="178">
        <v>7178</v>
      </c>
      <c r="G44" s="179">
        <v>7949</v>
      </c>
      <c r="H44" s="179">
        <v>8801</v>
      </c>
      <c r="I44" s="265">
        <v>8785</v>
      </c>
      <c r="J44" s="265">
        <v>9104</v>
      </c>
      <c r="K44" s="265">
        <v>9607</v>
      </c>
      <c r="L44" s="265">
        <v>10117</v>
      </c>
      <c r="M44" s="409">
        <v>10892</v>
      </c>
      <c r="N44" s="409">
        <v>11642</v>
      </c>
    </row>
    <row r="45" spans="2:14" ht="12.75">
      <c r="B45" s="186" t="s">
        <v>66</v>
      </c>
      <c r="C45" s="183">
        <v>1016</v>
      </c>
      <c r="D45" s="183">
        <v>1983</v>
      </c>
      <c r="E45" s="183">
        <v>2773</v>
      </c>
      <c r="F45" s="183">
        <v>3536</v>
      </c>
      <c r="G45" s="184">
        <v>4309</v>
      </c>
      <c r="H45" s="184">
        <v>5003</v>
      </c>
      <c r="I45" s="265">
        <v>4629</v>
      </c>
      <c r="J45" s="265">
        <v>4638</v>
      </c>
      <c r="K45" s="265">
        <v>4693</v>
      </c>
      <c r="L45" s="265">
        <v>4496</v>
      </c>
      <c r="M45" s="409">
        <v>4407</v>
      </c>
      <c r="N45" s="409">
        <v>4423</v>
      </c>
    </row>
    <row r="46" spans="2:14" ht="12.75">
      <c r="B46" s="187"/>
      <c r="C46" s="188"/>
      <c r="D46" s="188"/>
      <c r="E46" s="188"/>
      <c r="F46" s="188"/>
      <c r="G46" s="188"/>
      <c r="H46" s="189"/>
      <c r="I46" s="189"/>
      <c r="J46" s="189"/>
      <c r="K46" s="189"/>
      <c r="L46" s="189"/>
      <c r="M46" s="189"/>
      <c r="N46" s="189"/>
    </row>
  </sheetData>
  <sheetProtection/>
  <mergeCells count="3">
    <mergeCell ref="B35:H35"/>
    <mergeCell ref="B22:D22"/>
    <mergeCell ref="B23:D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7"/>
  <dimension ref="B2:N21"/>
  <sheetViews>
    <sheetView showGridLines="0" zoomScalePageLayoutView="0" workbookViewId="0" topLeftCell="A1">
      <selection activeCell="B2" sqref="B2:H3"/>
    </sheetView>
  </sheetViews>
  <sheetFormatPr defaultColWidth="9.140625" defaultRowHeight="12.75"/>
  <cols>
    <col min="1" max="1" width="2.00390625" style="14" customWidth="1"/>
    <col min="2" max="2" width="23.7109375" style="14" customWidth="1"/>
    <col min="3" max="6" width="7.8515625" style="14" customWidth="1"/>
    <col min="7" max="7" width="7.8515625" style="40" customWidth="1"/>
    <col min="8" max="8" width="7.8515625" style="12" customWidth="1"/>
    <col min="9" max="14" width="7.8515625" style="14" customWidth="1"/>
    <col min="15" max="16384" width="9.140625" style="14" customWidth="1"/>
  </cols>
  <sheetData>
    <row r="2" spans="2:9" ht="13.5" customHeight="1">
      <c r="B2" s="36" t="s">
        <v>238</v>
      </c>
      <c r="G2" s="14"/>
      <c r="H2" s="14"/>
      <c r="I2" s="24"/>
    </row>
    <row r="3" spans="2:9" ht="12.75">
      <c r="B3" s="424" t="s">
        <v>239</v>
      </c>
      <c r="C3" s="425"/>
      <c r="D3" s="425"/>
      <c r="E3" s="425"/>
      <c r="F3" s="425"/>
      <c r="G3" s="425"/>
      <c r="H3" s="425"/>
      <c r="I3" s="24"/>
    </row>
    <row r="4" spans="2:14" ht="18" customHeight="1">
      <c r="B4" s="219" t="s">
        <v>22</v>
      </c>
      <c r="C4" s="220">
        <v>1998</v>
      </c>
      <c r="D4" s="220">
        <v>1999</v>
      </c>
      <c r="E4" s="220">
        <v>2000</v>
      </c>
      <c r="F4" s="220">
        <v>2001</v>
      </c>
      <c r="G4" s="221">
        <v>2002</v>
      </c>
      <c r="H4" s="221">
        <v>2003</v>
      </c>
      <c r="I4" s="221">
        <v>2004</v>
      </c>
      <c r="J4" s="221">
        <v>2005</v>
      </c>
      <c r="K4" s="221">
        <v>2006</v>
      </c>
      <c r="L4" s="221">
        <v>2007</v>
      </c>
      <c r="M4" s="221">
        <v>2008</v>
      </c>
      <c r="N4" s="221">
        <v>2009</v>
      </c>
    </row>
    <row r="5" spans="2:14" ht="13.5" customHeight="1">
      <c r="B5" s="9" t="s">
        <v>190</v>
      </c>
      <c r="C5" s="17" t="s">
        <v>11</v>
      </c>
      <c r="D5" s="17">
        <v>6093</v>
      </c>
      <c r="E5" s="17">
        <v>6056</v>
      </c>
      <c r="F5" s="17">
        <v>5954</v>
      </c>
      <c r="G5" s="17">
        <v>5849</v>
      </c>
      <c r="H5" s="19">
        <v>5780</v>
      </c>
      <c r="I5" s="24">
        <v>5688</v>
      </c>
      <c r="J5" s="17">
        <v>5635</v>
      </c>
      <c r="K5" s="17">
        <v>5551</v>
      </c>
      <c r="L5" s="17">
        <v>5506</v>
      </c>
      <c r="M5" s="17">
        <v>5346</v>
      </c>
      <c r="N5" s="17">
        <v>5151</v>
      </c>
    </row>
    <row r="6" spans="2:14" ht="12.75" customHeight="1">
      <c r="B6" s="42" t="s">
        <v>217</v>
      </c>
      <c r="C6" s="17" t="s">
        <v>11</v>
      </c>
      <c r="D6" s="375" t="s">
        <v>11</v>
      </c>
      <c r="E6" s="375" t="s">
        <v>11</v>
      </c>
      <c r="F6" s="375" t="s">
        <v>11</v>
      </c>
      <c r="G6" s="127" t="s">
        <v>11</v>
      </c>
      <c r="H6" s="127" t="s">
        <v>11</v>
      </c>
      <c r="I6" s="127" t="s">
        <v>11</v>
      </c>
      <c r="J6" s="81">
        <v>854</v>
      </c>
      <c r="K6" s="81">
        <v>1011</v>
      </c>
      <c r="L6" s="81">
        <v>1023</v>
      </c>
      <c r="M6" s="81">
        <v>1004</v>
      </c>
      <c r="N6" s="81">
        <v>949</v>
      </c>
    </row>
    <row r="7" spans="2:14" ht="23.25" customHeight="1">
      <c r="B7" s="42" t="s">
        <v>122</v>
      </c>
      <c r="C7" s="17" t="s">
        <v>11</v>
      </c>
      <c r="D7" s="375">
        <v>866</v>
      </c>
      <c r="E7" s="375">
        <v>1135</v>
      </c>
      <c r="F7" s="44">
        <v>1558</v>
      </c>
      <c r="G7" s="81">
        <v>1946</v>
      </c>
      <c r="H7" s="81">
        <v>2101</v>
      </c>
      <c r="I7" s="81">
        <v>1990</v>
      </c>
      <c r="J7" s="81">
        <v>1048</v>
      </c>
      <c r="K7" s="81">
        <v>850</v>
      </c>
      <c r="L7" s="81">
        <v>513</v>
      </c>
      <c r="M7" s="81">
        <v>337</v>
      </c>
      <c r="N7" s="81">
        <v>283</v>
      </c>
    </row>
    <row r="8" spans="2:14" ht="12.75">
      <c r="B8" s="9" t="s">
        <v>191</v>
      </c>
      <c r="C8" s="10">
        <v>5995</v>
      </c>
      <c r="D8" s="10">
        <v>5890</v>
      </c>
      <c r="E8" s="10">
        <v>5783</v>
      </c>
      <c r="F8" s="10">
        <v>5665</v>
      </c>
      <c r="G8" s="19">
        <v>5581</v>
      </c>
      <c r="H8" s="19">
        <v>5494</v>
      </c>
      <c r="I8" s="24">
        <v>5397</v>
      </c>
      <c r="J8" s="19">
        <v>5233</v>
      </c>
      <c r="K8" s="19">
        <v>4982</v>
      </c>
      <c r="L8" s="19">
        <v>4737</v>
      </c>
      <c r="M8" s="19">
        <v>4455</v>
      </c>
      <c r="N8" s="19">
        <v>4059</v>
      </c>
    </row>
    <row r="9" spans="2:14" ht="12.75">
      <c r="B9" s="9" t="s">
        <v>192</v>
      </c>
      <c r="C9" s="10">
        <v>119</v>
      </c>
      <c r="D9" s="10">
        <v>203</v>
      </c>
      <c r="E9" s="10">
        <v>273</v>
      </c>
      <c r="F9" s="10">
        <v>289</v>
      </c>
      <c r="G9" s="19">
        <v>268</v>
      </c>
      <c r="H9" s="19">
        <v>247</v>
      </c>
      <c r="I9" s="24">
        <v>210</v>
      </c>
      <c r="J9" s="19">
        <v>183</v>
      </c>
      <c r="K9" s="19">
        <v>160</v>
      </c>
      <c r="L9" s="19">
        <v>146</v>
      </c>
      <c r="M9" s="19">
        <v>133</v>
      </c>
      <c r="N9" s="19">
        <v>115</v>
      </c>
    </row>
    <row r="10" spans="2:14" ht="12.75">
      <c r="B10" s="9" t="s">
        <v>92</v>
      </c>
      <c r="C10" s="17" t="s">
        <v>11</v>
      </c>
      <c r="D10" s="17" t="s">
        <v>11</v>
      </c>
      <c r="E10" s="17" t="s">
        <v>11</v>
      </c>
      <c r="F10" s="17" t="s">
        <v>11</v>
      </c>
      <c r="G10" s="19">
        <v>0.532</v>
      </c>
      <c r="H10" s="19">
        <v>38</v>
      </c>
      <c r="I10" s="24">
        <v>81</v>
      </c>
      <c r="J10" s="19">
        <v>219</v>
      </c>
      <c r="K10" s="19">
        <v>410</v>
      </c>
      <c r="L10" s="19">
        <v>623</v>
      </c>
      <c r="M10" s="19">
        <v>758</v>
      </c>
      <c r="N10" s="19">
        <v>977</v>
      </c>
    </row>
    <row r="11" spans="2:14" ht="12.75">
      <c r="B11" s="9" t="s">
        <v>65</v>
      </c>
      <c r="C11" s="17">
        <v>1450</v>
      </c>
      <c r="D11" s="17">
        <v>1880</v>
      </c>
      <c r="E11" s="17">
        <v>2248</v>
      </c>
      <c r="F11" s="10">
        <v>2819</v>
      </c>
      <c r="G11" s="19">
        <v>3032</v>
      </c>
      <c r="H11" s="19">
        <v>3243</v>
      </c>
      <c r="I11" s="24">
        <v>3293</v>
      </c>
      <c r="J11" s="19">
        <v>3302</v>
      </c>
      <c r="K11" s="19">
        <v>3595</v>
      </c>
      <c r="L11" s="19">
        <v>3958</v>
      </c>
      <c r="M11" s="19">
        <v>4271</v>
      </c>
      <c r="N11" s="19">
        <v>4596</v>
      </c>
    </row>
    <row r="12" spans="2:14" ht="12.75">
      <c r="B12" s="42" t="s">
        <v>133</v>
      </c>
      <c r="C12" s="17" t="s">
        <v>11</v>
      </c>
      <c r="D12" s="44" t="s">
        <v>11</v>
      </c>
      <c r="E12" s="44">
        <v>2125</v>
      </c>
      <c r="F12" s="44">
        <v>2366</v>
      </c>
      <c r="G12" s="81">
        <v>2308</v>
      </c>
      <c r="H12" s="81">
        <v>2239</v>
      </c>
      <c r="I12" s="46">
        <v>1947</v>
      </c>
      <c r="J12" s="81">
        <v>1418</v>
      </c>
      <c r="K12" s="81">
        <v>1105</v>
      </c>
      <c r="L12" s="81">
        <v>802</v>
      </c>
      <c r="M12" s="81">
        <v>490</v>
      </c>
      <c r="N12" s="81">
        <v>341</v>
      </c>
    </row>
    <row r="13" spans="2:14" ht="12.75">
      <c r="B13" s="9" t="s">
        <v>23</v>
      </c>
      <c r="C13" s="10">
        <v>4109</v>
      </c>
      <c r="D13" s="10">
        <v>5126</v>
      </c>
      <c r="E13" s="10">
        <v>6372</v>
      </c>
      <c r="F13" s="10">
        <v>7178</v>
      </c>
      <c r="G13" s="19">
        <v>7949</v>
      </c>
      <c r="H13" s="19">
        <v>8801</v>
      </c>
      <c r="I13" s="24">
        <v>8785</v>
      </c>
      <c r="J13" s="19">
        <v>9104</v>
      </c>
      <c r="K13" s="19">
        <v>9607</v>
      </c>
      <c r="L13" s="19">
        <v>10117</v>
      </c>
      <c r="M13" s="19">
        <v>10892</v>
      </c>
      <c r="N13" s="19">
        <v>11642</v>
      </c>
    </row>
    <row r="14" spans="2:14" ht="12.75">
      <c r="B14" s="63" t="s">
        <v>66</v>
      </c>
      <c r="C14" s="44">
        <v>1016</v>
      </c>
      <c r="D14" s="44">
        <v>1983</v>
      </c>
      <c r="E14" s="44">
        <v>2773</v>
      </c>
      <c r="F14" s="44">
        <v>3536</v>
      </c>
      <c r="G14" s="81">
        <v>4309</v>
      </c>
      <c r="H14" s="81">
        <v>5003</v>
      </c>
      <c r="I14" s="46">
        <v>4629</v>
      </c>
      <c r="J14" s="81">
        <v>4638</v>
      </c>
      <c r="K14" s="81">
        <v>4693</v>
      </c>
      <c r="L14" s="81">
        <v>4496</v>
      </c>
      <c r="M14" s="81">
        <v>4407</v>
      </c>
      <c r="N14" s="81">
        <v>4423</v>
      </c>
    </row>
    <row r="15" spans="2:14" ht="12.75">
      <c r="B15" s="132" t="s">
        <v>156</v>
      </c>
      <c r="C15" s="84" t="s">
        <v>11</v>
      </c>
      <c r="D15" s="84" t="s">
        <v>11</v>
      </c>
      <c r="E15" s="84" t="s">
        <v>11</v>
      </c>
      <c r="F15" s="84" t="s">
        <v>11</v>
      </c>
      <c r="G15" s="84" t="s">
        <v>11</v>
      </c>
      <c r="H15" s="131">
        <v>18</v>
      </c>
      <c r="I15" s="131">
        <v>322</v>
      </c>
      <c r="J15" s="84" t="s">
        <v>11</v>
      </c>
      <c r="K15" s="84">
        <v>1214</v>
      </c>
      <c r="L15" s="84">
        <v>2258</v>
      </c>
      <c r="M15" s="84">
        <v>3827</v>
      </c>
      <c r="N15" s="84">
        <v>5483</v>
      </c>
    </row>
    <row r="16" spans="2:8" ht="12.75">
      <c r="B16" s="78" t="s">
        <v>194</v>
      </c>
      <c r="C16" s="91"/>
      <c r="D16" s="91"/>
      <c r="E16" s="91"/>
      <c r="F16" s="91"/>
      <c r="G16" s="138"/>
      <c r="H16" s="37"/>
    </row>
    <row r="17" spans="2:8" ht="12.75">
      <c r="B17" s="78" t="s">
        <v>193</v>
      </c>
      <c r="C17" s="91"/>
      <c r="D17" s="91"/>
      <c r="E17" s="91"/>
      <c r="F17" s="7"/>
      <c r="G17" s="7"/>
      <c r="H17" s="7"/>
    </row>
    <row r="18" spans="2:8" ht="12.75">
      <c r="B18" s="91"/>
      <c r="C18" s="195"/>
      <c r="D18" s="195"/>
      <c r="E18" s="195"/>
      <c r="F18" s="7"/>
      <c r="G18" s="7"/>
      <c r="H18" s="7"/>
    </row>
    <row r="19" ht="12.75">
      <c r="B19" s="257"/>
    </row>
    <row r="20" spans="7:8" s="270" customFormat="1" ht="12.75">
      <c r="G20" s="194"/>
      <c r="H20" s="274"/>
    </row>
    <row r="21" spans="7:8" s="270" customFormat="1" ht="12.75">
      <c r="G21" s="194"/>
      <c r="H21" s="274"/>
    </row>
  </sheetData>
  <sheetProtection/>
  <mergeCells count="1">
    <mergeCell ref="B3:H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8"/>
  <dimension ref="B1:L13"/>
  <sheetViews>
    <sheetView showGridLines="0" zoomScalePageLayoutView="0" workbookViewId="0" topLeftCell="A1">
      <selection activeCell="B2" sqref="B2:B5"/>
    </sheetView>
  </sheetViews>
  <sheetFormatPr defaultColWidth="9.140625" defaultRowHeight="12.75"/>
  <cols>
    <col min="1" max="1" width="1.57421875" style="40" customWidth="1"/>
    <col min="2" max="2" width="25.8515625" style="40" customWidth="1"/>
    <col min="3" max="10" width="9.140625" style="40" customWidth="1"/>
    <col min="11" max="16384" width="9.140625" style="40" customWidth="1"/>
  </cols>
  <sheetData>
    <row r="1" spans="3:8" ht="12.75">
      <c r="C1" s="128"/>
      <c r="D1" s="128"/>
      <c r="E1" s="128"/>
      <c r="F1" s="128"/>
      <c r="G1" s="128"/>
      <c r="H1" s="128"/>
    </row>
    <row r="2" spans="2:8" ht="12.75">
      <c r="B2" s="160" t="s">
        <v>161</v>
      </c>
      <c r="C2" s="161"/>
      <c r="D2" s="161"/>
      <c r="E2" s="161"/>
      <c r="F2" s="161"/>
      <c r="G2" s="161"/>
      <c r="H2" s="128"/>
    </row>
    <row r="3" spans="2:8" ht="12.75">
      <c r="B3" s="99" t="s">
        <v>242</v>
      </c>
      <c r="C3" s="161"/>
      <c r="D3" s="161"/>
      <c r="E3" s="161"/>
      <c r="F3" s="161"/>
      <c r="G3" s="161"/>
      <c r="H3" s="128"/>
    </row>
    <row r="4" ht="12.75">
      <c r="B4" s="138" t="s">
        <v>243</v>
      </c>
    </row>
    <row r="5" spans="2:12" ht="12.75">
      <c r="B5" s="279" t="s">
        <v>123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12" s="235" customFormat="1" ht="18.75" customHeight="1">
      <c r="B6" s="280" t="s">
        <v>17</v>
      </c>
      <c r="C6" s="376">
        <v>2000</v>
      </c>
      <c r="D6" s="376">
        <v>2001</v>
      </c>
      <c r="E6" s="376">
        <v>2002</v>
      </c>
      <c r="F6" s="376">
        <v>2003</v>
      </c>
      <c r="G6" s="376">
        <v>2004</v>
      </c>
      <c r="H6" s="376">
        <v>2005</v>
      </c>
      <c r="I6" s="376">
        <v>2006</v>
      </c>
      <c r="J6" s="376">
        <v>2007</v>
      </c>
      <c r="K6" s="376">
        <v>2008</v>
      </c>
      <c r="L6" s="376">
        <v>2009</v>
      </c>
    </row>
    <row r="7" spans="2:12" ht="12.75">
      <c r="B7" s="105" t="s">
        <v>114</v>
      </c>
      <c r="C7" s="162">
        <v>55513.857099999994</v>
      </c>
      <c r="D7" s="162">
        <v>56856</v>
      </c>
      <c r="E7" s="162">
        <v>51518</v>
      </c>
      <c r="F7" s="162">
        <v>49246</v>
      </c>
      <c r="G7" s="162">
        <v>46551</v>
      </c>
      <c r="H7" s="162">
        <v>41404</v>
      </c>
      <c r="I7" s="162">
        <v>34849</v>
      </c>
      <c r="J7" s="162">
        <v>30272</v>
      </c>
      <c r="K7" s="162">
        <v>26733</v>
      </c>
      <c r="L7" s="162">
        <v>22438</v>
      </c>
    </row>
    <row r="8" spans="2:12" ht="12.75">
      <c r="B8" s="124" t="s">
        <v>18</v>
      </c>
      <c r="C8" s="163">
        <v>33687</v>
      </c>
      <c r="D8" s="163">
        <v>32440</v>
      </c>
      <c r="E8" s="163">
        <v>30417</v>
      </c>
      <c r="F8" s="163">
        <v>28939</v>
      </c>
      <c r="G8" s="163">
        <v>27737</v>
      </c>
      <c r="H8" s="163">
        <v>26848</v>
      </c>
      <c r="I8" s="163">
        <v>23838</v>
      </c>
      <c r="J8" s="163">
        <v>21715</v>
      </c>
      <c r="K8" s="163">
        <v>19513</v>
      </c>
      <c r="L8" s="163">
        <v>16692</v>
      </c>
    </row>
    <row r="9" spans="2:12" ht="12.75">
      <c r="B9" s="124" t="s">
        <v>19</v>
      </c>
      <c r="C9" s="163">
        <v>1091</v>
      </c>
      <c r="D9" s="163">
        <v>1137</v>
      </c>
      <c r="E9" s="163">
        <v>1156</v>
      </c>
      <c r="F9" s="163">
        <v>1162</v>
      </c>
      <c r="G9" s="163">
        <v>1183</v>
      </c>
      <c r="H9" s="163">
        <v>1167</v>
      </c>
      <c r="I9" s="163">
        <v>1066</v>
      </c>
      <c r="J9" s="163">
        <v>1083</v>
      </c>
      <c r="K9" s="163">
        <v>1125</v>
      </c>
      <c r="L9" s="163">
        <v>882</v>
      </c>
    </row>
    <row r="10" spans="2:12" ht="12.75">
      <c r="B10" s="124" t="s">
        <v>20</v>
      </c>
      <c r="C10" s="163">
        <v>2533</v>
      </c>
      <c r="D10" s="163">
        <v>3078</v>
      </c>
      <c r="E10" s="163">
        <v>3260</v>
      </c>
      <c r="F10" s="163">
        <v>3411</v>
      </c>
      <c r="G10" s="163">
        <v>3728</v>
      </c>
      <c r="H10" s="163">
        <v>3707</v>
      </c>
      <c r="I10" s="163">
        <v>3729</v>
      </c>
      <c r="J10" s="163">
        <v>3826</v>
      </c>
      <c r="K10" s="163">
        <v>3859</v>
      </c>
      <c r="L10" s="163">
        <v>3725</v>
      </c>
    </row>
    <row r="11" spans="2:12" ht="12.75">
      <c r="B11" s="164" t="s">
        <v>157</v>
      </c>
      <c r="C11" s="166">
        <v>16430</v>
      </c>
      <c r="D11" s="166">
        <v>18202</v>
      </c>
      <c r="E11" s="166">
        <v>14541</v>
      </c>
      <c r="F11" s="166">
        <v>13222</v>
      </c>
      <c r="G11" s="166">
        <v>11712</v>
      </c>
      <c r="H11" s="166">
        <v>7995</v>
      </c>
      <c r="I11" s="165">
        <v>4645</v>
      </c>
      <c r="J11" s="165">
        <v>2323</v>
      </c>
      <c r="K11" s="165">
        <v>891</v>
      </c>
      <c r="L11" s="165">
        <v>435</v>
      </c>
    </row>
    <row r="12" spans="2:12" ht="12.75">
      <c r="B12" s="277" t="s">
        <v>244</v>
      </c>
      <c r="C12" s="278">
        <v>1773</v>
      </c>
      <c r="D12" s="278">
        <v>2000</v>
      </c>
      <c r="E12" s="278">
        <v>2143</v>
      </c>
      <c r="F12" s="278">
        <v>2513</v>
      </c>
      <c r="G12" s="278">
        <v>2191</v>
      </c>
      <c r="H12" s="278">
        <v>1688</v>
      </c>
      <c r="I12" s="278">
        <v>1572</v>
      </c>
      <c r="J12" s="278">
        <v>1324</v>
      </c>
      <c r="K12" s="278">
        <v>1346</v>
      </c>
      <c r="L12" s="278">
        <v>703</v>
      </c>
    </row>
    <row r="13" spans="3:7" ht="12.75">
      <c r="C13" s="96"/>
      <c r="D13" s="96"/>
      <c r="E13" s="96"/>
      <c r="F13" s="96"/>
      <c r="G13" s="9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0"/>
  <dimension ref="B1:M13"/>
  <sheetViews>
    <sheetView showGridLines="0" zoomScalePageLayoutView="0" workbookViewId="0" topLeftCell="A1">
      <selection activeCell="B2" sqref="B2:B5"/>
    </sheetView>
  </sheetViews>
  <sheetFormatPr defaultColWidth="9.140625" defaultRowHeight="12.75"/>
  <cols>
    <col min="1" max="1" width="1.421875" style="40" customWidth="1"/>
    <col min="2" max="2" width="25.7109375" style="40" customWidth="1"/>
    <col min="3" max="13" width="7.140625" style="40" customWidth="1"/>
    <col min="14" max="16384" width="9.140625" style="40" customWidth="1"/>
  </cols>
  <sheetData>
    <row r="1" spans="2:7" ht="12.75">
      <c r="B1" s="171"/>
      <c r="C1" s="165"/>
      <c r="D1" s="163"/>
      <c r="E1" s="163"/>
      <c r="F1" s="163"/>
      <c r="G1" s="163"/>
    </row>
    <row r="2" spans="2:7" ht="12.75">
      <c r="B2" s="160" t="s">
        <v>142</v>
      </c>
      <c r="C2" s="161"/>
      <c r="D2" s="161"/>
      <c r="E2" s="161"/>
      <c r="F2" s="161"/>
      <c r="G2" s="161"/>
    </row>
    <row r="3" spans="2:7" ht="12.75">
      <c r="B3" s="160" t="s">
        <v>245</v>
      </c>
      <c r="C3" s="161"/>
      <c r="D3" s="161"/>
      <c r="E3" s="161"/>
      <c r="F3" s="161"/>
      <c r="G3" s="161"/>
    </row>
    <row r="4" spans="2:7" ht="12.75">
      <c r="B4" s="249" t="s">
        <v>246</v>
      </c>
      <c r="C4" s="161"/>
      <c r="D4" s="161"/>
      <c r="E4" s="161"/>
      <c r="F4" s="161"/>
      <c r="G4" s="161"/>
    </row>
    <row r="5" spans="2:7" ht="12.75">
      <c r="B5" s="59" t="s">
        <v>123</v>
      </c>
      <c r="C5" s="60"/>
      <c r="D5" s="60"/>
      <c r="E5" s="60"/>
      <c r="F5" s="60"/>
      <c r="G5" s="60"/>
    </row>
    <row r="6" spans="2:13" ht="16.5" customHeight="1">
      <c r="B6" s="169" t="s">
        <v>17</v>
      </c>
      <c r="C6" s="170">
        <v>1999</v>
      </c>
      <c r="D6" s="170">
        <v>2000</v>
      </c>
      <c r="E6" s="170">
        <v>2001</v>
      </c>
      <c r="F6" s="170">
        <v>2002</v>
      </c>
      <c r="G6" s="170">
        <v>2003</v>
      </c>
      <c r="H6" s="170">
        <v>2004</v>
      </c>
      <c r="I6" s="170">
        <v>2005</v>
      </c>
      <c r="J6" s="170">
        <v>2006</v>
      </c>
      <c r="K6" s="170">
        <v>2007</v>
      </c>
      <c r="L6" s="170">
        <v>2008</v>
      </c>
      <c r="M6" s="170">
        <v>2009</v>
      </c>
    </row>
    <row r="7" spans="2:13" ht="12.75">
      <c r="B7" s="167" t="s">
        <v>97</v>
      </c>
      <c r="C7" s="168">
        <v>3988</v>
      </c>
      <c r="D7" s="168">
        <v>5021</v>
      </c>
      <c r="E7" s="168">
        <v>5529</v>
      </c>
      <c r="F7" s="168">
        <v>6283</v>
      </c>
      <c r="G7" s="168">
        <v>6739</v>
      </c>
      <c r="H7" s="168">
        <v>7619</v>
      </c>
      <c r="I7" s="168">
        <v>9924</v>
      </c>
      <c r="J7" s="168">
        <v>12642</v>
      </c>
      <c r="K7" s="168">
        <v>15631</v>
      </c>
      <c r="L7" s="168">
        <v>18078</v>
      </c>
      <c r="M7" s="168">
        <v>19760</v>
      </c>
    </row>
    <row r="8" spans="2:13" ht="12.75">
      <c r="B8" s="164" t="s">
        <v>68</v>
      </c>
      <c r="C8" s="165" t="s">
        <v>11</v>
      </c>
      <c r="D8" s="165" t="s">
        <v>11</v>
      </c>
      <c r="E8" s="166">
        <v>2733</v>
      </c>
      <c r="F8" s="166">
        <v>3291</v>
      </c>
      <c r="G8" s="166">
        <v>4059</v>
      </c>
      <c r="H8" s="166">
        <v>4585</v>
      </c>
      <c r="I8" s="166">
        <v>6738</v>
      </c>
      <c r="J8" s="166">
        <v>9127</v>
      </c>
      <c r="K8" s="166">
        <v>11506</v>
      </c>
      <c r="L8" s="166">
        <v>13266</v>
      </c>
      <c r="M8" s="166">
        <v>14463</v>
      </c>
    </row>
    <row r="9" spans="2:13" ht="12.75">
      <c r="B9" s="164" t="s">
        <v>69</v>
      </c>
      <c r="C9" s="165" t="s">
        <v>11</v>
      </c>
      <c r="D9" s="165" t="s">
        <v>11</v>
      </c>
      <c r="E9" s="166">
        <v>2573</v>
      </c>
      <c r="F9" s="166">
        <v>2785</v>
      </c>
      <c r="G9" s="166">
        <v>2468</v>
      </c>
      <c r="H9" s="166">
        <v>2817</v>
      </c>
      <c r="I9" s="166">
        <v>2965</v>
      </c>
      <c r="J9" s="166">
        <v>3166</v>
      </c>
      <c r="K9" s="166">
        <v>3614</v>
      </c>
      <c r="L9" s="166">
        <v>4242</v>
      </c>
      <c r="M9" s="166">
        <v>4686</v>
      </c>
    </row>
    <row r="10" spans="2:13" s="60" customFormat="1" ht="12.75">
      <c r="B10" s="164" t="s">
        <v>19</v>
      </c>
      <c r="C10" s="165" t="s">
        <v>11</v>
      </c>
      <c r="D10" s="165" t="s">
        <v>11</v>
      </c>
      <c r="E10" s="166">
        <v>223</v>
      </c>
      <c r="F10" s="166">
        <v>207</v>
      </c>
      <c r="G10" s="166">
        <v>212</v>
      </c>
      <c r="H10" s="166">
        <v>217</v>
      </c>
      <c r="I10" s="166">
        <v>221</v>
      </c>
      <c r="J10" s="166">
        <v>349</v>
      </c>
      <c r="K10" s="166">
        <v>512</v>
      </c>
      <c r="L10" s="166">
        <v>570</v>
      </c>
      <c r="M10" s="166">
        <v>612</v>
      </c>
    </row>
    <row r="11" spans="2:13" ht="15" customHeight="1">
      <c r="B11" s="222" t="s">
        <v>81</v>
      </c>
      <c r="C11" s="399" t="s">
        <v>11</v>
      </c>
      <c r="D11" s="223">
        <v>876</v>
      </c>
      <c r="E11" s="223">
        <v>816</v>
      </c>
      <c r="F11" s="223">
        <v>828</v>
      </c>
      <c r="G11" s="223">
        <v>804</v>
      </c>
      <c r="H11" s="223">
        <v>864</v>
      </c>
      <c r="I11" s="223">
        <v>1104</v>
      </c>
      <c r="J11" s="223">
        <v>1356</v>
      </c>
      <c r="K11" s="223">
        <v>1560</v>
      </c>
      <c r="L11" s="223">
        <v>1645</v>
      </c>
      <c r="M11" s="223">
        <v>1697</v>
      </c>
    </row>
    <row r="13" spans="3:8" ht="12.75">
      <c r="C13" s="178"/>
      <c r="D13" s="178"/>
      <c r="E13" s="178"/>
      <c r="F13" s="178"/>
      <c r="G13" s="178"/>
      <c r="H13" s="17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9"/>
  <dimension ref="B2:O10"/>
  <sheetViews>
    <sheetView showGridLines="0" zoomScalePageLayoutView="0" workbookViewId="0" topLeftCell="A1">
      <selection activeCell="B2" sqref="B2:G3"/>
    </sheetView>
  </sheetViews>
  <sheetFormatPr defaultColWidth="9.140625" defaultRowHeight="12.75"/>
  <cols>
    <col min="1" max="1" width="1.1484375" style="14" customWidth="1"/>
    <col min="2" max="2" width="16.28125" style="14" customWidth="1"/>
    <col min="3" max="10" width="7.140625" style="14" customWidth="1"/>
    <col min="11" max="11" width="7.140625" style="0" customWidth="1"/>
    <col min="12" max="15" width="7.140625" style="14" customWidth="1"/>
    <col min="16" max="16384" width="9.140625" style="14" customWidth="1"/>
  </cols>
  <sheetData>
    <row r="2" spans="2:8" ht="12.75">
      <c r="B2" s="36" t="s">
        <v>247</v>
      </c>
      <c r="H2" s="27"/>
    </row>
    <row r="3" spans="2:15" ht="12.75">
      <c r="B3" s="426" t="s">
        <v>248</v>
      </c>
      <c r="C3" s="426"/>
      <c r="D3" s="426"/>
      <c r="E3" s="426"/>
      <c r="F3" s="426"/>
      <c r="G3" s="426"/>
      <c r="H3" s="68"/>
      <c r="I3" s="72"/>
      <c r="J3" s="72"/>
      <c r="K3" s="68"/>
      <c r="L3" s="68"/>
      <c r="M3" s="68"/>
      <c r="N3" s="68"/>
      <c r="O3" s="68"/>
    </row>
    <row r="4" spans="2:15" ht="19.5" customHeight="1">
      <c r="B4" s="229" t="s">
        <v>4</v>
      </c>
      <c r="C4" s="246">
        <v>1997</v>
      </c>
      <c r="D4" s="246">
        <v>1998</v>
      </c>
      <c r="E4" s="246">
        <v>1999</v>
      </c>
      <c r="F4" s="246">
        <v>2000</v>
      </c>
      <c r="G4" s="246">
        <v>2001</v>
      </c>
      <c r="H4" s="246">
        <v>2002</v>
      </c>
      <c r="I4" s="246">
        <v>2003</v>
      </c>
      <c r="J4" s="246">
        <v>2004</v>
      </c>
      <c r="K4" s="246">
        <v>2005</v>
      </c>
      <c r="L4" s="246">
        <v>2006</v>
      </c>
      <c r="M4" s="246">
        <v>2007</v>
      </c>
      <c r="N4" s="246">
        <v>2008</v>
      </c>
      <c r="O4" s="246">
        <v>2009</v>
      </c>
    </row>
    <row r="5" spans="2:15" ht="12.75">
      <c r="B5" s="2" t="s">
        <v>9</v>
      </c>
      <c r="C5" s="3">
        <v>50763</v>
      </c>
      <c r="D5" s="3">
        <v>57218</v>
      </c>
      <c r="E5" s="3">
        <v>61349</v>
      </c>
      <c r="F5" s="3">
        <v>67648</v>
      </c>
      <c r="G5" s="3">
        <v>72722</v>
      </c>
      <c r="H5" s="3">
        <v>73366</v>
      </c>
      <c r="I5" s="3">
        <v>71280</v>
      </c>
      <c r="J5" s="3">
        <v>70003</v>
      </c>
      <c r="K5" s="3">
        <v>68631</v>
      </c>
      <c r="L5" s="3">
        <v>70747</v>
      </c>
      <c r="M5" s="3">
        <v>74279</v>
      </c>
      <c r="N5" s="3">
        <v>71558</v>
      </c>
      <c r="O5" s="3">
        <v>76256</v>
      </c>
    </row>
    <row r="6" spans="2:15" ht="25.5">
      <c r="B6" s="2" t="s">
        <v>183</v>
      </c>
      <c r="C6" s="3">
        <v>2995</v>
      </c>
      <c r="D6" s="3">
        <v>1555</v>
      </c>
      <c r="E6" s="3">
        <v>2656</v>
      </c>
      <c r="F6" s="3">
        <v>3266</v>
      </c>
      <c r="G6" s="3">
        <v>3867</v>
      </c>
      <c r="H6" s="3">
        <v>2842.8</v>
      </c>
      <c r="I6" s="3">
        <v>4162</v>
      </c>
      <c r="J6" s="3">
        <v>4441</v>
      </c>
      <c r="K6" s="3">
        <v>6178</v>
      </c>
      <c r="L6" s="3">
        <v>9391</v>
      </c>
      <c r="M6" s="3">
        <v>9878</v>
      </c>
      <c r="N6" s="3">
        <v>10169</v>
      </c>
      <c r="O6" s="3">
        <v>9547</v>
      </c>
    </row>
    <row r="7" spans="2:15" ht="12.75">
      <c r="B7" s="76" t="s">
        <v>8</v>
      </c>
      <c r="C7" s="77">
        <v>53759</v>
      </c>
      <c r="D7" s="77">
        <v>58772</v>
      </c>
      <c r="E7" s="77">
        <v>64006</v>
      </c>
      <c r="F7" s="77">
        <v>70914</v>
      </c>
      <c r="G7" s="77">
        <v>76589</v>
      </c>
      <c r="H7" s="77">
        <v>76209</v>
      </c>
      <c r="I7" s="77">
        <v>75442</v>
      </c>
      <c r="J7" s="77">
        <v>74444</v>
      </c>
      <c r="K7" s="77">
        <v>74809</v>
      </c>
      <c r="L7" s="77">
        <v>80138</v>
      </c>
      <c r="M7" s="77">
        <v>84157</v>
      </c>
      <c r="N7" s="77">
        <v>81727</v>
      </c>
      <c r="O7" s="77">
        <v>85803</v>
      </c>
    </row>
    <row r="10" spans="3:10" ht="12.75">
      <c r="C10" s="24"/>
      <c r="D10" s="24"/>
      <c r="E10" s="24"/>
      <c r="F10" s="24"/>
      <c r="G10" s="24"/>
      <c r="H10" s="24"/>
      <c r="I10" s="24"/>
      <c r="J10" s="24"/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6"/>
  <dimension ref="B13:N33"/>
  <sheetViews>
    <sheetView showGridLines="0" zoomScalePageLayoutView="0" workbookViewId="0" topLeftCell="A1">
      <selection activeCell="B19" sqref="B19:B20"/>
    </sheetView>
  </sheetViews>
  <sheetFormatPr defaultColWidth="9.140625" defaultRowHeight="12.75"/>
  <cols>
    <col min="1" max="1" width="1.57421875" style="20" customWidth="1"/>
    <col min="2" max="2" width="29.7109375" style="20" customWidth="1"/>
    <col min="3" max="3" width="7.421875" style="20" customWidth="1"/>
    <col min="4" max="6" width="7.7109375" style="20" customWidth="1"/>
    <col min="7" max="7" width="9.57421875" style="28" customWidth="1"/>
    <col min="8" max="8" width="5.8515625" style="28" customWidth="1"/>
    <col min="9" max="16384" width="9.140625" style="20" customWidth="1"/>
  </cols>
  <sheetData>
    <row r="13" ht="12.75">
      <c r="C13" s="39"/>
    </row>
    <row r="19" spans="2:8" s="61" customFormat="1" ht="12.75" customHeight="1">
      <c r="B19" s="58" t="s">
        <v>249</v>
      </c>
      <c r="C19" s="48"/>
      <c r="D19" s="48"/>
      <c r="E19" s="48"/>
      <c r="G19" s="66"/>
      <c r="H19" s="66"/>
    </row>
    <row r="20" spans="2:8" s="61" customFormat="1" ht="12.75" customHeight="1">
      <c r="B20" s="59" t="s">
        <v>250</v>
      </c>
      <c r="C20" s="59"/>
      <c r="D20" s="59"/>
      <c r="E20" s="59"/>
      <c r="G20" s="66"/>
      <c r="H20" s="66"/>
    </row>
    <row r="29" spans="2:14" ht="12.75" customHeight="1">
      <c r="B29" s="298" t="s">
        <v>58</v>
      </c>
      <c r="C29" s="299">
        <v>1998</v>
      </c>
      <c r="D29" s="299">
        <v>1999</v>
      </c>
      <c r="E29" s="299">
        <v>2000</v>
      </c>
      <c r="F29" s="299">
        <v>2001</v>
      </c>
      <c r="G29" s="299">
        <v>2002</v>
      </c>
      <c r="H29" s="299">
        <v>2003</v>
      </c>
      <c r="I29" s="299">
        <v>2004</v>
      </c>
      <c r="J29" s="299">
        <v>2005</v>
      </c>
      <c r="K29" s="299">
        <v>2006</v>
      </c>
      <c r="L29" s="299">
        <v>2007</v>
      </c>
      <c r="M29" s="299">
        <v>2008</v>
      </c>
      <c r="N29" s="299">
        <v>2009</v>
      </c>
    </row>
    <row r="30" spans="2:14" ht="12.75" customHeight="1">
      <c r="B30" s="300" t="s">
        <v>170</v>
      </c>
      <c r="C30" s="192">
        <v>24644</v>
      </c>
      <c r="D30" s="192">
        <v>25529</v>
      </c>
      <c r="E30" s="192">
        <v>26044</v>
      </c>
      <c r="F30" s="192">
        <v>26537</v>
      </c>
      <c r="G30" s="192">
        <v>25272</v>
      </c>
      <c r="H30" s="193">
        <v>25047</v>
      </c>
      <c r="I30" s="192">
        <v>23957</v>
      </c>
      <c r="J30" s="192">
        <v>21883</v>
      </c>
      <c r="K30" s="192">
        <v>19605</v>
      </c>
      <c r="L30" s="192">
        <v>18116</v>
      </c>
      <c r="M30" s="192">
        <v>16322</v>
      </c>
      <c r="N30" s="192">
        <v>15384</v>
      </c>
    </row>
    <row r="31" spans="2:14" ht="12.75" customHeight="1">
      <c r="B31" s="291" t="s">
        <v>30</v>
      </c>
      <c r="C31" s="192">
        <v>10741</v>
      </c>
      <c r="D31" s="192">
        <v>12658</v>
      </c>
      <c r="E31" s="192">
        <v>14407</v>
      </c>
      <c r="F31" s="192">
        <v>16248</v>
      </c>
      <c r="G31" s="192">
        <v>16760</v>
      </c>
      <c r="H31" s="193">
        <v>16709</v>
      </c>
      <c r="I31" s="192">
        <v>16427</v>
      </c>
      <c r="J31" s="192">
        <v>17185</v>
      </c>
      <c r="K31" s="192">
        <v>17551</v>
      </c>
      <c r="L31" s="192">
        <v>19726</v>
      </c>
      <c r="M31" s="192">
        <v>20497</v>
      </c>
      <c r="N31" s="192">
        <v>22247</v>
      </c>
    </row>
    <row r="32" spans="2:14" s="30" customFormat="1" ht="12.75">
      <c r="B32" s="291" t="s">
        <v>164</v>
      </c>
      <c r="C32" s="192">
        <v>5415</v>
      </c>
      <c r="D32" s="192">
        <v>6536</v>
      </c>
      <c r="E32" s="192">
        <v>6261</v>
      </c>
      <c r="F32" s="192">
        <v>6746</v>
      </c>
      <c r="G32" s="192">
        <v>7147</v>
      </c>
      <c r="H32" s="193">
        <v>6875</v>
      </c>
      <c r="I32" s="192">
        <v>6531</v>
      </c>
      <c r="J32" s="192">
        <v>6692</v>
      </c>
      <c r="K32" s="192">
        <v>6343</v>
      </c>
      <c r="L32" s="192">
        <v>6260</v>
      </c>
      <c r="M32" s="192">
        <v>5742</v>
      </c>
      <c r="N32" s="192">
        <v>5381</v>
      </c>
    </row>
    <row r="33" spans="2:14" ht="12.75" customHeight="1">
      <c r="B33" s="291" t="s">
        <v>169</v>
      </c>
      <c r="C33" s="193">
        <v>7642</v>
      </c>
      <c r="D33" s="193">
        <v>9279</v>
      </c>
      <c r="E33" s="193">
        <v>12939</v>
      </c>
      <c r="F33" s="193">
        <v>14674</v>
      </c>
      <c r="G33" s="193">
        <v>14120</v>
      </c>
      <c r="H33" s="193">
        <v>14591</v>
      </c>
      <c r="I33" s="192">
        <v>16247</v>
      </c>
      <c r="J33" s="193">
        <v>16717</v>
      </c>
      <c r="K33" s="193">
        <v>19569</v>
      </c>
      <c r="L33" s="193">
        <v>20891</v>
      </c>
      <c r="M33" s="193">
        <v>21625</v>
      </c>
      <c r="N33" s="193">
        <v>24498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Televerksamhet 2009</dc:title>
  <dc:subject/>
  <dc:creator>Staffan tellander</dc:creator>
  <cp:keywords/>
  <dc:description/>
  <cp:lastModifiedBy>Andreas Holmström</cp:lastModifiedBy>
  <cp:lastPrinted>2010-06-14T08:34:30Z</cp:lastPrinted>
  <dcterms:created xsi:type="dcterms:W3CDTF">2000-10-23T12:19:58Z</dcterms:created>
  <dcterms:modified xsi:type="dcterms:W3CDTF">2010-06-16T08:02:39Z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2009.00000000000</vt:lpwstr>
  </property>
  <property fmtid="{D5CDD505-2E9C-101B-9397-08002B2CF9AE}" pid="3" name="DocumentType">
    <vt:lpwstr>5;#Statistik</vt:lpwstr>
  </property>
  <property fmtid="{D5CDD505-2E9C-101B-9397-08002B2CF9AE}" pid="4" name="PublishDate">
    <vt:lpwstr>2010-06-16T00:00:00Z</vt:lpwstr>
  </property>
  <property fmtid="{D5CDD505-2E9C-101B-9397-08002B2CF9AE}" pid="5" name="ISSN">
    <vt:lpwstr/>
  </property>
  <property fmtid="{D5CDD505-2E9C-101B-9397-08002B2CF9AE}" pid="6" name="AuthorTelephone">
    <vt:lpwstr>010-414 42 13</vt:lpwstr>
  </property>
  <property fmtid="{D5CDD505-2E9C-101B-9397-08002B2CF9AE}" pid="7" name="OfficialStatistics">
    <vt:lpwstr>1</vt:lpwstr>
  </property>
  <property fmtid="{D5CDD505-2E9C-101B-9397-08002B2CF9AE}" pid="8" name="TitleSV">
    <vt:lpwstr>Televerksamhet 2009</vt:lpwstr>
  </property>
  <property fmtid="{D5CDD505-2E9C-101B-9397-08002B2CF9AE}" pid="9" name="TitleEN">
    <vt:lpwstr>Telecommunications 2009</vt:lpwstr>
  </property>
  <property fmtid="{D5CDD505-2E9C-101B-9397-08002B2CF9AE}" pid="10" name="ShowOnWeb">
    <vt:lpwstr>1</vt:lpwstr>
  </property>
  <property fmtid="{D5CDD505-2E9C-101B-9397-08002B2CF9AE}" pid="11" name="ContentType">
    <vt:lpwstr>Dokument</vt:lpwstr>
  </property>
  <property fmtid="{D5CDD505-2E9C-101B-9397-08002B2CF9AE}" pid="12" name="AuthorName">
    <vt:lpwstr>Andreas Holmström</vt:lpwstr>
  </property>
  <property fmtid="{D5CDD505-2E9C-101B-9397-08002B2CF9AE}" pid="13" name="RelatedDocuments">
    <vt:lpwstr/>
  </property>
  <property fmtid="{D5CDD505-2E9C-101B-9397-08002B2CF9AE}" pid="14" name="Tags">
    <vt:lpwstr/>
  </property>
  <property fmtid="{D5CDD505-2E9C-101B-9397-08002B2CF9AE}" pid="15" name="StatisticsArea">
    <vt:lpwstr>9</vt:lpwstr>
  </property>
  <property fmtid="{D5CDD505-2E9C-101B-9397-08002B2CF9AE}" pid="16" name="DescriptionSV">
    <vt:lpwstr/>
  </property>
  <property fmtid="{D5CDD505-2E9C-101B-9397-08002B2CF9AE}" pid="17" name="AuthorEmail">
    <vt:lpwstr>andreas.holmstrom@trafa.se</vt:lpwstr>
  </property>
  <property fmtid="{D5CDD505-2E9C-101B-9397-08002B2CF9AE}" pid="18" name="Producer">
    <vt:lpwstr/>
  </property>
  <property fmtid="{D5CDD505-2E9C-101B-9397-08002B2CF9AE}" pid="19" name="DescriptionEN">
    <vt:lpwstr/>
  </property>
</Properties>
</file>