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Sjöfart\2019\2019_15\"/>
    </mc:Choice>
  </mc:AlternateContent>
  <xr:revisionPtr revIDLastSave="0" documentId="13_ncr:1_{AF0A5183-9CEB-497B-9E4A-6AC5F22AA254}" xr6:coauthVersionLast="45" xr6:coauthVersionMax="45" xr10:uidLastSave="{00000000-0000-0000-0000-000000000000}"/>
  <bookViews>
    <workbookView xWindow="-120" yWindow="-120" windowWidth="24240" windowHeight="13140" tabRatio="943" xr2:uid="{00000000-000D-0000-FFFF-FFFF00000000}"/>
  </bookViews>
  <sheets>
    <sheet name="Titel" sheetId="46" r:id="rId1"/>
    <sheet name="Innehåll - Contents" sheetId="36" r:id="rId2"/>
    <sheet name="Sammanfattningstabell" sheetId="17" r:id="rId3"/>
    <sheet name="Sammanfattningstabell IVV" sheetId="69" r:id="rId4"/>
    <sheet name="Tabell 1" sheetId="44" r:id="rId5"/>
    <sheet name="Tabell 2A" sheetId="10" r:id="rId6"/>
    <sheet name="Tabell 2B" sheetId="9" r:id="rId7"/>
    <sheet name="Tabell 2C" sheetId="8" r:id="rId8"/>
    <sheet name="Tabell 2D IVV" sheetId="66" r:id="rId9"/>
    <sheet name="Tabell 3A–3C" sheetId="35" r:id="rId10"/>
    <sheet name="Tabell 4A" sheetId="22" r:id="rId11"/>
    <sheet name="Tabell 4B" sheetId="21" r:id="rId12"/>
    <sheet name="Tabell 5A" sheetId="1" r:id="rId13"/>
    <sheet name="Tabell 5B" sheetId="61" r:id="rId14"/>
    <sheet name="Tabell 5C" sheetId="12" r:id="rId15"/>
    <sheet name="Tabell 5D" sheetId="13" r:id="rId16"/>
    <sheet name="Tabell 6A" sheetId="24" r:id="rId17"/>
    <sheet name="Tabell 6B" sheetId="23" r:id="rId18"/>
    <sheet name="Tabell 6C IVV" sheetId="67" r:id="rId19"/>
    <sheet name="Tabell 7A" sheetId="18" r:id="rId20"/>
    <sheet name="Tabell 7B IVV" sheetId="68" r:id="rId21"/>
    <sheet name="Tabell 8A" sheetId="19" r:id="rId22"/>
    <sheet name="Tabell 8B" sheetId="20" r:id="rId23"/>
    <sheet name="Tabell 9A–9B" sheetId="37" r:id="rId24"/>
    <sheet name="Tabell 10" sheetId="45" r:id="rId25"/>
    <sheet name="Tabell 11A" sheetId="42" r:id="rId26"/>
    <sheet name="Tabell 11B" sheetId="43" r:id="rId27"/>
    <sheet name="Tabell 12" sheetId="28" r:id="rId28"/>
    <sheet name="Tabell 13" sheetId="32" r:id="rId29"/>
    <sheet name="Tabell 14" sheetId="33" r:id="rId30"/>
    <sheet name="Utökad historik 2ABC" sheetId="58" state="hidden" r:id="rId31"/>
    <sheet name="Utökad historik 3ABC" sheetId="59" state="hidden" r:id="rId32"/>
  </sheets>
  <externalReferences>
    <externalReference r:id="rId33"/>
    <externalReference r:id="rId34"/>
  </externalReferences>
  <definedNames>
    <definedName name="_10FrC1">'Tabell 10'!$J$14</definedName>
    <definedName name="_10FrC2">'Tabell 10'!$L$14</definedName>
    <definedName name="_10FrC3">'Tabell 10'!$N$14</definedName>
    <definedName name="_10ToC1">'Tabell 10'!$D$14</definedName>
    <definedName name="_10ToC2">'Tabell 10'!$F$14</definedName>
    <definedName name="_10ToC3">'Tabell 10'!$H$14</definedName>
    <definedName name="_11AC1">'Tabell 11A'!$B$7</definedName>
    <definedName name="_11AC2">'Tabell 11A'!$D$7</definedName>
    <definedName name="_11AC3">'Tabell 11A'!$F$7</definedName>
    <definedName name="_11AC4">'Tabell 11A'!$H$7</definedName>
    <definedName name="_11AC5">'Tabell 11A'!$J$7</definedName>
    <definedName name="_11AC6">'Tabell 11A'!$L$7</definedName>
    <definedName name="_11AC7">'Tabell 11A'!$N$7</definedName>
    <definedName name="_11BC1">'Tabell 11B'!$B$7</definedName>
    <definedName name="_11BC2">'Tabell 11B'!$D$7</definedName>
    <definedName name="_11BC3">'Tabell 11B'!$F$7</definedName>
    <definedName name="_11BC4">'Tabell 11B'!$H$7</definedName>
    <definedName name="_11BC5">'Tabell 11B'!$J$7</definedName>
    <definedName name="_11BC6">'Tabell 11B'!$L$7</definedName>
    <definedName name="_11BC7">'Tabell 11B'!$N$7</definedName>
    <definedName name="_12C1">'Tabell 12'!$D$7</definedName>
    <definedName name="_12C2">'Tabell 12'!$F$7</definedName>
    <definedName name="_12C3">'Tabell 12'!$H$7</definedName>
    <definedName name="_12C4">'Tabell 12'!$M$7</definedName>
    <definedName name="_12C5">'Tabell 12'!$O$7</definedName>
    <definedName name="_12C6">'Tabell 12'!$Q$7</definedName>
    <definedName name="_13C1">'Tabell 13'!$C$5</definedName>
    <definedName name="_13C2">'Tabell 13'!$D$5</definedName>
    <definedName name="_13C3">'Tabell 13'!$E$5</definedName>
    <definedName name="_14C1">'Tabell 14'!$C$5</definedName>
    <definedName name="_14C2">'Tabell 14'!$E$5</definedName>
    <definedName name="_14C3">'Tabell 14'!$G$5</definedName>
    <definedName name="_1YThis">'Tabell 1'!$C$9</definedName>
    <definedName name="_2AYThis">'Tabell 2A'!$H$4</definedName>
    <definedName name="_2BYThis">'Tabell 2B'!$H$4</definedName>
    <definedName name="_2CYThis">'Tabell 2C'!$D$4</definedName>
    <definedName name="_2DYThis">'Tabell 2D IVV'!$E$4</definedName>
    <definedName name="_3AYThisC1">'Tabell 3A–3C'!$B$6</definedName>
    <definedName name="_3AYThisC2">'Tabell 3A–3C'!$F$6</definedName>
    <definedName name="_3AYThisC3">'Tabell 3A–3C'!$J$6</definedName>
    <definedName name="_3BYThisC1">'Tabell 3A–3C'!$B$22</definedName>
    <definedName name="_3BYThisC2">'Tabell 3A–3C'!$F$22</definedName>
    <definedName name="_3BYThisC3">'Tabell 3A–3C'!$J$22</definedName>
    <definedName name="_3CYThisC1">'Tabell 3A–3C'!$B$38</definedName>
    <definedName name="_3CYThisC2">'Tabell 3A–3C'!$F$38</definedName>
    <definedName name="_3CYThisC3">'Tabell 3A–3C'!$J$38</definedName>
    <definedName name="_4AC1">'Tabell 4A'!$G$10</definedName>
    <definedName name="_4AC10">'Tabell 4A'!$AC$10</definedName>
    <definedName name="_4AC11">'Tabell 4A'!$AE$10</definedName>
    <definedName name="_4AC12">'Tabell 4A'!$AG$10</definedName>
    <definedName name="_4AC2">'Tabell 4A'!$I$10</definedName>
    <definedName name="_4AC3">'Tabell 4A'!$K$10</definedName>
    <definedName name="_4AC4">'Tabell 4A'!$M$10</definedName>
    <definedName name="_4AC5">'Tabell 4A'!$O$10</definedName>
    <definedName name="_4AC6">'Tabell 4A'!$Q$10</definedName>
    <definedName name="_4AC7">'Tabell 4A'!$W$10</definedName>
    <definedName name="_4AC8">'Tabell 4A'!$Y$10</definedName>
    <definedName name="_4AC9">'Tabell 4A'!$AA$10</definedName>
    <definedName name="_4ATot">'Tabell 4A'!$E$10</definedName>
    <definedName name="_4BC1">'Tabell 4A'!$G$10</definedName>
    <definedName name="_4BC10">'Tabell 4A'!$AC$10</definedName>
    <definedName name="_4BC11">'Tabell 4A'!$AE$10</definedName>
    <definedName name="_4BC12">'Tabell 4A'!$AG$10</definedName>
    <definedName name="_4BC2">'Tabell 4A'!$I$10</definedName>
    <definedName name="_4BC3">'Tabell 4A'!$K$10</definedName>
    <definedName name="_4BC4">'Tabell 4A'!$M$10</definedName>
    <definedName name="_4BC5">'Tabell 4A'!$O$10</definedName>
    <definedName name="_4BC6">'Tabell 4A'!$Q$10</definedName>
    <definedName name="_4BC7">'Tabell 4A'!$W$10</definedName>
    <definedName name="_4BC8">'Tabell 4A'!$Y$10</definedName>
    <definedName name="_4BC9">'Tabell 4A'!$AA$10</definedName>
    <definedName name="_4BTot">'Tabell 4A'!$E$10</definedName>
    <definedName name="_5Aa10This">'Tabell 5A'!$N$8</definedName>
    <definedName name="_5Aa117This">'Tabell 5A'!$Y$8</definedName>
    <definedName name="_5Aa11This">'Tabell 5A'!$O$8</definedName>
    <definedName name="_5Aa122This">'Tabell 5A'!$AE$8</definedName>
    <definedName name="_5Aa12This">'Tabell 5A'!$P$8</definedName>
    <definedName name="_5Aa13This">'Tabell 5A'!$Q$8</definedName>
    <definedName name="_5Aa14This">'Tabell 5A'!$U$8</definedName>
    <definedName name="_5Aa15This">'Tabell 5A'!$V$8</definedName>
    <definedName name="_5Aa16This">'Tabell 5A'!$W$8</definedName>
    <definedName name="_5Aa17This">'Tabell 5A'!$X$8</definedName>
    <definedName name="_5Aa18This">'Tabell 5A'!$Z$8</definedName>
    <definedName name="_5Aa19This">'Tabell 5A'!$AA$8</definedName>
    <definedName name="_5Aa1This">'Tabell 5A'!$E$8</definedName>
    <definedName name="_5Aa20This">'Tabell 5A'!$AB$8</definedName>
    <definedName name="_5Aa21This">'Tabell 5A'!$AC$8</definedName>
    <definedName name="_5Aa22This">'Tabell 5A'!$AD$8</definedName>
    <definedName name="_5Aa2This">'Tabell 5A'!$F$8</definedName>
    <definedName name="_5Aa3This">'Tabell 5A'!$G$8</definedName>
    <definedName name="_5Aa4This">'Tabell 5A'!$H$8</definedName>
    <definedName name="_5Aa5This">'Tabell 5A'!$I$8</definedName>
    <definedName name="_5Aa6This">'Tabell 5A'!$J$8</definedName>
    <definedName name="_5Aa7This">'Tabell 5A'!$K$8</definedName>
    <definedName name="_5Aa8This">'Tabell 5A'!$L$8</definedName>
    <definedName name="_5Aa9This">'Tabell 5A'!$M$8</definedName>
    <definedName name="_5Ba10This">'Tabell 5B'!$N$8</definedName>
    <definedName name="_5Ba117This">'Tabell 5B'!$Y$8</definedName>
    <definedName name="_5Ba11This">'Tabell 5B'!$O$8</definedName>
    <definedName name="_5Ba122This">'Tabell 5B'!$AE$8</definedName>
    <definedName name="_5Ba12This">'Tabell 5B'!$P$8</definedName>
    <definedName name="_5Ba13This">'Tabell 5B'!$Q$8</definedName>
    <definedName name="_5Ba14This">'Tabell 5B'!$U$8</definedName>
    <definedName name="_5Ba15This">'Tabell 5B'!$V$8</definedName>
    <definedName name="_5Ba16This">'Tabell 5B'!$W$8</definedName>
    <definedName name="_5Ba17This">'Tabell 5B'!$X$8</definedName>
    <definedName name="_5Ba18This">'Tabell 5B'!$Z$8</definedName>
    <definedName name="_5Ba19This">'Tabell 5B'!$AA$8</definedName>
    <definedName name="_5Ba1This">'Tabell 5B'!$E$8</definedName>
    <definedName name="_5Ba20This">'Tabell 5B'!$AB$8</definedName>
    <definedName name="_5Ba21This">'Tabell 5B'!$AC$8</definedName>
    <definedName name="_5Ba22This">'Tabell 5B'!$AD$8</definedName>
    <definedName name="_5Ba2This">'Tabell 5B'!$F$8</definedName>
    <definedName name="_5Ba3This">'Tabell 5B'!$G$8</definedName>
    <definedName name="_5Ba4This">'Tabell 5B'!$H$8</definedName>
    <definedName name="_5Ba5This">'Tabell 5B'!$I$8</definedName>
    <definedName name="_5Ba6This">'Tabell 5B'!$J$8</definedName>
    <definedName name="_5Ba7This">'Tabell 5B'!$K$8</definedName>
    <definedName name="_5Ba8This">'Tabell 5B'!$L$8</definedName>
    <definedName name="_5Ba9This">'Tabell 5B'!$M$8</definedName>
    <definedName name="_5CC1">'Tabell 5C'!$E$12</definedName>
    <definedName name="_5CC2">'Tabell 5C'!$G$12</definedName>
    <definedName name="_5CC3">'Tabell 5C'!$I$12</definedName>
    <definedName name="_5DC1">'Tabell 5D'!$D$12</definedName>
    <definedName name="_6AC1">'Tabell 6A'!$G$10</definedName>
    <definedName name="_6AC10">'Tabell 6A'!$AC$10</definedName>
    <definedName name="_6AC11">'Tabell 6A'!$AE$10</definedName>
    <definedName name="_6AC12">'Tabell 6A'!$AG$10</definedName>
    <definedName name="_6AC2">'Tabell 6A'!$I$10</definedName>
    <definedName name="_6AC3">'Tabell 6A'!$K$10</definedName>
    <definedName name="_6AC4">'Tabell 6A'!$M$10</definedName>
    <definedName name="_6AC5">'Tabell 6A'!$O$10</definedName>
    <definedName name="_6AC6">'Tabell 6A'!$Q$10</definedName>
    <definedName name="_6AC7">'Tabell 6A'!$W$10</definedName>
    <definedName name="_6AC8">'Tabell 6A'!$Y$10</definedName>
    <definedName name="_6AC9">'Tabell 6A'!$AA$10</definedName>
    <definedName name="_6ATot">'Tabell 6A'!$E$10</definedName>
    <definedName name="_6BC1">'Tabell 6B'!$G$10</definedName>
    <definedName name="_6BC10">'Tabell 6B'!$AC$10</definedName>
    <definedName name="_6BC11">'Tabell 6B'!$AE$10</definedName>
    <definedName name="_6BC12">'Tabell 6B'!$AG$10</definedName>
    <definedName name="_6BC2">'Tabell 6B'!$I$10</definedName>
    <definedName name="_6BC3">'Tabell 6B'!$K$10</definedName>
    <definedName name="_6BC4">'Tabell 6B'!$M$10</definedName>
    <definedName name="_6BC5">'Tabell 6B'!$O$10</definedName>
    <definedName name="_6BC6">'Tabell 6B'!$Q$10</definedName>
    <definedName name="_6BC7">'Tabell 6B'!$W$10</definedName>
    <definedName name="_6BC8">'Tabell 6B'!$Y$10</definedName>
    <definedName name="_6BC9">'Tabell 6B'!$AA$10</definedName>
    <definedName name="_6BTot">'Tabell 6B'!$E$10</definedName>
    <definedName name="_6C">'Tabell 6C IVV'!$E$8</definedName>
    <definedName name="_7AC1">'Tabell 7A'!$E$12</definedName>
    <definedName name="_7AC2">'Tabell 7A'!$G$12</definedName>
    <definedName name="_7AC3">'Tabell 7A'!$I$12</definedName>
    <definedName name="_7BC1">'Tabell 7B IVV'!$E$12</definedName>
    <definedName name="_7BC2">'Tabell 7B IVV'!$G$12</definedName>
    <definedName name="_7BC3">'Tabell 7B IVV'!$I$12</definedName>
    <definedName name="_8AC1">'Tabell 8A'!$F$10</definedName>
    <definedName name="_8AC10">'Tabell 8A'!$J$35</definedName>
    <definedName name="_8AC11">'Tabell 8A'!$L$35</definedName>
    <definedName name="_8AC12">'Tabell 8A'!$N$35</definedName>
    <definedName name="_8AC2">'Tabell 8A'!$H$10</definedName>
    <definedName name="_8AC3">'Tabell 8A'!$J$10</definedName>
    <definedName name="_8AC4">'Tabell 8A'!$L$10</definedName>
    <definedName name="_8AC5">'Tabell 8A'!$N$10</definedName>
    <definedName name="_8AC6">'Tabell 8A'!$P$10</definedName>
    <definedName name="_8AC7">'Tabell 8A'!$D$35</definedName>
    <definedName name="_8AC8">'Tabell 8A'!$F$35</definedName>
    <definedName name="_8AC9">'Tabell 8A'!$H$35</definedName>
    <definedName name="_8ATot">'Tabell 8A'!$D$10</definedName>
    <definedName name="_8BC1">'Tabell 8B'!$F$10</definedName>
    <definedName name="_8BC10">'Tabell 8B'!$J$35</definedName>
    <definedName name="_8BC11">'Tabell 8B'!$L$35</definedName>
    <definedName name="_8BC12">'Tabell 8B'!$N$35</definedName>
    <definedName name="_8BC2">'Tabell 8B'!$H$10</definedName>
    <definedName name="_8BC3">'Tabell 8B'!$J$10</definedName>
    <definedName name="_8BC4">'Tabell 8B'!$L$10</definedName>
    <definedName name="_8BC5">'Tabell 8B'!$N$10</definedName>
    <definedName name="_8BC6">'Tabell 8B'!$P$10</definedName>
    <definedName name="_8BC7">'Tabell 8B'!$D$35</definedName>
    <definedName name="_8BC8">'Tabell 8B'!$F$35</definedName>
    <definedName name="_8BC9">'Tabell 8B'!$H$35</definedName>
    <definedName name="_8BTot">'Tabell 8B'!$D$10</definedName>
    <definedName name="_9AC1">'Tabell 9A–9B'!$B$7</definedName>
    <definedName name="_9AC2">'Tabell 9A–9B'!$D$7</definedName>
    <definedName name="_9AC3">'Tabell 9A–9B'!$F$7</definedName>
    <definedName name="_9BC1">'Tabell 9A–9B'!$B$32</definedName>
    <definedName name="_9BC2">'Tabell 9A–9B'!$D$32</definedName>
    <definedName name="_9BC3">'Tabell 9A–9B'!$F$32</definedName>
    <definedName name="_xlnm._FilterDatabase" localSheetId="14" hidden="1">'Tabell 5C'!$B$5:$E$51</definedName>
    <definedName name="_SamIVV">'Sammanfattningstabell IVV'!$E$6</definedName>
    <definedName name="_SamYPrev1">Sammanfattningstabell!$K$6</definedName>
    <definedName name="_SamYThis">Sammanfattningstabell!$I$6</definedName>
    <definedName name="Excel_BuiltIn__FilterDatabase_1">'[1]RSK-Tabell 1_2012'!#REF!</definedName>
    <definedName name="Excel_BuiltIn__FilterDatabase_4">#REF!</definedName>
    <definedName name="Excel_BuiltIn_Print_Titles_4">#REF!</definedName>
    <definedName name="tab9b">[2]Data!$B$44:$M$85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2" l="1"/>
  <c r="I13" i="12" l="1"/>
  <c r="I14" i="12"/>
  <c r="I16" i="12"/>
  <c r="I17" i="12"/>
  <c r="I18" i="12"/>
  <c r="I19" i="12"/>
  <c r="I20" i="12"/>
  <c r="I21" i="12"/>
  <c r="I22" i="12"/>
  <c r="I23" i="12"/>
  <c r="I25" i="12"/>
  <c r="I26" i="12"/>
  <c r="I27" i="12"/>
  <c r="I28" i="12"/>
  <c r="I29" i="12"/>
  <c r="I31" i="12"/>
  <c r="I32" i="12"/>
  <c r="I34" i="12"/>
  <c r="I35" i="12"/>
  <c r="I36" i="12"/>
  <c r="I37" i="12"/>
  <c r="I38" i="12"/>
  <c r="I40" i="12"/>
  <c r="I42" i="12"/>
  <c r="I44" i="12"/>
  <c r="I45" i="12"/>
  <c r="I46" i="12"/>
  <c r="I47" i="12"/>
  <c r="I48" i="12"/>
  <c r="I49" i="12"/>
  <c r="I50" i="12"/>
  <c r="I51" i="12"/>
  <c r="I13" i="68"/>
  <c r="I42" i="18"/>
  <c r="I43" i="18"/>
  <c r="I51" i="18"/>
  <c r="I50" i="18"/>
  <c r="I49" i="18"/>
  <c r="I48" i="18"/>
  <c r="I46" i="18"/>
  <c r="I45" i="18"/>
  <c r="I44" i="18"/>
  <c r="I40" i="18"/>
  <c r="I38" i="18"/>
  <c r="I37" i="18"/>
  <c r="I36" i="18"/>
  <c r="I35" i="18"/>
  <c r="I34" i="18"/>
  <c r="I32" i="18"/>
  <c r="I31" i="18"/>
  <c r="I29" i="18"/>
  <c r="I28" i="18"/>
  <c r="I27" i="18"/>
  <c r="I26" i="18"/>
  <c r="I25" i="18"/>
  <c r="I22" i="18"/>
  <c r="I21" i="18"/>
  <c r="I20" i="18"/>
  <c r="I19" i="18"/>
  <c r="I18" i="18"/>
  <c r="I17" i="18"/>
  <c r="I16" i="18"/>
  <c r="I15" i="18"/>
  <c r="I14" i="18"/>
  <c r="I13" i="18"/>
  <c r="B78" i="36" l="1"/>
  <c r="B84" i="36"/>
  <c r="B81" i="36"/>
  <c r="B79" i="36"/>
  <c r="B42" i="36" l="1"/>
  <c r="A43" i="36"/>
  <c r="A42" i="36"/>
  <c r="B43" i="36"/>
  <c r="A61" i="36" l="1"/>
  <c r="A55" i="36"/>
  <c r="B10" i="36"/>
  <c r="A19" i="36" l="1"/>
  <c r="B4" i="36"/>
  <c r="B3" i="36"/>
  <c r="A9" i="36"/>
  <c r="B9" i="36"/>
  <c r="B85" i="36" l="1"/>
  <c r="B82" i="36"/>
  <c r="A94" i="36" l="1"/>
  <c r="A91" i="36"/>
  <c r="A90" i="36"/>
  <c r="A88" i="36"/>
  <c r="A85" i="36"/>
  <c r="A82" i="36"/>
  <c r="A79" i="36"/>
  <c r="A76" i="36"/>
  <c r="A78" i="36"/>
  <c r="A73" i="36"/>
  <c r="A70" i="36"/>
  <c r="A67" i="36"/>
  <c r="A52" i="36"/>
  <c r="A49" i="36"/>
  <c r="A46" i="36"/>
  <c r="A40" i="36"/>
  <c r="A37" i="36"/>
  <c r="A34" i="36"/>
  <c r="A31" i="36"/>
  <c r="A28" i="36"/>
  <c r="A25" i="36"/>
  <c r="A16" i="36"/>
  <c r="A13" i="36"/>
  <c r="A10" i="36"/>
  <c r="A12" i="36"/>
  <c r="A15" i="36"/>
  <c r="A18" i="36"/>
  <c r="A24" i="36"/>
  <c r="A27" i="36"/>
  <c r="A30" i="36"/>
  <c r="A33" i="36"/>
  <c r="A36" i="36"/>
  <c r="A39" i="36"/>
  <c r="A45" i="36"/>
  <c r="A48" i="36"/>
  <c r="A51" i="36"/>
  <c r="A54" i="36"/>
  <c r="A60" i="36"/>
  <c r="A66" i="36"/>
  <c r="A69" i="36"/>
  <c r="A72" i="36"/>
  <c r="A75" i="36"/>
  <c r="A81" i="36"/>
  <c r="A84" i="36"/>
  <c r="A87" i="36"/>
  <c r="A93" i="36"/>
  <c r="B24" i="36" l="1"/>
  <c r="B18" i="36"/>
  <c r="B16" i="36"/>
  <c r="B15" i="36"/>
  <c r="B13" i="36"/>
  <c r="B12" i="36"/>
  <c r="B73" i="36" l="1"/>
  <c r="B72" i="36"/>
  <c r="B94" i="36"/>
  <c r="B93" i="36"/>
  <c r="B88" i="36"/>
  <c r="B87" i="36"/>
  <c r="B76" i="36"/>
  <c r="B75" i="36"/>
  <c r="B70" i="36"/>
  <c r="B69" i="36"/>
  <c r="B67" i="36"/>
  <c r="B66" i="36"/>
  <c r="B61" i="36"/>
  <c r="B60" i="36"/>
  <c r="B55" i="36"/>
  <c r="B54" i="36"/>
  <c r="B52" i="36"/>
  <c r="B51" i="36"/>
  <c r="B49" i="36"/>
  <c r="B48" i="36"/>
  <c r="B46" i="36"/>
  <c r="B45" i="36"/>
  <c r="B40" i="36"/>
  <c r="B39" i="36"/>
  <c r="B37" i="36"/>
  <c r="B36" i="36"/>
  <c r="B34" i="36"/>
  <c r="B28" i="36"/>
  <c r="B27" i="36"/>
  <c r="B33" i="36"/>
  <c r="B31" i="36"/>
  <c r="B30" i="36"/>
  <c r="B25" i="36"/>
  <c r="B19" i="36"/>
</calcChain>
</file>

<file path=xl/sharedStrings.xml><?xml version="1.0" encoding="utf-8"?>
<sst xmlns="http://schemas.openxmlformats.org/spreadsheetml/2006/main" count="5569" uniqueCount="719">
  <si>
    <t>Varugrupper enligt NST 2007</t>
  </si>
  <si>
    <t>Commodity groups in NST 2007</t>
  </si>
  <si>
    <t>Belgien</t>
  </si>
  <si>
    <t>Danmark</t>
  </si>
  <si>
    <t>Estland</t>
  </si>
  <si>
    <t>Frankrike</t>
  </si>
  <si>
    <t>Grekland</t>
  </si>
  <si>
    <t>Irland</t>
  </si>
  <si>
    <t>Italien</t>
  </si>
  <si>
    <t>Lettland</t>
  </si>
  <si>
    <t>Litauen</t>
  </si>
  <si>
    <t>Neder-länderna</t>
  </si>
  <si>
    <t>Polen</t>
  </si>
  <si>
    <t>Portugal</t>
  </si>
  <si>
    <t>Spanien</t>
  </si>
  <si>
    <t>Tyskland</t>
  </si>
  <si>
    <t>Övriga   EU-länder</t>
  </si>
  <si>
    <t>S:a EU-länder</t>
  </si>
  <si>
    <t>Island</t>
  </si>
  <si>
    <t>Norge</t>
  </si>
  <si>
    <t>Ryssland</t>
  </si>
  <si>
    <t>Övriga länder</t>
  </si>
  <si>
    <t>Summa länder</t>
  </si>
  <si>
    <t>Produkter från jordbruk, skogsbruk och fiske</t>
  </si>
  <si>
    <t>spannmål</t>
  </si>
  <si>
    <t>rundvirke</t>
  </si>
  <si>
    <t>Kol, råolja och naturgas</t>
  </si>
  <si>
    <t>råolja</t>
  </si>
  <si>
    <t>Malm och andra produkter från utvinning</t>
  </si>
  <si>
    <t>jord, sten, grus och sand</t>
  </si>
  <si>
    <t>järnmalm</t>
  </si>
  <si>
    <t>annan malm än järnmalm</t>
  </si>
  <si>
    <t>Livsmedel, drycker och tobak</t>
  </si>
  <si>
    <t>Textil- och beklädnadsvaror, läder, lädervaror</t>
  </si>
  <si>
    <t xml:space="preserve">Trä samt varor av trä och kork (exkl möbler), </t>
  </si>
  <si>
    <t>massa, papper och pappersvaror, trycksaker</t>
  </si>
  <si>
    <t>sågade och hyvlade trävaror</t>
  </si>
  <si>
    <t>flis, trä/sågavfall</t>
  </si>
  <si>
    <t>pappersmassa</t>
  </si>
  <si>
    <t>papper, papp och varor därav</t>
  </si>
  <si>
    <t>Stenkolsprodukter och raffinerade</t>
  </si>
  <si>
    <t>petroleumprodukter</t>
  </si>
  <si>
    <t>raffinerade petroleumprodukter</t>
  </si>
  <si>
    <t xml:space="preserve">Kemikalier, kemiska produkter, konstfibrer, </t>
  </si>
  <si>
    <t>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</si>
  <si>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</si>
  <si>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</si>
  <si>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</si>
  <si>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</si>
  <si>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</si>
  <si>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</si>
  <si>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</si>
  <si>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</si>
  <si>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</si>
  <si>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</si>
  <si>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gods på lastfordon</t>
  </si>
  <si>
    <t>gods på järnvägsvagnar</t>
  </si>
  <si>
    <t>containergods</t>
  </si>
  <si>
    <t/>
  </si>
  <si>
    <t>Tabell 4A (forts)</t>
  </si>
  <si>
    <t>Tabell 5B</t>
  </si>
  <si>
    <t>Tabell 5A</t>
  </si>
  <si>
    <t xml:space="preserve"> Göte-</t>
  </si>
  <si>
    <t xml:space="preserve"> borg</t>
  </si>
  <si>
    <t>(nedan-</t>
  </si>
  <si>
    <t>för Troll-</t>
  </si>
  <si>
    <t xml:space="preserve"> (Mälaren)</t>
  </si>
  <si>
    <t>hätte kanal)</t>
  </si>
  <si>
    <t xml:space="preserve"> (Vänern)</t>
  </si>
  <si>
    <t>Tabell 4A</t>
  </si>
  <si>
    <t>Tabell 4B</t>
  </si>
  <si>
    <t>Tabell 5A (forts)</t>
  </si>
  <si>
    <t>Tabell 5B (forts)</t>
  </si>
  <si>
    <t>Lastade och</t>
  </si>
  <si>
    <t>Medel-</t>
  </si>
  <si>
    <t>lossade varor</t>
  </si>
  <si>
    <t>arbete</t>
  </si>
  <si>
    <t>milj tonkm</t>
  </si>
  <si>
    <t>Loaded and</t>
  </si>
  <si>
    <t>Transport</t>
  </si>
  <si>
    <t>Average</t>
  </si>
  <si>
    <t>unloaded</t>
  </si>
  <si>
    <t>performance</t>
  </si>
  <si>
    <t>distance</t>
  </si>
  <si>
    <t>goods</t>
  </si>
  <si>
    <t>million tonne-</t>
  </si>
  <si>
    <t>worked</t>
  </si>
  <si>
    <t>kilometres</t>
  </si>
  <si>
    <t>Tabell 5C</t>
  </si>
  <si>
    <t>Tabell 5D</t>
  </si>
  <si>
    <t>Trafik på Finland</t>
  </si>
  <si>
    <t>Trafik på övriga länder</t>
  </si>
  <si>
    <t>Sydkusten</t>
  </si>
  <si>
    <t>Trafik på Norge</t>
  </si>
  <si>
    <t>Trafik på Danmark</t>
  </si>
  <si>
    <t>Tabell 6A</t>
  </si>
  <si>
    <t>Tabell 6A (forts)</t>
  </si>
  <si>
    <t xml:space="preserve"> (nedan-</t>
  </si>
  <si>
    <t xml:space="preserve"> för Troll-</t>
  </si>
  <si>
    <t xml:space="preserve"> hätte kanal)</t>
  </si>
  <si>
    <t>Tabell 6B</t>
  </si>
  <si>
    <t>Tabell 6B (forts)</t>
  </si>
  <si>
    <t>Lossade varor</t>
  </si>
  <si>
    <t>Unloaded</t>
  </si>
  <si>
    <t xml:space="preserve">Södra </t>
  </si>
  <si>
    <t>ost-</t>
  </si>
  <si>
    <t>kusten</t>
  </si>
  <si>
    <t>Tabell 4B (forts)</t>
  </si>
  <si>
    <t>Södra</t>
  </si>
  <si>
    <t>Tabell 8A</t>
  </si>
  <si>
    <t>område</t>
  </si>
  <si>
    <t>From geographical</t>
  </si>
  <si>
    <t>area</t>
  </si>
  <si>
    <t>Summa</t>
  </si>
  <si>
    <t>Södra ostkusten</t>
  </si>
  <si>
    <t>Göteborg</t>
  </si>
  <si>
    <t>Okänd hamn</t>
  </si>
  <si>
    <t>Tabell 8B</t>
  </si>
  <si>
    <t>Tabell 12</t>
  </si>
  <si>
    <t>Tabell 12 (forts)</t>
  </si>
  <si>
    <t>NUTS II region</t>
  </si>
  <si>
    <t>Totalt</t>
  </si>
  <si>
    <t>varor</t>
  </si>
  <si>
    <t>Total</t>
  </si>
  <si>
    <t>Stockholm</t>
  </si>
  <si>
    <t>Västsverige</t>
  </si>
  <si>
    <t>Östra Mellansverige</t>
  </si>
  <si>
    <t>Norra Mellansverige</t>
  </si>
  <si>
    <t>Småland med öarna</t>
  </si>
  <si>
    <t>Mellersta Norrland</t>
  </si>
  <si>
    <t>Sydsverige</t>
  </si>
  <si>
    <t>Övre Norrland</t>
  </si>
  <si>
    <r>
      <t>Containrar</t>
    </r>
    <r>
      <rPr>
        <vertAlign val="superscript"/>
        <sz val="8"/>
        <rFont val="Arial"/>
        <family val="2"/>
      </rPr>
      <t>1</t>
    </r>
  </si>
  <si>
    <t>Godsmängd i ton</t>
  </si>
  <si>
    <t>Geografiskt område</t>
  </si>
  <si>
    <r>
      <t>Containers</t>
    </r>
    <r>
      <rPr>
        <i/>
        <vertAlign val="superscript"/>
        <sz val="8"/>
        <rFont val="Arial"/>
        <family val="2"/>
      </rPr>
      <t>1</t>
    </r>
  </si>
  <si>
    <t>Geographical areas</t>
  </si>
  <si>
    <t>Tabell 9B</t>
  </si>
  <si>
    <t>Turer från</t>
  </si>
  <si>
    <t>Helsing-</t>
  </si>
  <si>
    <t>Övriga turer</t>
  </si>
  <si>
    <t>Fredriks-</t>
  </si>
  <si>
    <t>Grenå</t>
  </si>
  <si>
    <t>Rönne</t>
  </si>
  <si>
    <t>från Danmark</t>
  </si>
  <si>
    <t>hamn</t>
  </si>
  <si>
    <t>Helsingör</t>
  </si>
  <si>
    <t>Tours from</t>
  </si>
  <si>
    <t>Denmark</t>
  </si>
  <si>
    <t>Antal ankommande fartyg</t>
  </si>
  <si>
    <t>Number of vessels entering Sweden</t>
  </si>
  <si>
    <t>Passagerare</t>
  </si>
  <si>
    <t>Personbilar med eller utan släpvagnar</t>
  </si>
  <si>
    <t>Bussar</t>
  </si>
  <si>
    <t>Lastfordon</t>
  </si>
  <si>
    <t>Järnvägsvagnar</t>
  </si>
  <si>
    <t>1 000 ton</t>
  </si>
  <si>
    <t>Gods på lastfordon</t>
  </si>
  <si>
    <t>Gods på järnvägsvagnar</t>
  </si>
  <si>
    <t>Grissle-</t>
  </si>
  <si>
    <t>Finland</t>
  </si>
  <si>
    <t>Mariehamn</t>
  </si>
  <si>
    <t>Nådendal</t>
  </si>
  <si>
    <t>Åbo</t>
  </si>
  <si>
    <t>Helsingfors</t>
  </si>
  <si>
    <t>Eckerö</t>
  </si>
  <si>
    <t>Vasa</t>
  </si>
  <si>
    <t>från Finland</t>
  </si>
  <si>
    <t>från</t>
  </si>
  <si>
    <t>Kiel</t>
  </si>
  <si>
    <t>Trave-</t>
  </si>
  <si>
    <t>Rostock</t>
  </si>
  <si>
    <t>Sassnitz</t>
  </si>
  <si>
    <t>Germany</t>
  </si>
  <si>
    <t>Övriga</t>
  </si>
  <si>
    <t>länder</t>
  </si>
  <si>
    <t>other</t>
  </si>
  <si>
    <t>countries</t>
  </si>
  <si>
    <t>..</t>
  </si>
  <si>
    <t>Turer till</t>
  </si>
  <si>
    <t>till Danmark</t>
  </si>
  <si>
    <t>Tours to</t>
  </si>
  <si>
    <t>Antal avgående fartyg</t>
  </si>
  <si>
    <t>Number of vessels cleared from Sweden</t>
  </si>
  <si>
    <t>till Finland</t>
  </si>
  <si>
    <t>till</t>
  </si>
  <si>
    <t>Tabell 13</t>
  </si>
  <si>
    <t>Land</t>
  </si>
  <si>
    <t>År</t>
  </si>
  <si>
    <t>Lossat gods</t>
  </si>
  <si>
    <t>Lastat gods</t>
  </si>
  <si>
    <t>Country</t>
  </si>
  <si>
    <t>Year</t>
  </si>
  <si>
    <t>Unloaded goods</t>
  </si>
  <si>
    <t xml:space="preserve">Loaded goods </t>
  </si>
  <si>
    <t>Tabell 14</t>
  </si>
  <si>
    <t>Ankommande</t>
  </si>
  <si>
    <t>Avresande</t>
  </si>
  <si>
    <t>Embarking</t>
  </si>
  <si>
    <t>Disembarking</t>
  </si>
  <si>
    <t>Tabell 3A</t>
  </si>
  <si>
    <t>Region</t>
  </si>
  <si>
    <t>Övriga EU-länder</t>
  </si>
  <si>
    <t>Okänt land</t>
  </si>
  <si>
    <t>Tabell 3B</t>
  </si>
  <si>
    <t>Tabell 3C</t>
  </si>
  <si>
    <t>Tabell 2A</t>
  </si>
  <si>
    <t>därav</t>
  </si>
  <si>
    <t>lastbilar, släp, påhängsvagnar</t>
  </si>
  <si>
    <t>järnvägsvagnar</t>
  </si>
  <si>
    <t>Tabell 2B</t>
  </si>
  <si>
    <t>Antal passagerare</t>
  </si>
  <si>
    <t>Tabell 2C</t>
  </si>
  <si>
    <t>Antal fartyg</t>
  </si>
  <si>
    <t>Hamn</t>
  </si>
  <si>
    <t>Port</t>
  </si>
  <si>
    <t xml:space="preserve"> </t>
  </si>
  <si>
    <t>varav på</t>
  </si>
  <si>
    <t>Haparanda–Skellefteå</t>
  </si>
  <si>
    <t>Umeå–Sundsvall</t>
  </si>
  <si>
    <t>Hudiksvall–Gävle</t>
  </si>
  <si>
    <t>Norrtälje–Nynäshamn</t>
  </si>
  <si>
    <t>Uppsala–Eskilstuna</t>
  </si>
  <si>
    <t>Karlskrona–Trelleborg</t>
  </si>
  <si>
    <t>Malmö–Helsingborg</t>
  </si>
  <si>
    <t>Halmstad–Varberg</t>
  </si>
  <si>
    <t>Stenungsund–Strömstad</t>
  </si>
  <si>
    <t>Trollhättan–Kristinehamn</t>
  </si>
  <si>
    <r>
      <t>TEU</t>
    </r>
    <r>
      <rPr>
        <vertAlign val="superscript"/>
        <sz val="8"/>
        <rFont val="Arial"/>
        <family val="2"/>
      </rPr>
      <t xml:space="preserve">2 </t>
    </r>
    <r>
      <rPr>
        <sz val="8"/>
        <rFont val="Arial"/>
        <family val="2"/>
      </rPr>
      <t>utan last</t>
    </r>
  </si>
  <si>
    <t xml:space="preserve">Tabell 9A </t>
  </si>
  <si>
    <t>Tabell 11A</t>
  </si>
  <si>
    <t>Tabell 11A (forts)</t>
  </si>
  <si>
    <t>Tabell 11B</t>
  </si>
  <si>
    <t>Tabell 11B (forts)</t>
  </si>
  <si>
    <t xml:space="preserve">Antal </t>
  </si>
  <si>
    <t>1 000-tal</t>
  </si>
  <si>
    <t>Övriga hamnar</t>
  </si>
  <si>
    <t>passagerare</t>
  </si>
  <si>
    <r>
      <t xml:space="preserve">Lossade varor </t>
    </r>
    <r>
      <rPr>
        <b/>
        <sz val="8"/>
        <rFont val="Calibri"/>
        <family val="2"/>
      </rPr>
      <t>–</t>
    </r>
    <r>
      <rPr>
        <b/>
        <sz val="8"/>
        <rFont val="Arial"/>
        <family val="2"/>
      </rPr>
      <t xml:space="preserve"> </t>
    </r>
    <r>
      <rPr>
        <b/>
        <i/>
        <sz val="8"/>
        <rFont val="Arial"/>
        <family val="2"/>
      </rPr>
      <t>Unloaded goods</t>
    </r>
  </si>
  <si>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</si>
  <si>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</si>
  <si>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</si>
  <si>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</si>
  <si>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</si>
  <si>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</si>
  <si>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</si>
  <si>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</si>
  <si>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</si>
  <si>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</si>
  <si>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</si>
  <si>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</si>
  <si>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</si>
  <si>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</si>
  <si>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</si>
  <si>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</si>
  <si>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</si>
  <si>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</si>
  <si>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</si>
  <si>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</si>
  <si>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</si>
  <si>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transport-</t>
  </si>
  <si>
    <r>
      <t>längd km</t>
    </r>
    <r>
      <rPr>
        <vertAlign val="superscript"/>
        <sz val="8"/>
        <rFont val="Arial"/>
        <family val="2"/>
      </rPr>
      <t>1</t>
    </r>
  </si>
  <si>
    <r>
      <t xml:space="preserve">Lossade varor </t>
    </r>
    <r>
      <rPr>
        <sz val="9"/>
        <rFont val="Calibri"/>
        <family val="2"/>
      </rPr>
      <t>–</t>
    </r>
    <r>
      <rPr>
        <sz val="9"/>
        <rFont val="Arial"/>
        <family val="2"/>
      </rPr>
      <t xml:space="preserve"> </t>
    </r>
    <r>
      <rPr>
        <i/>
        <sz val="9"/>
        <rFont val="Arial"/>
        <family val="2"/>
      </rPr>
      <t>Unloaded goods</t>
    </r>
  </si>
  <si>
    <r>
      <t xml:space="preserve">Lossade varor </t>
    </r>
    <r>
      <rPr>
        <sz val="9"/>
        <rFont val="Calibri"/>
        <family val="2"/>
      </rPr>
      <t xml:space="preserve">– </t>
    </r>
    <r>
      <rPr>
        <i/>
        <sz val="9"/>
        <rFont val="Arial"/>
        <family val="2"/>
      </rPr>
      <t>Unloaded goods</t>
    </r>
  </si>
  <si>
    <t xml:space="preserve">flytande bulk </t>
  </si>
  <si>
    <t xml:space="preserve">torr bulk </t>
  </si>
  <si>
    <t xml:space="preserve">containrar </t>
  </si>
  <si>
    <t>units</t>
  </si>
  <si>
    <t xml:space="preserve"> annan last</t>
  </si>
  <si>
    <t xml:space="preserve">road goods vehicles, trailers and </t>
  </si>
  <si>
    <t xml:space="preserve">Lossade </t>
  </si>
  <si>
    <t xml:space="preserve">Lastade </t>
  </si>
  <si>
    <t xml:space="preserve">Loaded </t>
  </si>
  <si>
    <r>
      <t xml:space="preserve">flytande bulk – </t>
    </r>
    <r>
      <rPr>
        <i/>
        <sz val="8"/>
        <rFont val="Arial"/>
        <family val="2"/>
      </rPr>
      <t>liquid bulk</t>
    </r>
  </si>
  <si>
    <r>
      <t xml:space="preserve">torr bulk – </t>
    </r>
    <r>
      <rPr>
        <i/>
        <sz val="8"/>
        <rFont val="Arial"/>
        <family val="2"/>
      </rPr>
      <t>dry bulk</t>
    </r>
  </si>
  <si>
    <r>
      <t xml:space="preserve">containrar – </t>
    </r>
    <r>
      <rPr>
        <i/>
        <sz val="8"/>
        <rFont val="Arial"/>
        <family val="2"/>
      </rPr>
      <t>containers</t>
    </r>
  </si>
  <si>
    <r>
      <t xml:space="preserve">annan last </t>
    </r>
    <r>
      <rPr>
        <sz val="8"/>
        <rFont val="Calibri"/>
        <family val="2"/>
      </rPr>
      <t>–</t>
    </r>
    <r>
      <rPr>
        <sz val="8"/>
        <rFont val="Arial"/>
        <family val="2"/>
      </rPr>
      <t xml:space="preserve"> </t>
    </r>
    <r>
      <rPr>
        <i/>
        <sz val="8"/>
        <rFont val="Arial"/>
        <family val="2"/>
      </rPr>
      <t>other cargo</t>
    </r>
  </si>
  <si>
    <t>Antal</t>
  </si>
  <si>
    <t>Brutto-</t>
  </si>
  <si>
    <t>Antal pas-</t>
  </si>
  <si>
    <t>turer</t>
  </si>
  <si>
    <t>dräktighet</t>
  </si>
  <si>
    <t>sagerare</t>
  </si>
  <si>
    <t>Number</t>
  </si>
  <si>
    <t>Gross-</t>
  </si>
  <si>
    <t>of</t>
  </si>
  <si>
    <t>tonnage</t>
  </si>
  <si>
    <t>of passen-</t>
  </si>
  <si>
    <t>Vessels from/to:</t>
  </si>
  <si>
    <t>Danska hamnar vid Öresund</t>
  </si>
  <si>
    <t>Svenska fartyg</t>
  </si>
  <si>
    <t>Utländska fartyg</t>
  </si>
  <si>
    <t>Tabell 10</t>
  </si>
  <si>
    <r>
      <t xml:space="preserve">Fartyg från/till </t>
    </r>
    <r>
      <rPr>
        <sz val="8"/>
        <rFont val="Calibri"/>
        <family val="2"/>
      </rPr>
      <t>–</t>
    </r>
    <r>
      <rPr>
        <sz val="8"/>
        <rFont val="Arial"/>
        <family val="2"/>
      </rPr>
      <t xml:space="preserve"> </t>
    </r>
  </si>
  <si>
    <t>Oskarshamn–Visby</t>
  </si>
  <si>
    <t>Nynäshamn–Visby</t>
  </si>
  <si>
    <t>Visby–Nynäshamn</t>
  </si>
  <si>
    <t>Visby–Oskarshamn</t>
  </si>
  <si>
    <r>
      <t xml:space="preserve">Totalt </t>
    </r>
    <r>
      <rPr>
        <b/>
        <sz val="8"/>
        <rFont val="Calibri"/>
        <family val="2"/>
      </rPr>
      <t>–</t>
    </r>
    <r>
      <rPr>
        <b/>
        <i/>
        <sz val="8"/>
        <rFont val="Arial"/>
        <family val="2"/>
      </rPr>
      <t xml:space="preserve"> Total</t>
    </r>
  </si>
  <si>
    <r>
      <t xml:space="preserve">Till Sverige </t>
    </r>
    <r>
      <rPr>
        <sz val="8"/>
        <rFont val="Calibri"/>
        <family val="2"/>
      </rPr>
      <t xml:space="preserve">– </t>
    </r>
    <r>
      <rPr>
        <i/>
        <sz val="8"/>
        <rFont val="Arial"/>
        <family val="2"/>
      </rPr>
      <t>To Sweden</t>
    </r>
  </si>
  <si>
    <r>
      <t xml:space="preserve">Från Sverige </t>
    </r>
    <r>
      <rPr>
        <sz val="8"/>
        <rFont val="Calibri"/>
        <family val="2"/>
      </rPr>
      <t>–</t>
    </r>
    <r>
      <rPr>
        <sz val="8"/>
        <rFont val="Arial"/>
        <family val="2"/>
      </rPr>
      <t xml:space="preserve"> </t>
    </r>
    <r>
      <rPr>
        <i/>
        <sz val="8"/>
        <rFont val="Arial"/>
        <family val="2"/>
      </rPr>
      <t>From Sweden</t>
    </r>
  </si>
  <si>
    <r>
      <rPr>
        <b/>
        <sz val="8"/>
        <rFont val="Calibri"/>
        <family val="2"/>
      </rPr>
      <t xml:space="preserve">– </t>
    </r>
    <r>
      <rPr>
        <b/>
        <i/>
        <sz val="8"/>
        <rFont val="Arial"/>
        <family val="2"/>
      </rPr>
      <t>Danish ports in Öresund</t>
    </r>
  </si>
  <si>
    <r>
      <t xml:space="preserve">Finland </t>
    </r>
    <r>
      <rPr>
        <b/>
        <sz val="8"/>
        <rFont val="Calibri"/>
        <family val="2"/>
      </rPr>
      <t xml:space="preserve">– </t>
    </r>
    <r>
      <rPr>
        <b/>
        <i/>
        <sz val="8"/>
        <rFont val="Arial"/>
        <family val="2"/>
      </rPr>
      <t>Finland</t>
    </r>
  </si>
  <si>
    <r>
      <t xml:space="preserve">Tyskland </t>
    </r>
    <r>
      <rPr>
        <b/>
        <sz val="8"/>
        <rFont val="Calibri"/>
        <family val="2"/>
      </rPr>
      <t>–</t>
    </r>
    <r>
      <rPr>
        <b/>
        <sz val="8"/>
        <rFont val="Arial"/>
        <family val="2"/>
      </rPr>
      <t xml:space="preserve"> </t>
    </r>
    <r>
      <rPr>
        <b/>
        <i/>
        <sz val="8"/>
        <rFont val="Arial"/>
        <family val="2"/>
      </rPr>
      <t>Germany</t>
    </r>
  </si>
  <si>
    <t>vessels</t>
  </si>
  <si>
    <t xml:space="preserve">lastbilar, släp, påhängsvagnar </t>
  </si>
  <si>
    <r>
      <t xml:space="preserve">järnvägsvagnar </t>
    </r>
    <r>
      <rPr>
        <sz val="8"/>
        <rFont val="Calibri"/>
        <family val="2"/>
      </rPr>
      <t/>
    </r>
  </si>
  <si>
    <r>
      <t xml:space="preserve">Sverige – </t>
    </r>
    <r>
      <rPr>
        <i/>
        <sz val="8"/>
        <color theme="1"/>
        <rFont val="Arial"/>
        <family val="2"/>
      </rPr>
      <t>Sweden</t>
    </r>
  </si>
  <si>
    <r>
      <t xml:space="preserve">Danmark – </t>
    </r>
    <r>
      <rPr>
        <i/>
        <sz val="8"/>
        <color theme="1"/>
        <rFont val="Arial"/>
        <family val="2"/>
      </rPr>
      <t>Denmark</t>
    </r>
  </si>
  <si>
    <r>
      <t xml:space="preserve">Finland – </t>
    </r>
    <r>
      <rPr>
        <i/>
        <sz val="8"/>
        <color theme="1"/>
        <rFont val="Arial"/>
        <family val="2"/>
      </rPr>
      <t>Finland</t>
    </r>
  </si>
  <si>
    <r>
      <t xml:space="preserve">ankommande passagerare </t>
    </r>
    <r>
      <rPr>
        <sz val="8"/>
        <rFont val="Calibri"/>
        <family val="2"/>
      </rPr>
      <t>–</t>
    </r>
  </si>
  <si>
    <t>avresande passagerare</t>
  </si>
  <si>
    <t>ankommande passagerare</t>
  </si>
  <si>
    <r>
      <t xml:space="preserve">Till geografiskt område </t>
    </r>
    <r>
      <rPr>
        <sz val="8"/>
        <rFont val="Calibri"/>
        <family val="2"/>
      </rPr>
      <t>–</t>
    </r>
    <r>
      <rPr>
        <sz val="8"/>
        <rFont val="Arial"/>
        <family val="2"/>
      </rPr>
      <t xml:space="preserve"> </t>
    </r>
    <r>
      <rPr>
        <i/>
        <sz val="8"/>
        <rFont val="Arial"/>
        <family val="2"/>
      </rPr>
      <t>To geographical area</t>
    </r>
  </si>
  <si>
    <r>
      <t xml:space="preserve">Till geografiskt område – </t>
    </r>
    <r>
      <rPr>
        <i/>
        <sz val="8"/>
        <rFont val="Arial"/>
        <family val="2"/>
      </rPr>
      <t>To geographical area</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</si>
  <si>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</si>
  <si>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</si>
  <si>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</si>
  <si>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Oidentifierbart gods</t>
  </si>
  <si>
    <t>Andra varor, ej tidigare specificerade</t>
  </si>
  <si>
    <t>Stor-britannien</t>
  </si>
  <si>
    <r>
      <t>(1</t>
    </r>
    <r>
      <rPr>
        <sz val="7"/>
        <rFont val="Calibri"/>
        <family val="2"/>
      </rPr>
      <t>–</t>
    </r>
    <r>
      <rPr>
        <sz val="7"/>
        <rFont val="Arial"/>
        <family val="2"/>
      </rPr>
      <t>17)</t>
    </r>
  </si>
  <si>
    <r>
      <t>(1</t>
    </r>
    <r>
      <rPr>
        <sz val="7"/>
        <rFont val="Calibri"/>
        <family val="2"/>
      </rPr>
      <t>–</t>
    </r>
    <r>
      <rPr>
        <sz val="7"/>
        <rFont val="Arial"/>
        <family val="2"/>
      </rPr>
      <t>22)</t>
    </r>
  </si>
  <si>
    <r>
      <t>kilometres</t>
    </r>
    <r>
      <rPr>
        <i/>
        <vertAlign val="superscript"/>
        <sz val="8"/>
        <rFont val="Arial"/>
        <family val="2"/>
      </rPr>
      <t>1</t>
    </r>
  </si>
  <si>
    <t xml:space="preserve">arbete milj </t>
  </si>
  <si>
    <t>tonkilometer</t>
  </si>
  <si>
    <t>arbete milj</t>
  </si>
  <si>
    <r>
      <t>Haparanda</t>
    </r>
    <r>
      <rPr>
        <sz val="8"/>
        <rFont val="Calibri"/>
        <family val="2"/>
      </rPr>
      <t>–</t>
    </r>
    <r>
      <rPr>
        <sz val="8"/>
        <rFont val="Arial"/>
        <family val="2"/>
      </rPr>
      <t>Skellefteå</t>
    </r>
  </si>
  <si>
    <r>
      <t xml:space="preserve">Svenska fartyg </t>
    </r>
    <r>
      <rPr>
        <sz val="8"/>
        <rFont val="Calibri"/>
        <family val="2"/>
      </rPr>
      <t>–</t>
    </r>
    <r>
      <rPr>
        <sz val="8"/>
        <rFont val="Arial"/>
        <family val="2"/>
      </rPr>
      <t xml:space="preserve"> </t>
    </r>
    <r>
      <rPr>
        <i/>
        <sz val="8"/>
        <rFont val="Arial"/>
        <family val="2"/>
      </rPr>
      <t>Swedish vessels</t>
    </r>
  </si>
  <si>
    <r>
      <t xml:space="preserve">Utländska fartyg </t>
    </r>
    <r>
      <rPr>
        <sz val="8"/>
        <rFont val="Calibri"/>
        <family val="2"/>
      </rPr>
      <t>–</t>
    </r>
    <r>
      <rPr>
        <sz val="8"/>
        <rFont val="Arial"/>
        <family val="2"/>
      </rPr>
      <t xml:space="preserve"> </t>
    </r>
    <r>
      <rPr>
        <i/>
        <sz val="8"/>
        <rFont val="Arial"/>
        <family val="2"/>
      </rPr>
      <t>Foreign vessels</t>
    </r>
  </si>
  <si>
    <t>Hantering av övrigt gods i svenska hamnar fördelad på region. Kvantitet i 1 000-tal ton</t>
  </si>
  <si>
    <t>i 1 000</t>
  </si>
  <si>
    <t>in 1 000</t>
  </si>
  <si>
    <t>gers in 1 000</t>
  </si>
  <si>
    <t>passengers in</t>
  </si>
  <si>
    <t>Number of</t>
  </si>
  <si>
    <t>Göteborg–</t>
  </si>
  <si>
    <t>Varberg–</t>
  </si>
  <si>
    <t>Ystad–</t>
  </si>
  <si>
    <t>borg–</t>
  </si>
  <si>
    <t>Kapellskär–</t>
  </si>
  <si>
    <t>Stockholm–</t>
  </si>
  <si>
    <t>hamn–</t>
  </si>
  <si>
    <t>Umeå–</t>
  </si>
  <si>
    <t>Malmö–</t>
  </si>
  <si>
    <t>Trelleborg–</t>
  </si>
  <si>
    <r>
      <t xml:space="preserve">Avsändarland – </t>
    </r>
    <r>
      <rPr>
        <i/>
        <sz val="8"/>
        <rFont val="Arial"/>
        <family val="2"/>
      </rPr>
      <t>Dispatching country</t>
    </r>
  </si>
  <si>
    <r>
      <t xml:space="preserve">Mottagarland – </t>
    </r>
    <r>
      <rPr>
        <i/>
        <sz val="8"/>
        <rFont val="Arial"/>
        <family val="2"/>
      </rPr>
      <t>Receiving country</t>
    </r>
  </si>
  <si>
    <t xml:space="preserve">Unloaded </t>
  </si>
  <si>
    <r>
      <t xml:space="preserve">Totalt – </t>
    </r>
    <r>
      <rPr>
        <b/>
        <i/>
        <sz val="8"/>
        <rFont val="Arial"/>
        <family val="2"/>
      </rPr>
      <t>Total</t>
    </r>
  </si>
  <si>
    <r>
      <t xml:space="preserve">Lossade varor – </t>
    </r>
    <r>
      <rPr>
        <i/>
        <sz val="9"/>
        <rFont val="Arial"/>
        <family val="2"/>
      </rPr>
      <t>Unloaded goods</t>
    </r>
  </si>
  <si>
    <r>
      <t xml:space="preserve">Lastade varor – </t>
    </r>
    <r>
      <rPr>
        <i/>
        <sz val="9"/>
        <rFont val="Arial"/>
        <family val="2"/>
      </rPr>
      <t>Loaded goods</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</si>
  <si>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</si>
  <si>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</si>
  <si>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</si>
  <si>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t>Gävle</t>
  </si>
  <si>
    <r>
      <t xml:space="preserve">Lastade varor – </t>
    </r>
    <r>
      <rPr>
        <b/>
        <i/>
        <sz val="8"/>
        <rFont val="Arial"/>
        <family val="2"/>
      </rPr>
      <t>Loaded goods</t>
    </r>
  </si>
  <si>
    <t>Karls-</t>
  </si>
  <si>
    <t>Halm-</t>
  </si>
  <si>
    <t>Stenung-</t>
  </si>
  <si>
    <t>Troll-</t>
  </si>
  <si>
    <t>randa–</t>
  </si>
  <si>
    <t>Sunds-</t>
  </si>
  <si>
    <t>vall–</t>
  </si>
  <si>
    <t>tälje–</t>
  </si>
  <si>
    <t>sala–</t>
  </si>
  <si>
    <t>krona–</t>
  </si>
  <si>
    <t>stad–</t>
  </si>
  <si>
    <t>sund–</t>
  </si>
  <si>
    <t>hättan–</t>
  </si>
  <si>
    <t>Skel-</t>
  </si>
  <si>
    <t>vall</t>
  </si>
  <si>
    <t>Nynäs-</t>
  </si>
  <si>
    <t>Eskils-</t>
  </si>
  <si>
    <t>Trelle-</t>
  </si>
  <si>
    <t>borg</t>
  </si>
  <si>
    <t>Varberg</t>
  </si>
  <si>
    <t>Ström-</t>
  </si>
  <si>
    <t>Kristine-</t>
  </si>
  <si>
    <t>lefteå</t>
  </si>
  <si>
    <t>tuna</t>
  </si>
  <si>
    <t>stad</t>
  </si>
  <si>
    <t>Hapa-</t>
  </si>
  <si>
    <t>Hudiks-</t>
  </si>
  <si>
    <t>Norr-</t>
  </si>
  <si>
    <t>Upp-</t>
  </si>
  <si>
    <t>Göte-</t>
  </si>
  <si>
    <r>
      <t xml:space="preserve">2) TEU=20-foot equivalent unit. Motsvarande enheter på 20 fot. – </t>
    </r>
    <r>
      <rPr>
        <i/>
        <sz val="8"/>
        <rFont val="Arial"/>
        <family val="2"/>
      </rPr>
      <t>Corresponding to 20-foot-equivalent units.</t>
    </r>
  </si>
  <si>
    <r>
      <t xml:space="preserve">1) Fr. o. m. år 2004 ingår kryssningsfartyg. </t>
    </r>
    <r>
      <rPr>
        <sz val="8"/>
        <rFont val="Calibri"/>
        <family val="2"/>
      </rPr>
      <t>–</t>
    </r>
    <r>
      <rPr>
        <sz val="8"/>
        <rFont val="Arial"/>
        <family val="2"/>
      </rPr>
      <t xml:space="preserve"> </t>
    </r>
    <r>
      <rPr>
        <i/>
        <sz val="8"/>
        <rFont val="Arial"/>
        <family val="2"/>
      </rPr>
      <t>From 2004 including cruise passenger vessels.</t>
    </r>
  </si>
  <si>
    <r>
      <t xml:space="preserve">2) Rorofartyg ingår i redovisningen. </t>
    </r>
    <r>
      <rPr>
        <sz val="8"/>
        <rFont val="Calibri"/>
        <family val="2"/>
      </rPr>
      <t>–</t>
    </r>
    <r>
      <rPr>
        <sz val="8"/>
        <rFont val="Arial"/>
        <family val="2"/>
      </rPr>
      <t xml:space="preserve"> </t>
    </r>
    <r>
      <rPr>
        <i/>
        <sz val="8"/>
        <rFont val="Arial"/>
        <family val="2"/>
      </rPr>
      <t>Roro vessels are included.</t>
    </r>
  </si>
  <si>
    <t>Tabell 1</t>
  </si>
  <si>
    <r>
      <t>TEU</t>
    </r>
    <r>
      <rPr>
        <vertAlign val="superscript"/>
        <sz val="8"/>
        <rFont val="Arial"/>
        <family val="2"/>
      </rPr>
      <t xml:space="preserve">2 </t>
    </r>
    <r>
      <rPr>
        <sz val="8"/>
        <rFont val="Arial"/>
        <family val="2"/>
      </rPr>
      <t>lastade med last</t>
    </r>
  </si>
  <si>
    <t xml:space="preserve">Bruttodräktighet i 1 000 </t>
  </si>
  <si>
    <t>Trelleborg –</t>
  </si>
  <si>
    <t>Poland</t>
  </si>
  <si>
    <t>Karls</t>
  </si>
  <si>
    <t>Nynäs</t>
  </si>
  <si>
    <t>Ystad –</t>
  </si>
  <si>
    <t>krona –</t>
  </si>
  <si>
    <t>hamn –</t>
  </si>
  <si>
    <t>Swinoujscie</t>
  </si>
  <si>
    <t>från Polen</t>
  </si>
  <si>
    <t>Gdynia</t>
  </si>
  <si>
    <t>Gdansk</t>
  </si>
  <si>
    <t>till Polen</t>
  </si>
  <si>
    <t>Norway</t>
  </si>
  <si>
    <t>Stor-</t>
  </si>
  <si>
    <t>britannien</t>
  </si>
  <si>
    <t>Estonia</t>
  </si>
  <si>
    <t>United</t>
  </si>
  <si>
    <t>Latvia</t>
  </si>
  <si>
    <t>Kingdom</t>
  </si>
  <si>
    <t>Lithuania</t>
  </si>
  <si>
    <r>
      <t xml:space="preserve">Övriga danska hamnar </t>
    </r>
    <r>
      <rPr>
        <b/>
        <sz val="8"/>
        <rFont val="Calibri"/>
        <family val="2"/>
      </rPr>
      <t>–</t>
    </r>
    <r>
      <rPr>
        <b/>
        <sz val="8"/>
        <rFont val="Arial"/>
        <family val="2"/>
      </rPr>
      <t xml:space="preserve"> </t>
    </r>
    <r>
      <rPr>
        <b/>
        <i/>
        <sz val="8"/>
        <rFont val="Arial"/>
        <family val="2"/>
      </rPr>
      <t xml:space="preserve">Other Danish ports  </t>
    </r>
  </si>
  <si>
    <r>
      <t xml:space="preserve">Övriga länder inom EU </t>
    </r>
    <r>
      <rPr>
        <b/>
        <sz val="8"/>
        <rFont val="Calibri"/>
        <family val="2"/>
      </rPr>
      <t>–</t>
    </r>
    <r>
      <rPr>
        <b/>
        <sz val="8"/>
        <rFont val="Arial"/>
        <family val="2"/>
      </rPr>
      <t xml:space="preserve"> </t>
    </r>
    <r>
      <rPr>
        <b/>
        <i/>
        <sz val="8"/>
        <rFont val="Arial"/>
        <family val="2"/>
      </rPr>
      <t>Other EU countries</t>
    </r>
  </si>
  <si>
    <r>
      <t xml:space="preserve">Storbritannien </t>
    </r>
    <r>
      <rPr>
        <b/>
        <sz val="8"/>
        <rFont val="Calibri"/>
        <family val="2"/>
      </rPr>
      <t>–</t>
    </r>
    <r>
      <rPr>
        <b/>
        <sz val="8"/>
        <rFont val="Arial"/>
        <family val="2"/>
      </rPr>
      <t xml:space="preserve"> </t>
    </r>
    <r>
      <rPr>
        <b/>
        <i/>
        <sz val="8"/>
        <rFont val="Arial"/>
        <family val="2"/>
      </rPr>
      <t>United Kingdom</t>
    </r>
  </si>
  <si>
    <r>
      <t xml:space="preserve">Norge </t>
    </r>
    <r>
      <rPr>
        <b/>
        <sz val="8"/>
        <rFont val="Calibri"/>
        <family val="2"/>
      </rPr>
      <t>–</t>
    </r>
    <r>
      <rPr>
        <b/>
        <sz val="8"/>
        <rFont val="Arial"/>
        <family val="2"/>
      </rPr>
      <t xml:space="preserve"> </t>
    </r>
    <r>
      <rPr>
        <b/>
        <i/>
        <sz val="8"/>
        <rFont val="Arial"/>
        <family val="2"/>
      </rPr>
      <t>Norway</t>
    </r>
  </si>
  <si>
    <r>
      <t xml:space="preserve">Summa övriga länder i Europa </t>
    </r>
    <r>
      <rPr>
        <b/>
        <sz val="8"/>
        <rFont val="Calibri"/>
        <family val="2"/>
      </rPr>
      <t>–</t>
    </r>
    <r>
      <rPr>
        <b/>
        <sz val="8"/>
        <rFont val="Arial"/>
        <family val="2"/>
      </rPr>
      <t xml:space="preserve"> </t>
    </r>
  </si>
  <si>
    <t xml:space="preserve">Total other countries in Europe </t>
  </si>
  <si>
    <r>
      <t xml:space="preserve">Summa EU-länder </t>
    </r>
    <r>
      <rPr>
        <b/>
        <sz val="8"/>
        <rFont val="Calibri"/>
        <family val="2"/>
      </rPr>
      <t>–</t>
    </r>
    <r>
      <rPr>
        <b/>
        <sz val="8"/>
        <rFont val="Arial"/>
        <family val="2"/>
      </rPr>
      <t xml:space="preserve"> </t>
    </r>
    <r>
      <rPr>
        <b/>
        <i/>
        <sz val="8"/>
        <rFont val="Arial"/>
        <family val="2"/>
      </rPr>
      <t>Total, EU countries</t>
    </r>
  </si>
  <si>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</si>
  <si>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</si>
  <si>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 xml:space="preserve">Antal besökande kryssningspassagerare </t>
  </si>
  <si>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</si>
  <si>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</si>
  <si>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</si>
  <si>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</si>
  <si>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</si>
  <si>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</si>
  <si>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</si>
  <si>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</si>
  <si>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</si>
  <si>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</si>
  <si>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</si>
  <si>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</si>
  <si>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 xml:space="preserve">Lastade varor </t>
    </r>
    <r>
      <rPr>
        <sz val="9"/>
        <rFont val="Calibri"/>
        <family val="2"/>
      </rPr>
      <t>–</t>
    </r>
    <r>
      <rPr>
        <sz val="9"/>
        <rFont val="Arial"/>
        <family val="2"/>
      </rPr>
      <t xml:space="preserve"> </t>
    </r>
    <r>
      <rPr>
        <i/>
        <sz val="9"/>
        <rFont val="Arial"/>
        <family val="2"/>
      </rPr>
      <t>Loaded goods</t>
    </r>
  </si>
  <si>
    <r>
      <t xml:space="preserve">Passagerare </t>
    </r>
    <r>
      <rPr>
        <sz val="8"/>
        <rFont val="Calibri"/>
        <family val="2"/>
      </rPr>
      <t>–</t>
    </r>
    <r>
      <rPr>
        <sz val="8"/>
        <rFont val="Arial"/>
        <family val="2"/>
      </rPr>
      <t xml:space="preserve"> </t>
    </r>
    <r>
      <rPr>
        <i/>
        <sz val="8"/>
        <rFont val="Arial"/>
        <family val="2"/>
      </rPr>
      <t>Passengers</t>
    </r>
  </si>
  <si>
    <r>
      <t xml:space="preserve">Bussar </t>
    </r>
    <r>
      <rPr>
        <sz val="8"/>
        <rFont val="Calibri"/>
        <family val="2"/>
      </rPr>
      <t xml:space="preserve">– </t>
    </r>
    <r>
      <rPr>
        <i/>
        <sz val="8"/>
        <rFont val="Arial"/>
        <family val="2"/>
      </rPr>
      <t>Passenger buses</t>
    </r>
  </si>
  <si>
    <r>
      <t xml:space="preserve">Lastfordon </t>
    </r>
    <r>
      <rPr>
        <sz val="8"/>
        <rFont val="Calibri"/>
        <family val="2"/>
      </rPr>
      <t>–</t>
    </r>
    <r>
      <rPr>
        <sz val="8"/>
        <rFont val="Arial"/>
        <family val="2"/>
      </rPr>
      <t xml:space="preserve"> </t>
    </r>
    <r>
      <rPr>
        <i/>
        <sz val="8"/>
        <rFont val="Arial"/>
        <family val="2"/>
      </rPr>
      <t xml:space="preserve">Road goods vehicles and trailers </t>
    </r>
    <r>
      <rPr>
        <sz val="8"/>
        <rFont val="Arial"/>
        <family val="2"/>
      </rPr>
      <t xml:space="preserve"> </t>
    </r>
  </si>
  <si>
    <r>
      <t xml:space="preserve">Gods på järnvägsvagnar </t>
    </r>
    <r>
      <rPr>
        <sz val="8"/>
        <rFont val="Calibri"/>
        <family val="2"/>
      </rPr>
      <t>–</t>
    </r>
    <r>
      <rPr>
        <sz val="8"/>
        <rFont val="Arial"/>
        <family val="2"/>
      </rPr>
      <t xml:space="preserve"> </t>
    </r>
    <r>
      <rPr>
        <i/>
        <sz val="8"/>
        <rFont val="Arial"/>
        <family val="2"/>
      </rPr>
      <t>Goods carried in railway wagons</t>
    </r>
  </si>
  <si>
    <r>
      <t xml:space="preserve">Personbilar med eller utan släpvagnar </t>
    </r>
    <r>
      <rPr>
        <sz val="8"/>
        <rFont val="Calibri"/>
        <family val="2"/>
      </rPr>
      <t>–</t>
    </r>
    <r>
      <rPr>
        <sz val="8"/>
        <rFont val="Arial"/>
        <family val="2"/>
      </rPr>
      <t xml:space="preserve"> </t>
    </r>
    <r>
      <rPr>
        <i/>
        <sz val="8"/>
        <rFont val="Arial"/>
        <family val="2"/>
      </rPr>
      <t>Passenger cars with or without accompanying trailers/caravans</t>
    </r>
  </si>
  <si>
    <t>Övrigt gods</t>
  </si>
  <si>
    <r>
      <t xml:space="preserve">Gods på lastfordon </t>
    </r>
    <r>
      <rPr>
        <sz val="8"/>
        <rFont val="Calibri"/>
        <family val="2"/>
      </rPr>
      <t>–</t>
    </r>
    <r>
      <rPr>
        <sz val="8"/>
        <rFont val="Arial"/>
        <family val="2"/>
      </rPr>
      <t xml:space="preserve"> </t>
    </r>
    <r>
      <rPr>
        <i/>
        <sz val="8"/>
        <rFont val="Arial"/>
        <family val="2"/>
      </rPr>
      <t>Goods carried in rood goods vehicles and trailers</t>
    </r>
  </si>
  <si>
    <r>
      <t xml:space="preserve">Övrigt gods </t>
    </r>
    <r>
      <rPr>
        <sz val="8"/>
        <rFont val="Calibri"/>
        <family val="2"/>
      </rPr>
      <t xml:space="preserve">– </t>
    </r>
    <r>
      <rPr>
        <i/>
        <sz val="8"/>
        <rFont val="Arial"/>
        <family val="2"/>
      </rPr>
      <t>Other goods</t>
    </r>
  </si>
  <si>
    <t>järnvägsvagnar – railway wagons</t>
  </si>
  <si>
    <r>
      <t xml:space="preserve">Norge – </t>
    </r>
    <r>
      <rPr>
        <i/>
        <sz val="8"/>
        <color theme="1"/>
        <rFont val="Arial"/>
        <family val="2"/>
      </rPr>
      <t>Norway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</si>
  <si>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</si>
  <si>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 xml:space="preserve">2) Övriga Norden inkluderar EES-medlemmarna Norge och Island </t>
    </r>
    <r>
      <rPr>
        <sz val="8"/>
        <rFont val="Calibri"/>
        <family val="2"/>
      </rPr>
      <t>–</t>
    </r>
    <r>
      <rPr>
        <sz val="8"/>
        <rFont val="Arial"/>
        <family val="2"/>
      </rPr>
      <t xml:space="preserve"> </t>
    </r>
    <r>
      <rPr>
        <i/>
        <sz val="8"/>
        <rFont val="Arial"/>
        <family val="2"/>
      </rPr>
      <t>Norway and Iceland are included.</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</si>
  <si>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</si>
  <si>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</si>
  <si>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</si>
  <si>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</si>
  <si>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r>
      <t xml:space="preserve">Antal ankommande fartyg </t>
    </r>
    <r>
      <rPr>
        <sz val="8"/>
        <rFont val="Calibri"/>
        <family val="2"/>
      </rPr>
      <t>–</t>
    </r>
  </si>
  <si>
    <r>
      <t xml:space="preserve">Antal avgående fartyg </t>
    </r>
    <r>
      <rPr>
        <sz val="8"/>
        <rFont val="Calibri"/>
        <family val="2"/>
      </rPr>
      <t>–</t>
    </r>
  </si>
  <si>
    <t>roroenheter</t>
  </si>
  <si>
    <t>övriga roroenheter</t>
  </si>
  <si>
    <t xml:space="preserve">roroenheter </t>
  </si>
  <si>
    <t xml:space="preserve">övriga roroenheter </t>
  </si>
  <si>
    <t xml:space="preserve">Från geografiskt </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</si>
  <si>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</si>
  <si>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</si>
  <si>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</si>
  <si>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Från geografiskt</t>
  </si>
  <si>
    <r>
      <t xml:space="preserve">Järnvägsvagnar </t>
    </r>
    <r>
      <rPr>
        <sz val="8"/>
        <rFont val="Calibri"/>
        <family val="2"/>
      </rPr>
      <t>–</t>
    </r>
    <r>
      <rPr>
        <sz val="8"/>
        <rFont val="Arial"/>
        <family val="2"/>
      </rPr>
      <t xml:space="preserve"> R</t>
    </r>
    <r>
      <rPr>
        <i/>
        <sz val="8"/>
        <rFont val="Arial"/>
        <family val="2"/>
      </rPr>
      <t>ailway wagons</t>
    </r>
  </si>
  <si>
    <r>
      <t xml:space="preserve">övriga roroenheter – </t>
    </r>
    <r>
      <rPr>
        <i/>
        <sz val="8"/>
        <rFont val="Arial"/>
        <family val="2"/>
      </rPr>
      <t>other roro</t>
    </r>
  </si>
  <si>
    <r>
      <t xml:space="preserve">1) Inrikes gods hanteras två gånger; både i den hamn där godset lastas och i den hamn där det sedan lossas. </t>
    </r>
    <r>
      <rPr>
        <i/>
        <sz val="8"/>
        <rFont val="Arial"/>
        <family val="2"/>
      </rPr>
      <t xml:space="preserve">National transport of the same cargo of goods is declared by both the port of loading  and the port of unloading. </t>
    </r>
  </si>
  <si>
    <t>Tabell 14 (forts)</t>
  </si>
  <si>
    <t>Kontaktperson:</t>
  </si>
  <si>
    <t>Trafikanalys</t>
  </si>
  <si>
    <t>Fredrik Söderbaum</t>
  </si>
  <si>
    <t>tel: 010-414 42 23, e-post: fredrik.soderbaum@trafa.se</t>
  </si>
  <si>
    <t>Innehåll/Content</t>
  </si>
  <si>
    <t>I direkt utrikes fart</t>
  </si>
  <si>
    <t>Övriga Norden</t>
  </si>
  <si>
    <t>Lastade varor</t>
  </si>
  <si>
    <r>
      <t>Lossade varor – Unl</t>
    </r>
    <r>
      <rPr>
        <b/>
        <i/>
        <sz val="8"/>
        <rFont val="Arial"/>
        <family val="2"/>
      </rPr>
      <t>oaded goods</t>
    </r>
  </si>
  <si>
    <t>thousands</t>
  </si>
  <si>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</si>
  <si>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 xml:space="preserve">Lossade varor </t>
  </si>
  <si>
    <r>
      <t xml:space="preserve">Bruttodräktighet i 1 000  – </t>
    </r>
    <r>
      <rPr>
        <i/>
        <sz val="8"/>
        <rFont val="Arial"/>
        <family val="2"/>
      </rPr>
      <t>Gross tonnage in 1,000</t>
    </r>
  </si>
  <si>
    <t>Därav i direkt utrikes fart</t>
  </si>
  <si>
    <r>
      <t xml:space="preserve">2) Övriga Norden består av Norge, Danmark, Finland och Island </t>
    </r>
    <r>
      <rPr>
        <sz val="8"/>
        <rFont val="Calibri"/>
        <family val="2"/>
      </rPr>
      <t>–</t>
    </r>
    <r>
      <rPr>
        <sz val="8"/>
        <rFont val="Arial"/>
        <family val="2"/>
      </rPr>
      <t xml:space="preserve"> </t>
    </r>
    <r>
      <rPr>
        <i/>
        <sz val="8"/>
        <rFont val="Arial"/>
        <family val="2"/>
      </rPr>
      <t>Other Nordic countries are Norway, Denmark, Finland and Iceland.</t>
    </r>
  </si>
  <si>
    <r>
      <t>Övriga Norden</t>
    </r>
    <r>
      <rPr>
        <vertAlign val="superscript"/>
        <sz val="8"/>
        <rFont val="Arial"/>
        <family val="2"/>
      </rPr>
      <t xml:space="preserve"> </t>
    </r>
    <r>
      <rPr>
        <sz val="8"/>
        <rFont val="Arial"/>
        <family val="2"/>
      </rPr>
      <t xml:space="preserve">– </t>
    </r>
    <r>
      <rPr>
        <i/>
        <sz val="8"/>
        <rFont val="Arial"/>
        <family val="2"/>
      </rPr>
      <t>Other Nordic countries</t>
    </r>
  </si>
  <si>
    <t>1,000 tonnes</t>
  </si>
  <si>
    <t>Till geografiskt område</t>
  </si>
  <si>
    <r>
      <t xml:space="preserve">Länder utanför Europa – </t>
    </r>
    <r>
      <rPr>
        <b/>
        <i/>
        <sz val="8"/>
        <rFont val="Arial"/>
        <family val="2"/>
      </rPr>
      <t xml:space="preserve">Countries outside Europe </t>
    </r>
  </si>
  <si>
    <t>münde/</t>
  </si>
  <si>
    <t>Lübeck</t>
  </si>
  <si>
    <t>Tabell 13 (forts)</t>
  </si>
  <si>
    <r>
      <t xml:space="preserve">1) Antal passagerare avser passagerare som har påbörjat eller avslutat en resa i internationell trafik samt passagerare som reser till och från Gotland. – </t>
    </r>
    <r>
      <rPr>
        <i/>
        <sz val="8"/>
        <rFont val="Arial"/>
        <family val="2"/>
      </rPr>
      <t xml:space="preserve"> Number of passengers concerns passengers starting or finishing a voyage in foreign and domestic traffic. Passengers to and from Gotland are included (Interregional).</t>
    </r>
  </si>
  <si>
    <r>
      <t xml:space="preserve">Anmärkning: Inrikes passagerartrafik avser endast trafik till och från Gotland. </t>
    </r>
    <r>
      <rPr>
        <sz val="8"/>
        <rFont val="Calibri"/>
        <family val="2"/>
      </rPr>
      <t>–</t>
    </r>
    <r>
      <rPr>
        <sz val="8"/>
        <rFont val="Arial"/>
        <family val="2"/>
      </rPr>
      <t xml:space="preserve"> </t>
    </r>
    <r>
      <rPr>
        <i/>
        <sz val="8"/>
        <rFont val="Arial"/>
        <family val="2"/>
      </rPr>
      <t>Domestic passenger traffic is only traffic to and from Gotland.</t>
    </r>
  </si>
  <si>
    <r>
      <t xml:space="preserve">1) Inrikes gods hanteras två gånger; både i den hamn där godset lastas och i den hamn där det sedan lossas. – </t>
    </r>
    <r>
      <rPr>
        <i/>
        <sz val="8"/>
        <rFont val="Arial"/>
        <family val="2"/>
      </rPr>
      <t xml:space="preserve">National transport of the same cargo of goods is declared by both the port of loading  and the port of unloading. </t>
    </r>
  </si>
  <si>
    <r>
      <t xml:space="preserve">1) Medeltransportlängd=Tonkilometer/ton. – </t>
    </r>
    <r>
      <rPr>
        <i/>
        <sz val="8"/>
        <rFont val="Arial"/>
        <family val="2"/>
      </rPr>
      <t>Average distance=Tonne-kilometres/tonnes</t>
    </r>
  </si>
  <si>
    <r>
      <t xml:space="preserve">1) Containrar som är lastade på fordon eller järnvägsvagnar ingår ej. – </t>
    </r>
    <r>
      <rPr>
        <i/>
        <sz val="8"/>
        <rFont val="Arial"/>
        <family val="2"/>
      </rPr>
      <t>Containers which are loaded on vehicles or on railway wagons are not included.</t>
    </r>
  </si>
  <si>
    <r>
      <t>passenger vessels and ferries</t>
    </r>
    <r>
      <rPr>
        <i/>
        <vertAlign val="superscript"/>
        <sz val="8"/>
        <rFont val="Arial"/>
        <family val="2"/>
      </rPr>
      <t>2</t>
    </r>
  </si>
  <si>
    <r>
      <t>passagerarfartyg och färjor</t>
    </r>
    <r>
      <rPr>
        <i/>
        <vertAlign val="superscript"/>
        <sz val="8"/>
        <rFont val="Arial"/>
        <family val="2"/>
      </rPr>
      <t>2</t>
    </r>
  </si>
  <si>
    <r>
      <t>Antal fartyg</t>
    </r>
    <r>
      <rPr>
        <vertAlign val="superscript"/>
        <sz val="8"/>
        <rFont val="Arial"/>
        <family val="2"/>
      </rPr>
      <t>1</t>
    </r>
  </si>
  <si>
    <t>passagerarfartyg och färjor</t>
  </si>
  <si>
    <t>Trafik på utländska Östersjöhamnar</t>
  </si>
  <si>
    <t>Ej land-fördelad</t>
  </si>
  <si>
    <t>Källa: Svenska uppgifter enligt Tabell 2A och Trafikanalys (www.trafa.se)</t>
  </si>
  <si>
    <t>Source: Swedish data from Table 2A and Transport Analysis (www.trafa.se)</t>
  </si>
  <si>
    <t>Källa: Svenska uppgifter enligt Tabell 2B och Trafikanalys (www.trafa.se)</t>
  </si>
  <si>
    <t>Source: Swedish data from Table 2B and Transport Analysis (www.trafa.se)</t>
  </si>
  <si>
    <r>
      <t xml:space="preserve">1) Rorofartyg ingår i redovisningen. – </t>
    </r>
    <r>
      <rPr>
        <i/>
        <sz val="8"/>
        <rFont val="Arial"/>
        <family val="2"/>
      </rPr>
      <t>Roro vessels are included.</t>
    </r>
  </si>
  <si>
    <r>
      <t xml:space="preserve">1) Rorofartyg ingår i redovisningen. </t>
    </r>
    <r>
      <rPr>
        <i/>
        <sz val="8"/>
        <rFont val="Arial"/>
        <family val="2"/>
      </rPr>
      <t>– Roro vessels are included.</t>
    </r>
  </si>
  <si>
    <t>Tabell 2D</t>
  </si>
  <si>
    <t>Tabell 6C</t>
  </si>
  <si>
    <t>Tabell 7B</t>
  </si>
  <si>
    <t>Västervik–Visby</t>
  </si>
  <si>
    <t>Visby–Västervik</t>
  </si>
  <si>
    <r>
      <rPr>
        <sz val="8"/>
        <rFont val="Arial"/>
        <family val="2"/>
      </rPr>
      <t xml:space="preserve">Övriga nordiska länders uppgifter enligt </t>
    </r>
    <r>
      <rPr>
        <u/>
        <sz val="8"/>
        <color theme="10"/>
        <rFont val="Arial"/>
        <family val="2"/>
      </rPr>
      <t>Eurostats databas april 2017</t>
    </r>
  </si>
  <si>
    <r>
      <rPr>
        <i/>
        <sz val="8"/>
        <rFont val="Arial"/>
        <family val="2"/>
      </rPr>
      <t xml:space="preserve">Other nordic countries data from </t>
    </r>
    <r>
      <rPr>
        <i/>
        <u/>
        <sz val="8"/>
        <color theme="10"/>
        <rFont val="Arial"/>
        <family val="2"/>
      </rPr>
      <t>Eurostat´s database of April 2017</t>
    </r>
  </si>
  <si>
    <t>–</t>
  </si>
  <si>
    <t>Producent:</t>
  </si>
  <si>
    <t>Tabell 7A</t>
  </si>
  <si>
    <r>
      <t xml:space="preserve">Anmärkning: Inrikes passagerare räknas två gånger, en gång vid avresa och en gång vid ankomst. – </t>
    </r>
    <r>
      <rPr>
        <i/>
        <sz val="8"/>
        <color theme="1"/>
        <rFont val="Arial"/>
        <family val="2"/>
      </rPr>
      <t>Domestic passengers are recorded twice, once on departure and once on arrival.</t>
    </r>
  </si>
  <si>
    <r>
      <rPr>
        <sz val="8"/>
        <color theme="1"/>
        <rFont val="Arial"/>
        <family val="2"/>
      </rPr>
      <t>Anmärkning: Besökande kryssningspassagerare ingår ej. –</t>
    </r>
    <r>
      <rPr>
        <i/>
        <sz val="8"/>
        <color theme="1"/>
        <rFont val="Arial"/>
        <family val="2"/>
      </rPr>
      <t xml:space="preserve"> Cruise passengers on excursion are excluded.</t>
    </r>
  </si>
  <si>
    <r>
      <t xml:space="preserve">Anmärkning: Godshantering i Island redovisas ej. – </t>
    </r>
    <r>
      <rPr>
        <i/>
        <sz val="8"/>
        <color theme="1"/>
        <rFont val="Arial"/>
        <family val="2"/>
      </rPr>
      <t>Seaborne goods handled in Iceland are not presented.</t>
    </r>
  </si>
  <si>
    <r>
      <t xml:space="preserve">Anmärkning: Fartygspassagerare i Island redovisas ej. – </t>
    </r>
    <r>
      <rPr>
        <i/>
        <sz val="8"/>
        <color theme="1"/>
        <rFont val="Arial"/>
        <family val="2"/>
      </rPr>
      <t>Seaborne passengers in Iceland are not presented.</t>
    </r>
  </si>
  <si>
    <r>
      <t xml:space="preserve">Anmärkning: Kryssningsfartyg ingår ej. </t>
    </r>
    <r>
      <rPr>
        <sz val="8"/>
        <rFont val="Calibri"/>
        <family val="2"/>
      </rPr>
      <t>–</t>
    </r>
    <r>
      <rPr>
        <sz val="8"/>
        <rFont val="Arial"/>
        <family val="2"/>
      </rPr>
      <t xml:space="preserve"> </t>
    </r>
    <r>
      <rPr>
        <i/>
        <sz val="8"/>
        <rFont val="Arial"/>
        <family val="2"/>
      </rPr>
      <t>Cruise passenger vessels are excluded.</t>
    </r>
  </si>
  <si>
    <r>
      <rPr>
        <sz val="8"/>
        <rFont val="Arial"/>
        <family val="2"/>
      </rPr>
      <t>Anmärkning: Kryssningsfartyg ingår ej.</t>
    </r>
    <r>
      <rPr>
        <i/>
        <sz val="8"/>
        <rFont val="Arial"/>
        <family val="2"/>
      </rPr>
      <t xml:space="preserve"> – Cruise passenger vessels are excluded.</t>
    </r>
  </si>
  <si>
    <r>
      <t xml:space="preserve">Anmärkning: Indelningen i svenska och utländska fartyg görs baserat på fartygens flagg. – </t>
    </r>
    <r>
      <rPr>
        <i/>
        <sz val="8"/>
        <rFont val="Arial"/>
        <family val="2"/>
      </rPr>
      <t>The distinction between swedish and foreign vessels is based on the vessels flag.</t>
    </r>
  </si>
  <si>
    <t>Shipping goods in 
tonnes</t>
  </si>
  <si>
    <r>
      <t>TEU</t>
    </r>
    <r>
      <rPr>
        <vertAlign val="superscript"/>
        <sz val="8"/>
        <rFont val="Arial"/>
        <family val="2"/>
      </rPr>
      <t>2</t>
    </r>
    <r>
      <rPr>
        <sz val="8"/>
        <rFont val="Arial"/>
        <family val="2"/>
      </rPr>
      <t xml:space="preserve"> lossade med last</t>
    </r>
  </si>
  <si>
    <r>
      <t>TEU</t>
    </r>
    <r>
      <rPr>
        <vertAlign val="superscript"/>
        <sz val="8"/>
        <rFont val="Arial"/>
        <family val="2"/>
      </rPr>
      <t>2</t>
    </r>
    <r>
      <rPr>
        <sz val="8"/>
        <rFont val="Arial"/>
        <family val="2"/>
      </rPr>
      <t xml:space="preserve"> utan last</t>
    </r>
  </si>
  <si>
    <t>Shipping goods in
tonnes</t>
  </si>
  <si>
    <t>Unloaded with cargo</t>
  </si>
  <si>
    <t>Without cargo</t>
  </si>
  <si>
    <t>Visby</t>
  </si>
  <si>
    <t xml:space="preserve">           från Sverige till utlandet – of which from Sweden to foreign ports</t>
  </si>
  <si>
    <r>
      <t>Därav i direkt utrikes fart</t>
    </r>
    <r>
      <rPr>
        <b/>
        <vertAlign val="superscript"/>
        <sz val="8"/>
        <rFont val="Arial"/>
        <family val="2"/>
      </rPr>
      <t>3</t>
    </r>
  </si>
  <si>
    <r>
      <t>vessels in direct voyages</t>
    </r>
    <r>
      <rPr>
        <i/>
        <vertAlign val="superscript"/>
        <sz val="8"/>
        <rFont val="Arial"/>
        <family val="2"/>
      </rPr>
      <t>3</t>
    </r>
  </si>
  <si>
    <r>
      <t xml:space="preserve">Anmärkning: Inrikes gods räknas två gånger, en gång vid lastning och en gång vid lossning. – </t>
    </r>
    <r>
      <rPr>
        <i/>
        <sz val="8"/>
        <rFont val="Arial"/>
        <family val="2"/>
      </rPr>
      <t>Shipping of goods between Swedish ports are recorded twice, once on loading and once on unloading.</t>
    </r>
  </si>
  <si>
    <r>
      <t xml:space="preserve">Fartygstrafik </t>
    </r>
    <r>
      <rPr>
        <b/>
        <sz val="8"/>
        <rFont val="Calibri"/>
        <family val="2"/>
      </rPr>
      <t>–</t>
    </r>
    <r>
      <rPr>
        <b/>
        <sz val="8"/>
        <rFont val="Arial"/>
        <family val="2"/>
      </rPr>
      <t xml:space="preserve"> </t>
    </r>
    <r>
      <rPr>
        <b/>
        <i/>
        <sz val="8"/>
        <rFont val="Arial"/>
        <family val="2"/>
      </rPr>
      <t>Vessels entered</t>
    </r>
  </si>
  <si>
    <r>
      <t xml:space="preserve">Godshantering, 1 000 ton – </t>
    </r>
    <r>
      <rPr>
        <b/>
        <i/>
        <sz val="8"/>
        <rFont val="Arial"/>
        <family val="2"/>
      </rPr>
      <t>Handling of goods, 1,000 tonnes</t>
    </r>
  </si>
  <si>
    <r>
      <t>Utrikes varutrafik</t>
    </r>
    <r>
      <rPr>
        <b/>
        <i/>
        <sz val="8"/>
        <rFont val="Arial"/>
        <family val="2"/>
      </rPr>
      <t xml:space="preserve"> </t>
    </r>
    <r>
      <rPr>
        <b/>
        <sz val="8"/>
        <rFont val="Calibri"/>
        <family val="2"/>
      </rPr>
      <t>–</t>
    </r>
    <r>
      <rPr>
        <b/>
        <i/>
        <sz val="8"/>
        <rFont val="Arial"/>
        <family val="2"/>
      </rPr>
      <t xml:space="preserve"> Foreign traffic</t>
    </r>
  </si>
  <si>
    <r>
      <t xml:space="preserve">lastfordon – </t>
    </r>
    <r>
      <rPr>
        <i/>
        <sz val="8"/>
        <rFont val="Arial"/>
        <family val="2"/>
      </rPr>
      <t>of which on trailers</t>
    </r>
  </si>
  <si>
    <r>
      <t xml:space="preserve">järnvägsvagnar </t>
    </r>
    <r>
      <rPr>
        <i/>
        <sz val="8"/>
        <rFont val="Arial"/>
        <family val="2"/>
      </rPr>
      <t>– railway wagons</t>
    </r>
  </si>
  <si>
    <r>
      <t xml:space="preserve">Lastade varor </t>
    </r>
    <r>
      <rPr>
        <b/>
        <sz val="8"/>
        <rFont val="Calibri"/>
        <family val="2"/>
      </rPr>
      <t>–</t>
    </r>
    <r>
      <rPr>
        <b/>
        <sz val="8"/>
        <rFont val="Arial"/>
        <family val="2"/>
      </rPr>
      <t xml:space="preserve"> </t>
    </r>
    <r>
      <rPr>
        <b/>
        <i/>
        <sz val="8"/>
        <rFont val="Arial"/>
        <family val="2"/>
      </rPr>
      <t>Loaded goods</t>
    </r>
  </si>
  <si>
    <r>
      <t xml:space="preserve">järnvägsvagnar – </t>
    </r>
    <r>
      <rPr>
        <i/>
        <sz val="8"/>
        <rFont val="Arial"/>
        <family val="2"/>
      </rPr>
      <t>railway wagons</t>
    </r>
  </si>
  <si>
    <r>
      <t xml:space="preserve">Total utrikes godshantering </t>
    </r>
    <r>
      <rPr>
        <b/>
        <sz val="8"/>
        <rFont val="Calibri"/>
        <family val="2"/>
      </rPr>
      <t>–</t>
    </r>
    <r>
      <rPr>
        <b/>
        <sz val="8"/>
        <rFont val="Arial"/>
        <family val="2"/>
      </rPr>
      <t xml:space="preserve"> </t>
    </r>
    <r>
      <rPr>
        <b/>
        <i/>
        <sz val="8"/>
        <rFont val="Arial"/>
        <family val="2"/>
      </rPr>
      <t>Total handling of foreign goods</t>
    </r>
  </si>
  <si>
    <r>
      <t>Inrikes varutrafik</t>
    </r>
    <r>
      <rPr>
        <b/>
        <i/>
        <sz val="8"/>
        <rFont val="Arial"/>
        <family val="2"/>
      </rPr>
      <t xml:space="preserve"> </t>
    </r>
    <r>
      <rPr>
        <b/>
        <sz val="8"/>
        <rFont val="Calibri"/>
        <family val="2"/>
      </rPr>
      <t>–</t>
    </r>
    <r>
      <rPr>
        <b/>
        <i/>
        <sz val="8"/>
        <rFont val="Arial"/>
        <family val="2"/>
      </rPr>
      <t xml:space="preserve"> Domestic traffic</t>
    </r>
  </si>
  <si>
    <r>
      <t xml:space="preserve">Total inrikes godshantering </t>
    </r>
    <r>
      <rPr>
        <b/>
        <sz val="8"/>
        <rFont val="Calibri"/>
        <family val="2"/>
      </rPr>
      <t>–</t>
    </r>
    <r>
      <rPr>
        <b/>
        <sz val="8"/>
        <rFont val="Arial"/>
        <family val="2"/>
      </rPr>
      <t xml:space="preserve"> </t>
    </r>
    <r>
      <rPr>
        <b/>
        <i/>
        <sz val="8"/>
        <rFont val="Arial"/>
        <family val="2"/>
      </rPr>
      <t>Total handling of domestic goods</t>
    </r>
  </si>
  <si>
    <r>
      <t xml:space="preserve">Total godshantering </t>
    </r>
    <r>
      <rPr>
        <b/>
        <sz val="8"/>
        <rFont val="Calibri"/>
        <family val="2"/>
      </rPr>
      <t>–</t>
    </r>
    <r>
      <rPr>
        <b/>
        <sz val="8"/>
        <rFont val="Arial"/>
        <family val="2"/>
      </rPr>
      <t xml:space="preserve"> </t>
    </r>
    <r>
      <rPr>
        <b/>
        <i/>
        <sz val="8"/>
        <rFont val="Arial"/>
        <family val="2"/>
      </rPr>
      <t>Total handling of goods</t>
    </r>
  </si>
  <si>
    <r>
      <t xml:space="preserve">Utrikes trafik – </t>
    </r>
    <r>
      <rPr>
        <b/>
        <i/>
        <sz val="8"/>
        <rFont val="Arial"/>
        <family val="2"/>
      </rPr>
      <t>Foreign traffic</t>
    </r>
  </si>
  <si>
    <r>
      <t xml:space="preserve">varav till Sverige från utlandet – </t>
    </r>
    <r>
      <rPr>
        <i/>
        <sz val="8"/>
        <rFont val="Arial"/>
        <family val="2"/>
      </rPr>
      <t>of which to Sweden from foreign ports</t>
    </r>
  </si>
  <si>
    <r>
      <t xml:space="preserve">Passagerare, 1 000-tal – </t>
    </r>
    <r>
      <rPr>
        <b/>
        <i/>
        <sz val="8"/>
        <rFont val="Arial"/>
        <family val="2"/>
      </rPr>
      <t>Passengers, 1,000</t>
    </r>
  </si>
  <si>
    <r>
      <t xml:space="preserve">Utrikes passagerartrafik – </t>
    </r>
    <r>
      <rPr>
        <b/>
        <i/>
        <sz val="8"/>
        <rFont val="Arial"/>
        <family val="2"/>
      </rPr>
      <t>Foreign passenger traffic</t>
    </r>
  </si>
  <si>
    <r>
      <t xml:space="preserve">Danska öresundshamnar – </t>
    </r>
    <r>
      <rPr>
        <i/>
        <sz val="8"/>
        <rFont val="Arial"/>
        <family val="2"/>
      </rPr>
      <t>Danish ports in Öresund</t>
    </r>
  </si>
  <si>
    <r>
      <t xml:space="preserve">Övriga danska hamnar – </t>
    </r>
    <r>
      <rPr>
        <i/>
        <sz val="8"/>
        <rFont val="Arial"/>
        <family val="2"/>
      </rPr>
      <t>Other Danish ports</t>
    </r>
  </si>
  <si>
    <r>
      <t xml:space="preserve">Finska hamnar – </t>
    </r>
    <r>
      <rPr>
        <i/>
        <sz val="8"/>
        <rFont val="Arial"/>
        <family val="2"/>
      </rPr>
      <t>Finnish ports</t>
    </r>
  </si>
  <si>
    <r>
      <t xml:space="preserve">Tyska hamnar – </t>
    </r>
    <r>
      <rPr>
        <i/>
        <sz val="8"/>
        <rFont val="Arial"/>
        <family val="2"/>
      </rPr>
      <t>German ports</t>
    </r>
  </si>
  <si>
    <r>
      <t xml:space="preserve">Övriga hamnar – </t>
    </r>
    <r>
      <rPr>
        <i/>
        <sz val="8"/>
        <rFont val="Arial"/>
        <family val="2"/>
      </rPr>
      <t>Other ports</t>
    </r>
  </si>
  <si>
    <r>
      <t xml:space="preserve">Totalt antal inresta passagerare – </t>
    </r>
    <r>
      <rPr>
        <b/>
        <i/>
        <sz val="8"/>
        <rFont val="Arial"/>
        <family val="2"/>
      </rPr>
      <t>Total number of arriving passengers</t>
    </r>
  </si>
  <si>
    <r>
      <t xml:space="preserve">Inrikes passagerartrafik – </t>
    </r>
    <r>
      <rPr>
        <b/>
        <i/>
        <sz val="8"/>
        <rFont val="Arial"/>
        <family val="2"/>
      </rPr>
      <t>Domestic passenger traffic</t>
    </r>
  </si>
  <si>
    <r>
      <t xml:space="preserve">Totalt antal inrikes passagerare – </t>
    </r>
    <r>
      <rPr>
        <b/>
        <i/>
        <sz val="8"/>
        <rFont val="Arial"/>
        <family val="2"/>
      </rPr>
      <t>Total number of domestic passengers</t>
    </r>
  </si>
  <si>
    <r>
      <t>varav till Sverige från utlandet –</t>
    </r>
    <r>
      <rPr>
        <i/>
        <sz val="8"/>
        <rFont val="Arial"/>
        <family val="2"/>
      </rPr>
      <t xml:space="preserve"> of which to Sweden from foreign ports</t>
    </r>
  </si>
  <si>
    <r>
      <t xml:space="preserve">           från Sverige till utlandet – </t>
    </r>
    <r>
      <rPr>
        <i/>
        <sz val="8"/>
        <rFont val="Arial"/>
        <family val="2"/>
      </rPr>
      <t>of which from Sweden to foreign ports</t>
    </r>
  </si>
  <si>
    <r>
      <t xml:space="preserve">Antal fartyg – </t>
    </r>
    <r>
      <rPr>
        <b/>
        <i/>
        <sz val="8"/>
        <rFont val="Arial"/>
        <family val="2"/>
      </rPr>
      <t>Number of vessels</t>
    </r>
  </si>
  <si>
    <t>U</t>
  </si>
  <si>
    <t>Helsingborg</t>
  </si>
  <si>
    <t>Ystad</t>
  </si>
  <si>
    <t>Trelleborg</t>
  </si>
  <si>
    <t>Nynäshamn</t>
  </si>
  <si>
    <t>Strömstad</t>
  </si>
  <si>
    <t>Grisslehamn</t>
  </si>
  <si>
    <t>Kapellskär</t>
  </si>
  <si>
    <r>
      <t>Bruttodräktighet i 1 000 – G</t>
    </r>
    <r>
      <rPr>
        <b/>
        <i/>
        <sz val="8"/>
        <rFont val="Arial"/>
        <family val="2"/>
      </rPr>
      <t>ross tonnage in 1,000</t>
    </r>
  </si>
  <si>
    <t>Table 2D</t>
  </si>
  <si>
    <t>Tabell 6C IVV</t>
  </si>
  <si>
    <t>Table 7B</t>
  </si>
  <si>
    <t>Röjande- och sekretesskyddade uppgifter – confidential information</t>
  </si>
  <si>
    <t>Edvin Boije</t>
  </si>
  <si>
    <r>
      <t xml:space="preserve">Totalt 2017 – </t>
    </r>
    <r>
      <rPr>
        <b/>
        <i/>
        <sz val="8"/>
        <rFont val="Arial"/>
        <family val="2"/>
      </rPr>
      <t>Total 2017</t>
    </r>
  </si>
  <si>
    <t>tel: 031-730 31 15, e-post: edvin.boije@indikator.org</t>
  </si>
  <si>
    <r>
      <t xml:space="preserve">Totalt 2017 </t>
    </r>
    <r>
      <rPr>
        <b/>
        <sz val="8"/>
        <rFont val="Calibri"/>
        <family val="2"/>
      </rPr>
      <t>–</t>
    </r>
    <r>
      <rPr>
        <b/>
        <sz val="8"/>
        <rFont val="Arial"/>
        <family val="2"/>
      </rPr>
      <t xml:space="preserve"> </t>
    </r>
    <r>
      <rPr>
        <b/>
        <i/>
        <sz val="8"/>
        <rFont val="Arial"/>
        <family val="2"/>
      </rPr>
      <t>Total 2017</t>
    </r>
  </si>
  <si>
    <r>
      <t xml:space="preserve">Summa 2017 </t>
    </r>
    <r>
      <rPr>
        <b/>
        <sz val="8"/>
        <rFont val="Calibri"/>
        <family val="2"/>
      </rPr>
      <t>–</t>
    </r>
    <r>
      <rPr>
        <b/>
        <sz val="8"/>
        <rFont val="Arial"/>
        <family val="2"/>
      </rPr>
      <t xml:space="preserve"> </t>
    </r>
    <r>
      <rPr>
        <b/>
        <i/>
        <sz val="8"/>
        <rFont val="Arial"/>
        <family val="2"/>
      </rPr>
      <t>Total 2017</t>
    </r>
  </si>
  <si>
    <t>Totalt 2017 – Total 2017</t>
  </si>
  <si>
    <r>
      <t>Totalt 2017 –</t>
    </r>
    <r>
      <rPr>
        <b/>
        <i/>
        <sz val="8"/>
        <rFont val="Arial"/>
        <family val="2"/>
      </rPr>
      <t xml:space="preserve"> Total 2017</t>
    </r>
  </si>
  <si>
    <r>
      <t xml:space="preserve">Totalt 2017 </t>
    </r>
    <r>
      <rPr>
        <b/>
        <i/>
        <sz val="8"/>
        <rFont val="Arial"/>
        <family val="2"/>
      </rPr>
      <t>– Total 2017</t>
    </r>
  </si>
  <si>
    <t>Institutet för kvalitetsindikatorer AB</t>
  </si>
  <si>
    <r>
      <t>Anmärkning: Under 2017 bedrevs ingen trafik med fartyg certifierade för inre vattenvägstrafik då inga certifikat har utfärdats. –</t>
    </r>
    <r>
      <rPr>
        <i/>
        <sz val="8"/>
        <rFont val="Arial"/>
        <family val="2"/>
      </rPr>
      <t xml:space="preserve"> No traffic were conducted by vessels certified for inland waterway traffic during 2017 since no certificates have been issued.</t>
    </r>
  </si>
  <si>
    <r>
      <t xml:space="preserve">antal ankommande fartyg – </t>
    </r>
    <r>
      <rPr>
        <i/>
        <sz val="8"/>
        <rFont val="Arial"/>
        <family val="2"/>
      </rPr>
      <t>number of arriving vessels</t>
    </r>
  </si>
  <si>
    <r>
      <t xml:space="preserve">bruttodräktighet i 1 000 – </t>
    </r>
    <r>
      <rPr>
        <i/>
        <sz val="8"/>
        <rFont val="Arial"/>
        <family val="2"/>
      </rPr>
      <t>gross tonnage in 1,000</t>
    </r>
  </si>
  <si>
    <r>
      <t>Anmärkning: Inre vattenvägar definierat enligt Transportstyrelsens fastställda zoner, se bilaga 5.6 i Kvalitetsdeklaration. –</t>
    </r>
    <r>
      <rPr>
        <i/>
        <sz val="8"/>
        <rFont val="Arial"/>
        <family val="2"/>
      </rPr>
      <t xml:space="preserve"> Inland waterways defined according to zones determined by the Swedish Transport Agency.</t>
    </r>
  </si>
  <si>
    <t>Publiceringsdatum: 2019-05-28</t>
  </si>
  <si>
    <t>Sjötrafik 2018</t>
  </si>
  <si>
    <t>Shipping goods 2018</t>
  </si>
  <si>
    <t>Teckenförklaringar</t>
  </si>
  <si>
    <t>–  Inget finns att redovisa</t>
  </si>
  <si>
    <t>0  Mindre än hälften av den använda enheten</t>
  </si>
  <si>
    <t>ꓺ  Uppgift ej tillgänglig eller för osäker för att ange</t>
  </si>
  <si>
    <t>k  korrigerad uppgift</t>
  </si>
  <si>
    <r>
      <t>Fartygstrafik</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Vessels traffic</t>
    </r>
    <r>
      <rPr>
        <b/>
        <vertAlign val="superscript"/>
        <sz val="8"/>
        <rFont val="Arial"/>
        <family val="2"/>
      </rPr>
      <t>1</t>
    </r>
  </si>
  <si>
    <r>
      <t xml:space="preserve">  därav i direkt utrikes fart</t>
    </r>
    <r>
      <rPr>
        <vertAlign val="superscript"/>
        <sz val="8"/>
        <rFont val="Arial"/>
        <family val="2"/>
      </rPr>
      <t>2</t>
    </r>
    <r>
      <rPr>
        <sz val="8"/>
        <rFont val="Arial"/>
        <family val="2"/>
      </rPr>
      <t xml:space="preserve"> – </t>
    </r>
    <r>
      <rPr>
        <i/>
        <sz val="8"/>
        <rFont val="Arial"/>
        <family val="2"/>
      </rPr>
      <t>of which vessels in direct voyages</t>
    </r>
    <r>
      <rPr>
        <i/>
        <vertAlign val="superscript"/>
        <sz val="8"/>
        <rFont val="Arial"/>
        <family val="2"/>
      </rPr>
      <t>2</t>
    </r>
  </si>
  <si>
    <r>
      <t>Lastade varor</t>
    </r>
    <r>
      <rPr>
        <b/>
        <vertAlign val="superscript"/>
        <sz val="8"/>
        <rFont val="Arial"/>
        <family val="2"/>
      </rPr>
      <t>3</t>
    </r>
    <r>
      <rPr>
        <b/>
        <sz val="8"/>
        <rFont val="Arial"/>
        <family val="2"/>
      </rPr>
      <t xml:space="preserve"> </t>
    </r>
    <r>
      <rPr>
        <b/>
        <sz val="8"/>
        <rFont val="Calibri"/>
        <family val="2"/>
      </rPr>
      <t xml:space="preserve">– </t>
    </r>
    <r>
      <rPr>
        <b/>
        <i/>
        <sz val="8"/>
        <rFont val="Arial"/>
        <family val="2"/>
      </rPr>
      <t>Loaded goods</t>
    </r>
    <r>
      <rPr>
        <b/>
        <i/>
        <vertAlign val="superscript"/>
        <sz val="8"/>
        <rFont val="Arial"/>
        <family val="2"/>
      </rPr>
      <t>3</t>
    </r>
  </si>
  <si>
    <r>
      <t xml:space="preserve">1) Från och med år 2004 ingår kryssningsfartyg. </t>
    </r>
    <r>
      <rPr>
        <sz val="8"/>
        <rFont val="Calibri"/>
        <family val="2"/>
      </rPr>
      <t>–</t>
    </r>
    <r>
      <rPr>
        <sz val="8"/>
        <rFont val="Arial"/>
        <family val="2"/>
      </rPr>
      <t xml:space="preserve"> </t>
    </r>
    <r>
      <rPr>
        <i/>
        <sz val="8"/>
        <rFont val="Arial"/>
        <family val="2"/>
      </rPr>
      <t>From 2004 including cruise passenger vessels.</t>
    </r>
  </si>
  <si>
    <r>
      <t xml:space="preserve">2) Fartyg som ankom från utlandet utan att anlöpa svensk mellanhamn. – </t>
    </r>
    <r>
      <rPr>
        <i/>
        <sz val="8"/>
        <rFont val="Arial"/>
        <family val="2"/>
      </rPr>
      <t>Vessels who entered from foreign ports without first entering another Swedish port.</t>
    </r>
  </si>
  <si>
    <r>
      <t xml:space="preserve">Totalt 2018 – </t>
    </r>
    <r>
      <rPr>
        <b/>
        <i/>
        <sz val="8"/>
        <rFont val="Arial"/>
        <family val="2"/>
      </rPr>
      <t>Total 2018</t>
    </r>
  </si>
  <si>
    <r>
      <t xml:space="preserve">Anmärkning: Avgående och ankommande kryssningspassagerare ingår. Besökande kryssningspassagerare ingår ej. </t>
    </r>
    <r>
      <rPr>
        <sz val="8"/>
        <rFont val="Calibri"/>
        <family val="2"/>
      </rPr>
      <t>–</t>
    </r>
    <r>
      <rPr>
        <sz val="8"/>
        <rFont val="Arial"/>
        <family val="2"/>
      </rPr>
      <t xml:space="preserve"> </t>
    </r>
    <r>
      <rPr>
        <i/>
        <sz val="8"/>
        <rFont val="Arial"/>
        <family val="2"/>
      </rPr>
      <t>Disembarking and embarking Cruise passengers are included. Cruise passengers on excursion are excluded.</t>
    </r>
  </si>
  <si>
    <r>
      <t>Lastade varor</t>
    </r>
    <r>
      <rPr>
        <b/>
        <vertAlign val="superscript"/>
        <sz val="8"/>
        <rFont val="Arial"/>
        <family val="2"/>
      </rPr>
      <t>1</t>
    </r>
    <r>
      <rPr>
        <b/>
        <sz val="8"/>
        <rFont val="Arial"/>
        <family val="2"/>
      </rPr>
      <t xml:space="preserve"> – </t>
    </r>
    <r>
      <rPr>
        <b/>
        <i/>
        <sz val="8"/>
        <rFont val="Arial"/>
        <family val="2"/>
      </rPr>
      <t>Loaded goods</t>
    </r>
    <r>
      <rPr>
        <b/>
        <vertAlign val="superscript"/>
        <sz val="8"/>
        <rFont val="Arial"/>
        <family val="2"/>
      </rPr>
      <t>1</t>
    </r>
  </si>
  <si>
    <t>1) Lastat gods inkluderar transport till offshoreanläggningar samt dumpning till havet. – Transport to offshore installations and dumping of goods are included.</t>
  </si>
  <si>
    <r>
      <t xml:space="preserve">3) Fartyg som ankom från utlandet utan att anlöpa svensk mellanhamn. – </t>
    </r>
    <r>
      <rPr>
        <i/>
        <sz val="8"/>
        <rFont val="Arial"/>
        <family val="2"/>
      </rPr>
      <t>Vessels who entered from foreign ports without first entering another Swedish port.</t>
    </r>
  </si>
  <si>
    <r>
      <t xml:space="preserve">Totalt 2018 </t>
    </r>
    <r>
      <rPr>
        <b/>
        <sz val="8"/>
        <rFont val="Calibri"/>
        <family val="2"/>
      </rPr>
      <t>–</t>
    </r>
    <r>
      <rPr>
        <b/>
        <sz val="8"/>
        <rFont val="Arial"/>
        <family val="2"/>
      </rPr>
      <t xml:space="preserve"> </t>
    </r>
    <r>
      <rPr>
        <b/>
        <i/>
        <sz val="8"/>
        <rFont val="Arial"/>
        <family val="2"/>
      </rPr>
      <t>Total 2018</t>
    </r>
  </si>
  <si>
    <t>Ostkusten</t>
  </si>
  <si>
    <t>Västkusten</t>
  </si>
  <si>
    <r>
      <t xml:space="preserve">Summa 2018 </t>
    </r>
    <r>
      <rPr>
        <b/>
        <sz val="8"/>
        <rFont val="Calibri"/>
        <family val="2"/>
      </rPr>
      <t>–</t>
    </r>
    <r>
      <rPr>
        <b/>
        <sz val="8"/>
        <rFont val="Arial"/>
        <family val="2"/>
      </rPr>
      <t xml:space="preserve"> </t>
    </r>
    <r>
      <rPr>
        <b/>
        <i/>
        <sz val="8"/>
        <rFont val="Arial"/>
        <family val="2"/>
      </rPr>
      <t>Total 2018</t>
    </r>
  </si>
  <si>
    <r>
      <t xml:space="preserve">Anmärkning: Ostkusten definieras som kuststräckan mellan Visby och Haparanda, Sydkusten som kuststräckan mellan Karlskrona och Landskrona och Västkusten som kuststräckan mellan Helsingborg och Strömstad. – </t>
    </r>
    <r>
      <rPr>
        <i/>
        <sz val="8"/>
        <rFont val="Arial"/>
        <family val="2"/>
      </rPr>
      <t>Ostkusten is defined as the coastline between Visby and Haparanda, Sydkusten as the coastline between Karlskrona and Landskrona, and Västkusten as the coastline between Helsingborg and Strömstad.</t>
    </r>
  </si>
  <si>
    <t>Totalt 2018 – Total 2018</t>
  </si>
  <si>
    <t>Gods lossat i svenska hamnar inom inre vattenvägar 2018, fördelat efter varugrupper enligt NST 2007. Kvantitet i 1 000-tal ton</t>
  </si>
  <si>
    <t>Shipping of goods between Swedish ports within inland waterways 2018. Unloaded goods divided in commodity groups in NST 2007. Quantity in 1,000 tonnes</t>
  </si>
  <si>
    <r>
      <t>Totalt 2018 –</t>
    </r>
    <r>
      <rPr>
        <b/>
        <i/>
        <sz val="8"/>
        <rFont val="Arial"/>
        <family val="2"/>
      </rPr>
      <t xml:space="preserve"> Total 2018</t>
    </r>
  </si>
  <si>
    <r>
      <t xml:space="preserve">Totalt 2018 </t>
    </r>
    <r>
      <rPr>
        <b/>
        <i/>
        <sz val="8"/>
        <rFont val="Arial"/>
        <family val="2"/>
      </rPr>
      <t>– Total 2018</t>
    </r>
  </si>
  <si>
    <t>Varutrafik med fartyg inom inre vattenvägar samt utfört transportarbete och medeltransportlängd 2018. Lossade varor</t>
  </si>
  <si>
    <t>Shipping of goods by ships within inland waterways, transport performance and average distance worked in 2018. Unloaded goods</t>
  </si>
  <si>
    <t>Containrar lossade i svenska hamnar 2018, med last och utan last.</t>
  </si>
  <si>
    <t>Totalt 2018</t>
  </si>
  <si>
    <t>Total 2018</t>
  </si>
  <si>
    <t>Total godshantering i nordiska länder 1997–2018. Kvantitet i miljoner ton</t>
  </si>
  <si>
    <t>Total seaborne goods handled in the Nordic countries 1997–2018. Quantity in million tonnes</t>
  </si>
  <si>
    <t>Antal fartygsanlöp i svenska hamnar inom inre vattenvägar 2017-2018, ankommande fartyg</t>
  </si>
  <si>
    <t>Number of vessels entered in Swedish ports within inland waterways 2017-2018</t>
  </si>
  <si>
    <t>k</t>
  </si>
  <si>
    <t>ꓺ</t>
  </si>
  <si>
    <r>
      <t>tonkilometer</t>
    </r>
    <r>
      <rPr>
        <vertAlign val="superscript"/>
        <sz val="8"/>
        <rFont val="Arial"/>
        <family val="2"/>
      </rPr>
      <t>1</t>
    </r>
  </si>
  <si>
    <r>
      <t>längd km</t>
    </r>
    <r>
      <rPr>
        <vertAlign val="superscript"/>
        <sz val="8"/>
        <rFont val="Arial"/>
        <family val="2"/>
      </rPr>
      <t>2</t>
    </r>
  </si>
  <si>
    <r>
      <t>kilometres</t>
    </r>
    <r>
      <rPr>
        <i/>
        <vertAlign val="superscript"/>
        <sz val="8"/>
        <rFont val="Arial"/>
        <family val="2"/>
      </rPr>
      <t>2</t>
    </r>
  </si>
  <si>
    <r>
      <t xml:space="preserve">1) Medeltransportlängd=Tonkilometer/ton. – </t>
    </r>
    <r>
      <rPr>
        <i/>
        <sz val="8"/>
        <rFont val="Arial"/>
        <family val="2"/>
      </rPr>
      <t>Average distance=Tonne-kilometres/tonnes</t>
    </r>
    <r>
      <rPr>
        <sz val="8"/>
        <rFont val="Arial"/>
        <family val="2"/>
      </rPr>
      <t>.</t>
    </r>
  </si>
  <si>
    <t>Björn Tano</t>
  </si>
  <si>
    <t>tel: 010-414 42 24, e-post: bjorn.tano@trafa.se</t>
  </si>
  <si>
    <t>ֵ</t>
  </si>
  <si>
    <r>
      <t xml:space="preserve">Persontransportarbete, personkilometer i 1 000-tal – </t>
    </r>
    <r>
      <rPr>
        <b/>
        <i/>
        <sz val="8"/>
        <rFont val="Arial"/>
        <family val="2"/>
      </rPr>
      <t>Passenger kilometres, thousands</t>
    </r>
  </si>
  <si>
    <t>De största svenska hamnarna efter antal passagerare 2018.</t>
  </si>
  <si>
    <t>The largest Swedish ports by number of passengers 2018.</t>
  </si>
  <si>
    <r>
      <t>Hanterad godsmängd i svenska hamnar, utrikes och inrikes trafik, fördelad efter lasttyper 2009–2018. Kvantitet i 1</t>
    </r>
    <r>
      <rPr>
        <b/>
        <sz val="10"/>
        <rFont val="Calibri"/>
        <family val="2"/>
      </rPr>
      <t> </t>
    </r>
    <r>
      <rPr>
        <b/>
        <sz val="10"/>
        <rFont val="Arial"/>
        <family val="2"/>
      </rPr>
      <t>000-tal ton.</t>
    </r>
  </si>
  <si>
    <t>Share of types of cargo handled in Swedish ports, foreign and domestic traffic 2009–2018. Quantity in 1,000 tonnes.</t>
  </si>
  <si>
    <r>
      <t>Antal passagerare i svenska hamnar 2004–2018, 1</t>
    </r>
    <r>
      <rPr>
        <b/>
        <sz val="10"/>
        <rFont val="Calibri"/>
        <family val="2"/>
      </rPr>
      <t> </t>
    </r>
    <r>
      <rPr>
        <b/>
        <sz val="10"/>
        <rFont val="Arial"/>
        <family val="2"/>
      </rPr>
      <t>000-tal.</t>
    </r>
  </si>
  <si>
    <t>Number of passengers in Swedish ports 2004–2018, thousands.</t>
  </si>
  <si>
    <t>Antal fartygsanlöp i svenska hamnar 2004–2018, ankommande fartyg.</t>
  </si>
  <si>
    <t>Number of vessels entered in Swedish ports 2004–2018.</t>
  </si>
  <si>
    <t>Antal fartygsanlöp i svenska hamnar inom inre vattenvägar 2017–2018, ankommande fartyg.</t>
  </si>
  <si>
    <t>Number of vessels entered in Swedish ports within inland waterways 2017–2018.</t>
  </si>
  <si>
    <r>
      <t>Total godshantering i svenska hamnar fördelad efter region 2017–2018. Kvantitet i 1</t>
    </r>
    <r>
      <rPr>
        <b/>
        <sz val="10"/>
        <color theme="1"/>
        <rFont val="Calibri"/>
        <family val="2"/>
      </rPr>
      <t> </t>
    </r>
    <r>
      <rPr>
        <b/>
        <sz val="10"/>
        <color theme="1"/>
        <rFont val="Arial"/>
        <family val="2"/>
      </rPr>
      <t>000-tal ton.</t>
    </r>
  </si>
  <si>
    <t>Total seaborne goods handled in Swedish ports by region 2017–2018. Quantity in 1,000 tonnes.</t>
  </si>
  <si>
    <r>
      <t>Hantering av råolja och raffinerade petroleumprodukter i svenska hamnar fördelad efter region 2017–2018. Kvantitet i 1</t>
    </r>
    <r>
      <rPr>
        <b/>
        <sz val="10"/>
        <color theme="1"/>
        <rFont val="Calibri"/>
        <family val="2"/>
      </rPr>
      <t> </t>
    </r>
    <r>
      <rPr>
        <b/>
        <sz val="10"/>
        <color theme="1"/>
        <rFont val="Arial"/>
        <family val="2"/>
      </rPr>
      <t>000-tal ton.</t>
    </r>
  </si>
  <si>
    <t>Crude petroleum and refined petroleum products handled in Swedish ports by region 2017–2018. Quantity in 1,000 tonnes.</t>
  </si>
  <si>
    <r>
      <t>Hantering av övrigt gods i svenska hamnar fördelad efter region 2017–2018. Kvantitet i 1</t>
    </r>
    <r>
      <rPr>
        <b/>
        <sz val="10"/>
        <color theme="1"/>
        <rFont val="Calibri"/>
        <family val="2"/>
      </rPr>
      <t> </t>
    </r>
    <r>
      <rPr>
        <b/>
        <sz val="10"/>
        <color theme="1"/>
        <rFont val="Arial"/>
        <family val="2"/>
      </rPr>
      <t>000-tal ton.</t>
    </r>
  </si>
  <si>
    <t>Other seaborne goods handled in Swedish ports by region 2017–2018. Quantity in 1,000 tonnes.</t>
  </si>
  <si>
    <r>
      <t xml:space="preserve">Anmärkning: Under 2017 och 2018 bedrevs ingen trafik med fartyg certifierade för inre vattenvägstrafik då inga certifikat har utfärdats. – </t>
    </r>
    <r>
      <rPr>
        <i/>
        <sz val="8"/>
        <rFont val="Arial"/>
        <family val="2"/>
      </rPr>
      <t>No traffic were conducted by vessels certified for inland waterway traffic during 2017 and 2018 since no certificates have been issued.</t>
    </r>
  </si>
  <si>
    <r>
      <t>Utrikes gods lossat i svenska hamnar 2018, fördelat efter varugrupper enligt NST 2007 samt efter geografiska områden. Kvantitet i 1</t>
    </r>
    <r>
      <rPr>
        <b/>
        <sz val="10"/>
        <rFont val="Calibri"/>
        <family val="2"/>
      </rPr>
      <t> </t>
    </r>
    <r>
      <rPr>
        <b/>
        <sz val="10"/>
        <rFont val="Arial"/>
        <family val="2"/>
      </rPr>
      <t>000-tal ton.</t>
    </r>
  </si>
  <si>
    <t>Shipping of goods between Sweden and foreign countries in 2018. Goods to Sweden divided in commodity groups in NST 2007 and geographical areas. Quantity in 1,000 tonnes.</t>
  </si>
  <si>
    <r>
      <t>Utrikes gods lastat i svenska hamnar 2018, fördelat efter varugrupper enligt NST 2007 samt efter geografiska områden. Kvantitet i 1</t>
    </r>
    <r>
      <rPr>
        <b/>
        <sz val="10"/>
        <rFont val="Calibri"/>
        <family val="2"/>
      </rPr>
      <t> </t>
    </r>
    <r>
      <rPr>
        <b/>
        <sz val="10"/>
        <rFont val="Arial"/>
        <family val="2"/>
      </rPr>
      <t>000-tal ton.</t>
    </r>
  </si>
  <si>
    <t>Shipping of goods between Sweden and foreign countries in 2018. Goods from Sweden divided in commodity groups in NST 2007 and geographical areas. Quantity in 1,000 tonnes.</t>
  </si>
  <si>
    <r>
      <t>Utrikes gods lossat i svenska hamnar 2018, fördelat efter varugrupper enligt NST 2007 samt efter avsändarland. Kvantitet i 1</t>
    </r>
    <r>
      <rPr>
        <b/>
        <sz val="10"/>
        <rFont val="Calibri"/>
        <family val="2"/>
      </rPr>
      <t> </t>
    </r>
    <r>
      <rPr>
        <b/>
        <sz val="10"/>
        <rFont val="Arial"/>
        <family val="2"/>
      </rPr>
      <t>000-tal ton.</t>
    </r>
  </si>
  <si>
    <t>Shipping of goods between Sweden and foreign countries in 2018. Goods to Sweden divided according to dispatching country and commodity groups. Quantity in 1,000 tonnes.</t>
  </si>
  <si>
    <r>
      <t>Utrikes gods lastat i svenska hamnar 2018, fördelat efter varugrupper enligt NST 2007 samt efter mottagarland. Kvantitet i 1</t>
    </r>
    <r>
      <rPr>
        <b/>
        <sz val="10"/>
        <rFont val="Calibri"/>
        <family val="2"/>
      </rPr>
      <t> </t>
    </r>
    <r>
      <rPr>
        <b/>
        <sz val="10"/>
        <rFont val="Arial"/>
        <family val="2"/>
      </rPr>
      <t>000-tal ton.</t>
    </r>
  </si>
  <si>
    <t>Shipping of goods between Sweden and foreign countries in 2018. Goods from Sweden divided according to receiving country and commodity groups. Quantity in 1,000 tonnes.</t>
  </si>
  <si>
    <t>Utrikes gods lossat och lastat i svenska hamnar 2018, fördelat efter varugrupper enligt NST 2007 samt transportarbete och medeltransportlängd per varugrupp.</t>
  </si>
  <si>
    <t>Goods loaded and unloaded in foreign traffic by ships in 2018, transport performance and average distance worked divided in commodity groups in NST 2007.</t>
  </si>
  <si>
    <t>Transportarbete till/från svenska hamnar med utrikes gods 2018.</t>
  </si>
  <si>
    <t>The transport performance to/from Swedish ports with foreign goods in 2018.</t>
  </si>
  <si>
    <r>
      <t>Inrikes gods lossat i svenska hamnar 2018, fördelat efter varugrupper enligt NST 2007 samt efter geografiska områden. Kvantitet i 1</t>
    </r>
    <r>
      <rPr>
        <b/>
        <sz val="10"/>
        <rFont val="Calibri"/>
        <family val="2"/>
      </rPr>
      <t> </t>
    </r>
    <r>
      <rPr>
        <b/>
        <sz val="10"/>
        <rFont val="Arial"/>
        <family val="2"/>
      </rPr>
      <t>000-tal ton.</t>
    </r>
  </si>
  <si>
    <t>Shipping of goods between Swedish ports in 2018. Unloaded goods divided in commodity groups in NST 2007 and geographical areas. Quantity in 1,000 tonnes.</t>
  </si>
  <si>
    <r>
      <t>Inrikes gods lastat i svenska hamnar 2018, fördelat efter varugrupper enligt NST 2007 samt efter geografiska områden. Kvantitet i 1</t>
    </r>
    <r>
      <rPr>
        <b/>
        <sz val="10"/>
        <rFont val="Calibri"/>
        <family val="2"/>
      </rPr>
      <t> </t>
    </r>
    <r>
      <rPr>
        <b/>
        <sz val="10"/>
        <rFont val="Arial"/>
        <family val="2"/>
      </rPr>
      <t>000-tal ton.</t>
    </r>
  </si>
  <si>
    <t>Shipping of goods between Swedish ports in 2018. Loaded goods divided in commodity groups in NST 2007 and geographical areas. Quantity in 1,000 tonnes.</t>
  </si>
  <si>
    <t>Gods lossat i svenska hamnar inom inre vattenvägar 2018, fördelat efter varugrupper enligt NST 2007. Kvantitet i 1 000-tal ton.</t>
  </si>
  <si>
    <t>Shipping of goods between Swedish ports within inland waterways 2018. Unloaded goods divided in commodity groups in NST 2007. Quantity in 1,000 tonnes.</t>
  </si>
  <si>
    <t>Inrikes varutrafik med fartyg samt utfört transportarbete och medeltransportlängd 2018, fördelat efter varugrupper enligt NST 2007. Lossade varor.</t>
  </si>
  <si>
    <t>Shipping of goods between Swedish ports by ships, transport performance and average distance worked in 2018 divided in commodity groups in NST 2007. Unloaded goods.</t>
  </si>
  <si>
    <t>Varutrafik med fartyg inom inre vattenvägar samt utfört transportarbete och medeltransportlängd 2018. Lossade varor.</t>
  </si>
  <si>
    <t>Shipping of goods by ships within inland waterways, transport performance and average distance worked in 2018. Unloaded goods.</t>
  </si>
  <si>
    <r>
      <t>Anmärkning: Under 2017 och 2018 bedrevs ingen trafik med fartyg certifierade för inre vattenvägstrafik då inga certifikat har utfärdats. –</t>
    </r>
    <r>
      <rPr>
        <i/>
        <sz val="8"/>
        <rFont val="Arial"/>
        <family val="2"/>
      </rPr>
      <t xml:space="preserve"> No traffic were conducted by vessels certified for inland waterway traffic during 2017 and 2018 since no certificates have been issued.</t>
    </r>
  </si>
  <si>
    <t>Inrikes gods lossat i svenska hamnar 2018, mellan och inom geografiska områden. Kvantitet i ton.</t>
  </si>
  <si>
    <t>Shipping of goods unloaded in Swedish ports in 2018 between and within groups of geographical areas. Quantity in tonnes.</t>
  </si>
  <si>
    <t>Inrikes råolja och oljeprodukter lossat i svenska hamnar 2018, mellan och inom geografiska områden. Kvantitet i ton.</t>
  </si>
  <si>
    <t>Domestic shipping of crude petroleum and petroleum products in 2018 between and within groups of geographical areas. Quantity in tonnes.</t>
  </si>
  <si>
    <t>Number of unloaded containers in Swedish ports 2018 with cargo and without cargo.</t>
  </si>
  <si>
    <t>Containrar lastade i svenska hamnar 2018, med last och utan last.</t>
  </si>
  <si>
    <t>Number of loaded containers in Swedish ports 2018 with cargo and without cargo.</t>
  </si>
  <si>
    <r>
      <t>Passagerare, passagerarfartyg och färjor i utrikes trafik, ankomna till och avgångna från Sverige 2018</t>
    </r>
    <r>
      <rPr>
        <b/>
        <vertAlign val="superscript"/>
        <sz val="10"/>
        <rFont val="Arial"/>
        <family val="2"/>
      </rPr>
      <t>1</t>
    </r>
    <r>
      <rPr>
        <b/>
        <sz val="10"/>
        <rFont val="Arial"/>
        <family val="2"/>
      </rPr>
      <t>.</t>
    </r>
  </si>
  <si>
    <r>
      <t>Passengers, passenger-vessels and ferries entered into and cleared from Sweden in 2018</t>
    </r>
    <r>
      <rPr>
        <i/>
        <vertAlign val="superscript"/>
        <sz val="9"/>
        <rFont val="Arial"/>
        <family val="2"/>
      </rPr>
      <t>1</t>
    </r>
    <r>
      <rPr>
        <i/>
        <sz val="9"/>
        <rFont val="Arial"/>
        <family val="2"/>
      </rPr>
      <t>.</t>
    </r>
  </si>
  <si>
    <r>
      <t>Passagerare, passagerarfartyg och färjor i utrikes trafik 2018, avgångna från Sverige</t>
    </r>
    <r>
      <rPr>
        <b/>
        <vertAlign val="superscript"/>
        <sz val="10"/>
        <rFont val="Arial"/>
        <family val="2"/>
      </rPr>
      <t>1</t>
    </r>
    <r>
      <rPr>
        <b/>
        <sz val="10"/>
        <rFont val="Arial"/>
        <family val="2"/>
      </rPr>
      <t>.</t>
    </r>
  </si>
  <si>
    <r>
      <t>Passengers, passenger vessels and ferries cleared to foreign ports from Sweden in 2018</t>
    </r>
    <r>
      <rPr>
        <i/>
        <vertAlign val="superscript"/>
        <sz val="9"/>
        <rFont val="Arial"/>
        <family val="2"/>
      </rPr>
      <t>1</t>
    </r>
    <r>
      <rPr>
        <i/>
        <sz val="9"/>
        <rFont val="Arial"/>
        <family val="2"/>
      </rPr>
      <t>.</t>
    </r>
  </si>
  <si>
    <r>
      <t>Passagerare, passagerarfartyg och färjor i utrikes trafik 2018, ankomna till Sverige</t>
    </r>
    <r>
      <rPr>
        <b/>
        <vertAlign val="superscript"/>
        <sz val="10"/>
        <rFont val="Arial"/>
        <family val="2"/>
      </rPr>
      <t>1</t>
    </r>
    <r>
      <rPr>
        <b/>
        <sz val="10"/>
        <rFont val="Arial"/>
        <family val="2"/>
      </rPr>
      <t>.</t>
    </r>
  </si>
  <si>
    <r>
      <t>Passengers, passenger vessels and ferries entering from foreign ports to Sweden in 2018</t>
    </r>
    <r>
      <rPr>
        <i/>
        <vertAlign val="superscript"/>
        <sz val="9"/>
        <rFont val="Arial"/>
        <family val="2"/>
      </rPr>
      <t>1</t>
    </r>
    <r>
      <rPr>
        <i/>
        <sz val="9"/>
        <rFont val="Arial"/>
        <family val="2"/>
      </rPr>
      <t>.</t>
    </r>
  </si>
  <si>
    <r>
      <t>Inrikes och utrikes gods lossat och lastat i svenska hamnar 2018, fördelat efter lasttyp och riksområden (NUTS II). Kvantitet i 1</t>
    </r>
    <r>
      <rPr>
        <b/>
        <sz val="10"/>
        <rFont val="Calibri"/>
        <family val="2"/>
      </rPr>
      <t> </t>
    </r>
    <r>
      <rPr>
        <b/>
        <sz val="10"/>
        <rFont val="Arial"/>
        <family val="2"/>
      </rPr>
      <t>000-tal ton.</t>
    </r>
  </si>
  <si>
    <t>Share of type of cargo loaded and unloaded in Swedish ports divided in NUTS II regions 2018. Quantity in 1,000 tonnes.</t>
  </si>
  <si>
    <t>Total godshantering i nordiska länder 1997–2018. Kvantitet i miljoner ton.</t>
  </si>
  <si>
    <t>Total seaborne goods handled in the Nordic countries 1997–2018. Quantity in million .</t>
  </si>
  <si>
    <r>
      <t>Antal fartygspassagerare i nordiska länder 1997–2018, i 1</t>
    </r>
    <r>
      <rPr>
        <b/>
        <sz val="10"/>
        <color theme="1"/>
        <rFont val="Calibri"/>
        <family val="2"/>
      </rPr>
      <t> </t>
    </r>
    <r>
      <rPr>
        <b/>
        <sz val="10"/>
        <color theme="1"/>
        <rFont val="Arial"/>
        <family val="2"/>
      </rPr>
      <t>000-tal.</t>
    </r>
  </si>
  <si>
    <t>Number of seaborne passengers in the Nordic countries 1997–2018, thousands.</t>
  </si>
  <si>
    <t>r  reviderad uppgift</t>
  </si>
  <si>
    <t>r</t>
  </si>
  <si>
    <r>
      <t xml:space="preserve">3) Lastat gods inkluderar transport till offshoreanläggningar samt dumpning till havet. – </t>
    </r>
    <r>
      <rPr>
        <i/>
        <sz val="8"/>
        <rFont val="Arial"/>
        <family val="2"/>
      </rPr>
      <t>Transport to offshore installations and dumping of goods are included.</t>
    </r>
  </si>
  <si>
    <r>
      <t>Godstransportarbete, miljoner tonkm</t>
    </r>
    <r>
      <rPr>
        <b/>
        <i/>
        <sz val="8"/>
        <rFont val="Arial"/>
        <family val="2"/>
      </rPr>
      <t xml:space="preserve"> </t>
    </r>
    <r>
      <rPr>
        <b/>
        <sz val="8"/>
        <rFont val="Calibri"/>
        <family val="2"/>
      </rPr>
      <t>–</t>
    </r>
    <r>
      <rPr>
        <b/>
        <i/>
        <sz val="8"/>
        <rFont val="Arial"/>
        <family val="2"/>
      </rPr>
      <t xml:space="preserve"> Transport performance, million tonne-km</t>
    </r>
  </si>
  <si>
    <t>Godstransport-</t>
  </si>
  <si>
    <r>
      <t>Antal inresta passagerare från</t>
    </r>
    <r>
      <rPr>
        <b/>
        <vertAlign val="superscript"/>
        <sz val="8"/>
        <rFont val="Arial"/>
        <family val="2"/>
      </rPr>
      <t>5</t>
    </r>
    <r>
      <rPr>
        <b/>
        <sz val="8"/>
        <rFont val="Arial"/>
        <family val="2"/>
      </rPr>
      <t xml:space="preserve"> – </t>
    </r>
    <r>
      <rPr>
        <b/>
        <i/>
        <sz val="8"/>
        <rFont val="Arial"/>
        <family val="2"/>
      </rPr>
      <t>Passengers arriving from</t>
    </r>
    <r>
      <rPr>
        <b/>
        <vertAlign val="superscript"/>
        <sz val="8"/>
        <rFont val="Arial"/>
        <family val="2"/>
      </rPr>
      <t>5</t>
    </r>
  </si>
  <si>
    <r>
      <t>Inrikes trafik</t>
    </r>
    <r>
      <rPr>
        <b/>
        <vertAlign val="superscript"/>
        <sz val="8"/>
        <rFont val="Arial"/>
        <family val="2"/>
      </rPr>
      <t>4</t>
    </r>
    <r>
      <rPr>
        <b/>
        <sz val="8"/>
        <rFont val="Arial"/>
        <family val="2"/>
      </rPr>
      <t xml:space="preserve"> – </t>
    </r>
    <r>
      <rPr>
        <b/>
        <i/>
        <sz val="8"/>
        <rFont val="Arial"/>
        <family val="2"/>
      </rPr>
      <t>Domestic traffic</t>
    </r>
    <r>
      <rPr>
        <b/>
        <i/>
        <vertAlign val="superscript"/>
        <sz val="8"/>
        <rFont val="Arial"/>
        <family val="2"/>
      </rPr>
      <t>4</t>
    </r>
  </si>
  <si>
    <r>
      <t xml:space="preserve">5) Kryssningspassagerare ingår ej. – </t>
    </r>
    <r>
      <rPr>
        <i/>
        <sz val="8"/>
        <rFont val="Arial"/>
        <family val="2"/>
      </rPr>
      <t>Cruise passengers are excluded.</t>
    </r>
  </si>
  <si>
    <t xml:space="preserve">                                           Statistik 2019:15         </t>
  </si>
  <si>
    <r>
      <t xml:space="preserve">1) Transportarbete vid utrikes trafik är beräknade på avstånden på enbart svenskt vatten. - </t>
    </r>
    <r>
      <rPr>
        <i/>
        <sz val="8"/>
        <rFont val="Arial"/>
        <family val="2"/>
      </rPr>
      <t>Transport performance at foreign traffic are calculated on the distances in Swedish water exclusively.</t>
    </r>
  </si>
  <si>
    <r>
      <t xml:space="preserve">Antal ankomna fartyg – </t>
    </r>
    <r>
      <rPr>
        <i/>
        <sz val="8"/>
        <rFont val="Arial"/>
        <family val="2"/>
      </rPr>
      <t>number of vessels entered</t>
    </r>
  </si>
  <si>
    <r>
      <t>Bruttodräktighet i 1 000 – g</t>
    </r>
    <r>
      <rPr>
        <i/>
        <sz val="8"/>
        <rFont val="Arial"/>
        <family val="2"/>
      </rPr>
      <t>ross tonnage in 1,000</t>
    </r>
  </si>
  <si>
    <r>
      <t xml:space="preserve">Anmärkning: Ny metod för att beräkna transportarbete används sedan 2018 och den bygger på geografiska positioner i AIS-data. Gods- och persontransportarbete vid utrikes trafik är beräknade på avstånden på enbart svenskt vatten. Vid inrikes trafik används hela avståndet för rutten, även avstånden som fartyget har färdats på internationellt och utländskt vatten. Transportarbetet för åren 2015 - 2018 är reviderade. - </t>
    </r>
    <r>
      <rPr>
        <i/>
        <sz val="8"/>
        <rFont val="Arial"/>
        <family val="2"/>
      </rPr>
      <t>New method for calculating transport performance and passenger kilometres with AIS-data is implemented from 2018. Transport performance and passenger kilometres in foreign traffic are calculated on the distances in Swedish water exclusively. In domestic traffic, the distances in international and foreign water is included in the calculation. Transport performance and passenger kilometres for 2015 - 2018 has been revised with the new method.</t>
    </r>
  </si>
  <si>
    <t>Notering</t>
  </si>
  <si>
    <t>IVV-transporter (Inre vattenvägar definierat enligt Transportstyrelsens</t>
  </si>
  <si>
    <t>fastställda zoner, se bilaga 5.6 i Kvalitetsdeklarationen) ingår ej i de flikar</t>
  </si>
  <si>
    <t>Summary table 2015–2018.</t>
  </si>
  <si>
    <r>
      <t xml:space="preserve">Anmärkning: Ny metod för att beräkna transportarbete används sedan 2018 och den bygger på geografiska positioner i AIS-data. Transportarbetet för åren 2017 och 2018 är reviderade. - </t>
    </r>
    <r>
      <rPr>
        <i/>
        <sz val="8"/>
        <rFont val="Arial"/>
        <family val="2"/>
      </rPr>
      <t>New method for calculating transport performance with AIS-data is implemented from 2018. Transport performance for 2017 and 2018 has been revised with the new method.</t>
    </r>
  </si>
  <si>
    <r>
      <t xml:space="preserve">Anmärkning: Ny metod för att beräkna transportarbete används sedan 2018 och den bygger på geografiska positioner i AIS-data. Vid inrikes trafik används hela avståndet för rutten, även avstånden som fartyget har färdats på internationellt och utländskt vatten. Transportarbetet för åren 2017 och 2018 är reviderade. - </t>
    </r>
    <r>
      <rPr>
        <i/>
        <sz val="8"/>
        <rFont val="Arial"/>
        <family val="2"/>
      </rPr>
      <t>New method for calculating transport performance with AIS-data is implemented from 2018. In domestic traffic, the distance on international and foreign water is included in the calculation. Transport performance for 2017 and 2018 has been revised with the new method.</t>
    </r>
  </si>
  <si>
    <r>
      <t xml:space="preserve">2) Medeltransportlängd=Tonkilometer/ton. – </t>
    </r>
    <r>
      <rPr>
        <i/>
        <sz val="8"/>
        <rFont val="Arial"/>
        <family val="2"/>
      </rPr>
      <t>Average distance=Tonne-kilometres/tonnes</t>
    </r>
    <r>
      <rPr>
        <sz val="8"/>
        <rFont val="Arial"/>
        <family val="2"/>
      </rPr>
      <t>.</t>
    </r>
  </si>
  <si>
    <t>Sammanfattningstabell 2015–2018.</t>
  </si>
  <si>
    <t>Reviderade värden för transportarbete: 2019-10-11</t>
  </si>
  <si>
    <t>som inte uttryckligen redovisar IVV.</t>
  </si>
  <si>
    <r>
      <t>Inrikes passagerartrafik</t>
    </r>
    <r>
      <rPr>
        <b/>
        <vertAlign val="superscript"/>
        <sz val="8"/>
        <rFont val="Arial"/>
        <family val="2"/>
      </rPr>
      <t>4</t>
    </r>
    <r>
      <rPr>
        <b/>
        <sz val="8"/>
        <rFont val="Arial"/>
        <family val="2"/>
      </rPr>
      <t xml:space="preserve"> – </t>
    </r>
    <r>
      <rPr>
        <b/>
        <i/>
        <sz val="8"/>
        <rFont val="Arial"/>
        <family val="2"/>
      </rPr>
      <t>Domestic passenger traffic</t>
    </r>
    <r>
      <rPr>
        <b/>
        <i/>
        <vertAlign val="superscript"/>
        <sz val="8"/>
        <rFont val="Arial"/>
        <family val="2"/>
      </rPr>
      <t>4</t>
    </r>
  </si>
  <si>
    <r>
      <t xml:space="preserve">4) Transportarbete vid intrikes trafik är beräknat på ankommande fartyg. - </t>
    </r>
    <r>
      <rPr>
        <i/>
        <sz val="8"/>
        <rFont val="Arial"/>
        <family val="2"/>
      </rPr>
      <t>Transport performance in domestic traffic is based on vessels entered.</t>
    </r>
  </si>
  <si>
    <t>Sammanfattningstabell godshantering inom inre vattenvägar 2017–2018. Ankommande fartyg.</t>
  </si>
  <si>
    <t>Summary table goods handled within inland waterways 2017–2018. Arriving vessels.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</si>
</sst>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 _k_r_-;\-* #,##0.00\ _k_r_-;_-* &quot;-&quot;??\ _k_r_-;_-@_-"/>
    <numFmt numFmtId="165" formatCode="#,##0;\-#,##0;&quot;-&quot;"/>
    <numFmt numFmtId="166" formatCode="00"/>
    <numFmt numFmtId="167" formatCode="000"/>
    <numFmt numFmtId="168" formatCode="#,##0.0;\-#,##0.0;&quot;-&quot;"/>
    <numFmt numFmtId="169" formatCode="#,##0_ ;\-#,##0\ "/>
    <numFmt numFmtId="170" formatCode="0;\-\1;&quot;-&quot;"/>
    <numFmt numFmtId="171" formatCode="#\ ##0;\-#\ ##0;&quot;-&quot;"/>
    <numFmt numFmtId="172" formatCode="#,###,##0;\-#,###,##0;&quot;-&quot;"/>
    <numFmt numFmtId="173" formatCode="#,##0.0"/>
    <numFmt numFmtId="174" formatCode="0.0"/>
    <numFmt numFmtId="175" formatCode="#,###;\-\ #,###;&quot;-&quot;"/>
    <numFmt numFmtId="176" formatCode="&quot; &quot;;&quot; &quot;;&quot; &quot;"/>
    <numFmt numFmtId="177" formatCode="#,##0;\-#,##0;&quot; &quot;"/>
    <numFmt numFmtId="178" formatCode="#,##0;\-#,##0;&quot;&quot;"/>
    <numFmt numFmtId="179" formatCode="0000"/>
    <numFmt numFmtId="180" formatCode="#,##0;\-#,##0;&quot;–&quot;"/>
    <numFmt numFmtId="181" formatCode="#,##0.0000;\-#,##0.0000;&quot;-&quot;"/>
    <numFmt numFmtId="182" formatCode="#\ ###\ ##0;\-#\ ###\ ##0;&quot;–&quot;"/>
    <numFmt numFmtId="183" formatCode="#\ ##0;\-#\ ##0;&quot;–&quot;"/>
    <numFmt numFmtId="184" formatCode="#,##0.00;\-#,##0.00;&quot;-&quot;"/>
    <numFmt numFmtId="185" formatCode="0.000000"/>
    <numFmt numFmtId="186" formatCode="#.00\ ###\ ##0;\-#.00\ ###\ ##0;&quot;–&quot;"/>
  </numFmts>
  <fonts count="59"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sz val="7"/>
      <name val="Arial"/>
      <family val="2"/>
    </font>
    <font>
      <sz val="7"/>
      <name val="Arial"/>
      <family val="2"/>
    </font>
    <font>
      <b/>
      <i/>
      <sz val="8"/>
      <name val="Arial"/>
      <family val="2"/>
    </font>
    <font>
      <i/>
      <sz val="10"/>
      <name val="Arial"/>
      <family val="2"/>
    </font>
    <font>
      <i/>
      <sz val="9"/>
      <name val="Arial"/>
      <family val="2"/>
    </font>
    <font>
      <i/>
      <vertAlign val="superscript"/>
      <sz val="8"/>
      <name val="Arial"/>
      <family val="2"/>
    </font>
    <font>
      <b/>
      <i/>
      <sz val="10"/>
      <name val="Arial"/>
      <family val="2"/>
    </font>
    <font>
      <b/>
      <sz val="8"/>
      <name val="Calibri"/>
      <family val="2"/>
    </font>
    <font>
      <b/>
      <sz val="10"/>
      <color theme="1"/>
      <name val="Arial"/>
      <family val="2"/>
    </font>
    <font>
      <sz val="10"/>
      <color theme="1"/>
      <name val="Arial"/>
      <family val="2"/>
    </font>
    <font>
      <b/>
      <i/>
      <sz val="9"/>
      <name val="Arial"/>
      <family val="2"/>
    </font>
    <font>
      <b/>
      <sz val="10"/>
      <name val="Calibri"/>
      <family val="2"/>
    </font>
    <font>
      <sz val="9"/>
      <name val="Calibri"/>
      <family val="2"/>
    </font>
    <font>
      <sz val="8"/>
      <name val="Calibri"/>
      <family val="2"/>
    </font>
    <font>
      <b/>
      <sz val="8"/>
      <color theme="1"/>
      <name val="Arial"/>
      <family val="2"/>
    </font>
    <font>
      <sz val="8"/>
      <color theme="1"/>
      <name val="Arial"/>
      <family val="2"/>
    </font>
    <font>
      <i/>
      <sz val="8"/>
      <color theme="1"/>
      <name val="Arial"/>
      <family val="2"/>
    </font>
    <font>
      <i/>
      <sz val="9"/>
      <name val="Times"/>
      <family val="1"/>
    </font>
    <font>
      <u/>
      <sz val="10"/>
      <color theme="10"/>
      <name val="Arial"/>
      <family val="2"/>
    </font>
    <font>
      <i/>
      <u/>
      <sz val="10"/>
      <color theme="10"/>
      <name val="Arial"/>
      <family val="2"/>
    </font>
    <font>
      <b/>
      <vertAlign val="superscript"/>
      <sz val="8"/>
      <name val="Arial"/>
      <family val="2"/>
    </font>
    <font>
      <sz val="7"/>
      <name val="Calibri"/>
      <family val="2"/>
    </font>
    <font>
      <sz val="10"/>
      <name val="Calibri"/>
      <family val="2"/>
    </font>
    <font>
      <b/>
      <i/>
      <vertAlign val="superscript"/>
      <sz val="8"/>
      <name val="Arial"/>
      <family val="2"/>
    </font>
    <font>
      <b/>
      <sz val="10"/>
      <color theme="1"/>
      <name val="Calibri"/>
      <family val="2"/>
    </font>
    <font>
      <sz val="10"/>
      <color theme="1"/>
      <name val="Calibri"/>
      <family val="2"/>
    </font>
    <font>
      <sz val="9"/>
      <name val="Courier New"/>
      <family val="3"/>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b/>
      <i/>
      <u/>
      <sz val="10"/>
      <name val="Arial"/>
      <family val="2"/>
    </font>
    <font>
      <sz val="6"/>
      <name val="Arial"/>
      <family val="2"/>
    </font>
    <font>
      <i/>
      <sz val="6"/>
      <name val="Arial"/>
      <family val="2"/>
    </font>
    <font>
      <b/>
      <sz val="6"/>
      <name val="Arial"/>
      <family val="2"/>
    </font>
    <font>
      <u/>
      <sz val="8"/>
      <color theme="10"/>
      <name val="Arial"/>
      <family val="2"/>
    </font>
    <font>
      <i/>
      <u/>
      <sz val="8"/>
      <color theme="10"/>
      <name val="Arial"/>
      <family val="2"/>
    </font>
    <font>
      <b/>
      <vertAlign val="superscript"/>
      <sz val="10"/>
      <name val="Arial"/>
      <family val="2"/>
    </font>
    <font>
      <i/>
      <sz val="9"/>
      <color theme="1"/>
      <name val="Arial"/>
      <family val="2"/>
    </font>
    <font>
      <i/>
      <vertAlign val="superscript"/>
      <sz val="9"/>
      <name val="Arial"/>
      <family val="2"/>
    </font>
    <font>
      <i/>
      <sz val="10"/>
      <color theme="1"/>
      <name val="Arial"/>
      <family val="2"/>
    </font>
    <font>
      <i/>
      <sz val="10"/>
      <color rgb="FFFF000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0" fontId="32" fillId="0" borderId="0" applyNumberFormat="0" applyFill="0" applyBorder="0" applyAlignment="0" applyProtection="0">
      <alignment vertical="top"/>
      <protection locked="0"/>
    </xf>
    <xf numFmtId="0" fontId="5" fillId="0" borderId="0"/>
    <xf numFmtId="164" fontId="5" fillId="0" borderId="0" applyFont="0" applyFill="0" applyBorder="0" applyAlignment="0" applyProtection="0"/>
    <xf numFmtId="0" fontId="46" fillId="0" borderId="0" applyNumberFormat="0" applyFill="0" applyBorder="0" applyAlignment="0" applyProtection="0">
      <alignment vertical="top"/>
      <protection locked="0"/>
    </xf>
    <xf numFmtId="0" fontId="4" fillId="0" borderId="0"/>
    <xf numFmtId="9" fontId="6" fillId="0" borderId="0" applyFill="0" applyBorder="0" applyAlignment="0" applyProtection="0"/>
    <xf numFmtId="0" fontId="47" fillId="0" borderId="0" applyNumberFormat="0" applyFill="0" applyBorder="0" applyAlignment="0" applyProtection="0"/>
    <xf numFmtId="9" fontId="4"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843">
    <xf numFmtId="0" fontId="0" fillId="0" borderId="0" xfId="0"/>
    <xf numFmtId="165" fontId="9" fillId="0" borderId="0" xfId="0" applyNumberFormat="1" applyFont="1"/>
    <xf numFmtId="165" fontId="0" fillId="0" borderId="0" xfId="0" applyNumberFormat="1"/>
    <xf numFmtId="165" fontId="8" fillId="0" borderId="0" xfId="0" applyNumberFormat="1" applyFont="1"/>
    <xf numFmtId="165" fontId="8" fillId="0" borderId="0" xfId="0" applyNumberFormat="1" applyFont="1" applyAlignment="1">
      <alignment wrapText="1"/>
    </xf>
    <xf numFmtId="165" fontId="7" fillId="0" borderId="0" xfId="0" applyNumberFormat="1" applyFont="1"/>
    <xf numFmtId="1" fontId="8" fillId="0" borderId="0" xfId="0" applyNumberFormat="1" applyFont="1"/>
    <xf numFmtId="165" fontId="9" fillId="0" borderId="0" xfId="0" applyNumberFormat="1" applyFont="1" applyAlignment="1">
      <alignment wrapText="1"/>
    </xf>
    <xf numFmtId="1" fontId="10" fillId="0" borderId="1" xfId="0" applyNumberFormat="1" applyFont="1" applyBorder="1"/>
    <xf numFmtId="165" fontId="10" fillId="0" borderId="1" xfId="0" applyNumberFormat="1" applyFont="1" applyBorder="1" applyAlignment="1">
      <alignment wrapText="1"/>
    </xf>
    <xf numFmtId="165" fontId="10" fillId="0" borderId="1" xfId="0" applyNumberFormat="1" applyFont="1" applyBorder="1"/>
    <xf numFmtId="165" fontId="11" fillId="0" borderId="1" xfId="0" applyNumberFormat="1" applyFont="1" applyBorder="1"/>
    <xf numFmtId="165" fontId="10" fillId="0" borderId="0" xfId="0" applyNumberFormat="1" applyFont="1"/>
    <xf numFmtId="1" fontId="10" fillId="0" borderId="0" xfId="0" applyNumberFormat="1" applyFont="1"/>
    <xf numFmtId="165" fontId="10" fillId="0" borderId="0" xfId="0" applyNumberFormat="1" applyFont="1" applyAlignment="1">
      <alignment wrapText="1"/>
    </xf>
    <xf numFmtId="165" fontId="12" fillId="0" borderId="0" xfId="0" applyNumberFormat="1" applyFont="1" applyAlignment="1">
      <alignment vertical="top"/>
    </xf>
    <xf numFmtId="165" fontId="10" fillId="0" borderId="1" xfId="0" applyNumberFormat="1" applyFont="1" applyBorder="1" applyAlignment="1">
      <alignment horizontal="center" textRotation="90"/>
    </xf>
    <xf numFmtId="165" fontId="10" fillId="0" borderId="1" xfId="0" applyNumberFormat="1" applyFont="1" applyBorder="1" applyAlignment="1">
      <alignment horizontal="center" textRotation="90" wrapText="1"/>
    </xf>
    <xf numFmtId="165" fontId="11" fillId="0" borderId="1" xfId="0" applyNumberFormat="1" applyFont="1" applyBorder="1" applyAlignment="1">
      <alignment horizontal="center" textRotation="90" wrapText="1"/>
    </xf>
    <xf numFmtId="165" fontId="14" fillId="0" borderId="1" xfId="0" applyNumberFormat="1" applyFont="1" applyBorder="1"/>
    <xf numFmtId="1" fontId="15" fillId="0" borderId="1" xfId="0" applyNumberFormat="1" applyFont="1" applyBorder="1" applyAlignment="1">
      <alignment horizontal="center"/>
    </xf>
    <xf numFmtId="165" fontId="15" fillId="0" borderId="1" xfId="0" applyNumberFormat="1" applyFont="1" applyBorder="1" applyAlignment="1">
      <alignment horizontal="center" wrapText="1"/>
    </xf>
    <xf numFmtId="165" fontId="15" fillId="0" borderId="1" xfId="0" applyNumberFormat="1" applyFont="1" applyBorder="1" applyAlignment="1">
      <alignment horizontal="center"/>
    </xf>
    <xf numFmtId="165" fontId="15" fillId="0" borderId="1" xfId="0" applyNumberFormat="1" applyFont="1" applyBorder="1" applyAlignment="1">
      <alignment horizontal="center" vertical="center"/>
    </xf>
    <xf numFmtId="165" fontId="15" fillId="0" borderId="0" xfId="0" applyNumberFormat="1" applyFont="1" applyAlignment="1">
      <alignment horizontal="center"/>
    </xf>
    <xf numFmtId="165" fontId="11" fillId="0" borderId="0" xfId="0" applyNumberFormat="1" applyFont="1"/>
    <xf numFmtId="1" fontId="10" fillId="0" borderId="0" xfId="0" applyNumberFormat="1" applyFont="1" applyAlignment="1">
      <alignment horizontal="center"/>
    </xf>
    <xf numFmtId="165" fontId="15" fillId="0" borderId="0" xfId="0" applyNumberFormat="1" applyFont="1" applyAlignment="1">
      <alignment horizontal="center" wrapText="1"/>
    </xf>
    <xf numFmtId="166" fontId="10" fillId="0" borderId="0" xfId="0" applyNumberFormat="1" applyFont="1"/>
    <xf numFmtId="165" fontId="10" fillId="0" borderId="0" xfId="0" applyNumberFormat="1" applyFont="1" applyAlignment="1">
      <alignment vertical="top"/>
    </xf>
    <xf numFmtId="166" fontId="11" fillId="0" borderId="0" xfId="0" applyNumberFormat="1" applyFont="1"/>
    <xf numFmtId="165" fontId="12" fillId="0" borderId="0" xfId="0" applyNumberFormat="1" applyFont="1" applyAlignment="1">
      <alignment wrapText="1"/>
    </xf>
    <xf numFmtId="1" fontId="0" fillId="0" borderId="0" xfId="0" applyNumberFormat="1"/>
    <xf numFmtId="165" fontId="0" fillId="0" borderId="0" xfId="0" applyNumberFormat="1" applyAlignment="1">
      <alignment wrapText="1"/>
    </xf>
    <xf numFmtId="165" fontId="6" fillId="0" borderId="0" xfId="0" applyNumberFormat="1" applyFont="1"/>
    <xf numFmtId="165" fontId="9" fillId="0" borderId="1" xfId="0" applyNumberFormat="1" applyFont="1" applyBorder="1"/>
    <xf numFmtId="165" fontId="12" fillId="0" borderId="0" xfId="0" applyNumberFormat="1" applyFont="1"/>
    <xf numFmtId="165" fontId="16" fillId="0" borderId="0" xfId="0" applyNumberFormat="1" applyFont="1"/>
    <xf numFmtId="165" fontId="11" fillId="0" borderId="1" xfId="0" applyNumberFormat="1" applyFont="1" applyBorder="1" applyAlignment="1">
      <alignment wrapText="1"/>
    </xf>
    <xf numFmtId="165" fontId="8" fillId="0" borderId="1" xfId="0" applyNumberFormat="1" applyFont="1" applyBorder="1"/>
    <xf numFmtId="0" fontId="9" fillId="0" borderId="0" xfId="0" applyFont="1"/>
    <xf numFmtId="1" fontId="8" fillId="0" borderId="0" xfId="0" applyNumberFormat="1" applyFont="1" applyAlignment="1">
      <alignment wrapText="1"/>
    </xf>
    <xf numFmtId="0" fontId="8" fillId="0" borderId="0" xfId="0" applyFont="1" applyAlignment="1">
      <alignment wrapText="1"/>
    </xf>
    <xf numFmtId="167" fontId="7" fillId="0" borderId="0" xfId="0" applyNumberFormat="1" applyFont="1"/>
    <xf numFmtId="0" fontId="10" fillId="0" borderId="0" xfId="0" applyFont="1" applyAlignment="1">
      <alignment wrapText="1"/>
    </xf>
    <xf numFmtId="167" fontId="9" fillId="0" borderId="1" xfId="0" applyNumberFormat="1" applyFont="1" applyBorder="1"/>
    <xf numFmtId="1" fontId="10" fillId="0" borderId="1" xfId="0" applyNumberFormat="1" applyFont="1" applyBorder="1" applyAlignment="1">
      <alignment wrapText="1"/>
    </xf>
    <xf numFmtId="0" fontId="10" fillId="0" borderId="1" xfId="0" applyFont="1" applyBorder="1" applyAlignment="1">
      <alignment wrapText="1"/>
    </xf>
    <xf numFmtId="0" fontId="10" fillId="0" borderId="0" xfId="0" applyFont="1"/>
    <xf numFmtId="167" fontId="10" fillId="0" borderId="0" xfId="0" applyNumberFormat="1" applyFont="1"/>
    <xf numFmtId="167" fontId="10" fillId="0" borderId="0" xfId="0" applyNumberFormat="1" applyFont="1" applyAlignment="1">
      <alignment vertical="top"/>
    </xf>
    <xf numFmtId="167" fontId="10" fillId="0" borderId="1" xfId="0" applyNumberFormat="1" applyFont="1" applyBorder="1" applyAlignment="1">
      <alignment vertical="top"/>
    </xf>
    <xf numFmtId="0" fontId="10" fillId="0" borderId="1" xfId="0" applyFont="1" applyBorder="1"/>
    <xf numFmtId="165" fontId="12" fillId="0" borderId="1" xfId="0" applyNumberFormat="1" applyFont="1" applyBorder="1"/>
    <xf numFmtId="167" fontId="11" fillId="0" borderId="0" xfId="0" applyNumberFormat="1" applyFont="1" applyAlignment="1">
      <alignment vertical="top"/>
    </xf>
    <xf numFmtId="0" fontId="8" fillId="0" borderId="0" xfId="0" applyFont="1"/>
    <xf numFmtId="167" fontId="11" fillId="0" borderId="1" xfId="0" applyNumberFormat="1" applyFont="1" applyBorder="1"/>
    <xf numFmtId="1" fontId="11" fillId="0" borderId="1" xfId="0" applyNumberFormat="1" applyFont="1" applyBorder="1"/>
    <xf numFmtId="0" fontId="7" fillId="0" borderId="0" xfId="0" applyFont="1"/>
    <xf numFmtId="0" fontId="0" fillId="0" borderId="0" xfId="0" applyAlignment="1">
      <alignment wrapText="1"/>
    </xf>
    <xf numFmtId="0" fontId="17" fillId="0" borderId="0" xfId="0" applyFont="1" applyAlignment="1">
      <alignment wrapText="1"/>
    </xf>
    <xf numFmtId="165" fontId="17" fillId="0" borderId="0" xfId="0" applyNumberFormat="1" applyFont="1" applyAlignment="1">
      <alignment wrapText="1"/>
    </xf>
    <xf numFmtId="165" fontId="17" fillId="0" borderId="0" xfId="0" applyNumberFormat="1" applyFont="1"/>
    <xf numFmtId="0" fontId="17" fillId="0" borderId="0" xfId="0" applyFont="1"/>
    <xf numFmtId="167" fontId="0" fillId="0" borderId="0" xfId="0" applyNumberFormat="1"/>
    <xf numFmtId="168" fontId="8" fillId="0" borderId="0" xfId="0" applyNumberFormat="1" applyFont="1" applyAlignment="1">
      <alignment wrapText="1"/>
    </xf>
    <xf numFmtId="168" fontId="10" fillId="0" borderId="0" xfId="0" applyNumberFormat="1" applyFont="1"/>
    <xf numFmtId="168" fontId="11" fillId="0" borderId="1" xfId="0" applyNumberFormat="1" applyFont="1" applyBorder="1" applyAlignment="1">
      <alignment wrapText="1"/>
    </xf>
    <xf numFmtId="168" fontId="12" fillId="0" borderId="0" xfId="0" applyNumberFormat="1" applyFont="1"/>
    <xf numFmtId="0" fontId="12" fillId="0" borderId="0" xfId="0" applyFont="1"/>
    <xf numFmtId="168" fontId="12" fillId="0" borderId="1" xfId="0" applyNumberFormat="1" applyFont="1" applyBorder="1"/>
    <xf numFmtId="1" fontId="11" fillId="0" borderId="0" xfId="0" applyNumberFormat="1" applyFont="1"/>
    <xf numFmtId="168" fontId="11" fillId="0" borderId="0" xfId="0" applyNumberFormat="1" applyFont="1"/>
    <xf numFmtId="165" fontId="10" fillId="0" borderId="0" xfId="0" quotePrefix="1" applyNumberFormat="1" applyFont="1" applyAlignment="1">
      <alignment wrapText="1"/>
    </xf>
    <xf numFmtId="167" fontId="12" fillId="0" borderId="0" xfId="0" applyNumberFormat="1" applyFont="1"/>
    <xf numFmtId="168" fontId="20" fillId="0" borderId="0" xfId="0" applyNumberFormat="1" applyFont="1" applyAlignment="1">
      <alignment wrapText="1"/>
    </xf>
    <xf numFmtId="168" fontId="7" fillId="0" borderId="0" xfId="0" applyNumberFormat="1" applyFont="1" applyAlignment="1">
      <alignment wrapText="1"/>
    </xf>
    <xf numFmtId="168" fontId="11" fillId="0" borderId="1" xfId="0" applyNumberFormat="1" applyFont="1" applyBorder="1"/>
    <xf numFmtId="1" fontId="8" fillId="0" borderId="0" xfId="0" applyNumberFormat="1" applyFont="1" applyAlignment="1">
      <alignment vertical="top"/>
    </xf>
    <xf numFmtId="1" fontId="9" fillId="0" borderId="1" xfId="0" applyNumberFormat="1" applyFont="1" applyBorder="1" applyAlignment="1">
      <alignment vertical="top"/>
    </xf>
    <xf numFmtId="165" fontId="9" fillId="0" borderId="1" xfId="0" applyNumberFormat="1" applyFont="1" applyBorder="1" applyAlignment="1">
      <alignment wrapText="1"/>
    </xf>
    <xf numFmtId="1" fontId="10" fillId="0" borderId="0" xfId="0" applyNumberFormat="1" applyFont="1" applyAlignment="1">
      <alignment vertical="top"/>
    </xf>
    <xf numFmtId="167" fontId="10" fillId="0" borderId="1" xfId="0" applyNumberFormat="1" applyFont="1" applyBorder="1"/>
    <xf numFmtId="1" fontId="10" fillId="0" borderId="1" xfId="0" applyNumberFormat="1" applyFont="1" applyBorder="1" applyAlignment="1">
      <alignment vertical="top"/>
    </xf>
    <xf numFmtId="167" fontId="11" fillId="0" borderId="0" xfId="0" applyNumberFormat="1" applyFont="1"/>
    <xf numFmtId="1" fontId="11" fillId="0" borderId="0" xfId="0" applyNumberFormat="1" applyFont="1" applyAlignment="1">
      <alignment vertical="top"/>
    </xf>
    <xf numFmtId="0" fontId="11" fillId="0" borderId="0" xfId="0" applyFont="1"/>
    <xf numFmtId="0" fontId="11" fillId="0" borderId="1" xfId="0" applyFont="1" applyBorder="1"/>
    <xf numFmtId="1" fontId="0" fillId="0" borderId="0" xfId="0" applyNumberFormat="1" applyAlignment="1">
      <alignment vertical="top"/>
    </xf>
    <xf numFmtId="0" fontId="9" fillId="0" borderId="1" xfId="0" applyFont="1" applyBorder="1" applyAlignment="1">
      <alignment wrapText="1"/>
    </xf>
    <xf numFmtId="168" fontId="9" fillId="0" borderId="0" xfId="0" applyNumberFormat="1" applyFont="1" applyAlignment="1">
      <alignment wrapText="1"/>
    </xf>
    <xf numFmtId="168" fontId="9" fillId="0" borderId="0" xfId="0" applyNumberFormat="1" applyFont="1"/>
    <xf numFmtId="168" fontId="10" fillId="0" borderId="1" xfId="0" applyNumberFormat="1" applyFont="1" applyBorder="1"/>
    <xf numFmtId="168" fontId="0" fillId="0" borderId="0" xfId="0" applyNumberFormat="1"/>
    <xf numFmtId="0" fontId="0" fillId="0" borderId="1" xfId="0" applyBorder="1"/>
    <xf numFmtId="167" fontId="8" fillId="0" borderId="0" xfId="0" applyNumberFormat="1" applyFont="1" applyAlignment="1">
      <alignment vertical="top"/>
    </xf>
    <xf numFmtId="0" fontId="11" fillId="0" borderId="1" xfId="0" applyFont="1" applyBorder="1" applyAlignment="1">
      <alignment wrapText="1"/>
    </xf>
    <xf numFmtId="165" fontId="16" fillId="0" borderId="1" xfId="0" applyNumberFormat="1" applyFont="1" applyBorder="1"/>
    <xf numFmtId="167" fontId="12" fillId="0" borderId="0" xfId="0" applyNumberFormat="1" applyFont="1" applyAlignment="1">
      <alignment vertical="top"/>
    </xf>
    <xf numFmtId="167" fontId="0" fillId="0" borderId="0" xfId="0" applyNumberFormat="1" applyAlignment="1">
      <alignment vertical="top"/>
    </xf>
    <xf numFmtId="0" fontId="7" fillId="0" borderId="0" xfId="0" applyFont="1" applyAlignment="1">
      <alignment wrapText="1"/>
    </xf>
    <xf numFmtId="170" fontId="7" fillId="0" borderId="0" xfId="0" applyNumberFormat="1" applyFont="1"/>
    <xf numFmtId="170" fontId="14" fillId="0" borderId="0" xfId="0" applyNumberFormat="1" applyFont="1" applyAlignment="1">
      <alignment vertical="center"/>
    </xf>
    <xf numFmtId="170" fontId="15" fillId="0" borderId="0" xfId="0" applyNumberFormat="1" applyFont="1"/>
    <xf numFmtId="170" fontId="14" fillId="0" borderId="0" xfId="0" applyNumberFormat="1" applyFont="1"/>
    <xf numFmtId="170" fontId="0" fillId="0" borderId="0" xfId="0" applyNumberFormat="1" applyAlignment="1">
      <alignment wrapText="1"/>
    </xf>
    <xf numFmtId="168" fontId="7" fillId="0" borderId="0" xfId="0" applyNumberFormat="1" applyFont="1"/>
    <xf numFmtId="168" fontId="6" fillId="0" borderId="0" xfId="0" applyNumberFormat="1" applyFont="1"/>
    <xf numFmtId="1" fontId="10" fillId="0" borderId="1" xfId="0" applyNumberFormat="1" applyFont="1" applyBorder="1" applyAlignment="1">
      <alignment horizontal="center"/>
    </xf>
    <xf numFmtId="168" fontId="10" fillId="0" borderId="0" xfId="0" quotePrefix="1" applyNumberFormat="1" applyFont="1" applyAlignment="1">
      <alignment horizontal="center"/>
    </xf>
    <xf numFmtId="165" fontId="10" fillId="0" borderId="0" xfId="0" applyNumberFormat="1" applyFont="1" applyAlignment="1">
      <alignment horizontal="right"/>
    </xf>
    <xf numFmtId="0" fontId="22" fillId="0" borderId="0" xfId="0" applyFont="1"/>
    <xf numFmtId="173" fontId="23" fillId="0" borderId="0" xfId="0" applyNumberFormat="1" applyFont="1"/>
    <xf numFmtId="174" fontId="23" fillId="0" borderId="0" xfId="0" applyNumberFormat="1" applyFont="1"/>
    <xf numFmtId="0" fontId="23" fillId="0" borderId="0" xfId="0" applyFont="1"/>
    <xf numFmtId="165" fontId="8" fillId="0" borderId="0" xfId="0" applyNumberFormat="1" applyFont="1" applyAlignment="1">
      <alignment vertical="top"/>
    </xf>
    <xf numFmtId="165" fontId="9" fillId="0" borderId="0" xfId="0" applyNumberFormat="1" applyFont="1" applyAlignment="1">
      <alignment vertical="center"/>
    </xf>
    <xf numFmtId="165" fontId="8" fillId="0" borderId="0" xfId="0" applyNumberFormat="1" applyFont="1" applyAlignment="1">
      <alignment vertical="center"/>
    </xf>
    <xf numFmtId="165" fontId="8" fillId="0" borderId="0" xfId="0" applyNumberFormat="1" applyFont="1" applyAlignment="1">
      <alignment vertical="center" wrapText="1"/>
    </xf>
    <xf numFmtId="165" fontId="8" fillId="0" borderId="3" xfId="0" applyNumberFormat="1" applyFont="1" applyBorder="1"/>
    <xf numFmtId="165" fontId="9" fillId="0" borderId="3" xfId="0" applyNumberFormat="1" applyFont="1" applyBorder="1" applyAlignment="1">
      <alignment vertical="top"/>
    </xf>
    <xf numFmtId="165" fontId="9" fillId="0" borderId="3" xfId="0" applyNumberFormat="1" applyFont="1" applyBorder="1" applyAlignment="1">
      <alignment wrapText="1"/>
    </xf>
    <xf numFmtId="165" fontId="9" fillId="0" borderId="3" xfId="0" applyNumberFormat="1" applyFont="1" applyBorder="1"/>
    <xf numFmtId="165" fontId="18" fillId="0" borderId="3" xfId="0" applyNumberFormat="1" applyFont="1" applyBorder="1"/>
    <xf numFmtId="171" fontId="10" fillId="0" borderId="0" xfId="0" applyNumberFormat="1" applyFont="1"/>
    <xf numFmtId="165" fontId="18" fillId="0" borderId="0" xfId="0" applyNumberFormat="1" applyFont="1"/>
    <xf numFmtId="165" fontId="18" fillId="0" borderId="0" xfId="0" applyNumberFormat="1" applyFont="1" applyAlignment="1">
      <alignment vertical="top"/>
    </xf>
    <xf numFmtId="165" fontId="0" fillId="0" borderId="0" xfId="0" applyNumberFormat="1" applyAlignment="1">
      <alignment vertical="top"/>
    </xf>
    <xf numFmtId="0" fontId="10" fillId="0" borderId="0" xfId="0" applyFont="1" applyAlignment="1">
      <alignment horizontal="right"/>
    </xf>
    <xf numFmtId="165" fontId="12" fillId="0" borderId="3" xfId="0" applyNumberFormat="1" applyFont="1" applyBorder="1"/>
    <xf numFmtId="165" fontId="10" fillId="0" borderId="3" xfId="0" applyNumberFormat="1" applyFont="1" applyBorder="1"/>
    <xf numFmtId="165" fontId="12" fillId="0" borderId="1" xfId="0" applyNumberFormat="1" applyFont="1" applyBorder="1" applyAlignment="1">
      <alignment vertical="top"/>
    </xf>
    <xf numFmtId="165" fontId="11" fillId="0" borderId="3" xfId="0" applyNumberFormat="1" applyFont="1" applyBorder="1"/>
    <xf numFmtId="165" fontId="10" fillId="0" borderId="3" xfId="0" applyNumberFormat="1" applyFont="1" applyBorder="1" applyAlignment="1">
      <alignment vertical="top"/>
    </xf>
    <xf numFmtId="165" fontId="10" fillId="0" borderId="3" xfId="0" applyNumberFormat="1" applyFont="1" applyBorder="1" applyAlignment="1">
      <alignment wrapText="1"/>
    </xf>
    <xf numFmtId="167" fontId="10" fillId="0" borderId="3" xfId="0" applyNumberFormat="1" applyFont="1" applyBorder="1"/>
    <xf numFmtId="176" fontId="10" fillId="0" borderId="0" xfId="0" applyNumberFormat="1" applyFont="1"/>
    <xf numFmtId="165" fontId="11" fillId="0" borderId="0" xfId="0" applyNumberFormat="1" applyFont="1" applyAlignment="1">
      <alignment vertical="top"/>
    </xf>
    <xf numFmtId="165" fontId="11" fillId="0" borderId="0" xfId="0" applyNumberFormat="1" applyFont="1" applyAlignment="1">
      <alignment wrapText="1"/>
    </xf>
    <xf numFmtId="0" fontId="18" fillId="0" borderId="0" xfId="0" applyFont="1"/>
    <xf numFmtId="0" fontId="10" fillId="0" borderId="0" xfId="0" applyFont="1" applyAlignment="1">
      <alignment horizontal="left" wrapText="1"/>
    </xf>
    <xf numFmtId="0" fontId="10" fillId="0" borderId="0" xfId="0" applyFont="1" applyAlignment="1">
      <alignment horizontal="justify" wrapText="1"/>
    </xf>
    <xf numFmtId="0" fontId="10" fillId="0" borderId="0" xfId="0" applyFont="1" applyAlignment="1">
      <alignment horizontal="left" vertical="top" wrapText="1"/>
    </xf>
    <xf numFmtId="0" fontId="12" fillId="0" borderId="0" xfId="0" applyFont="1" applyAlignment="1">
      <alignment horizontal="right" vertical="top" wrapText="1"/>
    </xf>
    <xf numFmtId="165" fontId="12" fillId="0" borderId="0" xfId="0" applyNumberFormat="1" applyFont="1" applyAlignment="1">
      <alignment vertical="center"/>
    </xf>
    <xf numFmtId="165" fontId="9" fillId="0" borderId="0" xfId="0" applyNumberFormat="1" applyFont="1" applyAlignment="1">
      <alignment vertical="top"/>
    </xf>
    <xf numFmtId="175" fontId="10" fillId="0" borderId="0" xfId="0" applyNumberFormat="1" applyFont="1"/>
    <xf numFmtId="3" fontId="10" fillId="0" borderId="0" xfId="0" applyNumberFormat="1" applyFont="1"/>
    <xf numFmtId="0" fontId="29" fillId="0" borderId="2" xfId="0" applyFont="1" applyBorder="1"/>
    <xf numFmtId="0" fontId="10" fillId="0" borderId="0" xfId="0" applyFont="1" applyAlignment="1">
      <alignment horizontal="right" vertical="top" wrapText="1"/>
    </xf>
    <xf numFmtId="0" fontId="12" fillId="0" borderId="1" xfId="0" applyFont="1" applyBorder="1" applyAlignment="1">
      <alignment horizontal="left" vertical="top" wrapText="1"/>
    </xf>
    <xf numFmtId="0" fontId="12" fillId="0" borderId="1" xfId="0" applyFont="1" applyBorder="1" applyAlignment="1">
      <alignment horizontal="right" vertical="top" wrapText="1"/>
    </xf>
    <xf numFmtId="165" fontId="11" fillId="0" borderId="0" xfId="0" applyNumberFormat="1" applyFont="1" applyAlignment="1">
      <alignment vertical="center"/>
    </xf>
    <xf numFmtId="165" fontId="18" fillId="0" borderId="1" xfId="0" applyNumberFormat="1" applyFont="1" applyBorder="1"/>
    <xf numFmtId="165" fontId="9" fillId="0" borderId="0" xfId="0" applyNumberFormat="1" applyFont="1" applyAlignment="1">
      <alignment horizontal="right"/>
    </xf>
    <xf numFmtId="165" fontId="17" fillId="0" borderId="0" xfId="0" applyNumberFormat="1" applyFont="1" applyAlignment="1">
      <alignment vertical="top"/>
    </xf>
    <xf numFmtId="165" fontId="0" fillId="0" borderId="1" xfId="0" applyNumberFormat="1" applyBorder="1" applyAlignment="1">
      <alignment vertical="top"/>
    </xf>
    <xf numFmtId="165" fontId="11" fillId="0" borderId="0" xfId="0" applyNumberFormat="1" applyFont="1" applyAlignment="1">
      <alignment horizontal="right"/>
    </xf>
    <xf numFmtId="165" fontId="11" fillId="0" borderId="1" xfId="0" applyNumberFormat="1" applyFont="1" applyBorder="1" applyAlignment="1">
      <alignment horizontal="right"/>
    </xf>
    <xf numFmtId="165" fontId="0" fillId="0" borderId="0" xfId="0" applyNumberFormat="1" applyAlignment="1">
      <alignment horizontal="right"/>
    </xf>
    <xf numFmtId="168" fontId="11" fillId="0" borderId="0" xfId="0" applyNumberFormat="1" applyFont="1" applyAlignment="1">
      <alignment horizontal="right"/>
    </xf>
    <xf numFmtId="168" fontId="10" fillId="0" borderId="0" xfId="0" applyNumberFormat="1" applyFont="1" applyAlignment="1">
      <alignment horizontal="right"/>
    </xf>
    <xf numFmtId="169" fontId="11" fillId="0" borderId="0" xfId="0" applyNumberFormat="1" applyFont="1" applyAlignment="1">
      <alignment horizontal="right"/>
    </xf>
    <xf numFmtId="168" fontId="11" fillId="0" borderId="1" xfId="0" applyNumberFormat="1" applyFont="1" applyBorder="1" applyAlignment="1">
      <alignment horizontal="right"/>
    </xf>
    <xf numFmtId="0" fontId="0" fillId="2" borderId="0" xfId="0" applyFill="1"/>
    <xf numFmtId="167" fontId="12" fillId="0" borderId="1" xfId="0" applyNumberFormat="1" applyFont="1" applyBorder="1"/>
    <xf numFmtId="167" fontId="10" fillId="0" borderId="2" xfId="0" applyNumberFormat="1" applyFont="1" applyBorder="1"/>
    <xf numFmtId="167" fontId="10" fillId="0" borderId="2" xfId="0" applyNumberFormat="1" applyFont="1" applyBorder="1" applyAlignment="1">
      <alignment vertical="top"/>
    </xf>
    <xf numFmtId="0" fontId="10" fillId="0" borderId="2" xfId="0" applyFont="1" applyBorder="1" applyAlignment="1">
      <alignment wrapText="1"/>
    </xf>
    <xf numFmtId="168" fontId="10" fillId="0" borderId="1" xfId="0" applyNumberFormat="1" applyFont="1" applyBorder="1" applyAlignment="1">
      <alignment horizontal="right"/>
    </xf>
    <xf numFmtId="168" fontId="10" fillId="0" borderId="1" xfId="0" quotePrefix="1" applyNumberFormat="1" applyFont="1" applyBorder="1" applyAlignment="1">
      <alignment horizontal="right"/>
    </xf>
    <xf numFmtId="168" fontId="12" fillId="0" borderId="0" xfId="0" applyNumberFormat="1" applyFont="1" applyAlignment="1">
      <alignment horizontal="right"/>
    </xf>
    <xf numFmtId="168" fontId="12" fillId="0" borderId="1" xfId="0" applyNumberFormat="1" applyFont="1" applyBorder="1" applyAlignment="1">
      <alignment horizontal="right"/>
    </xf>
    <xf numFmtId="1" fontId="10" fillId="0" borderId="1" xfId="0" applyNumberFormat="1" applyFont="1" applyBorder="1" applyAlignment="1">
      <alignment horizontal="right"/>
    </xf>
    <xf numFmtId="168" fontId="7" fillId="2" borderId="0" xfId="0" applyNumberFormat="1" applyFont="1" applyFill="1"/>
    <xf numFmtId="168" fontId="10" fillId="2" borderId="0" xfId="0" applyNumberFormat="1" applyFont="1" applyFill="1"/>
    <xf numFmtId="168" fontId="6" fillId="2" borderId="0" xfId="0" applyNumberFormat="1" applyFont="1" applyFill="1"/>
    <xf numFmtId="49" fontId="10" fillId="0" borderId="0" xfId="0" applyNumberFormat="1" applyFont="1"/>
    <xf numFmtId="49" fontId="10" fillId="0" borderId="2" xfId="0" applyNumberFormat="1" applyFont="1" applyBorder="1"/>
    <xf numFmtId="49" fontId="10" fillId="0" borderId="2" xfId="0" applyNumberFormat="1" applyFont="1" applyBorder="1" applyAlignment="1">
      <alignment wrapText="1"/>
    </xf>
    <xf numFmtId="49" fontId="10" fillId="0" borderId="0" xfId="0" applyNumberFormat="1" applyFont="1" applyAlignment="1">
      <alignment wrapText="1"/>
    </xf>
    <xf numFmtId="49" fontId="10" fillId="0" borderId="1" xfId="0" applyNumberFormat="1" applyFont="1" applyBorder="1" applyAlignment="1">
      <alignment wrapText="1"/>
    </xf>
    <xf numFmtId="49" fontId="12" fillId="0" borderId="1" xfId="0" applyNumberFormat="1" applyFont="1" applyBorder="1"/>
    <xf numFmtId="49" fontId="10" fillId="0" borderId="2" xfId="0" applyNumberFormat="1" applyFont="1" applyBorder="1" applyAlignment="1">
      <alignment horizontal="right"/>
    </xf>
    <xf numFmtId="49" fontId="12" fillId="0" borderId="1" xfId="0" applyNumberFormat="1" applyFont="1" applyBorder="1" applyAlignment="1">
      <alignment horizontal="right"/>
    </xf>
    <xf numFmtId="49" fontId="12" fillId="0" borderId="0" xfId="0" applyNumberFormat="1" applyFont="1"/>
    <xf numFmtId="49" fontId="7" fillId="0" borderId="0" xfId="0" applyNumberFormat="1" applyFont="1"/>
    <xf numFmtId="49" fontId="11" fillId="0" borderId="0" xfId="0" applyNumberFormat="1" applyFont="1"/>
    <xf numFmtId="49" fontId="14" fillId="0" borderId="0" xfId="0" applyNumberFormat="1" applyFont="1" applyAlignment="1">
      <alignment vertical="center"/>
    </xf>
    <xf numFmtId="49" fontId="15" fillId="0" borderId="0" xfId="0" applyNumberFormat="1" applyFont="1"/>
    <xf numFmtId="49" fontId="14" fillId="0" borderId="0" xfId="0" applyNumberFormat="1" applyFont="1"/>
    <xf numFmtId="49" fontId="0" fillId="0" borderId="0" xfId="0" applyNumberFormat="1" applyAlignment="1">
      <alignment wrapText="1"/>
    </xf>
    <xf numFmtId="49" fontId="10" fillId="0" borderId="0" xfId="0" applyNumberFormat="1" applyFont="1" applyAlignment="1">
      <alignment horizontal="right"/>
    </xf>
    <xf numFmtId="165" fontId="12" fillId="0" borderId="1" xfId="0" applyNumberFormat="1" applyFont="1" applyBorder="1" applyAlignment="1">
      <alignment wrapText="1"/>
    </xf>
    <xf numFmtId="171" fontId="11" fillId="0" borderId="0" xfId="0" applyNumberFormat="1" applyFont="1"/>
    <xf numFmtId="10" fontId="9" fillId="0" borderId="0" xfId="0" applyNumberFormat="1" applyFont="1"/>
    <xf numFmtId="0" fontId="29" fillId="0" borderId="1" xfId="0" applyFont="1" applyBorder="1"/>
    <xf numFmtId="165" fontId="7" fillId="0" borderId="0" xfId="0" applyNumberFormat="1" applyFont="1" applyAlignment="1">
      <alignment wrapText="1"/>
    </xf>
    <xf numFmtId="165" fontId="12" fillId="0" borderId="0" xfId="0" applyNumberFormat="1" applyFont="1" applyAlignment="1">
      <alignment horizontal="right"/>
    </xf>
    <xf numFmtId="165" fontId="12" fillId="0" borderId="1" xfId="0" applyNumberFormat="1" applyFont="1" applyBorder="1" applyAlignment="1">
      <alignment horizontal="right"/>
    </xf>
    <xf numFmtId="165" fontId="16" fillId="0" borderId="0" xfId="0" applyNumberFormat="1" applyFont="1" applyAlignment="1">
      <alignment horizontal="right"/>
    </xf>
    <xf numFmtId="165" fontId="10" fillId="0" borderId="1" xfId="0" applyNumberFormat="1" applyFont="1" applyBorder="1" applyAlignment="1">
      <alignment horizontal="right"/>
    </xf>
    <xf numFmtId="165" fontId="10" fillId="0" borderId="2" xfId="0" applyNumberFormat="1" applyFont="1" applyBorder="1" applyAlignment="1">
      <alignment horizontal="right"/>
    </xf>
    <xf numFmtId="0" fontId="0" fillId="0" borderId="0" xfId="0" applyAlignment="1">
      <alignment horizontal="right"/>
    </xf>
    <xf numFmtId="0" fontId="0" fillId="0" borderId="1" xfId="0" applyBorder="1" applyAlignment="1">
      <alignment horizontal="right"/>
    </xf>
    <xf numFmtId="0" fontId="12" fillId="0" borderId="0" xfId="0" applyFont="1" applyAlignment="1">
      <alignment horizontal="right"/>
    </xf>
    <xf numFmtId="0" fontId="12" fillId="0" borderId="1" xfId="0" applyFont="1" applyBorder="1" applyAlignment="1">
      <alignment horizontal="right"/>
    </xf>
    <xf numFmtId="165" fontId="11" fillId="0" borderId="2" xfId="0" applyNumberFormat="1" applyFont="1" applyBorder="1" applyAlignment="1">
      <alignment horizontal="right"/>
    </xf>
    <xf numFmtId="0" fontId="7" fillId="0" borderId="1" xfId="0" applyFont="1" applyBorder="1" applyAlignment="1">
      <alignment horizontal="right" wrapText="1"/>
    </xf>
    <xf numFmtId="165" fontId="0" fillId="0" borderId="1" xfId="0" applyNumberFormat="1" applyBorder="1" applyAlignment="1">
      <alignment horizontal="right"/>
    </xf>
    <xf numFmtId="176" fontId="12" fillId="0" borderId="1" xfId="0" applyNumberFormat="1" applyFont="1" applyBorder="1" applyAlignment="1">
      <alignment horizontal="right"/>
    </xf>
    <xf numFmtId="49" fontId="12" fillId="0" borderId="0" xfId="0" applyNumberFormat="1" applyFont="1" applyAlignment="1">
      <alignment horizontal="right"/>
    </xf>
    <xf numFmtId="49" fontId="11" fillId="0" borderId="2" xfId="0" applyNumberFormat="1" applyFont="1" applyBorder="1" applyAlignment="1">
      <alignment horizontal="right"/>
    </xf>
    <xf numFmtId="49" fontId="11" fillId="0" borderId="0" xfId="0" applyNumberFormat="1" applyFont="1" applyAlignment="1">
      <alignment horizontal="right"/>
    </xf>
    <xf numFmtId="49" fontId="16" fillId="0" borderId="1" xfId="0" applyNumberFormat="1" applyFont="1" applyBorder="1" applyAlignment="1">
      <alignment horizontal="right"/>
    </xf>
    <xf numFmtId="170" fontId="7" fillId="0" borderId="0" xfId="0" applyNumberFormat="1" applyFont="1" applyAlignment="1">
      <alignment wrapText="1"/>
    </xf>
    <xf numFmtId="49" fontId="16" fillId="0" borderId="0" xfId="0" applyNumberFormat="1" applyFont="1" applyAlignment="1">
      <alignment horizontal="right"/>
    </xf>
    <xf numFmtId="173" fontId="29" fillId="0" borderId="2" xfId="0" applyNumberFormat="1" applyFont="1" applyBorder="1" applyAlignment="1">
      <alignment horizontal="right"/>
    </xf>
    <xf numFmtId="0" fontId="30" fillId="0" borderId="1" xfId="0" applyFont="1" applyBorder="1"/>
    <xf numFmtId="173" fontId="30" fillId="0" borderId="1" xfId="0" applyNumberFormat="1" applyFont="1" applyBorder="1" applyAlignment="1">
      <alignment horizontal="right"/>
    </xf>
    <xf numFmtId="0" fontId="29" fillId="0" borderId="0" xfId="0" applyFont="1"/>
    <xf numFmtId="1" fontId="29" fillId="0" borderId="0" xfId="0" applyNumberFormat="1" applyFont="1"/>
    <xf numFmtId="3" fontId="29" fillId="0" borderId="0" xfId="0" applyNumberFormat="1" applyFont="1"/>
    <xf numFmtId="173" fontId="29" fillId="0" borderId="0" xfId="0" applyNumberFormat="1" applyFont="1"/>
    <xf numFmtId="0" fontId="30" fillId="0" borderId="0" xfId="0" applyFont="1"/>
    <xf numFmtId="174" fontId="29" fillId="0" borderId="0" xfId="0" applyNumberFormat="1" applyFont="1"/>
    <xf numFmtId="173" fontId="30" fillId="0" borderId="0" xfId="0" applyNumberFormat="1" applyFont="1"/>
    <xf numFmtId="3" fontId="30" fillId="0" borderId="0" xfId="0" applyNumberFormat="1" applyFont="1"/>
    <xf numFmtId="0" fontId="32" fillId="0" borderId="0" xfId="1" applyAlignment="1" applyProtection="1"/>
    <xf numFmtId="165" fontId="11" fillId="0" borderId="0" xfId="0" applyNumberFormat="1" applyFont="1" applyAlignment="1">
      <alignment horizontal="right" vertical="center"/>
    </xf>
    <xf numFmtId="170" fontId="0" fillId="0" borderId="0" xfId="0" applyNumberFormat="1" applyAlignment="1">
      <alignment horizontal="right" wrapText="1"/>
    </xf>
    <xf numFmtId="170" fontId="7" fillId="0" borderId="0" xfId="0" applyNumberFormat="1" applyFont="1" applyAlignment="1">
      <alignment horizontal="right" wrapText="1"/>
    </xf>
    <xf numFmtId="49" fontId="29" fillId="0" borderId="2" xfId="0" applyNumberFormat="1" applyFont="1" applyBorder="1" applyAlignment="1">
      <alignment horizontal="right"/>
    </xf>
    <xf numFmtId="49" fontId="30" fillId="0" borderId="1" xfId="0" applyNumberFormat="1" applyFont="1" applyBorder="1" applyAlignment="1">
      <alignment horizontal="right"/>
    </xf>
    <xf numFmtId="0" fontId="36" fillId="0" borderId="0" xfId="0" applyFont="1"/>
    <xf numFmtId="0" fontId="29" fillId="0" borderId="2" xfId="0" applyFont="1" applyBorder="1" applyAlignment="1">
      <alignment horizontal="center"/>
    </xf>
    <xf numFmtId="3" fontId="13" fillId="0" borderId="0" xfId="0" applyNumberFormat="1" applyFont="1" applyAlignment="1">
      <alignment horizontal="right"/>
    </xf>
    <xf numFmtId="172" fontId="10" fillId="0" borderId="0" xfId="0" applyNumberFormat="1" applyFont="1"/>
    <xf numFmtId="0" fontId="11" fillId="0" borderId="0" xfId="0" applyFont="1" applyAlignment="1">
      <alignment wrapText="1"/>
    </xf>
    <xf numFmtId="171" fontId="11" fillId="0" borderId="0" xfId="0" applyNumberFormat="1" applyFont="1" applyAlignment="1">
      <alignment wrapText="1"/>
    </xf>
    <xf numFmtId="172" fontId="11" fillId="0" borderId="0" xfId="0" applyNumberFormat="1" applyFont="1" applyAlignment="1">
      <alignment wrapText="1"/>
    </xf>
    <xf numFmtId="1" fontId="12" fillId="0" borderId="1" xfId="0" applyNumberFormat="1" applyFont="1" applyBorder="1" applyAlignment="1">
      <alignment horizontal="right"/>
    </xf>
    <xf numFmtId="165" fontId="7" fillId="0" borderId="0" xfId="0" applyNumberFormat="1" applyFont="1" applyAlignment="1">
      <alignment vertical="top"/>
    </xf>
    <xf numFmtId="0" fontId="11" fillId="0" borderId="0" xfId="0" applyFont="1" applyAlignment="1">
      <alignment horizontal="right"/>
    </xf>
    <xf numFmtId="49" fontId="10" fillId="0" borderId="1" xfId="0" applyNumberFormat="1" applyFont="1" applyBorder="1"/>
    <xf numFmtId="0" fontId="32" fillId="0" borderId="0" xfId="1" applyProtection="1">
      <alignment vertical="top"/>
    </xf>
    <xf numFmtId="0" fontId="33" fillId="0" borderId="0" xfId="1" applyFont="1" applyProtection="1">
      <alignment vertical="top"/>
    </xf>
    <xf numFmtId="0" fontId="18" fillId="0" borderId="0" xfId="0" applyFont="1" applyAlignment="1">
      <alignment vertical="top"/>
    </xf>
    <xf numFmtId="0" fontId="33" fillId="0" borderId="0" xfId="1" applyFont="1" applyAlignment="1" applyProtection="1">
      <alignment vertical="top" wrapText="1"/>
    </xf>
    <xf numFmtId="0" fontId="32" fillId="0" borderId="0" xfId="1" applyAlignment="1" applyProtection="1">
      <alignment horizontal="left" vertical="top" wrapText="1"/>
    </xf>
    <xf numFmtId="165" fontId="8" fillId="0" borderId="0" xfId="0" applyNumberFormat="1" applyFont="1" applyAlignment="1">
      <alignment vertical="top" wrapText="1"/>
    </xf>
    <xf numFmtId="0" fontId="0" fillId="0" borderId="0" xfId="0" applyAlignment="1">
      <alignment vertical="top"/>
    </xf>
    <xf numFmtId="165" fontId="9" fillId="0" borderId="0" xfId="0" applyNumberFormat="1" applyFont="1" applyAlignment="1">
      <alignment vertical="top" wrapText="1"/>
    </xf>
    <xf numFmtId="0" fontId="32" fillId="0" borderId="0" xfId="1" applyAlignment="1" applyProtection="1">
      <alignment vertical="top" wrapText="1"/>
    </xf>
    <xf numFmtId="0" fontId="33" fillId="0" borderId="0" xfId="1" applyFont="1" applyAlignment="1" applyProtection="1">
      <alignment wrapText="1"/>
    </xf>
    <xf numFmtId="1" fontId="32" fillId="0" borderId="0" xfId="1" applyNumberFormat="1" applyAlignment="1" applyProtection="1">
      <alignment vertical="top" wrapText="1"/>
    </xf>
    <xf numFmtId="0" fontId="9" fillId="0" borderId="0" xfId="0" applyFont="1" applyAlignment="1">
      <alignment vertical="top" wrapText="1"/>
    </xf>
    <xf numFmtId="1" fontId="33" fillId="0" borderId="0" xfId="1" applyNumberFormat="1" applyFont="1" applyAlignment="1" applyProtection="1">
      <alignment vertical="top" wrapText="1"/>
    </xf>
    <xf numFmtId="165" fontId="18" fillId="0" borderId="0" xfId="0" applyNumberFormat="1" applyFont="1" applyAlignment="1">
      <alignment vertical="top" wrapText="1"/>
    </xf>
    <xf numFmtId="0" fontId="18" fillId="0" borderId="0" xfId="0" applyFont="1" applyAlignment="1">
      <alignment vertical="top" wrapText="1"/>
    </xf>
    <xf numFmtId="165" fontId="18" fillId="0" borderId="0" xfId="0" applyNumberFormat="1" applyFont="1" applyAlignment="1">
      <alignment wrapText="1"/>
    </xf>
    <xf numFmtId="0" fontId="9" fillId="0" borderId="0" xfId="0" applyFont="1" applyAlignment="1">
      <alignment wrapText="1"/>
    </xf>
    <xf numFmtId="0" fontId="9" fillId="0" borderId="0" xfId="0" applyFont="1" applyAlignment="1">
      <alignment vertical="top"/>
    </xf>
    <xf numFmtId="0" fontId="0" fillId="0" borderId="0" xfId="0" applyAlignment="1">
      <alignment vertical="top" wrapText="1"/>
    </xf>
    <xf numFmtId="1" fontId="10" fillId="0" borderId="2" xfId="0" applyNumberFormat="1" applyFont="1" applyBorder="1" applyAlignment="1">
      <alignment wrapText="1"/>
    </xf>
    <xf numFmtId="168" fontId="10" fillId="0" borderId="2" xfId="0" applyNumberFormat="1" applyFont="1" applyBorder="1" applyAlignment="1">
      <alignment horizontal="right"/>
    </xf>
    <xf numFmtId="0" fontId="7" fillId="0" borderId="0" xfId="0" applyFont="1" applyAlignment="1">
      <alignment vertical="top" wrapText="1"/>
    </xf>
    <xf numFmtId="49" fontId="7" fillId="0" borderId="0" xfId="0" applyNumberFormat="1" applyFont="1" applyAlignment="1">
      <alignment vertical="top" wrapText="1"/>
    </xf>
    <xf numFmtId="165" fontId="16" fillId="0" borderId="3" xfId="0" applyNumberFormat="1" applyFont="1" applyBorder="1"/>
    <xf numFmtId="168" fontId="10" fillId="0" borderId="0" xfId="0" applyNumberFormat="1" applyFont="1" applyAlignment="1">
      <alignment wrapText="1"/>
    </xf>
    <xf numFmtId="166" fontId="0" fillId="0" borderId="0" xfId="0" applyNumberFormat="1"/>
    <xf numFmtId="166" fontId="11" fillId="0" borderId="1" xfId="0" applyNumberFormat="1" applyFont="1" applyBorder="1"/>
    <xf numFmtId="0" fontId="45" fillId="0" borderId="0" xfId="0" applyFont="1"/>
    <xf numFmtId="0" fontId="46" fillId="0" borderId="0" xfId="4" applyAlignment="1" applyProtection="1">
      <alignment horizontal="left"/>
    </xf>
    <xf numFmtId="0" fontId="6" fillId="0" borderId="0" xfId="0" applyFont="1" applyAlignment="1">
      <alignment horizontal="left"/>
    </xf>
    <xf numFmtId="0" fontId="29" fillId="0" borderId="0" xfId="0" applyFont="1" applyAlignment="1">
      <alignment horizontal="center"/>
    </xf>
    <xf numFmtId="3" fontId="28" fillId="0" borderId="0" xfId="0" applyNumberFormat="1" applyFont="1"/>
    <xf numFmtId="0" fontId="22" fillId="0" borderId="0" xfId="0" applyFont="1" applyAlignment="1">
      <alignment horizontal="left" vertical="top" wrapText="1"/>
    </xf>
    <xf numFmtId="0" fontId="29" fillId="0" borderId="0" xfId="0" applyFont="1" applyAlignment="1">
      <alignment horizontal="right"/>
    </xf>
    <xf numFmtId="174" fontId="10" fillId="0" borderId="0" xfId="0" applyNumberFormat="1" applyFont="1"/>
    <xf numFmtId="1" fontId="29" fillId="0" borderId="0" xfId="0" applyNumberFormat="1" applyFont="1" applyAlignment="1">
      <alignment horizontal="right" vertical="top"/>
    </xf>
    <xf numFmtId="3" fontId="29" fillId="0" borderId="0" xfId="0" applyNumberFormat="1" applyFont="1" applyAlignment="1">
      <alignment horizontal="right"/>
    </xf>
    <xf numFmtId="3" fontId="10" fillId="0" borderId="0" xfId="0" applyNumberFormat="1" applyFont="1" applyAlignment="1">
      <alignment horizontal="right" vertical="top"/>
    </xf>
    <xf numFmtId="0" fontId="40" fillId="0" borderId="0" xfId="0" applyFont="1"/>
    <xf numFmtId="3" fontId="10" fillId="0" borderId="0" xfId="0" applyNumberFormat="1" applyFont="1" applyAlignment="1">
      <alignment horizontal="right"/>
    </xf>
    <xf numFmtId="3" fontId="11" fillId="0" borderId="0" xfId="0" applyNumberFormat="1" applyFont="1" applyAlignment="1">
      <alignment horizontal="right"/>
    </xf>
    <xf numFmtId="3" fontId="10" fillId="0" borderId="1" xfId="0" applyNumberFormat="1" applyFont="1" applyBorder="1" applyAlignment="1">
      <alignment horizontal="right"/>
    </xf>
    <xf numFmtId="180" fontId="10" fillId="0" borderId="0" xfId="0" applyNumberFormat="1" applyFont="1"/>
    <xf numFmtId="165" fontId="10" fillId="0" borderId="2" xfId="0" applyNumberFormat="1" applyFont="1" applyBorder="1"/>
    <xf numFmtId="175" fontId="10" fillId="0" borderId="2" xfId="0" applyNumberFormat="1" applyFont="1" applyBorder="1"/>
    <xf numFmtId="175" fontId="10" fillId="0" borderId="1" xfId="0" applyNumberFormat="1" applyFont="1" applyBorder="1"/>
    <xf numFmtId="180" fontId="11" fillId="0" borderId="0" xfId="0" applyNumberFormat="1" applyFont="1"/>
    <xf numFmtId="3" fontId="10" fillId="4" borderId="0" xfId="0" applyNumberFormat="1" applyFont="1" applyFill="1" applyAlignment="1">
      <alignment horizontal="right"/>
    </xf>
    <xf numFmtId="165" fontId="0" fillId="4" borderId="0" xfId="0" applyNumberFormat="1" applyFill="1"/>
    <xf numFmtId="0" fontId="0" fillId="4" borderId="0" xfId="0" applyFill="1"/>
    <xf numFmtId="165" fontId="10" fillId="4" borderId="0" xfId="0" applyNumberFormat="1" applyFont="1" applyFill="1"/>
    <xf numFmtId="0" fontId="10" fillId="4" borderId="0" xfId="0" applyFont="1" applyFill="1" applyAlignment="1">
      <alignment horizontal="right"/>
    </xf>
    <xf numFmtId="165" fontId="12" fillId="4" borderId="0" xfId="0" applyNumberFormat="1" applyFont="1" applyFill="1"/>
    <xf numFmtId="165" fontId="12" fillId="4" borderId="0" xfId="0" applyNumberFormat="1" applyFont="1" applyFill="1" applyAlignment="1">
      <alignment vertical="top"/>
    </xf>
    <xf numFmtId="165" fontId="10" fillId="4" borderId="0" xfId="0" applyNumberFormat="1" applyFont="1" applyFill="1" applyAlignment="1">
      <alignment wrapText="1"/>
    </xf>
    <xf numFmtId="165" fontId="10" fillId="4" borderId="0" xfId="0" applyNumberFormat="1" applyFont="1" applyFill="1" applyAlignment="1">
      <alignment vertical="top"/>
    </xf>
    <xf numFmtId="165" fontId="10" fillId="0" borderId="2" xfId="0" applyNumberFormat="1" applyFont="1" applyBorder="1" applyAlignment="1">
      <alignment wrapText="1"/>
    </xf>
    <xf numFmtId="180" fontId="10" fillId="0" borderId="0" xfId="0" applyNumberFormat="1" applyFont="1" applyAlignment="1">
      <alignment horizontal="right"/>
    </xf>
    <xf numFmtId="180" fontId="11" fillId="0" borderId="0" xfId="0" applyNumberFormat="1" applyFont="1" applyAlignment="1">
      <alignment horizontal="right"/>
    </xf>
    <xf numFmtId="180" fontId="11" fillId="0" borderId="1" xfId="0" applyNumberFormat="1" applyFont="1" applyBorder="1" applyAlignment="1">
      <alignment horizontal="right"/>
    </xf>
    <xf numFmtId="176" fontId="10" fillId="0" borderId="0" xfId="0" applyNumberFormat="1" applyFont="1" applyAlignment="1">
      <alignment horizontal="right"/>
    </xf>
    <xf numFmtId="165" fontId="9" fillId="0" borderId="0" xfId="0" applyNumberFormat="1" applyFont="1" applyAlignment="1">
      <alignment horizontal="left"/>
    </xf>
    <xf numFmtId="0" fontId="0" fillId="0" borderId="1" xfId="0" applyBorder="1" applyAlignment="1">
      <alignment horizontal="left"/>
    </xf>
    <xf numFmtId="165" fontId="10" fillId="0" borderId="1" xfId="0" applyNumberFormat="1" applyFont="1" applyBorder="1" applyAlignment="1">
      <alignment horizontal="left"/>
    </xf>
    <xf numFmtId="165" fontId="10" fillId="0" borderId="0" xfId="0" applyNumberFormat="1" applyFont="1" applyAlignment="1">
      <alignment horizontal="left"/>
    </xf>
    <xf numFmtId="165" fontId="12" fillId="0" borderId="0" xfId="0" applyNumberFormat="1" applyFont="1" applyAlignment="1">
      <alignment horizontal="left"/>
    </xf>
    <xf numFmtId="165" fontId="12" fillId="0" borderId="1" xfId="0" applyNumberFormat="1" applyFont="1" applyBorder="1" applyAlignment="1">
      <alignment horizontal="left"/>
    </xf>
    <xf numFmtId="0" fontId="0" fillId="0" borderId="0" xfId="0" applyAlignment="1">
      <alignment horizontal="left"/>
    </xf>
    <xf numFmtId="168" fontId="6" fillId="0" borderId="0" xfId="0" applyNumberFormat="1" applyFont="1" applyAlignment="1">
      <alignment horizontal="right"/>
    </xf>
    <xf numFmtId="168" fontId="6" fillId="2" borderId="0" xfId="0" applyNumberFormat="1" applyFont="1" applyFill="1" applyAlignment="1">
      <alignment horizontal="right"/>
    </xf>
    <xf numFmtId="168" fontId="7" fillId="2" borderId="0" xfId="0" applyNumberFormat="1" applyFont="1" applyFill="1" applyAlignment="1">
      <alignment horizontal="right"/>
    </xf>
    <xf numFmtId="168" fontId="10" fillId="2" borderId="0" xfId="0" applyNumberFormat="1" applyFont="1" applyFill="1" applyAlignment="1">
      <alignment horizontal="right"/>
    </xf>
    <xf numFmtId="0" fontId="48" fillId="0" borderId="0" xfId="0" applyFont="1" applyAlignment="1">
      <alignment horizontal="right" vertical="top"/>
    </xf>
    <xf numFmtId="165" fontId="48" fillId="0" borderId="0" xfId="0" applyNumberFormat="1" applyFont="1" applyAlignment="1">
      <alignment horizontal="left" vertical="top"/>
    </xf>
    <xf numFmtId="165" fontId="48" fillId="0" borderId="1" xfId="0" applyNumberFormat="1" applyFont="1" applyBorder="1" applyAlignment="1">
      <alignment horizontal="left" vertical="top" wrapText="1"/>
    </xf>
    <xf numFmtId="0" fontId="48" fillId="0" borderId="0" xfId="0" applyFont="1" applyAlignment="1">
      <alignment horizontal="left" vertical="top"/>
    </xf>
    <xf numFmtId="165" fontId="49" fillId="0" borderId="1" xfId="0" applyNumberFormat="1" applyFont="1" applyBorder="1" applyAlignment="1">
      <alignment horizontal="left" vertical="top"/>
    </xf>
    <xf numFmtId="0" fontId="48" fillId="0" borderId="0" xfId="0" applyFont="1" applyAlignment="1">
      <alignment horizontal="left" vertical="top" wrapText="1"/>
    </xf>
    <xf numFmtId="167" fontId="48" fillId="0" borderId="0" xfId="0" applyNumberFormat="1" applyFont="1" applyAlignment="1">
      <alignment horizontal="left" vertical="top"/>
    </xf>
    <xf numFmtId="165" fontId="50" fillId="0" borderId="0" xfId="0" applyNumberFormat="1" applyFont="1" applyAlignment="1">
      <alignment horizontal="left" vertical="top"/>
    </xf>
    <xf numFmtId="165" fontId="48" fillId="0" borderId="1" xfId="0" applyNumberFormat="1" applyFont="1" applyBorder="1" applyAlignment="1">
      <alignment horizontal="left" vertical="top"/>
    </xf>
    <xf numFmtId="180" fontId="48" fillId="0" borderId="0" xfId="0" applyNumberFormat="1" applyFont="1" applyAlignment="1">
      <alignment horizontal="left" vertical="top"/>
    </xf>
    <xf numFmtId="180" fontId="48" fillId="0" borderId="1" xfId="0" applyNumberFormat="1" applyFont="1" applyBorder="1" applyAlignment="1">
      <alignment horizontal="left" vertical="top"/>
    </xf>
    <xf numFmtId="3" fontId="48" fillId="0" borderId="1" xfId="0" applyNumberFormat="1" applyFont="1" applyBorder="1" applyAlignment="1">
      <alignment horizontal="left" vertical="top"/>
    </xf>
    <xf numFmtId="165" fontId="48" fillId="0" borderId="2" xfId="0" applyNumberFormat="1" applyFont="1" applyBorder="1" applyAlignment="1">
      <alignment horizontal="left" vertical="top"/>
    </xf>
    <xf numFmtId="165" fontId="49" fillId="0" borderId="0" xfId="0" applyNumberFormat="1" applyFont="1" applyAlignment="1">
      <alignment horizontal="left" vertical="top"/>
    </xf>
    <xf numFmtId="165" fontId="50" fillId="0" borderId="1" xfId="0" applyNumberFormat="1" applyFont="1" applyBorder="1" applyAlignment="1">
      <alignment horizontal="left" vertical="top"/>
    </xf>
    <xf numFmtId="0" fontId="50" fillId="0" borderId="0" xfId="0" applyFont="1" applyAlignment="1">
      <alignment horizontal="left" vertical="top"/>
    </xf>
    <xf numFmtId="165" fontId="48" fillId="0" borderId="0" xfId="0" applyNumberFormat="1" applyFont="1" applyAlignment="1">
      <alignment horizontal="left" vertical="top" wrapText="1"/>
    </xf>
    <xf numFmtId="1" fontId="8" fillId="0" borderId="0" xfId="0" applyNumberFormat="1" applyFont="1" applyAlignment="1">
      <alignment horizontal="left" wrapText="1"/>
    </xf>
    <xf numFmtId="1" fontId="10" fillId="0" borderId="1" xfId="0" applyNumberFormat="1" applyFont="1" applyBorder="1" applyAlignment="1">
      <alignment horizontal="left" wrapText="1"/>
    </xf>
    <xf numFmtId="1" fontId="10" fillId="0" borderId="0" xfId="0" applyNumberFormat="1" applyFont="1" applyAlignment="1">
      <alignment horizontal="left" wrapText="1"/>
    </xf>
    <xf numFmtId="166" fontId="10" fillId="0" borderId="0" xfId="0" applyNumberFormat="1" applyFont="1" applyAlignment="1">
      <alignment horizontal="left"/>
    </xf>
    <xf numFmtId="167" fontId="50" fillId="0" borderId="0" xfId="0" applyNumberFormat="1" applyFont="1" applyAlignment="1">
      <alignment horizontal="left" vertical="top"/>
    </xf>
    <xf numFmtId="167" fontId="49" fillId="0" borderId="0" xfId="0" applyNumberFormat="1" applyFont="1" applyAlignment="1">
      <alignment horizontal="left" vertical="top"/>
    </xf>
    <xf numFmtId="168" fontId="48" fillId="0" borderId="2" xfId="0" applyNumberFormat="1" applyFont="1" applyBorder="1" applyAlignment="1">
      <alignment horizontal="left" vertical="top"/>
    </xf>
    <xf numFmtId="168" fontId="48" fillId="0" borderId="0" xfId="0" applyNumberFormat="1" applyFont="1" applyAlignment="1">
      <alignment horizontal="left" vertical="top"/>
    </xf>
    <xf numFmtId="168" fontId="49" fillId="0" borderId="0" xfId="0" applyNumberFormat="1" applyFont="1" applyAlignment="1">
      <alignment horizontal="left" vertical="top"/>
    </xf>
    <xf numFmtId="168" fontId="49" fillId="0" borderId="1" xfId="0" applyNumberFormat="1" applyFont="1" applyBorder="1" applyAlignment="1">
      <alignment horizontal="left" vertical="top"/>
    </xf>
    <xf numFmtId="0" fontId="49" fillId="0" borderId="0" xfId="0" applyFont="1" applyAlignment="1">
      <alignment horizontal="left" vertical="top"/>
    </xf>
    <xf numFmtId="168" fontId="48" fillId="0" borderId="0" xfId="0" applyNumberFormat="1" applyFont="1" applyAlignment="1">
      <alignment horizontal="left" vertical="top" wrapText="1"/>
    </xf>
    <xf numFmtId="168" fontId="48" fillId="0" borderId="1" xfId="0" applyNumberFormat="1" applyFont="1" applyBorder="1" applyAlignment="1">
      <alignment horizontal="left" vertical="top" wrapText="1"/>
    </xf>
    <xf numFmtId="170" fontId="50" fillId="0" borderId="0" xfId="0" applyNumberFormat="1" applyFont="1" applyAlignment="1">
      <alignment horizontal="left" vertical="top"/>
    </xf>
    <xf numFmtId="0" fontId="50" fillId="0" borderId="0" xfId="0" applyFont="1" applyAlignment="1">
      <alignment horizontal="left" vertical="top" wrapText="1"/>
    </xf>
    <xf numFmtId="170" fontId="48" fillId="0" borderId="0" xfId="0" applyNumberFormat="1" applyFont="1" applyAlignment="1">
      <alignment horizontal="left" vertical="top"/>
    </xf>
    <xf numFmtId="49" fontId="48" fillId="0" borderId="0" xfId="0" applyNumberFormat="1" applyFont="1" applyAlignment="1">
      <alignment horizontal="left" vertical="top" wrapText="1"/>
    </xf>
    <xf numFmtId="170" fontId="48" fillId="0" borderId="0" xfId="0" applyNumberFormat="1" applyFont="1" applyAlignment="1">
      <alignment horizontal="left" vertical="top" wrapText="1"/>
    </xf>
    <xf numFmtId="168" fontId="50" fillId="0" borderId="0" xfId="0" applyNumberFormat="1" applyFont="1" applyAlignment="1">
      <alignment horizontal="left" vertical="top"/>
    </xf>
    <xf numFmtId="168" fontId="48" fillId="2" borderId="0" xfId="0" applyNumberFormat="1" applyFont="1" applyFill="1" applyAlignment="1">
      <alignment horizontal="left" vertical="top"/>
    </xf>
    <xf numFmtId="168" fontId="48" fillId="0" borderId="1" xfId="0" applyNumberFormat="1" applyFont="1" applyBorder="1" applyAlignment="1">
      <alignment horizontal="left" vertical="top"/>
    </xf>
    <xf numFmtId="168" fontId="48" fillId="0" borderId="1" xfId="0" quotePrefix="1" applyNumberFormat="1" applyFont="1" applyBorder="1" applyAlignment="1">
      <alignment horizontal="left" vertical="top"/>
    </xf>
    <xf numFmtId="1" fontId="48" fillId="0" borderId="1" xfId="0" applyNumberFormat="1" applyFont="1" applyBorder="1" applyAlignment="1">
      <alignment horizontal="left" vertical="top"/>
    </xf>
    <xf numFmtId="168" fontId="50" fillId="0" borderId="1" xfId="0" applyNumberFormat="1" applyFont="1" applyBorder="1" applyAlignment="1">
      <alignment horizontal="left" vertical="top"/>
    </xf>
    <xf numFmtId="0" fontId="48" fillId="0" borderId="1" xfId="0" applyFont="1" applyBorder="1" applyAlignment="1">
      <alignment horizontal="left" vertical="top"/>
    </xf>
    <xf numFmtId="165" fontId="10" fillId="0" borderId="1" xfId="0" applyNumberFormat="1" applyFont="1" applyBorder="1" applyAlignment="1">
      <alignment horizontal="center"/>
    </xf>
    <xf numFmtId="0" fontId="0" fillId="0" borderId="3" xfId="0" applyBorder="1" applyAlignment="1">
      <alignment horizontal="right"/>
    </xf>
    <xf numFmtId="168" fontId="48" fillId="0" borderId="0" xfId="0" applyNumberFormat="1" applyFont="1" applyAlignment="1">
      <alignment horizontal="left" vertical="center"/>
    </xf>
    <xf numFmtId="169" fontId="10" fillId="0" borderId="1" xfId="0" applyNumberFormat="1" applyFont="1" applyBorder="1" applyAlignment="1">
      <alignment horizontal="right"/>
    </xf>
    <xf numFmtId="180" fontId="48" fillId="0" borderId="0" xfId="0" applyNumberFormat="1" applyFont="1" applyAlignment="1">
      <alignment horizontal="left" vertical="center"/>
    </xf>
    <xf numFmtId="168" fontId="6" fillId="0" borderId="0" xfId="0" applyNumberFormat="1" applyFont="1" applyAlignment="1">
      <alignment horizontal="left"/>
    </xf>
    <xf numFmtId="168" fontId="10" fillId="0" borderId="0" xfId="0" applyNumberFormat="1" applyFont="1" applyAlignment="1">
      <alignment horizontal="left"/>
    </xf>
    <xf numFmtId="168" fontId="11" fillId="0" borderId="0" xfId="0" applyNumberFormat="1" applyFont="1" applyAlignment="1">
      <alignment horizontal="left"/>
    </xf>
    <xf numFmtId="168" fontId="10" fillId="0" borderId="0" xfId="0" applyNumberFormat="1" applyFont="1" applyAlignment="1">
      <alignment horizontal="left" wrapText="1"/>
    </xf>
    <xf numFmtId="168" fontId="10" fillId="2" borderId="0" xfId="0" applyNumberFormat="1" applyFont="1" applyFill="1" applyAlignment="1">
      <alignment horizontal="left"/>
    </xf>
    <xf numFmtId="172" fontId="11" fillId="0" borderId="0" xfId="0" applyNumberFormat="1" applyFont="1"/>
    <xf numFmtId="0" fontId="31" fillId="0" borderId="0" xfId="0" applyFont="1" applyAlignment="1">
      <alignment horizontal="left" vertical="top"/>
    </xf>
    <xf numFmtId="165" fontId="9" fillId="0" borderId="0" xfId="0" applyNumberFormat="1" applyFont="1" applyAlignment="1">
      <alignment horizontal="right" wrapText="1"/>
    </xf>
    <xf numFmtId="165" fontId="10" fillId="0" borderId="1" xfId="0" applyNumberFormat="1" applyFont="1" applyBorder="1" applyAlignment="1">
      <alignment horizontal="right" wrapText="1"/>
    </xf>
    <xf numFmtId="165" fontId="48" fillId="0" borderId="0" xfId="0" applyNumberFormat="1" applyFont="1" applyAlignment="1">
      <alignment horizontal="left"/>
    </xf>
    <xf numFmtId="168" fontId="50" fillId="0" borderId="0" xfId="0" applyNumberFormat="1" applyFont="1" applyAlignment="1">
      <alignment horizontal="left" vertical="center"/>
    </xf>
    <xf numFmtId="168" fontId="48" fillId="0" borderId="0" xfId="0" applyNumberFormat="1" applyFont="1" applyAlignment="1">
      <alignment horizontal="left" vertical="center" wrapText="1"/>
    </xf>
    <xf numFmtId="168" fontId="48" fillId="2" borderId="0" xfId="0" applyNumberFormat="1" applyFont="1" applyFill="1" applyAlignment="1">
      <alignment horizontal="left" vertical="center"/>
    </xf>
    <xf numFmtId="168" fontId="48" fillId="0" borderId="1" xfId="0" applyNumberFormat="1" applyFont="1" applyBorder="1" applyAlignment="1">
      <alignment horizontal="left" vertical="center"/>
    </xf>
    <xf numFmtId="0" fontId="48" fillId="0" borderId="0" xfId="0" applyFont="1" applyAlignment="1">
      <alignment horizontal="left" vertical="center"/>
    </xf>
    <xf numFmtId="1" fontId="48" fillId="0" borderId="1" xfId="0" applyNumberFormat="1" applyFont="1" applyBorder="1" applyAlignment="1">
      <alignment horizontal="left" vertical="center"/>
    </xf>
    <xf numFmtId="165" fontId="48" fillId="0" borderId="0" xfId="0" applyNumberFormat="1" applyFont="1" applyAlignment="1">
      <alignment horizontal="left" vertical="center"/>
    </xf>
    <xf numFmtId="0" fontId="48" fillId="0" borderId="1" xfId="0" applyFont="1" applyBorder="1" applyAlignment="1">
      <alignment horizontal="left" vertical="center"/>
    </xf>
    <xf numFmtId="169" fontId="10" fillId="0" borderId="0" xfId="0" applyNumberFormat="1" applyFont="1" applyAlignment="1">
      <alignment horizontal="right"/>
    </xf>
    <xf numFmtId="167" fontId="9" fillId="0" borderId="0" xfId="0" applyNumberFormat="1" applyFont="1" applyAlignment="1">
      <alignment vertical="top" wrapText="1"/>
    </xf>
    <xf numFmtId="166" fontId="11" fillId="0" borderId="0" xfId="0" applyNumberFormat="1" applyFont="1" applyAlignment="1">
      <alignment horizontal="left"/>
    </xf>
    <xf numFmtId="167" fontId="0" fillId="0" borderId="2" xfId="0" applyNumberFormat="1" applyBorder="1"/>
    <xf numFmtId="167" fontId="0" fillId="0" borderId="2" xfId="0" applyNumberFormat="1" applyBorder="1" applyAlignment="1">
      <alignment vertical="top"/>
    </xf>
    <xf numFmtId="0" fontId="0" fillId="0" borderId="2" xfId="0" applyBorder="1" applyAlignment="1">
      <alignment wrapText="1"/>
    </xf>
    <xf numFmtId="0" fontId="7" fillId="0" borderId="2" xfId="0" applyFont="1" applyBorder="1" applyAlignment="1">
      <alignment wrapText="1"/>
    </xf>
    <xf numFmtId="165" fontId="0" fillId="0" borderId="2" xfId="0" applyNumberFormat="1" applyBorder="1"/>
    <xf numFmtId="165" fontId="7" fillId="0" borderId="1" xfId="0" applyNumberFormat="1" applyFont="1" applyBorder="1"/>
    <xf numFmtId="0" fontId="0" fillId="0" borderId="2" xfId="0" applyBorder="1"/>
    <xf numFmtId="165" fontId="18" fillId="0" borderId="0" xfId="0" applyNumberFormat="1" applyFont="1" applyAlignment="1">
      <alignment vertical="center"/>
    </xf>
    <xf numFmtId="165" fontId="24" fillId="0" borderId="0" xfId="0" applyNumberFormat="1" applyFont="1" applyAlignment="1">
      <alignment vertical="center"/>
    </xf>
    <xf numFmtId="165" fontId="24" fillId="0" borderId="0" xfId="0" applyNumberFormat="1" applyFont="1" applyAlignment="1">
      <alignment vertical="center" wrapText="1"/>
    </xf>
    <xf numFmtId="165" fontId="24" fillId="0" borderId="0" xfId="0" applyNumberFormat="1" applyFont="1"/>
    <xf numFmtId="1" fontId="17" fillId="0" borderId="0" xfId="0" applyNumberFormat="1" applyFont="1"/>
    <xf numFmtId="0" fontId="17" fillId="0" borderId="0" xfId="0" applyFont="1" applyAlignment="1">
      <alignment vertical="top"/>
    </xf>
    <xf numFmtId="165" fontId="18" fillId="0" borderId="1" xfId="0" applyNumberFormat="1" applyFont="1" applyBorder="1" applyAlignment="1">
      <alignment vertical="top"/>
    </xf>
    <xf numFmtId="1" fontId="18" fillId="0" borderId="1" xfId="0" applyNumberFormat="1" applyFont="1" applyBorder="1" applyAlignment="1">
      <alignment vertical="top"/>
    </xf>
    <xf numFmtId="165" fontId="18" fillId="0" borderId="1" xfId="0" applyNumberFormat="1" applyFont="1" applyBorder="1" applyAlignment="1">
      <alignment vertical="top" wrapText="1"/>
    </xf>
    <xf numFmtId="167" fontId="18" fillId="0" borderId="1" xfId="0" applyNumberFormat="1" applyFont="1" applyBorder="1" applyAlignment="1">
      <alignment vertical="top"/>
    </xf>
    <xf numFmtId="0" fontId="18" fillId="0" borderId="1" xfId="0" applyFont="1" applyBorder="1" applyAlignment="1">
      <alignment vertical="top" wrapText="1"/>
    </xf>
    <xf numFmtId="10" fontId="18" fillId="0" borderId="0" xfId="0" applyNumberFormat="1" applyFont="1"/>
    <xf numFmtId="168" fontId="18" fillId="0" borderId="1" xfId="0" applyNumberFormat="1" applyFont="1" applyBorder="1" applyAlignment="1">
      <alignment horizontal="right"/>
    </xf>
    <xf numFmtId="168" fontId="49" fillId="0" borderId="0" xfId="0" applyNumberFormat="1" applyFont="1" applyAlignment="1">
      <alignment horizontal="left" vertical="center"/>
    </xf>
    <xf numFmtId="168" fontId="18" fillId="0" borderId="0" xfId="0" applyNumberFormat="1" applyFont="1"/>
    <xf numFmtId="168" fontId="18" fillId="0" borderId="0" xfId="0" applyNumberFormat="1" applyFont="1" applyAlignment="1">
      <alignment horizontal="left"/>
    </xf>
    <xf numFmtId="170" fontId="49" fillId="0" borderId="0" xfId="0" applyNumberFormat="1" applyFont="1" applyAlignment="1">
      <alignment horizontal="left" vertical="top"/>
    </xf>
    <xf numFmtId="170" fontId="18" fillId="0" borderId="0" xfId="0" applyNumberFormat="1" applyFont="1"/>
    <xf numFmtId="49" fontId="18" fillId="0" borderId="0" xfId="0" applyNumberFormat="1" applyFont="1"/>
    <xf numFmtId="170" fontId="24" fillId="0" borderId="0" xfId="0" applyNumberFormat="1" applyFont="1"/>
    <xf numFmtId="3" fontId="54" fillId="0" borderId="0" xfId="0" applyNumberFormat="1" applyFont="1"/>
    <xf numFmtId="0" fontId="54" fillId="0" borderId="0" xfId="0" applyFont="1"/>
    <xf numFmtId="173" fontId="56" fillId="0" borderId="0" xfId="0" applyNumberFormat="1" applyFont="1"/>
    <xf numFmtId="3" fontId="48" fillId="0" borderId="0" xfId="0" applyNumberFormat="1" applyFont="1" applyAlignment="1">
      <alignment horizontal="right" vertical="top"/>
    </xf>
    <xf numFmtId="165" fontId="10" fillId="0" borderId="0" xfId="0" applyNumberFormat="1" applyFont="1" applyAlignment="1">
      <alignment horizontal="left" vertical="top"/>
    </xf>
    <xf numFmtId="167" fontId="7" fillId="2" borderId="0" xfId="0" applyNumberFormat="1" applyFont="1" applyFill="1"/>
    <xf numFmtId="1" fontId="8" fillId="2" borderId="0" xfId="0" applyNumberFormat="1" applyFont="1" applyFill="1" applyAlignment="1">
      <alignment wrapText="1"/>
    </xf>
    <xf numFmtId="0" fontId="8" fillId="2" borderId="0" xfId="0" applyFont="1" applyFill="1" applyAlignment="1">
      <alignment wrapText="1"/>
    </xf>
    <xf numFmtId="168" fontId="9" fillId="2" borderId="0" xfId="0" applyNumberFormat="1" applyFont="1" applyFill="1" applyAlignment="1">
      <alignment wrapText="1"/>
    </xf>
    <xf numFmtId="168" fontId="9" fillId="2" borderId="0" xfId="0" applyNumberFormat="1" applyFont="1" applyFill="1"/>
    <xf numFmtId="165" fontId="9" fillId="2" borderId="0" xfId="0" applyNumberFormat="1" applyFont="1" applyFill="1"/>
    <xf numFmtId="0" fontId="9" fillId="2" borderId="0" xfId="0" applyFont="1" applyFill="1"/>
    <xf numFmtId="0" fontId="56" fillId="0" borderId="0" xfId="0" applyFont="1"/>
    <xf numFmtId="0" fontId="57" fillId="0" borderId="0" xfId="0" applyFont="1"/>
    <xf numFmtId="169" fontId="11" fillId="0" borderId="1" xfId="0" applyNumberFormat="1" applyFont="1" applyBorder="1" applyAlignment="1">
      <alignment horizontal="right"/>
    </xf>
    <xf numFmtId="0" fontId="29" fillId="0" borderId="3" xfId="0" applyFont="1" applyBorder="1"/>
    <xf numFmtId="175" fontId="11" fillId="0" borderId="1" xfId="0" applyNumberFormat="1" applyFont="1" applyBorder="1"/>
    <xf numFmtId="0" fontId="0" fillId="0" borderId="3" xfId="0" applyBorder="1"/>
    <xf numFmtId="167" fontId="12" fillId="0" borderId="0" xfId="0" applyNumberFormat="1" applyFont="1" applyAlignment="1">
      <alignment horizontal="right"/>
    </xf>
    <xf numFmtId="165" fontId="12" fillId="0" borderId="1" xfId="0" quotePrefix="1" applyNumberFormat="1" applyFont="1" applyBorder="1" applyAlignment="1">
      <alignment horizontal="right"/>
    </xf>
    <xf numFmtId="177" fontId="10" fillId="0" borderId="0" xfId="0" applyNumberFormat="1" applyFont="1"/>
    <xf numFmtId="181" fontId="0" fillId="0" borderId="0" xfId="0" applyNumberFormat="1"/>
    <xf numFmtId="165" fontId="18" fillId="0" borderId="1" xfId="0" applyNumberFormat="1" applyFont="1" applyBorder="1" applyAlignment="1">
      <alignment wrapText="1"/>
    </xf>
    <xf numFmtId="0" fontId="18" fillId="0" borderId="1" xfId="0" applyFont="1" applyBorder="1" applyAlignment="1">
      <alignment wrapText="1"/>
    </xf>
    <xf numFmtId="165" fontId="17" fillId="0" borderId="1" xfId="0" applyNumberFormat="1" applyFont="1" applyBorder="1" applyAlignment="1">
      <alignment vertical="top"/>
    </xf>
    <xf numFmtId="0" fontId="17" fillId="0" borderId="0" xfId="0" applyFont="1" applyAlignment="1">
      <alignment vertical="top" wrapText="1"/>
    </xf>
    <xf numFmtId="0" fontId="33" fillId="0" borderId="0" xfId="1" applyFont="1" applyAlignment="1" applyProtection="1"/>
    <xf numFmtId="0" fontId="9" fillId="0" borderId="1" xfId="0" applyFont="1" applyBorder="1"/>
    <xf numFmtId="167" fontId="9" fillId="0" borderId="0" xfId="0" applyNumberFormat="1" applyFont="1"/>
    <xf numFmtId="182" fontId="11" fillId="0" borderId="1" xfId="0" applyNumberFormat="1" applyFont="1" applyBorder="1" applyAlignment="1">
      <alignment horizontal="right"/>
    </xf>
    <xf numFmtId="183" fontId="10" fillId="0" borderId="0" xfId="0" applyNumberFormat="1" applyFont="1" applyAlignment="1">
      <alignment horizontal="right"/>
    </xf>
    <xf numFmtId="183" fontId="11" fillId="0" borderId="0" xfId="0" applyNumberFormat="1" applyFont="1" applyAlignment="1">
      <alignment horizontal="right"/>
    </xf>
    <xf numFmtId="183" fontId="11" fillId="0" borderId="1" xfId="0" applyNumberFormat="1" applyFont="1" applyBorder="1" applyAlignment="1">
      <alignment horizontal="right"/>
    </xf>
    <xf numFmtId="183" fontId="10" fillId="0" borderId="1" xfId="0" applyNumberFormat="1" applyFont="1" applyBorder="1" applyAlignment="1">
      <alignment horizontal="right"/>
    </xf>
    <xf numFmtId="183" fontId="10" fillId="0" borderId="2" xfId="0" applyNumberFormat="1" applyFont="1" applyBorder="1" applyAlignment="1">
      <alignment horizontal="right"/>
    </xf>
    <xf numFmtId="183" fontId="11" fillId="0" borderId="0" xfId="0" applyNumberFormat="1" applyFont="1"/>
    <xf numFmtId="183" fontId="10" fillId="0" borderId="0" xfId="0" applyNumberFormat="1" applyFont="1"/>
    <xf numFmtId="183" fontId="11" fillId="0" borderId="1" xfId="0" applyNumberFormat="1" applyFont="1" applyBorder="1"/>
    <xf numFmtId="183" fontId="0" fillId="0" borderId="0" xfId="0" applyNumberFormat="1"/>
    <xf numFmtId="0" fontId="42" fillId="0" borderId="0" xfId="0" applyFont="1" applyFill="1"/>
    <xf numFmtId="0" fontId="0" fillId="0" borderId="0" xfId="0" applyFill="1"/>
    <xf numFmtId="0" fontId="43" fillId="0" borderId="0" xfId="0" applyFont="1" applyFill="1"/>
    <xf numFmtId="0" fontId="44" fillId="0" borderId="0" xfId="0" applyFont="1" applyFill="1"/>
    <xf numFmtId="0" fontId="7" fillId="0" borderId="0" xfId="0" applyFont="1" applyFill="1"/>
    <xf numFmtId="182" fontId="11" fillId="0" borderId="1" xfId="0" applyNumberFormat="1" applyFont="1" applyFill="1" applyBorder="1" applyAlignment="1">
      <alignment horizontal="right"/>
    </xf>
    <xf numFmtId="182" fontId="11" fillId="0" borderId="0" xfId="0" applyNumberFormat="1" applyFont="1" applyAlignment="1">
      <alignment horizontal="right"/>
    </xf>
    <xf numFmtId="182" fontId="11" fillId="0" borderId="0" xfId="0" applyNumberFormat="1" applyFont="1" applyFill="1" applyBorder="1" applyAlignment="1">
      <alignment horizontal="right"/>
    </xf>
    <xf numFmtId="165" fontId="7" fillId="0" borderId="0" xfId="0" applyNumberFormat="1" applyFont="1" applyFill="1"/>
    <xf numFmtId="167" fontId="8" fillId="0" borderId="0" xfId="0" applyNumberFormat="1" applyFont="1" applyFill="1"/>
    <xf numFmtId="165" fontId="8" fillId="0" borderId="0" xfId="0" applyNumberFormat="1" applyFont="1" applyFill="1"/>
    <xf numFmtId="165" fontId="18" fillId="0" borderId="0" xfId="0" applyNumberFormat="1" applyFont="1" applyFill="1"/>
    <xf numFmtId="167" fontId="18" fillId="0" borderId="0" xfId="0" applyNumberFormat="1" applyFont="1" applyFill="1"/>
    <xf numFmtId="179" fontId="11" fillId="0" borderId="1" xfId="0" applyNumberFormat="1" applyFont="1" applyFill="1" applyBorder="1" applyAlignment="1">
      <alignment horizontal="right"/>
    </xf>
    <xf numFmtId="165" fontId="11" fillId="0" borderId="0" xfId="0" applyNumberFormat="1" applyFont="1" applyFill="1"/>
    <xf numFmtId="167" fontId="10" fillId="0" borderId="0" xfId="0" applyNumberFormat="1" applyFont="1" applyFill="1"/>
    <xf numFmtId="165" fontId="10" fillId="0" borderId="0" xfId="0" applyNumberFormat="1" applyFont="1" applyFill="1"/>
    <xf numFmtId="165" fontId="12" fillId="0" borderId="0" xfId="0" applyNumberFormat="1" applyFont="1" applyFill="1"/>
    <xf numFmtId="167" fontId="11" fillId="0" borderId="0" xfId="0" applyNumberFormat="1" applyFont="1" applyFill="1"/>
    <xf numFmtId="182" fontId="10" fillId="0" borderId="0" xfId="0" applyNumberFormat="1" applyFont="1" applyFill="1" applyAlignment="1">
      <alignment horizontal="right"/>
    </xf>
    <xf numFmtId="180" fontId="10" fillId="0" borderId="0" xfId="0" applyNumberFormat="1" applyFont="1" applyFill="1" applyAlignment="1">
      <alignment horizontal="right"/>
    </xf>
    <xf numFmtId="182" fontId="11" fillId="0" borderId="0" xfId="0" applyNumberFormat="1" applyFont="1" applyFill="1" applyAlignment="1">
      <alignment horizontal="right"/>
    </xf>
    <xf numFmtId="183" fontId="10" fillId="0" borderId="0" xfId="0" applyNumberFormat="1" applyFont="1" applyFill="1" applyAlignment="1">
      <alignment horizontal="right"/>
    </xf>
    <xf numFmtId="0" fontId="48" fillId="0" borderId="0" xfId="0" applyFont="1" applyFill="1" applyAlignment="1">
      <alignment horizontal="left" vertical="top"/>
    </xf>
    <xf numFmtId="0" fontId="0" fillId="0" borderId="0" xfId="0" applyFont="1" applyFill="1"/>
    <xf numFmtId="165" fontId="0" fillId="0" borderId="0" xfId="0" applyNumberFormat="1" applyFill="1"/>
    <xf numFmtId="182" fontId="10" fillId="0" borderId="0" xfId="0" applyNumberFormat="1" applyFont="1" applyAlignment="1">
      <alignment horizontal="right"/>
    </xf>
    <xf numFmtId="182" fontId="48" fillId="0" borderId="0" xfId="0" applyNumberFormat="1" applyFont="1" applyAlignment="1">
      <alignment horizontal="right" vertical="top"/>
    </xf>
    <xf numFmtId="182" fontId="48" fillId="0" borderId="1" xfId="0" applyNumberFormat="1" applyFont="1" applyBorder="1" applyAlignment="1">
      <alignment horizontal="right" vertical="top"/>
    </xf>
    <xf numFmtId="3" fontId="10" fillId="0" borderId="0" xfId="0" applyNumberFormat="1" applyFont="1" applyFill="1" applyAlignment="1">
      <alignment horizontal="right"/>
    </xf>
    <xf numFmtId="3" fontId="11" fillId="0" borderId="0" xfId="0" applyNumberFormat="1" applyFont="1" applyFill="1" applyAlignment="1">
      <alignment horizontal="right"/>
    </xf>
    <xf numFmtId="183" fontId="10" fillId="0" borderId="1" xfId="0" applyNumberFormat="1" applyFont="1" applyFill="1" applyBorder="1" applyAlignment="1">
      <alignment horizontal="right"/>
    </xf>
    <xf numFmtId="3" fontId="48" fillId="0" borderId="1" xfId="0" applyNumberFormat="1" applyFont="1" applyFill="1" applyBorder="1" applyAlignment="1">
      <alignment horizontal="left" vertical="top"/>
    </xf>
    <xf numFmtId="182" fontId="10" fillId="0" borderId="1" xfId="0" applyNumberFormat="1" applyFont="1" applyFill="1" applyBorder="1" applyAlignment="1">
      <alignment horizontal="right"/>
    </xf>
    <xf numFmtId="165" fontId="8" fillId="0" borderId="0" xfId="0" applyNumberFormat="1" applyFont="1" applyFill="1" applyAlignment="1">
      <alignment wrapText="1"/>
    </xf>
    <xf numFmtId="165" fontId="18" fillId="0" borderId="1" xfId="0" applyNumberFormat="1" applyFont="1" applyFill="1" applyBorder="1"/>
    <xf numFmtId="165" fontId="12" fillId="0" borderId="1" xfId="0" applyNumberFormat="1" applyFont="1" applyFill="1" applyBorder="1"/>
    <xf numFmtId="165" fontId="12" fillId="0" borderId="1" xfId="0" applyNumberFormat="1" applyFont="1" applyFill="1" applyBorder="1" applyAlignment="1">
      <alignment wrapText="1"/>
    </xf>
    <xf numFmtId="177" fontId="11" fillId="0" borderId="0" xfId="0" applyNumberFormat="1" applyFont="1" applyFill="1"/>
    <xf numFmtId="177" fontId="11" fillId="0" borderId="1" xfId="0" applyNumberFormat="1" applyFont="1" applyFill="1" applyBorder="1"/>
    <xf numFmtId="165" fontId="10" fillId="0" borderId="0" xfId="0" applyNumberFormat="1" applyFont="1" applyFill="1" applyAlignment="1">
      <alignment vertical="top"/>
    </xf>
    <xf numFmtId="165" fontId="10" fillId="0" borderId="0" xfId="0" applyNumberFormat="1" applyFont="1" applyFill="1" applyAlignment="1">
      <alignment wrapText="1"/>
    </xf>
    <xf numFmtId="167" fontId="10" fillId="0" borderId="3" xfId="0" applyNumberFormat="1" applyFont="1" applyFill="1" applyBorder="1"/>
    <xf numFmtId="167" fontId="48" fillId="0" borderId="3" xfId="0" applyNumberFormat="1" applyFont="1" applyFill="1" applyBorder="1" applyAlignment="1">
      <alignment horizontal="left" vertical="top"/>
    </xf>
    <xf numFmtId="165" fontId="48" fillId="0" borderId="0" xfId="0" applyNumberFormat="1" applyFont="1" applyFill="1" applyAlignment="1">
      <alignment horizontal="left" vertical="top"/>
    </xf>
    <xf numFmtId="165" fontId="50" fillId="0" borderId="0" xfId="0" applyNumberFormat="1" applyFont="1" applyFill="1" applyAlignment="1">
      <alignment horizontal="left" vertical="top"/>
    </xf>
    <xf numFmtId="0" fontId="10" fillId="0" borderId="0" xfId="0" applyFont="1" applyFill="1" applyAlignment="1">
      <alignment horizontal="right"/>
    </xf>
    <xf numFmtId="171" fontId="10" fillId="0" borderId="0" xfId="0" applyNumberFormat="1" applyFont="1" applyFill="1"/>
    <xf numFmtId="3" fontId="10" fillId="0" borderId="1" xfId="0" applyNumberFormat="1" applyFont="1" applyFill="1" applyBorder="1" applyAlignment="1">
      <alignment horizontal="right"/>
    </xf>
    <xf numFmtId="165" fontId="48" fillId="0" borderId="1" xfId="0" applyNumberFormat="1" applyFont="1" applyFill="1" applyBorder="1" applyAlignment="1">
      <alignment horizontal="left" vertical="top"/>
    </xf>
    <xf numFmtId="165" fontId="10" fillId="0" borderId="1" xfId="0" applyNumberFormat="1" applyFont="1" applyFill="1" applyBorder="1"/>
    <xf numFmtId="180" fontId="50" fillId="0" borderId="2" xfId="0" applyNumberFormat="1" applyFont="1" applyFill="1" applyBorder="1" applyAlignment="1">
      <alignment horizontal="left" vertical="top"/>
    </xf>
    <xf numFmtId="180" fontId="11" fillId="0" borderId="2" xfId="0" applyNumberFormat="1" applyFont="1" applyFill="1" applyBorder="1"/>
    <xf numFmtId="180" fontId="48" fillId="0" borderId="0" xfId="0" applyNumberFormat="1" applyFont="1" applyFill="1" applyAlignment="1">
      <alignment horizontal="left" vertical="top"/>
    </xf>
    <xf numFmtId="180" fontId="10" fillId="0" borderId="0" xfId="0" applyNumberFormat="1" applyFont="1" applyFill="1"/>
    <xf numFmtId="180" fontId="50" fillId="0" borderId="0" xfId="0" applyNumberFormat="1" applyFont="1" applyFill="1" applyAlignment="1">
      <alignment horizontal="left" vertical="top"/>
    </xf>
    <xf numFmtId="180" fontId="11" fillId="0" borderId="0" xfId="0" applyNumberFormat="1" applyFont="1" applyFill="1"/>
    <xf numFmtId="180" fontId="48" fillId="0" borderId="1" xfId="0" applyNumberFormat="1" applyFont="1" applyFill="1" applyBorder="1" applyAlignment="1">
      <alignment horizontal="left" vertical="top"/>
    </xf>
    <xf numFmtId="180" fontId="10" fillId="0" borderId="1" xfId="0" applyNumberFormat="1" applyFont="1" applyFill="1" applyBorder="1"/>
    <xf numFmtId="165" fontId="0" fillId="0" borderId="0" xfId="0" applyNumberFormat="1" applyFill="1" applyAlignment="1">
      <alignment vertical="top"/>
    </xf>
    <xf numFmtId="165" fontId="0" fillId="0" borderId="0" xfId="0" applyNumberFormat="1" applyFill="1" applyAlignment="1">
      <alignment wrapText="1"/>
    </xf>
    <xf numFmtId="165" fontId="11" fillId="0" borderId="0" xfId="0" applyNumberFormat="1" applyFont="1" applyFill="1" applyAlignment="1">
      <alignment vertical="top"/>
    </xf>
    <xf numFmtId="165" fontId="11" fillId="0" borderId="0" xfId="0" applyNumberFormat="1" applyFont="1" applyFill="1" applyAlignment="1">
      <alignment wrapText="1"/>
    </xf>
    <xf numFmtId="165" fontId="18" fillId="0" borderId="0" xfId="0" applyNumberFormat="1" applyFont="1" applyFill="1" applyAlignment="1">
      <alignment vertical="center"/>
    </xf>
    <xf numFmtId="165" fontId="16" fillId="0" borderId="0" xfId="0" applyNumberFormat="1" applyFont="1" applyFill="1" applyAlignment="1">
      <alignment vertical="top"/>
    </xf>
    <xf numFmtId="165" fontId="16" fillId="0" borderId="0" xfId="0" applyNumberFormat="1" applyFont="1" applyFill="1" applyAlignment="1">
      <alignment wrapText="1"/>
    </xf>
    <xf numFmtId="165" fontId="16" fillId="0" borderId="0" xfId="0" applyNumberFormat="1" applyFont="1" applyFill="1"/>
    <xf numFmtId="182" fontId="11" fillId="0" borderId="0" xfId="0" applyNumberFormat="1" applyFont="1" applyFill="1"/>
    <xf numFmtId="0" fontId="10" fillId="0" borderId="0" xfId="0" applyFont="1" applyFill="1"/>
    <xf numFmtId="182" fontId="10" fillId="0" borderId="0" xfId="0" applyNumberFormat="1" applyFont="1" applyFill="1"/>
    <xf numFmtId="165" fontId="11" fillId="0" borderId="1" xfId="0" applyNumberFormat="1" applyFont="1" applyFill="1" applyBorder="1" applyAlignment="1">
      <alignment horizontal="right"/>
    </xf>
    <xf numFmtId="165" fontId="11" fillId="0" borderId="1" xfId="0" applyNumberFormat="1" applyFont="1" applyFill="1" applyBorder="1"/>
    <xf numFmtId="0" fontId="11" fillId="0" borderId="1" xfId="0" applyFont="1" applyFill="1" applyBorder="1"/>
    <xf numFmtId="165" fontId="16" fillId="0" borderId="1" xfId="0" applyNumberFormat="1" applyFont="1" applyFill="1" applyBorder="1"/>
    <xf numFmtId="165" fontId="10" fillId="0" borderId="2" xfId="0" applyNumberFormat="1" applyFont="1" applyFill="1" applyBorder="1"/>
    <xf numFmtId="167" fontId="10" fillId="0" borderId="2" xfId="0" applyNumberFormat="1" applyFont="1" applyFill="1" applyBorder="1"/>
    <xf numFmtId="180" fontId="11" fillId="0" borderId="2" xfId="0" applyNumberFormat="1" applyFont="1" applyFill="1" applyBorder="1" applyAlignment="1">
      <alignment horizontal="right"/>
    </xf>
    <xf numFmtId="175" fontId="10" fillId="0" borderId="0" xfId="0" applyNumberFormat="1" applyFont="1" applyFill="1" applyAlignment="1">
      <alignment horizontal="right"/>
    </xf>
    <xf numFmtId="165" fontId="16" fillId="0" borderId="1" xfId="0" applyNumberFormat="1" applyFont="1" applyFill="1" applyBorder="1" applyAlignment="1">
      <alignment horizontal="right"/>
    </xf>
    <xf numFmtId="0" fontId="11" fillId="0" borderId="1" xfId="0" applyFont="1" applyFill="1" applyBorder="1" applyAlignment="1">
      <alignment horizontal="right"/>
    </xf>
    <xf numFmtId="183" fontId="11" fillId="0" borderId="0" xfId="0" applyNumberFormat="1" applyFont="1" applyFill="1"/>
    <xf numFmtId="165" fontId="10" fillId="0" borderId="0" xfId="0" applyNumberFormat="1" applyFont="1" applyFill="1" applyAlignment="1">
      <alignment horizontal="right"/>
    </xf>
    <xf numFmtId="182" fontId="10" fillId="0" borderId="1" xfId="0" applyNumberFormat="1" applyFont="1" applyFill="1" applyBorder="1"/>
    <xf numFmtId="182" fontId="12" fillId="0" borderId="0" xfId="0" applyNumberFormat="1" applyFont="1" applyFill="1"/>
    <xf numFmtId="165" fontId="0" fillId="0" borderId="3" xfId="0" applyNumberFormat="1" applyFill="1" applyBorder="1"/>
    <xf numFmtId="182" fontId="11" fillId="0" borderId="2" xfId="0" applyNumberFormat="1" applyFont="1" applyFill="1" applyBorder="1" applyAlignment="1">
      <alignment horizontal="right"/>
    </xf>
    <xf numFmtId="182" fontId="7" fillId="0" borderId="0" xfId="0" applyNumberFormat="1" applyFont="1" applyFill="1"/>
    <xf numFmtId="182" fontId="0" fillId="0" borderId="0" xfId="0" applyNumberFormat="1" applyFill="1"/>
    <xf numFmtId="165" fontId="9" fillId="0" borderId="3" xfId="0" applyNumberFormat="1" applyFont="1" applyFill="1" applyBorder="1"/>
    <xf numFmtId="183" fontId="11" fillId="0" borderId="1" xfId="0" applyNumberFormat="1" applyFont="1" applyFill="1" applyBorder="1"/>
    <xf numFmtId="182" fontId="11" fillId="0" borderId="1" xfId="0" applyNumberFormat="1" applyFont="1" applyFill="1" applyBorder="1"/>
    <xf numFmtId="0" fontId="22" fillId="0" borderId="0" xfId="0" applyFont="1" applyFill="1"/>
    <xf numFmtId="1" fontId="0" fillId="0" borderId="0" xfId="0" applyNumberFormat="1" applyFill="1"/>
    <xf numFmtId="0" fontId="18" fillId="0" borderId="0" xfId="0" applyFont="1" applyFill="1"/>
    <xf numFmtId="1" fontId="17" fillId="0" borderId="0" xfId="0" applyNumberFormat="1" applyFont="1" applyFill="1"/>
    <xf numFmtId="0" fontId="29" fillId="0" borderId="1" xfId="0" applyFont="1" applyFill="1" applyBorder="1"/>
    <xf numFmtId="182" fontId="10" fillId="0" borderId="2" xfId="0" applyNumberFormat="1" applyFont="1" applyFill="1" applyBorder="1" applyAlignment="1">
      <alignment horizontal="right"/>
    </xf>
    <xf numFmtId="182" fontId="10" fillId="0" borderId="2" xfId="0" applyNumberFormat="1" applyFont="1" applyFill="1" applyBorder="1" applyAlignment="1">
      <alignment horizontal="right" vertical="center"/>
    </xf>
    <xf numFmtId="182" fontId="10" fillId="0" borderId="0" xfId="0" applyNumberFormat="1" applyFont="1" applyFill="1" applyAlignment="1">
      <alignment horizontal="right" vertical="center"/>
    </xf>
    <xf numFmtId="182" fontId="11" fillId="0" borderId="1" xfId="0" applyNumberFormat="1" applyFont="1" applyFill="1" applyBorder="1" applyAlignment="1">
      <alignment horizontal="right" vertical="top"/>
    </xf>
    <xf numFmtId="182" fontId="48" fillId="0" borderId="0" xfId="0" applyNumberFormat="1" applyFont="1" applyAlignment="1">
      <alignment horizontal="left" vertical="top"/>
    </xf>
    <xf numFmtId="182" fontId="50" fillId="0" borderId="0" xfId="0" applyNumberFormat="1" applyFont="1" applyAlignment="1">
      <alignment horizontal="left" vertical="top"/>
    </xf>
    <xf numFmtId="182" fontId="50" fillId="0" borderId="0" xfId="0" applyNumberFormat="1" applyFont="1" applyAlignment="1">
      <alignment horizontal="left" vertical="center"/>
    </xf>
    <xf numFmtId="182" fontId="50" fillId="0" borderId="1" xfId="0" applyNumberFormat="1" applyFont="1" applyBorder="1" applyAlignment="1">
      <alignment horizontal="left" vertical="top"/>
    </xf>
    <xf numFmtId="182" fontId="50" fillId="0" borderId="1" xfId="0" applyNumberFormat="1" applyFont="1" applyBorder="1" applyAlignment="1">
      <alignment horizontal="left" vertical="center"/>
    </xf>
    <xf numFmtId="182" fontId="48" fillId="0" borderId="0" xfId="0" applyNumberFormat="1" applyFont="1" applyAlignment="1">
      <alignment horizontal="left" vertical="center"/>
    </xf>
    <xf numFmtId="182" fontId="48" fillId="0" borderId="1" xfId="0" applyNumberFormat="1" applyFont="1" applyBorder="1" applyAlignment="1">
      <alignment horizontal="left" vertical="center"/>
    </xf>
    <xf numFmtId="165" fontId="11" fillId="0" borderId="1" xfId="0" applyNumberFormat="1" applyFont="1" applyFill="1" applyBorder="1" applyAlignment="1">
      <alignment wrapText="1"/>
    </xf>
    <xf numFmtId="1" fontId="0" fillId="0" borderId="1" xfId="0" applyNumberFormat="1" applyFill="1" applyBorder="1"/>
    <xf numFmtId="165" fontId="0" fillId="0" borderId="1" xfId="0" applyNumberFormat="1" applyFill="1" applyBorder="1"/>
    <xf numFmtId="165" fontId="0" fillId="0" borderId="1" xfId="0" applyNumberFormat="1" applyFill="1" applyBorder="1" applyAlignment="1">
      <alignment wrapText="1"/>
    </xf>
    <xf numFmtId="165" fontId="7" fillId="0" borderId="1" xfId="0" applyNumberFormat="1" applyFont="1" applyFill="1" applyBorder="1" applyAlignment="1">
      <alignment wrapText="1"/>
    </xf>
    <xf numFmtId="165" fontId="11" fillId="0" borderId="0" xfId="0" applyNumberFormat="1" applyFont="1" applyFill="1" applyAlignment="1">
      <alignment horizontal="left"/>
    </xf>
    <xf numFmtId="165" fontId="11" fillId="0" borderId="1" xfId="0" applyNumberFormat="1" applyFont="1" applyFill="1" applyBorder="1" applyAlignment="1">
      <alignment horizontal="left"/>
    </xf>
    <xf numFmtId="182" fontId="48" fillId="0" borderId="0" xfId="0" applyNumberFormat="1" applyFont="1" applyAlignment="1">
      <alignment horizontal="left" vertical="top" wrapText="1"/>
    </xf>
    <xf numFmtId="182" fontId="48" fillId="0" borderId="0" xfId="0" applyNumberFormat="1" applyFont="1" applyAlignment="1">
      <alignment horizontal="right" vertical="top" wrapText="1"/>
    </xf>
    <xf numFmtId="165" fontId="10" fillId="0" borderId="2" xfId="0" applyNumberFormat="1" applyFont="1" applyFill="1" applyBorder="1" applyAlignment="1">
      <alignment horizontal="right"/>
    </xf>
    <xf numFmtId="165" fontId="12" fillId="0" borderId="0" xfId="0" applyNumberFormat="1" applyFont="1" applyFill="1" applyAlignment="1">
      <alignment horizontal="right"/>
    </xf>
    <xf numFmtId="165" fontId="12" fillId="0" borderId="1" xfId="0" applyNumberFormat="1" applyFont="1" applyFill="1" applyBorder="1" applyAlignment="1">
      <alignment horizontal="right"/>
    </xf>
    <xf numFmtId="1" fontId="11" fillId="0" borderId="0" xfId="0" applyNumberFormat="1" applyFont="1" applyFill="1"/>
    <xf numFmtId="1" fontId="11" fillId="0" borderId="1" xfId="0" applyNumberFormat="1" applyFont="1" applyFill="1" applyBorder="1"/>
    <xf numFmtId="182" fontId="50" fillId="0" borderId="0" xfId="0" applyNumberFormat="1" applyFont="1" applyAlignment="1">
      <alignment horizontal="right" vertical="top"/>
    </xf>
    <xf numFmtId="182" fontId="50" fillId="0" borderId="1" xfId="0" applyNumberFormat="1" applyFont="1" applyBorder="1" applyAlignment="1">
      <alignment horizontal="right" vertical="top"/>
    </xf>
    <xf numFmtId="182" fontId="48" fillId="0" borderId="1" xfId="0" applyNumberFormat="1" applyFont="1" applyBorder="1" applyAlignment="1">
      <alignment horizontal="left" vertical="top"/>
    </xf>
    <xf numFmtId="165" fontId="10" fillId="0" borderId="1" xfId="0" applyNumberFormat="1" applyFont="1" applyFill="1" applyBorder="1" applyAlignment="1">
      <alignment wrapText="1"/>
    </xf>
    <xf numFmtId="0" fontId="9" fillId="0" borderId="0" xfId="0" applyFont="1" applyFill="1"/>
    <xf numFmtId="0" fontId="11" fillId="0" borderId="0" xfId="0" applyFont="1" applyFill="1"/>
    <xf numFmtId="167" fontId="11" fillId="0" borderId="0" xfId="0" applyNumberFormat="1" applyFont="1" applyFill="1" applyAlignment="1">
      <alignment vertical="top"/>
    </xf>
    <xf numFmtId="0" fontId="11" fillId="0" borderId="0" xfId="0" applyFont="1" applyFill="1" applyAlignment="1">
      <alignment wrapText="1"/>
    </xf>
    <xf numFmtId="167" fontId="11" fillId="0" borderId="1" xfId="0" applyNumberFormat="1" applyFont="1" applyFill="1" applyBorder="1" applyAlignment="1">
      <alignment vertical="top"/>
    </xf>
    <xf numFmtId="0" fontId="11" fillId="0" borderId="1" xfId="0" applyFont="1" applyFill="1" applyBorder="1" applyAlignment="1">
      <alignment wrapText="1"/>
    </xf>
    <xf numFmtId="182" fontId="11" fillId="0" borderId="0" xfId="0" applyNumberFormat="1" applyFont="1" applyBorder="1" applyAlignment="1">
      <alignment horizontal="right"/>
    </xf>
    <xf numFmtId="182" fontId="10" fillId="0" borderId="1" xfId="0" applyNumberFormat="1" applyFont="1" applyBorder="1" applyAlignment="1">
      <alignment horizontal="right"/>
    </xf>
    <xf numFmtId="0" fontId="18" fillId="0" borderId="1" xfId="0" applyFont="1" applyFill="1" applyBorder="1"/>
    <xf numFmtId="0" fontId="11" fillId="0" borderId="0" xfId="0" applyFont="1" applyFill="1" applyAlignment="1">
      <alignment horizontal="justify" wrapText="1"/>
    </xf>
    <xf numFmtId="0" fontId="11" fillId="0" borderId="1" xfId="0" applyFont="1" applyFill="1" applyBorder="1" applyAlignment="1">
      <alignment horizontal="justify" wrapText="1"/>
    </xf>
    <xf numFmtId="182" fontId="10" fillId="0" borderId="2" xfId="0" applyNumberFormat="1" applyFont="1" applyBorder="1" applyAlignment="1">
      <alignment horizontal="right"/>
    </xf>
    <xf numFmtId="182" fontId="48" fillId="0" borderId="0" xfId="0" applyNumberFormat="1" applyFont="1" applyAlignment="1">
      <alignment horizontal="left"/>
    </xf>
    <xf numFmtId="182" fontId="48" fillId="0" borderId="1" xfId="0" applyNumberFormat="1" applyFont="1" applyBorder="1" applyAlignment="1">
      <alignment horizontal="left"/>
    </xf>
    <xf numFmtId="165" fontId="8" fillId="0" borderId="0" xfId="0" applyNumberFormat="1" applyFont="1" applyFill="1" applyAlignment="1">
      <alignment vertical="top"/>
    </xf>
    <xf numFmtId="165" fontId="9" fillId="0" borderId="0" xfId="0" applyNumberFormat="1" applyFont="1" applyFill="1" applyAlignment="1">
      <alignment horizontal="right"/>
    </xf>
    <xf numFmtId="165" fontId="9" fillId="0" borderId="0" xfId="0" applyNumberFormat="1" applyFont="1" applyFill="1" applyAlignment="1">
      <alignment horizontal="left"/>
    </xf>
    <xf numFmtId="165" fontId="24" fillId="0" borderId="0" xfId="0" applyNumberFormat="1" applyFont="1" applyFill="1" applyAlignment="1">
      <alignment vertical="top"/>
    </xf>
    <xf numFmtId="165" fontId="24" fillId="0" borderId="0" xfId="0" applyNumberFormat="1" applyFont="1" applyFill="1" applyAlignment="1">
      <alignment wrapText="1"/>
    </xf>
    <xf numFmtId="165" fontId="18" fillId="0" borderId="0" xfId="0" applyNumberFormat="1" applyFont="1" applyFill="1" applyAlignment="1">
      <alignment horizontal="right"/>
    </xf>
    <xf numFmtId="165" fontId="18" fillId="0" borderId="0" xfId="0" applyNumberFormat="1" applyFont="1" applyFill="1" applyAlignment="1">
      <alignment horizontal="left"/>
    </xf>
    <xf numFmtId="165" fontId="10" fillId="0" borderId="1" xfId="0" applyNumberFormat="1" applyFont="1" applyFill="1" applyBorder="1" applyAlignment="1">
      <alignment vertical="top"/>
    </xf>
    <xf numFmtId="165" fontId="8" fillId="0" borderId="1" xfId="0" applyNumberFormat="1" applyFont="1" applyFill="1" applyBorder="1"/>
    <xf numFmtId="168" fontId="7" fillId="0" borderId="0" xfId="0" applyNumberFormat="1" applyFont="1" applyFill="1"/>
    <xf numFmtId="168" fontId="6" fillId="0" borderId="0" xfId="0" applyNumberFormat="1" applyFont="1" applyFill="1" applyAlignment="1">
      <alignment horizontal="right"/>
    </xf>
    <xf numFmtId="168" fontId="48" fillId="0" borderId="0" xfId="0" applyNumberFormat="1" applyFont="1" applyFill="1" applyAlignment="1">
      <alignment horizontal="left" vertical="top"/>
    </xf>
    <xf numFmtId="168" fontId="18" fillId="0" borderId="1" xfId="0" applyNumberFormat="1" applyFont="1" applyFill="1" applyBorder="1"/>
    <xf numFmtId="168" fontId="18" fillId="0" borderId="1" xfId="0" applyNumberFormat="1" applyFont="1" applyFill="1" applyBorder="1" applyAlignment="1">
      <alignment horizontal="right"/>
    </xf>
    <xf numFmtId="168" fontId="49" fillId="0" borderId="1" xfId="0" applyNumberFormat="1" applyFont="1" applyFill="1" applyBorder="1" applyAlignment="1">
      <alignment horizontal="left" vertical="top"/>
    </xf>
    <xf numFmtId="168" fontId="48" fillId="0" borderId="0" xfId="0" applyNumberFormat="1" applyFont="1" applyFill="1" applyAlignment="1">
      <alignment horizontal="left" vertical="center"/>
    </xf>
    <xf numFmtId="168" fontId="11" fillId="0" borderId="0" xfId="0" applyNumberFormat="1" applyFont="1" applyFill="1" applyAlignment="1">
      <alignment horizontal="right"/>
    </xf>
    <xf numFmtId="168" fontId="16" fillId="0" borderId="0" xfId="0" applyNumberFormat="1" applyFont="1" applyFill="1" applyAlignment="1">
      <alignment horizontal="right"/>
    </xf>
    <xf numFmtId="168" fontId="49" fillId="0" borderId="0" xfId="0" applyNumberFormat="1" applyFont="1" applyFill="1" applyAlignment="1">
      <alignment horizontal="left" vertical="center"/>
    </xf>
    <xf numFmtId="168" fontId="18" fillId="0" borderId="0" xfId="0" applyNumberFormat="1" applyFont="1" applyFill="1"/>
    <xf numFmtId="165" fontId="11" fillId="0" borderId="0" xfId="0" applyNumberFormat="1" applyFont="1" applyFill="1" applyAlignment="1">
      <alignment vertical="center"/>
    </xf>
    <xf numFmtId="49" fontId="11" fillId="0" borderId="0" xfId="0" applyNumberFormat="1" applyFont="1" applyFill="1"/>
    <xf numFmtId="0" fontId="29" fillId="0" borderId="0" xfId="0" applyFont="1" applyFill="1"/>
    <xf numFmtId="1" fontId="29" fillId="0" borderId="0" xfId="0" applyNumberFormat="1" applyFont="1" applyFill="1"/>
    <xf numFmtId="183" fontId="29" fillId="0" borderId="0" xfId="0" applyNumberFormat="1" applyFont="1" applyFill="1" applyAlignment="1">
      <alignment horizontal="right"/>
    </xf>
    <xf numFmtId="3" fontId="30" fillId="0" borderId="0" xfId="0" applyNumberFormat="1" applyFont="1" applyFill="1"/>
    <xf numFmtId="173" fontId="30" fillId="0" borderId="0" xfId="0" applyNumberFormat="1" applyFont="1" applyFill="1"/>
    <xf numFmtId="3" fontId="29" fillId="0" borderId="0" xfId="0" applyNumberFormat="1" applyFont="1" applyFill="1"/>
    <xf numFmtId="0" fontId="29" fillId="0" borderId="0" xfId="0" applyFont="1" applyFill="1" applyAlignment="1">
      <alignment horizontal="right"/>
    </xf>
    <xf numFmtId="173" fontId="29" fillId="0" borderId="0" xfId="0" applyNumberFormat="1" applyFont="1" applyFill="1" applyAlignment="1">
      <alignment horizontal="right"/>
    </xf>
    <xf numFmtId="3" fontId="10" fillId="0" borderId="0" xfId="0" applyNumberFormat="1" applyFont="1" applyFill="1" applyAlignment="1">
      <alignment horizontal="right" vertical="top"/>
    </xf>
    <xf numFmtId="173" fontId="30" fillId="0" borderId="0" xfId="0" applyNumberFormat="1" applyFont="1" applyFill="1" applyAlignment="1">
      <alignment horizontal="right"/>
    </xf>
    <xf numFmtId="0" fontId="32" fillId="0" borderId="0" xfId="1" applyFill="1" applyProtection="1">
      <alignment vertical="top"/>
    </xf>
    <xf numFmtId="0" fontId="33" fillId="0" borderId="0" xfId="1" applyFont="1" applyFill="1" applyProtection="1">
      <alignment vertical="top"/>
    </xf>
    <xf numFmtId="165" fontId="32" fillId="0" borderId="0" xfId="1" applyNumberFormat="1" applyFill="1" applyAlignment="1" applyProtection="1"/>
    <xf numFmtId="165" fontId="33" fillId="0" borderId="0" xfId="1" applyNumberFormat="1" applyFont="1" applyFill="1" applyAlignment="1" applyProtection="1">
      <alignment vertical="center"/>
    </xf>
    <xf numFmtId="167" fontId="33" fillId="0" borderId="0" xfId="1" applyNumberFormat="1" applyFont="1" applyFill="1" applyAlignment="1" applyProtection="1">
      <alignment vertical="top" wrapText="1"/>
    </xf>
    <xf numFmtId="167" fontId="32" fillId="0" borderId="0" xfId="1" applyNumberFormat="1" applyFill="1" applyAlignment="1" applyProtection="1">
      <alignment vertical="top" wrapText="1"/>
    </xf>
    <xf numFmtId="167" fontId="7" fillId="0" borderId="0" xfId="0" applyNumberFormat="1" applyFont="1" applyFill="1" applyAlignment="1">
      <alignment vertical="top" wrapText="1"/>
    </xf>
    <xf numFmtId="0" fontId="0" fillId="0" borderId="0" xfId="0" applyFill="1" applyAlignment="1">
      <alignment vertical="top" wrapText="1"/>
    </xf>
    <xf numFmtId="167" fontId="18" fillId="0" borderId="0" xfId="0" applyNumberFormat="1" applyFont="1" applyFill="1" applyAlignment="1">
      <alignment vertical="top" wrapText="1"/>
    </xf>
    <xf numFmtId="0" fontId="17" fillId="0" borderId="0" xfId="0" applyFont="1" applyFill="1" applyAlignment="1">
      <alignment vertical="top" wrapText="1"/>
    </xf>
    <xf numFmtId="0" fontId="9" fillId="0" borderId="0" xfId="0" applyFont="1" applyFill="1" applyAlignment="1">
      <alignment vertical="top"/>
    </xf>
    <xf numFmtId="0" fontId="33" fillId="0" borderId="0" xfId="1" applyFont="1" applyFill="1" applyAlignment="1" applyProtection="1">
      <alignment wrapText="1"/>
    </xf>
    <xf numFmtId="0" fontId="32" fillId="0" borderId="0" xfId="1" applyFill="1" applyAlignment="1" applyProtection="1">
      <alignment wrapText="1"/>
    </xf>
    <xf numFmtId="0" fontId="32" fillId="0" borderId="0" xfId="1" applyFill="1" applyAlignment="1" applyProtection="1">
      <alignment vertical="top"/>
    </xf>
    <xf numFmtId="0" fontId="33" fillId="0" borderId="0" xfId="1" applyFont="1" applyFill="1" applyAlignment="1" applyProtection="1">
      <alignment vertical="top"/>
    </xf>
    <xf numFmtId="0" fontId="0" fillId="0" borderId="0" xfId="0"/>
    <xf numFmtId="0" fontId="0" fillId="0" borderId="0" xfId="0"/>
    <xf numFmtId="0" fontId="7" fillId="0" borderId="1" xfId="0" applyFont="1" applyBorder="1"/>
    <xf numFmtId="1" fontId="29" fillId="0" borderId="0" xfId="0" applyNumberFormat="1" applyFont="1" applyFill="1" applyBorder="1" applyAlignment="1"/>
    <xf numFmtId="1" fontId="29" fillId="0" borderId="0" xfId="0" applyNumberFormat="1" applyFont="1" applyFill="1" applyBorder="1" applyAlignment="1">
      <alignment horizontal="right"/>
    </xf>
    <xf numFmtId="3" fontId="29" fillId="0" borderId="0" xfId="0" applyNumberFormat="1" applyFont="1" applyFill="1" applyBorder="1" applyAlignment="1"/>
    <xf numFmtId="1" fontId="10" fillId="0" borderId="0" xfId="0" applyNumberFormat="1" applyFont="1" applyFill="1" applyBorder="1" applyAlignment="1">
      <alignment horizontal="right"/>
    </xf>
    <xf numFmtId="182" fontId="29" fillId="0" borderId="0" xfId="0" applyNumberFormat="1" applyFont="1" applyBorder="1" applyAlignment="1">
      <alignment horizontal="right"/>
    </xf>
    <xf numFmtId="182" fontId="29" fillId="0" borderId="0" xfId="0" applyNumberFormat="1" applyFont="1" applyFill="1" applyBorder="1" applyAlignment="1">
      <alignment horizontal="right"/>
    </xf>
    <xf numFmtId="1" fontId="29" fillId="0" borderId="0" xfId="0" applyNumberFormat="1" applyFont="1" applyFill="1" applyBorder="1" applyAlignment="1">
      <alignment horizontal="right" vertical="top"/>
    </xf>
    <xf numFmtId="3" fontId="10" fillId="0" borderId="0" xfId="0" applyNumberFormat="1" applyFont="1" applyFill="1" applyBorder="1" applyAlignment="1"/>
    <xf numFmtId="3" fontId="29" fillId="0" borderId="0" xfId="0" applyNumberFormat="1" applyFont="1" applyFill="1" applyBorder="1" applyAlignment="1">
      <alignment horizontal="right"/>
    </xf>
    <xf numFmtId="3" fontId="10" fillId="0" borderId="0" xfId="0" applyNumberFormat="1" applyFont="1" applyFill="1" applyBorder="1" applyAlignment="1">
      <alignment horizontal="right" vertical="top"/>
    </xf>
    <xf numFmtId="3" fontId="10"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0" fillId="0" borderId="0" xfId="0" applyNumberFormat="1" applyFont="1" applyFill="1" applyBorder="1" applyAlignment="1">
      <alignment horizontal="right" wrapText="1"/>
    </xf>
    <xf numFmtId="182" fontId="29" fillId="0" borderId="0" xfId="0" applyNumberFormat="1" applyFont="1" applyFill="1" applyBorder="1" applyAlignment="1"/>
    <xf numFmtId="173" fontId="29" fillId="0" borderId="0" xfId="0" applyNumberFormat="1" applyFont="1" applyFill="1" applyBorder="1" applyAlignment="1">
      <alignment horizontal="right"/>
    </xf>
    <xf numFmtId="173" fontId="30" fillId="0" borderId="1" xfId="0" applyNumberFormat="1" applyFont="1" applyFill="1" applyBorder="1" applyAlignment="1">
      <alignment horizontal="right"/>
    </xf>
    <xf numFmtId="173" fontId="29" fillId="0" borderId="1" xfId="0" applyNumberFormat="1" applyFont="1" applyFill="1" applyBorder="1" applyAlignment="1">
      <alignment horizontal="right"/>
    </xf>
    <xf numFmtId="184" fontId="0" fillId="0" borderId="0" xfId="0" applyNumberFormat="1"/>
    <xf numFmtId="167" fontId="7" fillId="2" borderId="0" xfId="0" applyNumberFormat="1" applyFont="1" applyFill="1" applyAlignment="1">
      <alignment vertical="center"/>
    </xf>
    <xf numFmtId="185" fontId="9" fillId="0" borderId="0" xfId="0" applyNumberFormat="1" applyFont="1"/>
    <xf numFmtId="0" fontId="0" fillId="0" borderId="0" xfId="0" applyFont="1"/>
    <xf numFmtId="165" fontId="8" fillId="0" borderId="0" xfId="0" applyNumberFormat="1" applyFont="1" applyFill="1" applyAlignment="1">
      <alignment horizontal="right"/>
    </xf>
    <xf numFmtId="165" fontId="10" fillId="0" borderId="0" xfId="0" applyNumberFormat="1" applyFont="1" applyBorder="1"/>
    <xf numFmtId="0" fontId="8" fillId="0" borderId="0" xfId="0" applyFont="1" applyBorder="1"/>
    <xf numFmtId="165" fontId="7" fillId="0" borderId="0" xfId="0" applyNumberFormat="1" applyFont="1" applyAlignment="1">
      <alignment wrapText="1"/>
    </xf>
    <xf numFmtId="0" fontId="18" fillId="0" borderId="0" xfId="0" applyFont="1"/>
    <xf numFmtId="0" fontId="10" fillId="0" borderId="0" xfId="0" applyFont="1" applyAlignment="1">
      <alignment wrapText="1"/>
    </xf>
    <xf numFmtId="1" fontId="10" fillId="0" borderId="0" xfId="0" applyNumberFormat="1" applyFont="1" applyAlignment="1">
      <alignment wrapText="1"/>
    </xf>
    <xf numFmtId="165" fontId="10" fillId="0" borderId="0" xfId="0" applyNumberFormat="1" applyFont="1" applyAlignment="1">
      <alignment wrapText="1"/>
    </xf>
    <xf numFmtId="0" fontId="17" fillId="0" borderId="0" xfId="0" applyFont="1" applyFill="1"/>
    <xf numFmtId="165" fontId="0" fillId="0" borderId="0" xfId="0" applyNumberFormat="1" applyFont="1"/>
    <xf numFmtId="167" fontId="0" fillId="0" borderId="0" xfId="0" applyNumberFormat="1" applyFont="1"/>
    <xf numFmtId="165" fontId="0" fillId="0" borderId="0" xfId="0" applyNumberFormat="1" applyFont="1" applyAlignment="1">
      <alignment horizontal="right"/>
    </xf>
    <xf numFmtId="165" fontId="9" fillId="0" borderId="0" xfId="0" applyNumberFormat="1" applyFont="1" applyFill="1"/>
    <xf numFmtId="167" fontId="10" fillId="0" borderId="1" xfId="0" applyNumberFormat="1" applyFont="1" applyFill="1" applyBorder="1"/>
    <xf numFmtId="165" fontId="10" fillId="0" borderId="1" xfId="0" applyNumberFormat="1" applyFont="1" applyFill="1" applyBorder="1" applyAlignment="1">
      <alignment horizontal="right"/>
    </xf>
    <xf numFmtId="165" fontId="9" fillId="0" borderId="1" xfId="0" applyNumberFormat="1" applyFont="1" applyFill="1" applyBorder="1"/>
    <xf numFmtId="178" fontId="10" fillId="0" borderId="0" xfId="0" applyNumberFormat="1" applyFont="1" applyFill="1" applyAlignment="1">
      <alignment horizontal="left"/>
    </xf>
    <xf numFmtId="178" fontId="12" fillId="0" borderId="0" xfId="0" applyNumberFormat="1" applyFont="1" applyFill="1" applyAlignment="1">
      <alignment horizontal="left"/>
    </xf>
    <xf numFmtId="167" fontId="11" fillId="0" borderId="1" xfId="0" applyNumberFormat="1" applyFont="1" applyFill="1" applyBorder="1"/>
    <xf numFmtId="165" fontId="11" fillId="0" borderId="0" xfId="0" applyNumberFormat="1" applyFont="1" applyFill="1" applyAlignment="1">
      <alignment horizontal="right"/>
    </xf>
    <xf numFmtId="167" fontId="10" fillId="0" borderId="0" xfId="0" applyNumberFormat="1" applyFont="1" applyFill="1" applyAlignment="1">
      <alignment horizontal="left"/>
    </xf>
    <xf numFmtId="167" fontId="10" fillId="0" borderId="0" xfId="0" quotePrefix="1" applyNumberFormat="1" applyFont="1" applyFill="1"/>
    <xf numFmtId="165" fontId="0" fillId="0" borderId="0" xfId="0" applyNumberFormat="1" applyFont="1" applyFill="1"/>
    <xf numFmtId="167" fontId="0" fillId="0" borderId="0" xfId="0" applyNumberFormat="1" applyFont="1" applyFill="1"/>
    <xf numFmtId="165" fontId="0" fillId="0" borderId="0" xfId="0" applyNumberFormat="1" applyFont="1" applyFill="1" applyAlignment="1">
      <alignment horizontal="right"/>
    </xf>
    <xf numFmtId="0" fontId="8" fillId="0" borderId="0" xfId="0" applyFont="1" applyFill="1" applyAlignment="1">
      <alignment horizontal="justify" wrapText="1"/>
    </xf>
    <xf numFmtId="165" fontId="10" fillId="0" borderId="0" xfId="0" applyNumberFormat="1" applyFont="1" applyFill="1" applyAlignment="1">
      <alignment horizontal="left"/>
    </xf>
    <xf numFmtId="184" fontId="0" fillId="0" borderId="0" xfId="0" applyNumberFormat="1" applyFont="1" applyFill="1"/>
    <xf numFmtId="165" fontId="10" fillId="0" borderId="0" xfId="13" applyNumberFormat="1" applyFont="1" applyFill="1" applyAlignment="1">
      <alignment horizontal="right"/>
    </xf>
    <xf numFmtId="165" fontId="11" fillId="0" borderId="0" xfId="0" applyNumberFormat="1" applyFont="1" applyFill="1" applyBorder="1"/>
    <xf numFmtId="165" fontId="10" fillId="0" borderId="0" xfId="0" applyNumberFormat="1" applyFont="1" applyFill="1" applyBorder="1" applyAlignment="1">
      <alignment horizontal="right"/>
    </xf>
    <xf numFmtId="182" fontId="10"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0" fillId="0" borderId="0" xfId="0" applyFont="1" applyFill="1" applyBorder="1"/>
    <xf numFmtId="165" fontId="10" fillId="0" borderId="0" xfId="0" applyNumberFormat="1" applyFont="1" applyFill="1" applyBorder="1"/>
    <xf numFmtId="179" fontId="11" fillId="0" borderId="0" xfId="0" applyNumberFormat="1" applyFont="1" applyFill="1" applyBorder="1" applyAlignment="1">
      <alignment horizontal="right"/>
    </xf>
    <xf numFmtId="182" fontId="0" fillId="0" borderId="0" xfId="0" applyNumberFormat="1" applyFont="1" applyFill="1" applyBorder="1"/>
    <xf numFmtId="174" fontId="0" fillId="0" borderId="0" xfId="0" applyNumberFormat="1" applyFont="1" applyFill="1" applyBorder="1"/>
    <xf numFmtId="186" fontId="10" fillId="0" borderId="0" xfId="0" applyNumberFormat="1" applyFont="1" applyFill="1" applyBorder="1" applyAlignment="1">
      <alignment horizontal="right"/>
    </xf>
    <xf numFmtId="167" fontId="10" fillId="0" borderId="0" xfId="0" applyNumberFormat="1" applyFont="1" applyFill="1" applyBorder="1"/>
    <xf numFmtId="167" fontId="10" fillId="0" borderId="0" xfId="0" applyNumberFormat="1" applyFont="1" applyFill="1" applyBorder="1" applyAlignment="1">
      <alignment horizontal="right"/>
    </xf>
    <xf numFmtId="167" fontId="11" fillId="0" borderId="0" xfId="0" applyNumberFormat="1" applyFont="1" applyFill="1" applyBorder="1"/>
    <xf numFmtId="165" fontId="17" fillId="0" borderId="0" xfId="0" applyNumberFormat="1" applyFont="1" applyFill="1"/>
    <xf numFmtId="165" fontId="0" fillId="0" borderId="1" xfId="0" applyNumberFormat="1" applyFont="1" applyFill="1" applyBorder="1"/>
    <xf numFmtId="165" fontId="7" fillId="0" borderId="1" xfId="0" applyNumberFormat="1" applyFont="1" applyFill="1" applyBorder="1"/>
    <xf numFmtId="165" fontId="7" fillId="0" borderId="0" xfId="0" applyNumberFormat="1" applyFont="1" applyFill="1" applyBorder="1"/>
    <xf numFmtId="165" fontId="0" fillId="0" borderId="0" xfId="0" applyNumberFormat="1" applyFont="1" applyFill="1" applyBorder="1"/>
    <xf numFmtId="0" fontId="58" fillId="0" borderId="0" xfId="0" applyFont="1" applyFill="1" applyBorder="1" applyAlignment="1">
      <alignment horizontal="left"/>
    </xf>
    <xf numFmtId="167" fontId="0" fillId="0" borderId="0" xfId="0" applyNumberFormat="1" applyFont="1" applyFill="1" applyBorder="1"/>
    <xf numFmtId="167" fontId="7" fillId="0" borderId="0" xfId="0" applyNumberFormat="1" applyFont="1" applyFill="1" applyBorder="1"/>
    <xf numFmtId="0" fontId="58" fillId="0" borderId="1" xfId="0" applyFont="1" applyFill="1" applyBorder="1" applyAlignment="1">
      <alignment horizontal="left"/>
    </xf>
    <xf numFmtId="165" fontId="0" fillId="0" borderId="0" xfId="13" applyNumberFormat="1" applyFont="1" applyFill="1" applyAlignment="1">
      <alignment horizontal="left"/>
    </xf>
    <xf numFmtId="0" fontId="0" fillId="0" borderId="0" xfId="0" applyFont="1" applyFill="1" applyAlignment="1">
      <alignment horizontal="right" vertical="top"/>
    </xf>
    <xf numFmtId="0" fontId="17" fillId="0" borderId="0" xfId="0" applyFont="1" applyFill="1" applyAlignment="1">
      <alignment horizontal="right" vertical="top"/>
    </xf>
    <xf numFmtId="0" fontId="0" fillId="0" borderId="2" xfId="0" applyFont="1" applyFill="1" applyBorder="1" applyAlignment="1">
      <alignment horizontal="right" vertical="top"/>
    </xf>
    <xf numFmtId="0" fontId="0" fillId="0" borderId="1" xfId="0" applyFont="1" applyFill="1" applyBorder="1" applyAlignment="1">
      <alignment horizontal="left" vertical="top"/>
    </xf>
    <xf numFmtId="0" fontId="0" fillId="0" borderId="0" xfId="0" applyFont="1" applyFill="1" applyAlignment="1">
      <alignment horizontal="left" vertical="top"/>
    </xf>
    <xf numFmtId="165" fontId="17" fillId="0" borderId="0" xfId="0" applyNumberFormat="1" applyFont="1" applyFill="1" applyAlignment="1">
      <alignment horizontal="left" vertical="top"/>
    </xf>
    <xf numFmtId="0" fontId="58" fillId="0" borderId="0" xfId="0" applyFont="1" applyFill="1" applyAlignment="1">
      <alignment horizontal="left" vertical="top"/>
    </xf>
    <xf numFmtId="0" fontId="0" fillId="0" borderId="0" xfId="0" applyFont="1" applyFill="1" applyBorder="1" applyAlignment="1">
      <alignment horizontal="left" vertical="top"/>
    </xf>
    <xf numFmtId="0" fontId="0" fillId="0" borderId="1" xfId="0" applyFont="1" applyFill="1" applyBorder="1" applyAlignment="1">
      <alignment horizontal="right" vertical="top"/>
    </xf>
    <xf numFmtId="182" fontId="0" fillId="0" borderId="0" xfId="0" applyNumberFormat="1" applyFont="1" applyFill="1" applyAlignment="1">
      <alignment horizontal="right" vertical="top"/>
    </xf>
    <xf numFmtId="182" fontId="0" fillId="0" borderId="0" xfId="0" applyNumberFormat="1" applyFont="1" applyFill="1" applyBorder="1" applyAlignment="1">
      <alignment horizontal="right" vertical="top"/>
    </xf>
    <xf numFmtId="165" fontId="0" fillId="0" borderId="0" xfId="0" applyNumberFormat="1" applyFont="1" applyFill="1" applyAlignment="1">
      <alignment horizontal="left" vertical="top"/>
    </xf>
    <xf numFmtId="165" fontId="17" fillId="0" borderId="0" xfId="0" applyNumberFormat="1" applyFont="1" applyFill="1" applyAlignment="1">
      <alignment horizontal="left" vertical="top" wrapText="1"/>
    </xf>
    <xf numFmtId="0" fontId="58" fillId="0" borderId="0" xfId="0" applyFont="1" applyFill="1" applyAlignment="1">
      <alignment horizontal="left"/>
    </xf>
    <xf numFmtId="0" fontId="20" fillId="0" borderId="0" xfId="0" applyFont="1" applyFill="1"/>
    <xf numFmtId="165" fontId="0" fillId="0" borderId="0" xfId="0" applyNumberFormat="1" applyFont="1" applyAlignment="1">
      <alignment horizontal="left" vertical="top"/>
    </xf>
    <xf numFmtId="165" fontId="0" fillId="0" borderId="0" xfId="0" applyNumberFormat="1" applyFont="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58" fillId="0" borderId="0" xfId="0" applyFont="1" applyAlignment="1">
      <alignment horizontal="left"/>
    </xf>
    <xf numFmtId="3" fontId="0" fillId="0" borderId="0" xfId="0" applyNumberFormat="1" applyFont="1" applyFill="1" applyAlignment="1">
      <alignment horizontal="left" vertical="top"/>
    </xf>
    <xf numFmtId="0" fontId="0" fillId="0" borderId="2" xfId="0" applyFont="1" applyBorder="1"/>
    <xf numFmtId="3" fontId="17" fillId="0" borderId="0" xfId="0" applyNumberFormat="1" applyFont="1" applyFill="1" applyAlignment="1">
      <alignment horizontal="left" vertical="top"/>
    </xf>
    <xf numFmtId="3" fontId="58" fillId="0" borderId="0" xfId="0" applyNumberFormat="1" applyFont="1" applyFill="1" applyAlignment="1">
      <alignment horizontal="left" vertical="top"/>
    </xf>
    <xf numFmtId="0" fontId="58" fillId="0" borderId="0" xfId="0" applyFont="1" applyBorder="1" applyAlignment="1">
      <alignment horizontal="left"/>
    </xf>
    <xf numFmtId="0" fontId="0" fillId="0" borderId="0" xfId="0" applyFont="1" applyBorder="1"/>
    <xf numFmtId="0" fontId="58" fillId="0" borderId="1" xfId="0" applyFont="1" applyBorder="1" applyAlignment="1">
      <alignment horizontal="left"/>
    </xf>
    <xf numFmtId="1" fontId="0" fillId="0" borderId="0" xfId="0" applyNumberFormat="1" applyFont="1" applyAlignment="1">
      <alignment horizontal="left" wrapText="1"/>
    </xf>
    <xf numFmtId="1" fontId="0" fillId="0" borderId="0" xfId="0" applyNumberFormat="1" applyFont="1" applyAlignment="1">
      <alignment wrapText="1"/>
    </xf>
    <xf numFmtId="0" fontId="0" fillId="0" borderId="0" xfId="0" applyFont="1" applyAlignment="1">
      <alignment wrapText="1"/>
    </xf>
    <xf numFmtId="165" fontId="0" fillId="0" borderId="0" xfId="0" applyNumberFormat="1" applyFont="1" applyAlignment="1">
      <alignment horizontal="right" wrapText="1"/>
    </xf>
    <xf numFmtId="165" fontId="0" fillId="0" borderId="1" xfId="0" applyNumberFormat="1" applyFont="1" applyBorder="1" applyAlignment="1">
      <alignment horizontal="left" vertical="top"/>
    </xf>
    <xf numFmtId="165" fontId="17" fillId="0" borderId="0" xfId="0" applyNumberFormat="1" applyFont="1" applyAlignment="1">
      <alignment horizontal="left" vertical="top"/>
    </xf>
    <xf numFmtId="165" fontId="17" fillId="0" borderId="1" xfId="0" applyNumberFormat="1" applyFont="1" applyBorder="1" applyAlignment="1">
      <alignment horizontal="left" vertical="top"/>
    </xf>
    <xf numFmtId="182" fontId="0" fillId="0" borderId="0" xfId="0" applyNumberFormat="1" applyFont="1" applyAlignment="1">
      <alignment horizontal="left" vertical="top"/>
    </xf>
    <xf numFmtId="0" fontId="17" fillId="0" borderId="0" xfId="0" applyFont="1" applyAlignment="1">
      <alignment horizontal="left" vertical="top"/>
    </xf>
    <xf numFmtId="165" fontId="0" fillId="0" borderId="0" xfId="0" applyNumberFormat="1" applyFont="1" applyAlignment="1">
      <alignment vertical="top"/>
    </xf>
    <xf numFmtId="0" fontId="0" fillId="0" borderId="0" xfId="0" applyFont="1" applyAlignment="1">
      <alignment vertical="top"/>
    </xf>
    <xf numFmtId="165" fontId="0" fillId="0" borderId="0" xfId="0" applyNumberFormat="1" applyFont="1" applyAlignment="1">
      <alignment wrapText="1"/>
    </xf>
    <xf numFmtId="0" fontId="10" fillId="0" borderId="0" xfId="0" applyFont="1" applyAlignment="1">
      <alignment vertical="center"/>
    </xf>
    <xf numFmtId="1" fontId="0" fillId="0" borderId="0" xfId="0" applyNumberFormat="1" applyFont="1" applyAlignment="1">
      <alignment vertical="top"/>
    </xf>
    <xf numFmtId="0" fontId="0" fillId="0" borderId="0" xfId="0" applyFont="1" applyAlignment="1">
      <alignment vertical="top" wrapText="1"/>
    </xf>
    <xf numFmtId="183" fontId="11" fillId="0" borderId="0" xfId="0" applyNumberFormat="1" applyFont="1" applyBorder="1" applyAlignment="1">
      <alignment horizontal="right"/>
    </xf>
    <xf numFmtId="168" fontId="0" fillId="0" borderId="0" xfId="0" applyNumberFormat="1" applyFont="1" applyAlignment="1">
      <alignment wrapText="1"/>
    </xf>
    <xf numFmtId="168" fontId="0" fillId="0" borderId="0" xfId="0" applyNumberFormat="1" applyFont="1"/>
    <xf numFmtId="165" fontId="0" fillId="0" borderId="2" xfId="0" applyNumberFormat="1" applyFont="1" applyBorder="1" applyAlignment="1">
      <alignment horizontal="left" vertical="top"/>
    </xf>
    <xf numFmtId="0" fontId="17" fillId="0" borderId="1" xfId="0" applyFont="1" applyBorder="1" applyAlignment="1">
      <alignment horizontal="left" vertical="top"/>
    </xf>
    <xf numFmtId="0" fontId="0" fillId="0" borderId="0" xfId="0" applyFont="1" applyAlignment="1">
      <alignment horizontal="right"/>
    </xf>
    <xf numFmtId="0" fontId="17" fillId="0" borderId="0" xfId="0" applyFont="1" applyAlignment="1">
      <alignment horizontal="right"/>
    </xf>
    <xf numFmtId="168" fontId="17" fillId="0" borderId="0" xfId="0" applyNumberFormat="1" applyFont="1" applyAlignment="1">
      <alignment horizontal="left" vertical="top"/>
    </xf>
    <xf numFmtId="168" fontId="0" fillId="0" borderId="0" xfId="0" applyNumberFormat="1" applyFont="1" applyAlignment="1">
      <alignment horizontal="left" vertical="top"/>
    </xf>
    <xf numFmtId="165" fontId="0" fillId="2" borderId="0" xfId="0" applyNumberFormat="1" applyFont="1" applyFill="1" applyAlignment="1">
      <alignment horizontal="left" vertical="top"/>
    </xf>
    <xf numFmtId="0" fontId="0" fillId="2" borderId="0" xfId="0" applyFont="1" applyFill="1"/>
    <xf numFmtId="168" fontId="0" fillId="2" borderId="0" xfId="0" applyNumberFormat="1" applyFont="1" applyFill="1" applyAlignment="1">
      <alignment horizontal="left" vertical="top" wrapText="1"/>
    </xf>
    <xf numFmtId="168" fontId="0" fillId="0" borderId="2" xfId="0" applyNumberFormat="1" applyFont="1" applyBorder="1" applyAlignment="1">
      <alignment horizontal="left" vertical="top"/>
    </xf>
    <xf numFmtId="168" fontId="17" fillId="0" borderId="1" xfId="0" applyNumberFormat="1" applyFont="1" applyBorder="1" applyAlignment="1">
      <alignment horizontal="left" vertical="top"/>
    </xf>
    <xf numFmtId="168" fontId="0" fillId="0" borderId="0" xfId="0" applyNumberFormat="1" applyFont="1" applyAlignment="1">
      <alignment horizontal="left" vertical="top" wrapText="1"/>
    </xf>
    <xf numFmtId="182" fontId="0" fillId="0" borderId="0" xfId="0" applyNumberFormat="1" applyFont="1"/>
    <xf numFmtId="0" fontId="41" fillId="3" borderId="0" xfId="0" applyFont="1" applyFill="1" applyAlignment="1">
      <alignment vertical="center"/>
    </xf>
    <xf numFmtId="0" fontId="0" fillId="0" borderId="0" xfId="0" applyAlignment="1">
      <alignment vertical="center"/>
    </xf>
    <xf numFmtId="0" fontId="0" fillId="0" borderId="0" xfId="0"/>
    <xf numFmtId="0" fontId="10" fillId="0" borderId="0" xfId="0" applyFont="1" applyFill="1" applyAlignment="1">
      <alignment horizontal="left" wrapText="1"/>
    </xf>
    <xf numFmtId="165" fontId="10" fillId="0" borderId="0" xfId="13" applyNumberFormat="1" applyFont="1" applyFill="1" applyAlignment="1">
      <alignment horizontal="left" wrapText="1"/>
    </xf>
    <xf numFmtId="165" fontId="10" fillId="0" borderId="0" xfId="13" applyNumberFormat="1" applyFont="1" applyFill="1" applyAlignment="1">
      <alignment horizontal="left"/>
    </xf>
    <xf numFmtId="165" fontId="10" fillId="0" borderId="0" xfId="0" applyNumberFormat="1" applyFont="1" applyAlignment="1">
      <alignment horizontal="left" wrapText="1"/>
    </xf>
    <xf numFmtId="165" fontId="10" fillId="2" borderId="0" xfId="0" applyNumberFormat="1" applyFont="1" applyFill="1" applyAlignment="1">
      <alignment horizontal="left" wrapText="1"/>
    </xf>
    <xf numFmtId="182" fontId="10" fillId="0" borderId="0" xfId="0" applyNumberFormat="1" applyFont="1" applyFill="1" applyAlignment="1">
      <alignment horizontal="left" wrapText="1"/>
    </xf>
    <xf numFmtId="165" fontId="7" fillId="0" borderId="0" xfId="0" applyNumberFormat="1" applyFont="1" applyAlignment="1">
      <alignment wrapText="1"/>
    </xf>
    <xf numFmtId="0" fontId="0" fillId="0" borderId="0" xfId="0" applyAlignment="1">
      <alignment wrapText="1"/>
    </xf>
    <xf numFmtId="165" fontId="10" fillId="0" borderId="0" xfId="0" applyNumberFormat="1" applyFont="1" applyFill="1" applyAlignment="1">
      <alignment horizontal="left" wrapText="1"/>
    </xf>
    <xf numFmtId="0" fontId="10" fillId="0" borderId="0" xfId="0" applyFont="1" applyAlignment="1">
      <alignment horizontal="left" wrapText="1"/>
    </xf>
    <xf numFmtId="0" fontId="0" fillId="0" borderId="0" xfId="0" applyAlignment="1">
      <alignment horizontal="left"/>
    </xf>
    <xf numFmtId="0" fontId="29" fillId="0" borderId="3" xfId="0" applyFont="1" applyBorder="1" applyAlignment="1">
      <alignment horizontal="center"/>
    </xf>
    <xf numFmtId="0" fontId="22" fillId="0" borderId="0" xfId="0" applyFont="1" applyAlignment="1">
      <alignment horizontal="left" vertical="top" wrapText="1"/>
    </xf>
    <xf numFmtId="0" fontId="54" fillId="0" borderId="0" xfId="0" applyFont="1" applyAlignment="1">
      <alignment vertical="top" wrapText="1"/>
    </xf>
    <xf numFmtId="0" fontId="18" fillId="0" borderId="0" xfId="0" applyFont="1"/>
    <xf numFmtId="0" fontId="10" fillId="0" borderId="0" xfId="0" applyFont="1" applyAlignment="1">
      <alignment wrapText="1"/>
    </xf>
    <xf numFmtId="0" fontId="22" fillId="0" borderId="0" xfId="0" applyFont="1" applyAlignment="1">
      <alignment horizontal="left" wrapText="1"/>
    </xf>
    <xf numFmtId="165" fontId="7" fillId="0" borderId="0" xfId="0" applyNumberFormat="1" applyFont="1" applyFill="1" applyAlignment="1">
      <alignment vertical="top" wrapText="1"/>
    </xf>
    <xf numFmtId="0" fontId="0" fillId="0" borderId="0" xfId="0" applyFill="1" applyAlignment="1">
      <alignment vertical="top" wrapText="1"/>
    </xf>
    <xf numFmtId="165" fontId="18" fillId="0" borderId="1" xfId="0" applyNumberFormat="1" applyFont="1" applyFill="1" applyBorder="1" applyAlignment="1">
      <alignment vertical="top" wrapText="1"/>
    </xf>
    <xf numFmtId="0" fontId="18" fillId="0" borderId="1" xfId="0" applyFont="1" applyFill="1" applyBorder="1" applyAlignment="1">
      <alignment vertical="top" wrapText="1"/>
    </xf>
    <xf numFmtId="165" fontId="18" fillId="0" borderId="1" xfId="0" applyNumberFormat="1" applyFont="1" applyFill="1" applyBorder="1" applyAlignment="1">
      <alignment horizontal="left" vertical="top" wrapText="1"/>
    </xf>
    <xf numFmtId="0" fontId="17" fillId="0" borderId="1" xfId="0" applyFont="1" applyFill="1" applyBorder="1" applyAlignment="1">
      <alignment horizontal="left" vertical="top"/>
    </xf>
    <xf numFmtId="0" fontId="0" fillId="0" borderId="0" xfId="0" applyFill="1" applyAlignment="1">
      <alignment wrapText="1"/>
    </xf>
    <xf numFmtId="165" fontId="18" fillId="0" borderId="0" xfId="0" applyNumberFormat="1" applyFont="1" applyFill="1" applyAlignment="1">
      <alignment vertical="top" wrapText="1"/>
    </xf>
    <xf numFmtId="0" fontId="18" fillId="0" borderId="0" xfId="0" applyFont="1" applyFill="1" applyAlignment="1">
      <alignment wrapText="1"/>
    </xf>
    <xf numFmtId="167" fontId="7" fillId="0" borderId="0" xfId="0" applyNumberFormat="1" applyFont="1" applyFill="1" applyAlignment="1">
      <alignment wrapText="1"/>
    </xf>
    <xf numFmtId="0" fontId="0" fillId="0" borderId="0" xfId="0" applyFont="1" applyFill="1" applyAlignment="1">
      <alignment wrapText="1"/>
    </xf>
    <xf numFmtId="167" fontId="18" fillId="0" borderId="0" xfId="0" applyNumberFormat="1" applyFont="1" applyFill="1" applyAlignment="1">
      <alignment wrapText="1"/>
    </xf>
    <xf numFmtId="0" fontId="17" fillId="0" borderId="0" xfId="0" applyFont="1" applyFill="1" applyAlignment="1">
      <alignment wrapText="1"/>
    </xf>
    <xf numFmtId="167" fontId="10" fillId="0" borderId="0" xfId="0" applyNumberFormat="1" applyFont="1" applyAlignment="1">
      <alignment horizontal="left" wrapText="1"/>
    </xf>
    <xf numFmtId="165" fontId="10" fillId="2" borderId="0" xfId="0" applyNumberFormat="1" applyFont="1" applyFill="1" applyAlignment="1">
      <alignment horizontal="left" vertical="center" wrapText="1"/>
    </xf>
    <xf numFmtId="0" fontId="0" fillId="0" borderId="0" xfId="0" applyFont="1" applyAlignment="1">
      <alignment vertical="center"/>
    </xf>
    <xf numFmtId="167" fontId="7" fillId="0" borderId="0" xfId="0" applyNumberFormat="1" applyFont="1" applyFill="1" applyAlignment="1">
      <alignment vertical="top" wrapText="1"/>
    </xf>
    <xf numFmtId="0" fontId="0" fillId="0" borderId="0" xfId="0" applyFont="1" applyFill="1" applyAlignment="1">
      <alignment vertical="top" wrapText="1"/>
    </xf>
    <xf numFmtId="167" fontId="18" fillId="0" borderId="0" xfId="0" applyNumberFormat="1" applyFont="1" applyFill="1" applyAlignment="1">
      <alignment vertical="top" wrapText="1"/>
    </xf>
    <xf numFmtId="0" fontId="18" fillId="0" borderId="0" xfId="0" applyFont="1" applyFill="1" applyAlignment="1">
      <alignment vertical="top" wrapText="1"/>
    </xf>
    <xf numFmtId="167" fontId="18" fillId="0" borderId="1" xfId="0" applyNumberFormat="1" applyFont="1" applyFill="1" applyBorder="1" applyAlignment="1">
      <alignment vertical="top" wrapText="1"/>
    </xf>
    <xf numFmtId="0" fontId="17" fillId="0" borderId="1" xfId="0" applyFont="1" applyFill="1" applyBorder="1" applyAlignment="1">
      <alignment vertical="top" wrapText="1"/>
    </xf>
    <xf numFmtId="0" fontId="17" fillId="0" borderId="0" xfId="0" applyFont="1" applyFill="1" applyAlignment="1">
      <alignment vertical="top" wrapText="1"/>
    </xf>
    <xf numFmtId="1" fontId="10" fillId="0" borderId="0" xfId="0" applyNumberFormat="1" applyFont="1" applyAlignment="1">
      <alignment wrapText="1"/>
    </xf>
    <xf numFmtId="1" fontId="0" fillId="0" borderId="0" xfId="0" applyNumberFormat="1" applyFont="1" applyAlignment="1">
      <alignment wrapText="1"/>
    </xf>
    <xf numFmtId="167" fontId="10" fillId="2" borderId="0" xfId="0" applyNumberFormat="1" applyFont="1" applyFill="1" applyAlignment="1">
      <alignment horizontal="left" wrapText="1"/>
    </xf>
    <xf numFmtId="1" fontId="10" fillId="0" borderId="0" xfId="0" applyNumberFormat="1" applyFont="1" applyAlignment="1">
      <alignment vertical="center" wrapText="1"/>
    </xf>
    <xf numFmtId="1" fontId="0" fillId="0" borderId="0" xfId="0" applyNumberFormat="1" applyFont="1" applyAlignment="1">
      <alignment vertical="center" wrapText="1"/>
    </xf>
    <xf numFmtId="167" fontId="18" fillId="0" borderId="1" xfId="0" applyNumberFormat="1" applyFont="1" applyFill="1" applyBorder="1" applyAlignment="1">
      <alignment horizontal="left" wrapText="1"/>
    </xf>
    <xf numFmtId="167" fontId="7" fillId="0" borderId="0" xfId="0" applyNumberFormat="1" applyFont="1" applyFill="1" applyAlignment="1">
      <alignment horizontal="left" vertical="top" wrapText="1"/>
    </xf>
    <xf numFmtId="0" fontId="10" fillId="0" borderId="0" xfId="0" applyFont="1" applyAlignment="1">
      <alignment horizontal="left"/>
    </xf>
    <xf numFmtId="0" fontId="10" fillId="0" borderId="2" xfId="0" applyFont="1" applyBorder="1" applyAlignment="1">
      <alignment horizontal="center" vertical="top" wrapText="1"/>
    </xf>
    <xf numFmtId="0" fontId="12" fillId="0" borderId="1" xfId="0" applyFont="1" applyBorder="1" applyAlignment="1">
      <alignment horizontal="center" vertical="top" wrapText="1"/>
    </xf>
    <xf numFmtId="165" fontId="10" fillId="0" borderId="0" xfId="0" applyNumberFormat="1" applyFont="1" applyAlignment="1">
      <alignment horizontal="left"/>
    </xf>
    <xf numFmtId="165" fontId="12" fillId="0" borderId="0" xfId="0" applyNumberFormat="1" applyFont="1" applyAlignment="1">
      <alignment horizontal="left"/>
    </xf>
    <xf numFmtId="165" fontId="10" fillId="0" borderId="0" xfId="0" applyNumberFormat="1" applyFont="1" applyAlignment="1">
      <alignment wrapText="1"/>
    </xf>
    <xf numFmtId="168" fontId="10" fillId="0" borderId="0" xfId="0" applyNumberFormat="1" applyFont="1" applyAlignment="1">
      <alignment horizontal="left"/>
    </xf>
    <xf numFmtId="168" fontId="7" fillId="0" borderId="0" xfId="0" applyNumberFormat="1" applyFont="1" applyFill="1" applyAlignment="1">
      <alignment horizontal="left" wrapText="1"/>
    </xf>
    <xf numFmtId="0" fontId="7" fillId="0" borderId="0" xfId="0" applyFont="1" applyFill="1" applyAlignment="1">
      <alignment vertical="top" wrapText="1"/>
    </xf>
    <xf numFmtId="170" fontId="18" fillId="0" borderId="0" xfId="0" applyNumberFormat="1" applyFont="1" applyFill="1" applyAlignment="1">
      <alignment vertical="top" wrapText="1"/>
    </xf>
    <xf numFmtId="0" fontId="17" fillId="0" borderId="0" xfId="0" applyFont="1" applyFill="1"/>
    <xf numFmtId="0" fontId="29" fillId="0" borderId="0" xfId="0" applyFont="1" applyAlignment="1">
      <alignment horizontal="left" wrapText="1"/>
    </xf>
    <xf numFmtId="0" fontId="54" fillId="0" borderId="1" xfId="0" applyFont="1" applyBorder="1" applyAlignment="1">
      <alignment vertical="top" wrapText="1"/>
    </xf>
    <xf numFmtId="0" fontId="17" fillId="0" borderId="1" xfId="0" applyFont="1" applyBorder="1" applyAlignment="1">
      <alignment vertical="top" wrapText="1"/>
    </xf>
    <xf numFmtId="0" fontId="51" fillId="0" borderId="0" xfId="1" applyFont="1" applyFill="1" applyAlignment="1" applyProtection="1">
      <alignment horizontal="left"/>
    </xf>
    <xf numFmtId="0" fontId="29" fillId="0" borderId="2" xfId="0" applyFont="1" applyBorder="1" applyAlignment="1">
      <alignment horizontal="left"/>
    </xf>
    <xf numFmtId="0" fontId="30" fillId="0" borderId="0" xfId="0" applyFont="1" applyAlignment="1">
      <alignment horizontal="left"/>
    </xf>
    <xf numFmtId="0" fontId="52" fillId="0" borderId="0" xfId="1" applyFont="1" applyFill="1" applyAlignment="1" applyProtection="1">
      <alignment horizontal="left"/>
    </xf>
    <xf numFmtId="0" fontId="51" fillId="0" borderId="0" xfId="1" quotePrefix="1" applyFont="1" applyFill="1" applyAlignment="1" applyProtection="1">
      <alignment horizontal="left"/>
    </xf>
    <xf numFmtId="0" fontId="30" fillId="0" borderId="0" xfId="0" applyFont="1" applyAlignment="1">
      <alignment horizontal="left" wrapText="1"/>
    </xf>
    <xf numFmtId="0" fontId="29" fillId="0" borderId="1" xfId="0" applyFont="1" applyBorder="1" applyAlignment="1">
      <alignment horizontal="center"/>
    </xf>
    <xf numFmtId="0" fontId="3" fillId="0" borderId="0" xfId="0" applyFont="1" applyAlignment="1">
      <alignment vertical="top" wrapText="1"/>
    </xf>
  </cellXfs>
  <cellStyles count="14">
    <cellStyle name="Hyperlänk" xfId="1" builtinId="8"/>
    <cellStyle name="Hyperlänk 2" xfId="4" xr:uid="{00000000-0005-0000-0000-000001000000}"/>
    <cellStyle name="Normal" xfId="0" builtinId="0"/>
    <cellStyle name="Normal 2" xfId="2" xr:uid="{00000000-0005-0000-0000-000003000000}"/>
    <cellStyle name="Normal 2 2" xfId="9" xr:uid="{00000000-0005-0000-0000-000004000000}"/>
    <cellStyle name="Normal 3" xfId="5" xr:uid="{00000000-0005-0000-0000-000005000000}"/>
    <cellStyle name="Normal 3 2" xfId="11" xr:uid="{00000000-0005-0000-0000-000006000000}"/>
    <cellStyle name="Normal 3 4" xfId="13" xr:uid="{10B12A43-5673-4E62-BB21-904CBD453240}"/>
    <cellStyle name="Procent 2" xfId="6" xr:uid="{00000000-0005-0000-0000-000007000000}"/>
    <cellStyle name="Procent 3" xfId="8" xr:uid="{00000000-0005-0000-0000-000008000000}"/>
    <cellStyle name="Procent 3 2" xfId="12" xr:uid="{00000000-0005-0000-0000-000009000000}"/>
    <cellStyle name="Resultat" xfId="7" xr:uid="{00000000-0005-0000-0000-00000A000000}"/>
    <cellStyle name="Tusental 2" xfId="3" xr:uid="{00000000-0005-0000-0000-00000B000000}"/>
    <cellStyle name="Tusental 2 2" xfId="10" xr:uid="{00000000-0005-0000-0000-00000C000000}"/>
  </cellStyles>
  <dxfs count="0"/>
  <tableStyles count="0" defaultTableStyle="TableStyleMedium9" defaultPivotStyle="PivotStyleLight16"/>
  <colors>
    <mruColors>
      <color rgb="FFFA4CD5"/>
      <color rgb="FFFFFF43"/>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11</xdr:col>
      <xdr:colOff>60681</xdr:colOff>
      <xdr:row>10</xdr:row>
      <xdr:rowOff>290514</xdr:rowOff>
    </xdr:to>
    <xdr:pic>
      <xdr:nvPicPr>
        <xdr:cNvPr id="8" name="Bildobjekt 7" descr="sos_farg_sve.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stretch>
          <a:fillRect/>
        </a:stretch>
      </xdr:blipFill>
      <xdr:spPr>
        <a:xfrm>
          <a:off x="3657600" y="1704975"/>
          <a:ext cx="3108681" cy="452439"/>
        </a:xfrm>
        <a:prstGeom prst="rect">
          <a:avLst/>
        </a:prstGeom>
      </xdr:spPr>
    </xdr:pic>
    <xdr:clientData/>
  </xdr:twoCellAnchor>
  <xdr:twoCellAnchor editAs="oneCell">
    <xdr:from>
      <xdr:col>1</xdr:col>
      <xdr:colOff>71439</xdr:colOff>
      <xdr:row>7</xdr:row>
      <xdr:rowOff>95250</xdr:rowOff>
    </xdr:from>
    <xdr:to>
      <xdr:col>4</xdr:col>
      <xdr:colOff>583407</xdr:colOff>
      <xdr:row>10</xdr:row>
      <xdr:rowOff>243174</xdr:rowOff>
    </xdr:to>
    <xdr:pic>
      <xdr:nvPicPr>
        <xdr:cNvPr id="4" name="Bildobjekt 3">
          <a:extLst>
            <a:ext uri="{FF2B5EF4-FFF2-40B4-BE49-F238E27FC236}">
              <a16:creationId xmlns:a16="http://schemas.microsoft.com/office/drawing/2014/main" id="{19D5DAA1-0828-416A-901F-8880183D9E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658" y="1500188"/>
          <a:ext cx="2333624" cy="6479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49</xdr:row>
      <xdr:rowOff>9525</xdr:rowOff>
    </xdr:from>
    <xdr:to>
      <xdr:col>3</xdr:col>
      <xdr:colOff>979149</xdr:colOff>
      <xdr:row>49</xdr:row>
      <xdr:rowOff>243525</xdr:rowOff>
    </xdr:to>
    <xdr:pic>
      <xdr:nvPicPr>
        <xdr:cNvPr id="3" name="Bildobjekt 2" descr="sos_farg_sve.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tretch>
          <a:fillRect/>
        </a:stretch>
      </xdr:blipFill>
      <xdr:spPr>
        <a:xfrm>
          <a:off x="19050" y="8372475"/>
          <a:ext cx="1607799" cy="23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49</xdr:row>
      <xdr:rowOff>9525</xdr:rowOff>
    </xdr:from>
    <xdr:to>
      <xdr:col>3</xdr:col>
      <xdr:colOff>979149</xdr:colOff>
      <xdr:row>49</xdr:row>
      <xdr:rowOff>243525</xdr:rowOff>
    </xdr:to>
    <xdr:pic>
      <xdr:nvPicPr>
        <xdr:cNvPr id="3" name="Bildobjekt 2" descr="sos_farg_sve.pn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tretch>
          <a:fillRect/>
        </a:stretch>
      </xdr:blipFill>
      <xdr:spPr>
        <a:xfrm>
          <a:off x="19050" y="8372475"/>
          <a:ext cx="1607799" cy="23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48</xdr:row>
      <xdr:rowOff>9525</xdr:rowOff>
    </xdr:from>
    <xdr:to>
      <xdr:col>3</xdr:col>
      <xdr:colOff>1074399</xdr:colOff>
      <xdr:row>48</xdr:row>
      <xdr:rowOff>243525</xdr:rowOff>
    </xdr:to>
    <xdr:pic>
      <xdr:nvPicPr>
        <xdr:cNvPr id="4" name="Bildobjekt 3" descr="sos_farg_sve.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stretch>
          <a:fillRect/>
        </a:stretch>
      </xdr:blipFill>
      <xdr:spPr>
        <a:xfrm>
          <a:off x="19050" y="7610475"/>
          <a:ext cx="1607799" cy="23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48</xdr:row>
      <xdr:rowOff>9525</xdr:rowOff>
    </xdr:from>
    <xdr:to>
      <xdr:col>3</xdr:col>
      <xdr:colOff>1074399</xdr:colOff>
      <xdr:row>48</xdr:row>
      <xdr:rowOff>243525</xdr:rowOff>
    </xdr:to>
    <xdr:pic>
      <xdr:nvPicPr>
        <xdr:cNvPr id="3" name="Bildobjekt 2" descr="sos_farg_sve.png">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stretch>
          <a:fillRect/>
        </a:stretch>
      </xdr:blipFill>
      <xdr:spPr>
        <a:xfrm>
          <a:off x="19050" y="7610475"/>
          <a:ext cx="1607799" cy="23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51</xdr:row>
      <xdr:rowOff>9525</xdr:rowOff>
    </xdr:from>
    <xdr:to>
      <xdr:col>3</xdr:col>
      <xdr:colOff>855324</xdr:colOff>
      <xdr:row>51</xdr:row>
      <xdr:rowOff>243525</xdr:rowOff>
    </xdr:to>
    <xdr:pic>
      <xdr:nvPicPr>
        <xdr:cNvPr id="3" name="Bildobjekt 2" descr="sos_farg_sve.pn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stretch>
          <a:fillRect/>
        </a:stretch>
      </xdr:blipFill>
      <xdr:spPr>
        <a:xfrm>
          <a:off x="19050" y="8105775"/>
          <a:ext cx="1607799" cy="23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26</xdr:row>
      <xdr:rowOff>9525</xdr:rowOff>
    </xdr:from>
    <xdr:to>
      <xdr:col>1</xdr:col>
      <xdr:colOff>1436349</xdr:colOff>
      <xdr:row>26</xdr:row>
      <xdr:rowOff>243525</xdr:rowOff>
    </xdr:to>
    <xdr:pic>
      <xdr:nvPicPr>
        <xdr:cNvPr id="3" name="Bildobjekt 2" descr="sos_farg_sve.png">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stretch>
          <a:fillRect/>
        </a:stretch>
      </xdr:blipFill>
      <xdr:spPr>
        <a:xfrm>
          <a:off x="19050" y="4133850"/>
          <a:ext cx="1607799" cy="23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49</xdr:row>
      <xdr:rowOff>9525</xdr:rowOff>
    </xdr:from>
    <xdr:to>
      <xdr:col>3</xdr:col>
      <xdr:colOff>893424</xdr:colOff>
      <xdr:row>49</xdr:row>
      <xdr:rowOff>243525</xdr:rowOff>
    </xdr:to>
    <xdr:pic>
      <xdr:nvPicPr>
        <xdr:cNvPr id="3" name="Bildobjekt 2" descr="sos_farg_sve.png">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stretch>
          <a:fillRect/>
        </a:stretch>
      </xdr:blipFill>
      <xdr:spPr>
        <a:xfrm>
          <a:off x="19050" y="8267700"/>
          <a:ext cx="1607799" cy="23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49</xdr:row>
      <xdr:rowOff>9525</xdr:rowOff>
    </xdr:from>
    <xdr:to>
      <xdr:col>3</xdr:col>
      <xdr:colOff>893424</xdr:colOff>
      <xdr:row>49</xdr:row>
      <xdr:rowOff>243525</xdr:rowOff>
    </xdr:to>
    <xdr:pic>
      <xdr:nvPicPr>
        <xdr:cNvPr id="4" name="Bildobjekt 3" descr="sos_farg_sve.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stretch>
          <a:fillRect/>
        </a:stretch>
      </xdr:blipFill>
      <xdr:spPr>
        <a:xfrm>
          <a:off x="19050" y="8267700"/>
          <a:ext cx="1607799" cy="23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48</xdr:row>
      <xdr:rowOff>9525</xdr:rowOff>
    </xdr:from>
    <xdr:to>
      <xdr:col>3</xdr:col>
      <xdr:colOff>902949</xdr:colOff>
      <xdr:row>49</xdr:row>
      <xdr:rowOff>81600</xdr:rowOff>
    </xdr:to>
    <xdr:pic>
      <xdr:nvPicPr>
        <xdr:cNvPr id="2" name="Bildobjekt 1" descr="sos_farg_sve.png">
          <a:extLst>
            <a:ext uri="{FF2B5EF4-FFF2-40B4-BE49-F238E27FC236}">
              <a16:creationId xmlns:a16="http://schemas.microsoft.com/office/drawing/2014/main" id="{2C0E7DDF-1D50-4FF6-95E1-7D3BA598FA01}"/>
            </a:ext>
          </a:extLst>
        </xdr:cNvPr>
        <xdr:cNvPicPr>
          <a:picLocks noChangeAspect="1"/>
        </xdr:cNvPicPr>
      </xdr:nvPicPr>
      <xdr:blipFill>
        <a:blip xmlns:r="http://schemas.openxmlformats.org/officeDocument/2006/relationships" r:embed="rId1" cstate="print"/>
        <a:stretch>
          <a:fillRect/>
        </a:stretch>
      </xdr:blipFill>
      <xdr:spPr>
        <a:xfrm>
          <a:off x="28575" y="8829675"/>
          <a:ext cx="1607799" cy="23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51</xdr:row>
      <xdr:rowOff>9525</xdr:rowOff>
    </xdr:from>
    <xdr:to>
      <xdr:col>3</xdr:col>
      <xdr:colOff>855324</xdr:colOff>
      <xdr:row>51</xdr:row>
      <xdr:rowOff>243525</xdr:rowOff>
    </xdr:to>
    <xdr:pic>
      <xdr:nvPicPr>
        <xdr:cNvPr id="4" name="Bildobjekt 3" descr="sos_farg_sve.png">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cstate="print"/>
        <a:stretch>
          <a:fillRect/>
        </a:stretch>
      </xdr:blipFill>
      <xdr:spPr>
        <a:xfrm>
          <a:off x="19050" y="8105775"/>
          <a:ext cx="1607799" cy="23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59</xdr:row>
      <xdr:rowOff>9525</xdr:rowOff>
    </xdr:from>
    <xdr:to>
      <xdr:col>5</xdr:col>
      <xdr:colOff>744835</xdr:colOff>
      <xdr:row>59</xdr:row>
      <xdr:rowOff>247335</xdr:rowOff>
    </xdr:to>
    <xdr:pic>
      <xdr:nvPicPr>
        <xdr:cNvPr id="5" name="Bildobjekt 4" descr="sos_farg_sve.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9526" y="9010650"/>
          <a:ext cx="1607799" cy="23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3</xdr:col>
      <xdr:colOff>893424</xdr:colOff>
      <xdr:row>21</xdr:row>
      <xdr:rowOff>5400</xdr:rowOff>
    </xdr:to>
    <xdr:pic>
      <xdr:nvPicPr>
        <xdr:cNvPr id="2" name="Bildobjekt 1" descr="sos_farg_sve.png">
          <a:extLst>
            <a:ext uri="{FF2B5EF4-FFF2-40B4-BE49-F238E27FC236}">
              <a16:creationId xmlns:a16="http://schemas.microsoft.com/office/drawing/2014/main" id="{E802D6C7-F827-4C05-8FDC-1130B91E554C}"/>
            </a:ext>
          </a:extLst>
        </xdr:cNvPr>
        <xdr:cNvPicPr>
          <a:picLocks noChangeAspect="1"/>
        </xdr:cNvPicPr>
      </xdr:nvPicPr>
      <xdr:blipFill>
        <a:blip xmlns:r="http://schemas.openxmlformats.org/officeDocument/2006/relationships" r:embed="rId1" cstate="print"/>
        <a:stretch>
          <a:fillRect/>
        </a:stretch>
      </xdr:blipFill>
      <xdr:spPr>
        <a:xfrm>
          <a:off x="57150" y="3486150"/>
          <a:ext cx="1607799" cy="23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50</xdr:row>
      <xdr:rowOff>9525</xdr:rowOff>
    </xdr:from>
    <xdr:to>
      <xdr:col>3</xdr:col>
      <xdr:colOff>360024</xdr:colOff>
      <xdr:row>50</xdr:row>
      <xdr:rowOff>243525</xdr:rowOff>
    </xdr:to>
    <xdr:pic>
      <xdr:nvPicPr>
        <xdr:cNvPr id="3" name="Bildobjekt 2" descr="sos_farg_sve.pn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tretch>
          <a:fillRect/>
        </a:stretch>
      </xdr:blipFill>
      <xdr:spPr>
        <a:xfrm>
          <a:off x="19050" y="8096250"/>
          <a:ext cx="1607799" cy="23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50</xdr:row>
      <xdr:rowOff>9525</xdr:rowOff>
    </xdr:from>
    <xdr:to>
      <xdr:col>3</xdr:col>
      <xdr:colOff>360024</xdr:colOff>
      <xdr:row>50</xdr:row>
      <xdr:rowOff>243525</xdr:rowOff>
    </xdr:to>
    <xdr:pic>
      <xdr:nvPicPr>
        <xdr:cNvPr id="4" name="Bildobjekt 3" descr="sos_farg_sve.png">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cstate="print"/>
        <a:stretch>
          <a:fillRect/>
        </a:stretch>
      </xdr:blipFill>
      <xdr:spPr>
        <a:xfrm>
          <a:off x="19050" y="8429625"/>
          <a:ext cx="1607799" cy="23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21</xdr:row>
      <xdr:rowOff>9525</xdr:rowOff>
    </xdr:from>
    <xdr:to>
      <xdr:col>1</xdr:col>
      <xdr:colOff>131424</xdr:colOff>
      <xdr:row>21</xdr:row>
      <xdr:rowOff>243525</xdr:rowOff>
    </xdr:to>
    <xdr:pic>
      <xdr:nvPicPr>
        <xdr:cNvPr id="4" name="Bildobjekt 3" descr="sos_farg_sve.png">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stretch>
          <a:fillRect/>
        </a:stretch>
      </xdr:blipFill>
      <xdr:spPr>
        <a:xfrm>
          <a:off x="19050" y="3943350"/>
          <a:ext cx="1607799" cy="234000"/>
        </a:xfrm>
        <a:prstGeom prst="rect">
          <a:avLst/>
        </a:prstGeom>
      </xdr:spPr>
    </xdr:pic>
    <xdr:clientData/>
  </xdr:twoCellAnchor>
  <xdr:twoCellAnchor editAs="oneCell">
    <xdr:from>
      <xdr:col>0</xdr:col>
      <xdr:colOff>19050</xdr:colOff>
      <xdr:row>46</xdr:row>
      <xdr:rowOff>9525</xdr:rowOff>
    </xdr:from>
    <xdr:to>
      <xdr:col>1</xdr:col>
      <xdr:colOff>131424</xdr:colOff>
      <xdr:row>46</xdr:row>
      <xdr:rowOff>243525</xdr:rowOff>
    </xdr:to>
    <xdr:pic>
      <xdr:nvPicPr>
        <xdr:cNvPr id="7" name="Bildobjekt 6" descr="sos_farg_sve.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stretch>
          <a:fillRect/>
        </a:stretch>
      </xdr:blipFill>
      <xdr:spPr>
        <a:xfrm>
          <a:off x="19050" y="8705850"/>
          <a:ext cx="1607799" cy="23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51</xdr:row>
      <xdr:rowOff>9525</xdr:rowOff>
    </xdr:from>
    <xdr:to>
      <xdr:col>2</xdr:col>
      <xdr:colOff>1217274</xdr:colOff>
      <xdr:row>51</xdr:row>
      <xdr:rowOff>243525</xdr:rowOff>
    </xdr:to>
    <xdr:pic>
      <xdr:nvPicPr>
        <xdr:cNvPr id="4" name="Bildobjekt 3" descr="sos_farg_sve.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stretch>
          <a:fillRect/>
        </a:stretch>
      </xdr:blipFill>
      <xdr:spPr>
        <a:xfrm>
          <a:off x="19050" y="8229600"/>
          <a:ext cx="1607799" cy="23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xdr:colOff>
      <xdr:row>133</xdr:row>
      <xdr:rowOff>9525</xdr:rowOff>
    </xdr:from>
    <xdr:to>
      <xdr:col>0</xdr:col>
      <xdr:colOff>1617324</xdr:colOff>
      <xdr:row>133</xdr:row>
      <xdr:rowOff>243525</xdr:rowOff>
    </xdr:to>
    <xdr:pic>
      <xdr:nvPicPr>
        <xdr:cNvPr id="4" name="Bildobjekt 3" descr="sos_farg_sve.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stretch>
          <a:fillRect/>
        </a:stretch>
      </xdr:blipFill>
      <xdr:spPr>
        <a:xfrm>
          <a:off x="9525" y="21126450"/>
          <a:ext cx="1607799" cy="23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133</xdr:row>
      <xdr:rowOff>9525</xdr:rowOff>
    </xdr:from>
    <xdr:to>
      <xdr:col>0</xdr:col>
      <xdr:colOff>1626849</xdr:colOff>
      <xdr:row>133</xdr:row>
      <xdr:rowOff>243525</xdr:rowOff>
    </xdr:to>
    <xdr:pic>
      <xdr:nvPicPr>
        <xdr:cNvPr id="4" name="Bildobjekt 3" descr="sos_farg_sve.png">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cstate="print"/>
        <a:stretch>
          <a:fillRect/>
        </a:stretch>
      </xdr:blipFill>
      <xdr:spPr>
        <a:xfrm>
          <a:off x="19050" y="21450300"/>
          <a:ext cx="1607799" cy="23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19050</xdr:colOff>
      <xdr:row>43</xdr:row>
      <xdr:rowOff>9525</xdr:rowOff>
    </xdr:from>
    <xdr:to>
      <xdr:col>11</xdr:col>
      <xdr:colOff>788649</xdr:colOff>
      <xdr:row>44</xdr:row>
      <xdr:rowOff>81600</xdr:rowOff>
    </xdr:to>
    <xdr:pic>
      <xdr:nvPicPr>
        <xdr:cNvPr id="4" name="Bildobjekt 3" descr="sos_farg_sve.png">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stretch>
          <a:fillRect/>
        </a:stretch>
      </xdr:blipFill>
      <xdr:spPr>
        <a:xfrm>
          <a:off x="5505450" y="7296150"/>
          <a:ext cx="1607799" cy="23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12</xdr:row>
      <xdr:rowOff>47625</xdr:rowOff>
    </xdr:from>
    <xdr:to>
      <xdr:col>3</xdr:col>
      <xdr:colOff>1322049</xdr:colOff>
      <xdr:row>12</xdr:row>
      <xdr:rowOff>281625</xdr:rowOff>
    </xdr:to>
    <xdr:pic>
      <xdr:nvPicPr>
        <xdr:cNvPr id="3" name="Bildobjekt 2" descr="sos_farg_sve.png">
          <a:extLst>
            <a:ext uri="{FF2B5EF4-FFF2-40B4-BE49-F238E27FC236}">
              <a16:creationId xmlns:a16="http://schemas.microsoft.com/office/drawing/2014/main" id="{2C2EB7E4-4352-4DB3-A77D-2704AAA69F08}"/>
            </a:ext>
          </a:extLst>
        </xdr:cNvPr>
        <xdr:cNvPicPr>
          <a:picLocks noChangeAspect="1"/>
        </xdr:cNvPicPr>
      </xdr:nvPicPr>
      <xdr:blipFill>
        <a:blip xmlns:r="http://schemas.openxmlformats.org/officeDocument/2006/relationships" r:embed="rId1" cstate="print"/>
        <a:stretch>
          <a:fillRect/>
        </a:stretch>
      </xdr:blipFill>
      <xdr:spPr>
        <a:xfrm>
          <a:off x="28575" y="2028825"/>
          <a:ext cx="1607799" cy="23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24</xdr:row>
      <xdr:rowOff>19050</xdr:rowOff>
    </xdr:from>
    <xdr:to>
      <xdr:col>0</xdr:col>
      <xdr:colOff>1626849</xdr:colOff>
      <xdr:row>24</xdr:row>
      <xdr:rowOff>253050</xdr:rowOff>
    </xdr:to>
    <xdr:pic>
      <xdr:nvPicPr>
        <xdr:cNvPr id="3" name="Bildobjekt 2" descr="sos_farg_sve.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9050" y="3952875"/>
          <a:ext cx="1607799" cy="23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66</xdr:row>
      <xdr:rowOff>9525</xdr:rowOff>
    </xdr:from>
    <xdr:to>
      <xdr:col>5</xdr:col>
      <xdr:colOff>55224</xdr:colOff>
      <xdr:row>66</xdr:row>
      <xdr:rowOff>243525</xdr:rowOff>
    </xdr:to>
    <xdr:pic>
      <xdr:nvPicPr>
        <xdr:cNvPr id="4" name="Bildobjekt 3" descr="sos_farg_sve.pn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19050" y="8820150"/>
          <a:ext cx="1607799" cy="23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23</xdr:row>
      <xdr:rowOff>9525</xdr:rowOff>
    </xdr:from>
    <xdr:to>
      <xdr:col>5</xdr:col>
      <xdr:colOff>55224</xdr:colOff>
      <xdr:row>23</xdr:row>
      <xdr:rowOff>243525</xdr:rowOff>
    </xdr:to>
    <xdr:pic>
      <xdr:nvPicPr>
        <xdr:cNvPr id="4" name="Bildobjekt 3" descr="sos_farg_sve.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9525" y="3381375"/>
          <a:ext cx="1607799" cy="23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37</xdr:row>
      <xdr:rowOff>9525</xdr:rowOff>
    </xdr:from>
    <xdr:to>
      <xdr:col>2</xdr:col>
      <xdr:colOff>855324</xdr:colOff>
      <xdr:row>37</xdr:row>
      <xdr:rowOff>243525</xdr:rowOff>
    </xdr:to>
    <xdr:pic>
      <xdr:nvPicPr>
        <xdr:cNvPr id="4" name="Bildobjekt 3" descr="sos_farg_sve.pn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stretch>
          <a:fillRect/>
        </a:stretch>
      </xdr:blipFill>
      <xdr:spPr>
        <a:xfrm>
          <a:off x="19050" y="6296025"/>
          <a:ext cx="1607799" cy="23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28575</xdr:rowOff>
    </xdr:from>
    <xdr:to>
      <xdr:col>2</xdr:col>
      <xdr:colOff>702924</xdr:colOff>
      <xdr:row>9</xdr:row>
      <xdr:rowOff>100650</xdr:rowOff>
    </xdr:to>
    <xdr:pic>
      <xdr:nvPicPr>
        <xdr:cNvPr id="2" name="Bildobjekt 1" descr="sos_farg_sve.png">
          <a:extLst>
            <a:ext uri="{FF2B5EF4-FFF2-40B4-BE49-F238E27FC236}">
              <a16:creationId xmlns:a16="http://schemas.microsoft.com/office/drawing/2014/main" id="{E0B08B6D-8C5F-45D5-BFD3-FD544EA6BE0F}"/>
            </a:ext>
          </a:extLst>
        </xdr:cNvPr>
        <xdr:cNvPicPr>
          <a:picLocks noChangeAspect="1"/>
        </xdr:cNvPicPr>
      </xdr:nvPicPr>
      <xdr:blipFill>
        <a:blip xmlns:r="http://schemas.openxmlformats.org/officeDocument/2006/relationships" r:embed="rId1" cstate="print"/>
        <a:stretch>
          <a:fillRect/>
        </a:stretch>
      </xdr:blipFill>
      <xdr:spPr>
        <a:xfrm>
          <a:off x="0" y="1581150"/>
          <a:ext cx="1607799" cy="2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12</xdr:row>
      <xdr:rowOff>9525</xdr:rowOff>
    </xdr:from>
    <xdr:to>
      <xdr:col>1</xdr:col>
      <xdr:colOff>407649</xdr:colOff>
      <xdr:row>12</xdr:row>
      <xdr:rowOff>243525</xdr:rowOff>
    </xdr:to>
    <xdr:pic>
      <xdr:nvPicPr>
        <xdr:cNvPr id="5" name="Bildobjekt 4" descr="sos_farg_sve.png">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stretch>
          <a:fillRect/>
        </a:stretch>
      </xdr:blipFill>
      <xdr:spPr>
        <a:xfrm>
          <a:off x="19050" y="2466975"/>
          <a:ext cx="1607799" cy="234000"/>
        </a:xfrm>
        <a:prstGeom prst="rect">
          <a:avLst/>
        </a:prstGeom>
      </xdr:spPr>
    </xdr:pic>
    <xdr:clientData/>
  </xdr:twoCellAnchor>
  <xdr:twoCellAnchor editAs="oneCell">
    <xdr:from>
      <xdr:col>0</xdr:col>
      <xdr:colOff>19050</xdr:colOff>
      <xdr:row>28</xdr:row>
      <xdr:rowOff>9525</xdr:rowOff>
    </xdr:from>
    <xdr:to>
      <xdr:col>1</xdr:col>
      <xdr:colOff>407649</xdr:colOff>
      <xdr:row>28</xdr:row>
      <xdr:rowOff>243525</xdr:rowOff>
    </xdr:to>
    <xdr:pic>
      <xdr:nvPicPr>
        <xdr:cNvPr id="6" name="Bildobjekt 5" descr="sos_farg_sve.png">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stretch>
          <a:fillRect/>
        </a:stretch>
      </xdr:blipFill>
      <xdr:spPr>
        <a:xfrm>
          <a:off x="19050" y="5000625"/>
          <a:ext cx="1607799" cy="234000"/>
        </a:xfrm>
        <a:prstGeom prst="rect">
          <a:avLst/>
        </a:prstGeom>
      </xdr:spPr>
    </xdr:pic>
    <xdr:clientData/>
  </xdr:twoCellAnchor>
  <xdr:twoCellAnchor editAs="oneCell">
    <xdr:from>
      <xdr:col>0</xdr:col>
      <xdr:colOff>19050</xdr:colOff>
      <xdr:row>44</xdr:row>
      <xdr:rowOff>9525</xdr:rowOff>
    </xdr:from>
    <xdr:to>
      <xdr:col>1</xdr:col>
      <xdr:colOff>407649</xdr:colOff>
      <xdr:row>44</xdr:row>
      <xdr:rowOff>243525</xdr:rowOff>
    </xdr:to>
    <xdr:pic>
      <xdr:nvPicPr>
        <xdr:cNvPr id="7" name="Bildobjekt 6" descr="sos_farg_sve.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stretch>
          <a:fillRect/>
        </a:stretch>
      </xdr:blipFill>
      <xdr:spPr>
        <a:xfrm>
          <a:off x="19050" y="7581900"/>
          <a:ext cx="1607799" cy="23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3"/>
  <sheetViews>
    <sheetView showGridLines="0" tabSelected="1" zoomScale="85" zoomScaleNormal="85" zoomScaleSheetLayoutView="100" workbookViewId="0">
      <selection sqref="A1:N1"/>
    </sheetView>
  </sheetViews>
  <sheetFormatPr defaultRowHeight="12.75" x14ac:dyDescent="0.2"/>
  <cols>
    <col min="14" max="14" width="0.140625" customWidth="1"/>
  </cols>
  <sheetData>
    <row r="1" spans="1:14" ht="32.25" customHeight="1" x14ac:dyDescent="0.2">
      <c r="A1" s="771" t="s">
        <v>700</v>
      </c>
      <c r="B1" s="772"/>
      <c r="C1" s="772"/>
      <c r="D1" s="772"/>
      <c r="E1" s="772"/>
      <c r="F1" s="772"/>
      <c r="G1" s="772"/>
      <c r="H1" s="772"/>
      <c r="I1" s="772"/>
      <c r="J1" s="772"/>
      <c r="K1" s="772"/>
      <c r="L1" s="772"/>
      <c r="M1" s="772"/>
      <c r="N1" s="773"/>
    </row>
    <row r="11" spans="1:14" ht="65.25" customHeight="1" x14ac:dyDescent="0.4">
      <c r="B11" s="451" t="s">
        <v>587</v>
      </c>
      <c r="C11" s="452"/>
      <c r="D11" s="452"/>
      <c r="E11" s="452"/>
    </row>
    <row r="12" spans="1:14" ht="20.25" x14ac:dyDescent="0.3">
      <c r="B12" s="453" t="s">
        <v>588</v>
      </c>
      <c r="C12" s="452"/>
      <c r="D12" s="452"/>
      <c r="E12" s="452"/>
    </row>
    <row r="13" spans="1:14" ht="18.75" x14ac:dyDescent="0.3">
      <c r="B13" s="454"/>
      <c r="C13" s="452"/>
      <c r="D13" s="452"/>
      <c r="E13" s="452"/>
    </row>
    <row r="14" spans="1:14" ht="14.25" customHeight="1" x14ac:dyDescent="0.2">
      <c r="B14" s="455" t="s">
        <v>586</v>
      </c>
      <c r="C14" s="452"/>
      <c r="D14" s="452"/>
      <c r="E14" s="452"/>
    </row>
    <row r="15" spans="1:14" ht="16.5" customHeight="1" x14ac:dyDescent="0.2">
      <c r="B15" s="727" t="s">
        <v>713</v>
      </c>
    </row>
    <row r="16" spans="1:14" ht="23.25" customHeight="1" x14ac:dyDescent="0.2">
      <c r="B16" s="58" t="s">
        <v>467</v>
      </c>
    </row>
    <row r="17" spans="2:6" x14ac:dyDescent="0.2">
      <c r="B17" s="58" t="s">
        <v>468</v>
      </c>
    </row>
    <row r="18" spans="2:6" x14ac:dyDescent="0.2">
      <c r="B18" t="s">
        <v>629</v>
      </c>
    </row>
    <row r="19" spans="2:6" x14ac:dyDescent="0.2">
      <c r="B19" t="s">
        <v>630</v>
      </c>
    </row>
    <row r="20" spans="2:6" x14ac:dyDescent="0.2">
      <c r="B20" s="637" t="s">
        <v>469</v>
      </c>
      <c r="C20" s="637"/>
      <c r="D20" s="637"/>
      <c r="E20" s="637"/>
      <c r="F20" s="637"/>
    </row>
    <row r="21" spans="2:6" s="637" customFormat="1" x14ac:dyDescent="0.2">
      <c r="B21" s="637" t="s">
        <v>470</v>
      </c>
    </row>
    <row r="22" spans="2:6" s="637" customFormat="1" x14ac:dyDescent="0.2"/>
    <row r="23" spans="2:6" x14ac:dyDescent="0.2">
      <c r="B23" s="58" t="s">
        <v>514</v>
      </c>
    </row>
    <row r="24" spans="2:6" x14ac:dyDescent="0.2">
      <c r="B24" s="58" t="s">
        <v>581</v>
      </c>
    </row>
    <row r="25" spans="2:6" x14ac:dyDescent="0.2">
      <c r="B25" t="s">
        <v>573</v>
      </c>
    </row>
    <row r="26" spans="2:6" x14ac:dyDescent="0.2">
      <c r="B26" t="s">
        <v>575</v>
      </c>
    </row>
    <row r="27" spans="2:6" ht="18.75" x14ac:dyDescent="0.3">
      <c r="B27" s="272"/>
    </row>
    <row r="28" spans="2:6" x14ac:dyDescent="0.2">
      <c r="B28" s="58"/>
    </row>
    <row r="29" spans="2:6" x14ac:dyDescent="0.2">
      <c r="B29" s="273"/>
    </row>
    <row r="30" spans="2:6" x14ac:dyDescent="0.2">
      <c r="B30" s="273"/>
    </row>
    <row r="31" spans="2:6" x14ac:dyDescent="0.2">
      <c r="B31" s="273"/>
    </row>
    <row r="32" spans="2:6" x14ac:dyDescent="0.2">
      <c r="B32" s="273"/>
    </row>
    <row r="33" spans="2:2" x14ac:dyDescent="0.2">
      <c r="B33" s="274"/>
    </row>
  </sheetData>
  <mergeCells count="1">
    <mergeCell ref="A1:N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F51"/>
  <sheetViews>
    <sheetView showGridLines="0" zoomScaleNormal="100" zoomScaleSheetLayoutView="100" workbookViewId="0"/>
  </sheetViews>
  <sheetFormatPr defaultRowHeight="12.75" x14ac:dyDescent="0.2"/>
  <cols>
    <col min="1" max="1" width="18.28515625" customWidth="1"/>
    <col min="2" max="2" width="15" style="32" customWidth="1"/>
    <col min="3" max="3" width="1.28515625" style="32" customWidth="1"/>
    <col min="4" max="4" width="10.5703125" style="32" bestFit="1" customWidth="1"/>
    <col min="5" max="5" width="1.28515625" style="32" customWidth="1"/>
    <col min="6" max="6" width="12.28515625" style="32" customWidth="1"/>
    <col min="7" max="7" width="1.28515625" style="32" customWidth="1"/>
    <col min="8" max="8" width="9.85546875" style="32" customWidth="1"/>
    <col min="9" max="9" width="1.28515625" style="32" customWidth="1"/>
    <col min="10" max="10" width="10" style="32" customWidth="1"/>
    <col min="11" max="11" width="1.28515625" style="32" customWidth="1"/>
    <col min="12" max="12" width="10.140625" style="32" customWidth="1"/>
    <col min="13" max="13" width="1.28515625" style="32" customWidth="1"/>
  </cols>
  <sheetData>
    <row r="1" spans="1:21" ht="12.75" customHeight="1" x14ac:dyDescent="0.2">
      <c r="A1" s="100" t="s">
        <v>200</v>
      </c>
      <c r="B1" s="146"/>
      <c r="C1" s="147"/>
      <c r="D1" s="146"/>
      <c r="E1" s="147"/>
      <c r="F1" s="146"/>
      <c r="G1" s="147"/>
      <c r="H1" s="146"/>
      <c r="I1" s="147"/>
      <c r="J1" s="146"/>
      <c r="K1" s="147"/>
      <c r="L1" s="146"/>
      <c r="M1" s="147"/>
    </row>
    <row r="2" spans="1:21" x14ac:dyDescent="0.2">
      <c r="A2" s="542" t="s">
        <v>643</v>
      </c>
      <c r="B2" s="543"/>
      <c r="C2" s="543"/>
      <c r="D2" s="543"/>
      <c r="E2" s="543"/>
      <c r="F2" s="543"/>
      <c r="G2" s="543"/>
      <c r="H2" s="543"/>
      <c r="I2" s="543"/>
      <c r="J2" s="543"/>
      <c r="K2" s="543"/>
      <c r="L2" s="543"/>
    </row>
    <row r="3" spans="1:21" s="63" customFormat="1" ht="12.75" customHeight="1" x14ac:dyDescent="0.2">
      <c r="A3" s="544" t="s">
        <v>644</v>
      </c>
      <c r="B3" s="545"/>
      <c r="C3" s="545"/>
      <c r="D3" s="545"/>
      <c r="E3" s="545"/>
      <c r="F3" s="545"/>
      <c r="G3" s="545"/>
      <c r="H3" s="545"/>
      <c r="I3" s="545"/>
      <c r="J3" s="545"/>
      <c r="K3" s="545"/>
      <c r="L3" s="545"/>
      <c r="M3" s="396"/>
    </row>
    <row r="4" spans="1:21" x14ac:dyDescent="0.2">
      <c r="B4"/>
      <c r="C4"/>
      <c r="D4"/>
      <c r="E4"/>
      <c r="F4"/>
      <c r="G4"/>
      <c r="H4"/>
      <c r="I4"/>
      <c r="J4"/>
      <c r="K4"/>
      <c r="L4"/>
      <c r="M4"/>
    </row>
    <row r="5" spans="1:21" x14ac:dyDescent="0.2">
      <c r="A5" s="148" t="s">
        <v>201</v>
      </c>
      <c r="B5" s="785" t="s">
        <v>352</v>
      </c>
      <c r="C5" s="785"/>
      <c r="D5" s="785"/>
      <c r="E5" s="235"/>
      <c r="F5" s="785" t="s">
        <v>353</v>
      </c>
      <c r="G5" s="785"/>
      <c r="H5" s="785"/>
      <c r="I5" s="235"/>
      <c r="J5" s="785" t="s">
        <v>354</v>
      </c>
      <c r="K5" s="785"/>
      <c r="L5" s="785"/>
      <c r="M5" s="275"/>
    </row>
    <row r="6" spans="1:21" x14ac:dyDescent="0.2">
      <c r="A6" s="196"/>
      <c r="B6" s="546">
        <v>2017</v>
      </c>
      <c r="C6" s="546"/>
      <c r="D6" s="546">
        <v>2018</v>
      </c>
      <c r="E6" s="546"/>
      <c r="F6" s="546">
        <v>2017</v>
      </c>
      <c r="G6" s="546"/>
      <c r="H6" s="546">
        <v>2018</v>
      </c>
      <c r="I6" s="546"/>
      <c r="J6" s="546">
        <v>2017</v>
      </c>
      <c r="K6" s="546"/>
      <c r="L6" s="546">
        <v>2018</v>
      </c>
      <c r="M6" s="220"/>
    </row>
    <row r="7" spans="1:21" x14ac:dyDescent="0.2">
      <c r="A7" s="48" t="s">
        <v>449</v>
      </c>
      <c r="B7" s="547">
        <v>11580.960999999999</v>
      </c>
      <c r="C7" s="548" t="s">
        <v>216</v>
      </c>
      <c r="D7" s="547">
        <v>12054.137000000001</v>
      </c>
      <c r="E7" s="547" t="s">
        <v>216</v>
      </c>
      <c r="F7" s="547">
        <v>12002.31</v>
      </c>
      <c r="G7" s="549" t="s">
        <v>216</v>
      </c>
      <c r="H7" s="547">
        <v>12806.369000000001</v>
      </c>
      <c r="I7" s="547" t="s">
        <v>216</v>
      </c>
      <c r="J7" s="547">
        <v>23583.271000000001</v>
      </c>
      <c r="K7" s="549" t="s">
        <v>216</v>
      </c>
      <c r="L7" s="547">
        <v>24860.506000000001</v>
      </c>
      <c r="M7" s="147"/>
    </row>
    <row r="8" spans="1:21" ht="24" customHeight="1" x14ac:dyDescent="0.2">
      <c r="A8" s="44" t="s">
        <v>482</v>
      </c>
      <c r="B8" s="470">
        <v>20474.355</v>
      </c>
      <c r="C8" s="549" t="s">
        <v>216</v>
      </c>
      <c r="D8" s="470">
        <v>22294.330999999998</v>
      </c>
      <c r="E8" s="470" t="s">
        <v>216</v>
      </c>
      <c r="F8" s="470">
        <v>16464.219000000001</v>
      </c>
      <c r="G8" s="549" t="s">
        <v>216</v>
      </c>
      <c r="H8" s="470">
        <v>16638.633000000002</v>
      </c>
      <c r="I8" s="470" t="s">
        <v>216</v>
      </c>
      <c r="J8" s="470">
        <v>36938.574000000001</v>
      </c>
      <c r="K8" s="549" t="s">
        <v>216</v>
      </c>
      <c r="L8" s="470">
        <v>38932.964</v>
      </c>
      <c r="M8" s="147"/>
    </row>
    <row r="9" spans="1:21" ht="23.1" customHeight="1" x14ac:dyDescent="0.2">
      <c r="A9" s="44" t="s">
        <v>451</v>
      </c>
      <c r="B9" s="470">
        <v>41571.851999999999</v>
      </c>
      <c r="C9" s="549" t="s">
        <v>216</v>
      </c>
      <c r="D9" s="470">
        <v>43562.232000000004</v>
      </c>
      <c r="E9" s="470" t="s">
        <v>216</v>
      </c>
      <c r="F9" s="470">
        <v>45531.525999999998</v>
      </c>
      <c r="G9" s="549" t="s">
        <v>216</v>
      </c>
      <c r="H9" s="470">
        <v>42635.576000000001</v>
      </c>
      <c r="I9" s="470" t="s">
        <v>216</v>
      </c>
      <c r="J9" s="470">
        <v>87103.377999999997</v>
      </c>
      <c r="K9" s="549" t="s">
        <v>216</v>
      </c>
      <c r="L9" s="470">
        <v>86197.808000000005</v>
      </c>
      <c r="M9" s="147"/>
    </row>
    <row r="10" spans="1:21" ht="23.1" customHeight="1" x14ac:dyDescent="0.2">
      <c r="A10" s="44" t="s">
        <v>433</v>
      </c>
      <c r="B10" s="470">
        <v>13952.266</v>
      </c>
      <c r="C10" s="549" t="s">
        <v>216</v>
      </c>
      <c r="D10" s="470">
        <v>13670.447</v>
      </c>
      <c r="E10" s="470" t="s">
        <v>216</v>
      </c>
      <c r="F10" s="470">
        <v>5690.5389999999998</v>
      </c>
      <c r="G10" s="470" t="s">
        <v>216</v>
      </c>
      <c r="H10" s="470">
        <v>4997.4939999999997</v>
      </c>
      <c r="I10" s="470" t="s">
        <v>216</v>
      </c>
      <c r="J10" s="470">
        <v>19642.805</v>
      </c>
      <c r="K10" s="549" t="s">
        <v>216</v>
      </c>
      <c r="L10" s="470">
        <v>18667.940999999999</v>
      </c>
      <c r="M10" s="147"/>
    </row>
    <row r="11" spans="1:21" ht="23.1" customHeight="1" x14ac:dyDescent="0.2">
      <c r="A11" s="44" t="s">
        <v>434</v>
      </c>
      <c r="B11" s="470">
        <v>6079.4059999999999</v>
      </c>
      <c r="C11" s="549" t="s">
        <v>216</v>
      </c>
      <c r="D11" s="470">
        <v>7490.7969999999996</v>
      </c>
      <c r="E11" s="470" t="s">
        <v>216</v>
      </c>
      <c r="F11" s="470">
        <v>1966.2270000000001</v>
      </c>
      <c r="G11" s="470" t="s">
        <v>216</v>
      </c>
      <c r="H11" s="470">
        <v>2891.9929999999999</v>
      </c>
      <c r="I11" s="470" t="s">
        <v>216</v>
      </c>
      <c r="J11" s="470">
        <v>8045.6329999999998</v>
      </c>
      <c r="K11" s="549" t="s">
        <v>216</v>
      </c>
      <c r="L11" s="470">
        <v>10382.790000000001</v>
      </c>
      <c r="M11" s="147"/>
    </row>
    <row r="12" spans="1:21" s="58" customFormat="1" x14ac:dyDescent="0.2">
      <c r="A12" s="87" t="s">
        <v>298</v>
      </c>
      <c r="B12" s="456">
        <v>93658.84</v>
      </c>
      <c r="C12" s="550" t="s">
        <v>216</v>
      </c>
      <c r="D12" s="456">
        <v>99071.944000000003</v>
      </c>
      <c r="E12" s="456" t="s">
        <v>216</v>
      </c>
      <c r="F12" s="456">
        <v>81654.820999999996</v>
      </c>
      <c r="G12" s="550" t="s">
        <v>216</v>
      </c>
      <c r="H12" s="456">
        <v>79970.065000000002</v>
      </c>
      <c r="I12" s="456" t="s">
        <v>216</v>
      </c>
      <c r="J12" s="456">
        <v>175313.66099999999</v>
      </c>
      <c r="K12" s="550" t="s">
        <v>216</v>
      </c>
      <c r="L12" s="456">
        <v>179042.00899999999</v>
      </c>
      <c r="M12" s="276"/>
      <c r="N12"/>
      <c r="O12"/>
      <c r="P12"/>
      <c r="Q12"/>
      <c r="R12"/>
      <c r="S12"/>
      <c r="T12"/>
      <c r="U12"/>
    </row>
    <row r="13" spans="1:21" ht="21" customHeight="1" x14ac:dyDescent="0.2">
      <c r="A13" s="48"/>
      <c r="B13" s="48"/>
      <c r="C13" s="48"/>
      <c r="D13" s="48"/>
      <c r="E13" s="48"/>
      <c r="F13" s="48"/>
      <c r="G13" s="48"/>
      <c r="H13" s="48"/>
      <c r="I13" s="48"/>
      <c r="J13" s="48"/>
      <c r="K13" s="48"/>
      <c r="L13" s="48"/>
      <c r="M13" s="48"/>
    </row>
    <row r="14" spans="1:21" ht="26.1" hidden="1" customHeight="1" x14ac:dyDescent="0.2">
      <c r="A14" s="789" t="s">
        <v>465</v>
      </c>
      <c r="B14" s="773"/>
      <c r="C14" s="773"/>
      <c r="D14" s="773"/>
      <c r="E14" s="773"/>
      <c r="F14" s="773"/>
      <c r="G14" s="773"/>
      <c r="H14" s="773"/>
      <c r="I14" s="773"/>
      <c r="J14" s="773"/>
      <c r="K14" s="773"/>
      <c r="L14" s="773"/>
      <c r="M14"/>
    </row>
    <row r="15" spans="1:21" hidden="1" x14ac:dyDescent="0.2">
      <c r="A15" s="48" t="s">
        <v>447</v>
      </c>
      <c r="B15" s="13"/>
      <c r="C15" s="13"/>
      <c r="D15" s="13"/>
      <c r="E15" s="13"/>
      <c r="F15" s="13"/>
      <c r="G15" s="13"/>
      <c r="H15" s="13"/>
      <c r="I15" s="13"/>
      <c r="J15" s="13"/>
      <c r="K15" s="13"/>
      <c r="L15" s="13"/>
      <c r="M15" s="13"/>
    </row>
    <row r="16" spans="1:21" x14ac:dyDescent="0.2">
      <c r="A16" s="48"/>
      <c r="B16" s="13"/>
      <c r="C16" s="13"/>
      <c r="D16" s="13"/>
      <c r="E16" s="13"/>
      <c r="F16" s="13"/>
      <c r="G16" s="13"/>
      <c r="H16" s="13"/>
      <c r="I16" s="13"/>
      <c r="J16" s="13"/>
      <c r="K16" s="13"/>
      <c r="L16" s="13"/>
      <c r="M16" s="13"/>
    </row>
    <row r="17" spans="1:32" x14ac:dyDescent="0.2">
      <c r="A17" s="111" t="s">
        <v>204</v>
      </c>
    </row>
    <row r="18" spans="1:32" ht="25.5" customHeight="1" x14ac:dyDescent="0.2">
      <c r="A18" s="786" t="s">
        <v>645</v>
      </c>
      <c r="B18" s="786"/>
      <c r="C18" s="786"/>
      <c r="D18" s="786"/>
      <c r="E18" s="786"/>
      <c r="F18" s="786"/>
      <c r="G18" s="786"/>
      <c r="H18" s="786"/>
      <c r="I18" s="786"/>
      <c r="J18" s="786"/>
      <c r="K18" s="786"/>
      <c r="L18" s="786"/>
      <c r="M18" s="277"/>
    </row>
    <row r="19" spans="1:32" s="63" customFormat="1" ht="24.75" customHeight="1" x14ac:dyDescent="0.2">
      <c r="A19" s="787" t="s">
        <v>646</v>
      </c>
      <c r="B19" s="788"/>
      <c r="C19" s="788"/>
      <c r="D19" s="788"/>
      <c r="E19" s="788"/>
      <c r="F19" s="788"/>
      <c r="G19" s="788"/>
      <c r="H19" s="788"/>
      <c r="I19" s="788"/>
      <c r="J19" s="788"/>
      <c r="K19" s="788"/>
      <c r="L19" s="788"/>
      <c r="AA19" s="69"/>
      <c r="AB19" s="69"/>
      <c r="AC19" s="69"/>
      <c r="AD19" s="69"/>
      <c r="AE19" s="69"/>
      <c r="AF19" s="69"/>
    </row>
    <row r="20" spans="1:32" x14ac:dyDescent="0.2">
      <c r="B20"/>
      <c r="C20"/>
      <c r="D20"/>
      <c r="E20"/>
      <c r="F20"/>
      <c r="G20"/>
      <c r="H20"/>
      <c r="I20"/>
      <c r="J20"/>
      <c r="K20"/>
      <c r="L20"/>
      <c r="M20"/>
      <c r="AA20" s="48"/>
      <c r="AB20" s="48"/>
      <c r="AC20" s="48"/>
      <c r="AD20" s="48"/>
      <c r="AE20" s="48"/>
      <c r="AF20" s="48"/>
    </row>
    <row r="21" spans="1:32" x14ac:dyDescent="0.2">
      <c r="A21" s="148" t="s">
        <v>201</v>
      </c>
      <c r="B21" s="785" t="s">
        <v>189</v>
      </c>
      <c r="C21" s="785"/>
      <c r="D21" s="785"/>
      <c r="E21" s="235"/>
      <c r="F21" s="785" t="s">
        <v>190</v>
      </c>
      <c r="G21" s="785"/>
      <c r="H21" s="785"/>
      <c r="I21" s="235"/>
      <c r="J21" s="785" t="s">
        <v>121</v>
      </c>
      <c r="K21" s="785"/>
      <c r="L21" s="785"/>
      <c r="M21" s="275"/>
      <c r="AA21" s="48"/>
      <c r="AB21" s="48"/>
      <c r="AC21" s="48"/>
      <c r="AD21" s="48"/>
      <c r="AE21" s="48"/>
      <c r="AF21" s="48"/>
    </row>
    <row r="22" spans="1:32" x14ac:dyDescent="0.2">
      <c r="A22" s="196"/>
      <c r="B22" s="546">
        <v>2017</v>
      </c>
      <c r="C22" s="546"/>
      <c r="D22" s="546">
        <v>2018</v>
      </c>
      <c r="E22" s="546"/>
      <c r="F22" s="546">
        <v>2017</v>
      </c>
      <c r="G22" s="546"/>
      <c r="H22" s="546">
        <v>2018</v>
      </c>
      <c r="I22" s="546"/>
      <c r="J22" s="546">
        <v>2017</v>
      </c>
      <c r="K22" s="546"/>
      <c r="L22" s="546">
        <v>2018</v>
      </c>
      <c r="M22" s="220"/>
      <c r="AA22" s="48"/>
      <c r="AB22" s="48"/>
      <c r="AC22" s="48"/>
      <c r="AD22" s="48"/>
      <c r="AE22" s="48"/>
      <c r="AF22" s="48"/>
    </row>
    <row r="23" spans="1:32" x14ac:dyDescent="0.2">
      <c r="A23" s="48" t="s">
        <v>448</v>
      </c>
      <c r="B23" s="547">
        <v>4623.451</v>
      </c>
      <c r="C23" s="549" t="s">
        <v>216</v>
      </c>
      <c r="D23" s="547">
        <v>4737.7809999999999</v>
      </c>
      <c r="E23" s="547" t="s">
        <v>216</v>
      </c>
      <c r="F23" s="547">
        <v>4862.8779999999997</v>
      </c>
      <c r="G23" s="549" t="s">
        <v>216</v>
      </c>
      <c r="H23" s="547">
        <v>5280.8159999999998</v>
      </c>
      <c r="I23" s="547" t="s">
        <v>216</v>
      </c>
      <c r="J23" s="547">
        <v>9486.3289999999997</v>
      </c>
      <c r="K23" s="549" t="s">
        <v>216</v>
      </c>
      <c r="L23" s="547">
        <v>10018.597</v>
      </c>
      <c r="M23" s="147"/>
      <c r="AA23" s="48"/>
      <c r="AB23" s="48"/>
      <c r="AC23" s="48"/>
      <c r="AD23" s="48"/>
      <c r="AE23" s="48"/>
      <c r="AF23" s="48"/>
    </row>
    <row r="24" spans="1:32" x14ac:dyDescent="0.2">
      <c r="A24" s="48" t="s">
        <v>473</v>
      </c>
      <c r="B24" s="470">
        <v>9098.348</v>
      </c>
      <c r="C24" s="549" t="s">
        <v>216</v>
      </c>
      <c r="D24" s="470">
        <v>9779.4709999999995</v>
      </c>
      <c r="E24" s="470" t="s">
        <v>216</v>
      </c>
      <c r="F24" s="470">
        <v>5124.7849999999999</v>
      </c>
      <c r="G24" s="549" t="s">
        <v>216</v>
      </c>
      <c r="H24" s="470">
        <v>4754.9430000000002</v>
      </c>
      <c r="I24" s="470" t="s">
        <v>216</v>
      </c>
      <c r="J24" s="470">
        <v>14223.133</v>
      </c>
      <c r="K24" s="549" t="s">
        <v>216</v>
      </c>
      <c r="L24" s="470">
        <v>14534.414000000001</v>
      </c>
      <c r="M24" s="147"/>
      <c r="AA24" s="48"/>
      <c r="AB24" s="48"/>
      <c r="AC24" s="48"/>
      <c r="AD24" s="48"/>
      <c r="AE24" s="48"/>
      <c r="AF24" s="48"/>
    </row>
    <row r="25" spans="1:32" x14ac:dyDescent="0.2">
      <c r="A25" s="48" t="s">
        <v>202</v>
      </c>
      <c r="B25" s="470">
        <v>8327.0020000000004</v>
      </c>
      <c r="C25" s="549" t="s">
        <v>216</v>
      </c>
      <c r="D25" s="470">
        <v>7243.9110000000001</v>
      </c>
      <c r="E25" s="470" t="s">
        <v>216</v>
      </c>
      <c r="F25" s="470">
        <v>11683.495999999999</v>
      </c>
      <c r="G25" s="549" t="s">
        <v>216</v>
      </c>
      <c r="H25" s="470">
        <v>9892.5349999999999</v>
      </c>
      <c r="I25" s="470" t="s">
        <v>216</v>
      </c>
      <c r="J25" s="470">
        <v>20010.498</v>
      </c>
      <c r="K25" s="549" t="s">
        <v>216</v>
      </c>
      <c r="L25" s="470">
        <v>17136.446</v>
      </c>
      <c r="M25" s="147"/>
      <c r="AA25" s="48"/>
      <c r="AB25" s="48"/>
      <c r="AC25" s="48"/>
      <c r="AD25" s="48"/>
      <c r="AE25" s="48"/>
      <c r="AF25" s="48"/>
    </row>
    <row r="26" spans="1:32" x14ac:dyDescent="0.2">
      <c r="A26" s="48" t="s">
        <v>21</v>
      </c>
      <c r="B26" s="470">
        <v>9309.6859999999997</v>
      </c>
      <c r="C26" s="549" t="s">
        <v>216</v>
      </c>
      <c r="D26" s="470">
        <v>8979.5750000000007</v>
      </c>
      <c r="E26" s="470" t="s">
        <v>216</v>
      </c>
      <c r="F26" s="470">
        <v>949.74199999999996</v>
      </c>
      <c r="G26" s="549" t="s">
        <v>216</v>
      </c>
      <c r="H26" s="470">
        <v>573.85500000000002</v>
      </c>
      <c r="I26" s="470" t="s">
        <v>216</v>
      </c>
      <c r="J26" s="470">
        <v>10259.428</v>
      </c>
      <c r="K26" s="549" t="s">
        <v>216</v>
      </c>
      <c r="L26" s="470">
        <v>9553.43</v>
      </c>
      <c r="M26" s="147"/>
      <c r="AA26" s="48"/>
      <c r="AB26" s="48"/>
      <c r="AC26" s="48"/>
      <c r="AD26" s="48"/>
      <c r="AE26" s="48"/>
      <c r="AF26" s="48"/>
    </row>
    <row r="27" spans="1:32" x14ac:dyDescent="0.2">
      <c r="A27" s="48" t="s">
        <v>203</v>
      </c>
      <c r="B27" s="470">
        <v>5131.3320000000003</v>
      </c>
      <c r="C27" s="549" t="s">
        <v>216</v>
      </c>
      <c r="D27" s="470">
        <v>6270.1289999999999</v>
      </c>
      <c r="E27" s="470" t="s">
        <v>216</v>
      </c>
      <c r="F27" s="470">
        <v>1836.011</v>
      </c>
      <c r="G27" s="549" t="s">
        <v>216</v>
      </c>
      <c r="H27" s="470">
        <v>2574.6840000000002</v>
      </c>
      <c r="I27" s="470" t="s">
        <v>216</v>
      </c>
      <c r="J27" s="470">
        <v>6967.3429999999998</v>
      </c>
      <c r="K27" s="549" t="s">
        <v>216</v>
      </c>
      <c r="L27" s="470">
        <v>8844.8130000000001</v>
      </c>
      <c r="M27" s="147"/>
      <c r="AA27" s="48"/>
      <c r="AB27" s="48"/>
      <c r="AC27" s="48"/>
      <c r="AD27" s="48"/>
      <c r="AE27" s="48"/>
      <c r="AF27" s="48"/>
    </row>
    <row r="28" spans="1:32" x14ac:dyDescent="0.2">
      <c r="A28" s="87" t="s">
        <v>298</v>
      </c>
      <c r="B28" s="456">
        <v>36489.819000000003</v>
      </c>
      <c r="C28" s="550" t="s">
        <v>216</v>
      </c>
      <c r="D28" s="456">
        <v>37010.866999999998</v>
      </c>
      <c r="E28" s="456" t="s">
        <v>216</v>
      </c>
      <c r="F28" s="456">
        <v>24456.912</v>
      </c>
      <c r="G28" s="550" t="s">
        <v>216</v>
      </c>
      <c r="H28" s="456">
        <v>23076.832999999999</v>
      </c>
      <c r="I28" s="456" t="s">
        <v>216</v>
      </c>
      <c r="J28" s="456">
        <v>60946.731</v>
      </c>
      <c r="K28" s="550" t="s">
        <v>216</v>
      </c>
      <c r="L28" s="456">
        <v>60087.7</v>
      </c>
      <c r="M28" s="276"/>
      <c r="AA28" s="48"/>
      <c r="AB28" s="48"/>
      <c r="AC28" s="48"/>
      <c r="AD28" s="48"/>
      <c r="AE28" s="48"/>
      <c r="AF28" s="48"/>
    </row>
    <row r="29" spans="1:32" ht="21" customHeight="1" x14ac:dyDescent="0.2">
      <c r="A29" s="48"/>
      <c r="B29" s="48"/>
      <c r="C29" s="48"/>
      <c r="D29" s="48"/>
      <c r="E29" s="48"/>
      <c r="F29" s="48"/>
      <c r="G29" s="48"/>
      <c r="H29" s="48"/>
      <c r="I29" s="48"/>
      <c r="J29" s="48"/>
      <c r="K29" s="48"/>
      <c r="L29" s="48"/>
      <c r="M29" s="48"/>
    </row>
    <row r="30" spans="1:32" ht="26.1" hidden="1" customHeight="1" x14ac:dyDescent="0.2">
      <c r="A30" s="789" t="s">
        <v>465</v>
      </c>
      <c r="B30" s="773"/>
      <c r="C30" s="773"/>
      <c r="D30" s="773"/>
      <c r="E30" s="773"/>
      <c r="F30" s="773"/>
      <c r="G30" s="773"/>
      <c r="H30" s="773"/>
      <c r="I30" s="773"/>
      <c r="J30" s="773"/>
      <c r="K30" s="773"/>
      <c r="L30" s="773"/>
      <c r="M30"/>
    </row>
    <row r="31" spans="1:32" hidden="1" x14ac:dyDescent="0.2">
      <c r="A31" s="48" t="s">
        <v>447</v>
      </c>
      <c r="B31" s="13"/>
      <c r="C31" s="13"/>
      <c r="D31" s="13"/>
      <c r="E31" s="13"/>
      <c r="F31" s="13"/>
      <c r="G31" s="13"/>
      <c r="H31" s="13"/>
      <c r="I31" s="13"/>
      <c r="J31" s="13"/>
      <c r="K31" s="13"/>
      <c r="L31" s="13"/>
      <c r="M31" s="13"/>
    </row>
    <row r="32" spans="1:32" x14ac:dyDescent="0.2">
      <c r="A32" s="48"/>
      <c r="B32" s="13"/>
      <c r="C32" s="13"/>
      <c r="D32" s="13"/>
      <c r="E32" s="13"/>
      <c r="F32" s="13"/>
      <c r="G32" s="13"/>
      <c r="H32" s="13"/>
      <c r="I32" s="13"/>
      <c r="J32" s="13"/>
      <c r="K32" s="13"/>
      <c r="L32" s="13"/>
      <c r="M32" s="13"/>
    </row>
    <row r="33" spans="1:13" x14ac:dyDescent="0.2">
      <c r="A33" s="111" t="s">
        <v>205</v>
      </c>
    </row>
    <row r="34" spans="1:13" ht="12.75" customHeight="1" x14ac:dyDescent="0.2">
      <c r="A34" s="790" t="s">
        <v>647</v>
      </c>
      <c r="B34" s="790"/>
      <c r="C34" s="790"/>
      <c r="D34" s="790"/>
      <c r="E34" s="790"/>
      <c r="F34" s="790"/>
      <c r="G34" s="790"/>
      <c r="H34" s="790"/>
      <c r="I34" s="790"/>
      <c r="J34" s="790"/>
      <c r="K34" s="790"/>
      <c r="L34" s="790"/>
      <c r="M34" s="790"/>
    </row>
    <row r="35" spans="1:13" s="63" customFormat="1" x14ac:dyDescent="0.2">
      <c r="A35" s="139" t="s">
        <v>648</v>
      </c>
      <c r="B35" s="396"/>
      <c r="C35" s="396"/>
      <c r="D35" s="396"/>
      <c r="E35" s="396"/>
      <c r="F35" s="396"/>
      <c r="G35" s="396"/>
      <c r="H35" s="396"/>
      <c r="I35" s="396"/>
      <c r="J35" s="396"/>
      <c r="K35" s="396"/>
      <c r="L35" s="396"/>
      <c r="M35" s="396"/>
    </row>
    <row r="36" spans="1:13" x14ac:dyDescent="0.2">
      <c r="B36"/>
      <c r="C36"/>
      <c r="D36"/>
      <c r="E36"/>
      <c r="F36"/>
      <c r="G36"/>
      <c r="H36"/>
      <c r="I36"/>
      <c r="J36"/>
      <c r="K36"/>
      <c r="L36"/>
      <c r="M36"/>
    </row>
    <row r="37" spans="1:13" x14ac:dyDescent="0.2">
      <c r="A37" s="148" t="s">
        <v>201</v>
      </c>
      <c r="B37" s="785" t="s">
        <v>189</v>
      </c>
      <c r="C37" s="785"/>
      <c r="D37" s="785"/>
      <c r="E37" s="235"/>
      <c r="F37" s="785" t="s">
        <v>190</v>
      </c>
      <c r="G37" s="785"/>
      <c r="H37" s="785"/>
      <c r="I37" s="235"/>
      <c r="J37" s="785" t="s">
        <v>121</v>
      </c>
      <c r="K37" s="785"/>
      <c r="L37" s="785"/>
      <c r="M37" s="275"/>
    </row>
    <row r="38" spans="1:13" x14ac:dyDescent="0.2">
      <c r="A38" s="196"/>
      <c r="B38" s="546">
        <v>2017</v>
      </c>
      <c r="C38" s="546"/>
      <c r="D38" s="546">
        <v>2018</v>
      </c>
      <c r="E38" s="546"/>
      <c r="F38" s="546">
        <v>2017</v>
      </c>
      <c r="G38" s="546"/>
      <c r="H38" s="546">
        <v>2018</v>
      </c>
      <c r="I38" s="546"/>
      <c r="J38" s="546">
        <v>2017</v>
      </c>
      <c r="K38" s="546"/>
      <c r="L38" s="546">
        <v>2018</v>
      </c>
      <c r="M38" s="220"/>
    </row>
    <row r="39" spans="1:13" x14ac:dyDescent="0.2">
      <c r="A39" s="48" t="s">
        <v>448</v>
      </c>
      <c r="B39" s="547">
        <v>6957.51</v>
      </c>
      <c r="C39" s="547" t="s">
        <v>216</v>
      </c>
      <c r="D39" s="547">
        <v>7316.3559999999998</v>
      </c>
      <c r="E39" s="547" t="s">
        <v>216</v>
      </c>
      <c r="F39" s="547">
        <v>7139.4319999999998</v>
      </c>
      <c r="G39" s="549" t="s">
        <v>216</v>
      </c>
      <c r="H39" s="547">
        <v>7525.5529999999999</v>
      </c>
      <c r="I39" s="547" t="s">
        <v>216</v>
      </c>
      <c r="J39" s="547">
        <v>14096.941999999999</v>
      </c>
      <c r="K39" s="549" t="s">
        <v>216</v>
      </c>
      <c r="L39" s="547">
        <v>14841.909</v>
      </c>
      <c r="M39" s="147"/>
    </row>
    <row r="40" spans="1:13" x14ac:dyDescent="0.2">
      <c r="A40" s="48" t="s">
        <v>473</v>
      </c>
      <c r="B40" s="470">
        <v>11376.007</v>
      </c>
      <c r="C40" s="470" t="s">
        <v>216</v>
      </c>
      <c r="D40" s="470">
        <v>12514.86</v>
      </c>
      <c r="E40" s="470" t="s">
        <v>216</v>
      </c>
      <c r="F40" s="470">
        <v>11339.433999999999</v>
      </c>
      <c r="G40" s="549" t="s">
        <v>216</v>
      </c>
      <c r="H40" s="470">
        <v>11883.69</v>
      </c>
      <c r="I40" s="470" t="s">
        <v>216</v>
      </c>
      <c r="J40" s="470">
        <v>22715.440999999999</v>
      </c>
      <c r="K40" s="549" t="s">
        <v>216</v>
      </c>
      <c r="L40" s="470">
        <v>24398.55</v>
      </c>
      <c r="M40" s="147"/>
    </row>
    <row r="41" spans="1:13" x14ac:dyDescent="0.2">
      <c r="A41" s="48" t="s">
        <v>202</v>
      </c>
      <c r="B41" s="470">
        <v>33244.85</v>
      </c>
      <c r="C41" s="549" t="s">
        <v>216</v>
      </c>
      <c r="D41" s="470">
        <v>36318.321000000004</v>
      </c>
      <c r="E41" s="470" t="s">
        <v>216</v>
      </c>
      <c r="F41" s="470">
        <v>33848.03</v>
      </c>
      <c r="G41" s="549" t="s">
        <v>216</v>
      </c>
      <c r="H41" s="470">
        <v>32743.041000000001</v>
      </c>
      <c r="I41" s="470" t="s">
        <v>216</v>
      </c>
      <c r="J41" s="470">
        <v>67092.88</v>
      </c>
      <c r="K41" s="549" t="s">
        <v>216</v>
      </c>
      <c r="L41" s="470">
        <v>69061.361999999994</v>
      </c>
      <c r="M41" s="147"/>
    </row>
    <row r="42" spans="1:13" x14ac:dyDescent="0.2">
      <c r="A42" s="48" t="s">
        <v>21</v>
      </c>
      <c r="B42" s="470">
        <v>4642.58</v>
      </c>
      <c r="C42" s="470" t="s">
        <v>216</v>
      </c>
      <c r="D42" s="470">
        <v>4690.8720000000003</v>
      </c>
      <c r="E42" s="470" t="s">
        <v>216</v>
      </c>
      <c r="F42" s="470">
        <v>4740.7969999999996</v>
      </c>
      <c r="G42" s="549" t="s">
        <v>216</v>
      </c>
      <c r="H42" s="470">
        <v>4423.6390000000001</v>
      </c>
      <c r="I42" s="470" t="s">
        <v>216</v>
      </c>
      <c r="J42" s="470">
        <v>9383.3770000000004</v>
      </c>
      <c r="K42" s="549" t="s">
        <v>216</v>
      </c>
      <c r="L42" s="470">
        <v>9114.5110000000004</v>
      </c>
      <c r="M42" s="147"/>
    </row>
    <row r="43" spans="1:13" x14ac:dyDescent="0.2">
      <c r="A43" s="48" t="s">
        <v>203</v>
      </c>
      <c r="B43" s="470">
        <v>948.07399999999996</v>
      </c>
      <c r="C43" s="470" t="s">
        <v>216</v>
      </c>
      <c r="D43" s="470">
        <v>1220.6679999999999</v>
      </c>
      <c r="E43" s="470" t="s">
        <v>216</v>
      </c>
      <c r="F43" s="470">
        <v>130.21600000000001</v>
      </c>
      <c r="G43" s="549" t="s">
        <v>216</v>
      </c>
      <c r="H43" s="470">
        <v>317.30900000000003</v>
      </c>
      <c r="I43" s="470" t="s">
        <v>216</v>
      </c>
      <c r="J43" s="470">
        <v>1078.29</v>
      </c>
      <c r="K43" s="549" t="s">
        <v>216</v>
      </c>
      <c r="L43" s="470">
        <v>1537.9770000000001</v>
      </c>
      <c r="M43" s="147"/>
    </row>
    <row r="44" spans="1:13" x14ac:dyDescent="0.2">
      <c r="A44" s="87" t="s">
        <v>298</v>
      </c>
      <c r="B44" s="456">
        <v>57169.021000000001</v>
      </c>
      <c r="C44" s="550" t="s">
        <v>216</v>
      </c>
      <c r="D44" s="456">
        <v>62061.076999999997</v>
      </c>
      <c r="E44" s="456" t="s">
        <v>216</v>
      </c>
      <c r="F44" s="456">
        <v>57197.909</v>
      </c>
      <c r="G44" s="550" t="s">
        <v>216</v>
      </c>
      <c r="H44" s="456">
        <v>56893.232000000004</v>
      </c>
      <c r="I44" s="456" t="s">
        <v>216</v>
      </c>
      <c r="J44" s="456">
        <v>114366.93</v>
      </c>
      <c r="K44" s="550" t="s">
        <v>216</v>
      </c>
      <c r="L44" s="456">
        <v>118954.30899999999</v>
      </c>
      <c r="M44" s="276"/>
    </row>
    <row r="45" spans="1:13" ht="21" customHeight="1" x14ac:dyDescent="0.2">
      <c r="A45" s="48"/>
      <c r="B45" s="48"/>
      <c r="C45" s="48"/>
      <c r="D45" s="48"/>
      <c r="E45" s="48"/>
      <c r="F45" s="48"/>
      <c r="G45" s="48"/>
      <c r="H45" s="48"/>
      <c r="I45" s="48"/>
      <c r="J45" s="48"/>
      <c r="K45" s="48"/>
      <c r="L45" s="48"/>
      <c r="M45" s="48"/>
    </row>
    <row r="46" spans="1:13" ht="26.1" customHeight="1" x14ac:dyDescent="0.2">
      <c r="A46" s="783" t="s">
        <v>491</v>
      </c>
      <c r="B46" s="784"/>
      <c r="C46" s="784"/>
      <c r="D46" s="784"/>
      <c r="E46" s="784"/>
      <c r="F46" s="784"/>
      <c r="G46" s="784"/>
      <c r="H46" s="784"/>
      <c r="I46" s="784"/>
      <c r="J46" s="784"/>
      <c r="K46" s="784"/>
      <c r="L46" s="784"/>
      <c r="M46"/>
    </row>
    <row r="47" spans="1:13" hidden="1" x14ac:dyDescent="0.2">
      <c r="A47" s="48" t="s">
        <v>481</v>
      </c>
      <c r="B47" s="13"/>
      <c r="C47" s="13"/>
      <c r="D47" s="13"/>
      <c r="E47" s="13"/>
      <c r="F47" s="13"/>
      <c r="G47" s="13"/>
      <c r="H47" s="13"/>
      <c r="I47" s="13"/>
      <c r="J47" s="13"/>
      <c r="K47" s="13"/>
      <c r="L47" s="13"/>
      <c r="M47" s="13"/>
    </row>
    <row r="48" spans="1:13" x14ac:dyDescent="0.2">
      <c r="A48" s="48"/>
      <c r="B48" s="13"/>
      <c r="C48" s="13"/>
      <c r="D48" s="13"/>
      <c r="E48" s="13"/>
      <c r="F48" s="13"/>
      <c r="G48" s="13"/>
      <c r="H48" s="13"/>
      <c r="I48" s="13"/>
      <c r="J48" s="13"/>
      <c r="K48" s="13"/>
      <c r="L48" s="13"/>
      <c r="M48" s="13"/>
    </row>
    <row r="49" spans="2:13" x14ac:dyDescent="0.2">
      <c r="B49"/>
      <c r="C49"/>
      <c r="D49"/>
      <c r="E49"/>
      <c r="F49"/>
      <c r="G49"/>
      <c r="H49"/>
      <c r="I49"/>
      <c r="J49"/>
      <c r="K49"/>
      <c r="L49"/>
      <c r="M49"/>
    </row>
    <row r="50" spans="2:13" x14ac:dyDescent="0.2">
      <c r="B50"/>
      <c r="C50"/>
      <c r="D50"/>
      <c r="E50"/>
      <c r="F50"/>
      <c r="G50"/>
      <c r="H50"/>
      <c r="I50"/>
      <c r="J50"/>
      <c r="K50"/>
      <c r="L50"/>
      <c r="M50"/>
    </row>
    <row r="51" spans="2:13" x14ac:dyDescent="0.2">
      <c r="B51"/>
      <c r="C51"/>
      <c r="D51"/>
      <c r="E51"/>
      <c r="F51"/>
      <c r="G51"/>
      <c r="H51"/>
      <c r="I51"/>
      <c r="J51"/>
      <c r="K51"/>
      <c r="L51"/>
      <c r="M51"/>
    </row>
  </sheetData>
  <mergeCells count="15">
    <mergeCell ref="A46:L46"/>
    <mergeCell ref="B5:D5"/>
    <mergeCell ref="B21:D21"/>
    <mergeCell ref="B37:D37"/>
    <mergeCell ref="F21:H21"/>
    <mergeCell ref="J5:L5"/>
    <mergeCell ref="J21:L21"/>
    <mergeCell ref="J37:L37"/>
    <mergeCell ref="F37:H37"/>
    <mergeCell ref="F5:H5"/>
    <mergeCell ref="A18:L18"/>
    <mergeCell ref="A19:L19"/>
    <mergeCell ref="A14:L14"/>
    <mergeCell ref="A30:L30"/>
    <mergeCell ref="A34:M34"/>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J53"/>
  <sheetViews>
    <sheetView showGridLines="0" zoomScaleNormal="100" zoomScaleSheetLayoutView="100" workbookViewId="0"/>
  </sheetViews>
  <sheetFormatPr defaultRowHeight="12.75" x14ac:dyDescent="0.2"/>
  <cols>
    <col min="1" max="1" width="1.85546875" style="2" customWidth="1"/>
    <col min="2" max="2" width="3" style="2" customWidth="1"/>
    <col min="3" max="3" width="4.85546875" style="2" customWidth="1"/>
    <col min="4" max="4" width="27.7109375" style="33" customWidth="1"/>
    <col min="5" max="5" width="7.7109375" style="5" customWidth="1"/>
    <col min="6" max="6" width="2.140625" style="318" customWidth="1"/>
    <col min="7" max="7" width="7.7109375" style="2" customWidth="1"/>
    <col min="8" max="8" width="2.140625" style="318" customWidth="1"/>
    <col min="9" max="9" width="7.7109375" style="2" customWidth="1"/>
    <col min="10" max="10" width="2.140625" style="318" customWidth="1"/>
    <col min="11" max="11" width="7.7109375" style="2" customWidth="1"/>
    <col min="12" max="12" width="2.140625" style="318" customWidth="1"/>
    <col min="13" max="13" width="7.7109375" style="2" customWidth="1"/>
    <col min="14" max="14" width="2.140625" style="318" customWidth="1"/>
    <col min="15" max="15" width="7.7109375" style="2" customWidth="1"/>
    <col min="16" max="16" width="2.140625" style="318" customWidth="1"/>
    <col min="17" max="17" width="7.7109375" style="2" customWidth="1"/>
    <col min="18" max="18" width="2.140625" style="318" customWidth="1"/>
    <col min="19" max="19" width="1.85546875" style="2" customWidth="1"/>
    <col min="20" max="20" width="3" style="2" customWidth="1"/>
    <col min="21" max="21" width="4.85546875" style="2" customWidth="1"/>
    <col min="22" max="22" width="27.7109375" style="33" customWidth="1"/>
    <col min="23" max="23" width="7.7109375" style="2" customWidth="1"/>
    <col min="24" max="24" width="2.140625" style="318" customWidth="1"/>
    <col min="25" max="25" width="7.7109375" style="2" customWidth="1"/>
    <col min="26" max="26" width="2.140625" style="318" customWidth="1"/>
    <col min="27" max="27" width="7.7109375" style="2" customWidth="1"/>
    <col min="28" max="28" width="2.140625" style="318" customWidth="1"/>
    <col min="29" max="29" width="7.7109375" style="2" customWidth="1"/>
    <col min="30" max="30" width="2.140625" style="318" customWidth="1"/>
    <col min="31" max="31" width="7.7109375" style="2" customWidth="1"/>
    <col min="32" max="32" width="2.140625" style="318" customWidth="1"/>
    <col min="33" max="33" width="7.7109375" style="2" customWidth="1"/>
    <col min="34" max="34" width="2.140625" style="320" customWidth="1"/>
  </cols>
  <sheetData>
    <row r="1" spans="1:36" ht="12.75" customHeight="1" x14ac:dyDescent="0.2">
      <c r="A1" s="5" t="s">
        <v>69</v>
      </c>
      <c r="B1" s="3"/>
      <c r="C1" s="3"/>
      <c r="D1" s="4"/>
      <c r="G1" s="1"/>
      <c r="I1" s="1"/>
      <c r="K1" s="1"/>
      <c r="M1" s="1"/>
      <c r="O1" s="1"/>
      <c r="Q1" s="1"/>
      <c r="S1" s="5" t="s">
        <v>59</v>
      </c>
      <c r="T1" s="3"/>
      <c r="U1" s="3"/>
      <c r="V1" s="4"/>
      <c r="W1" s="1"/>
      <c r="Y1" s="1"/>
      <c r="AA1" s="1"/>
      <c r="AC1" s="1"/>
      <c r="AE1" s="1"/>
      <c r="AG1" s="1"/>
    </row>
    <row r="2" spans="1:36" s="251" customFormat="1" ht="25.5" customHeight="1" x14ac:dyDescent="0.2">
      <c r="A2" s="791" t="s">
        <v>650</v>
      </c>
      <c r="B2" s="792"/>
      <c r="C2" s="792"/>
      <c r="D2" s="792"/>
      <c r="E2" s="792"/>
      <c r="F2" s="792"/>
      <c r="G2" s="792"/>
      <c r="H2" s="792"/>
      <c r="I2" s="792"/>
      <c r="J2" s="792"/>
      <c r="K2" s="792"/>
      <c r="L2" s="792"/>
      <c r="M2" s="792"/>
      <c r="N2" s="792"/>
      <c r="O2" s="792"/>
      <c r="P2" s="792"/>
      <c r="Q2" s="792"/>
      <c r="R2" s="318"/>
      <c r="S2" s="242"/>
      <c r="T2" s="115"/>
      <c r="U2" s="115"/>
      <c r="V2" s="250"/>
      <c r="W2" s="145"/>
      <c r="X2" s="318"/>
      <c r="Y2" s="145"/>
      <c r="Z2" s="318"/>
      <c r="AA2" s="145"/>
      <c r="AB2" s="318"/>
      <c r="AC2" s="145"/>
      <c r="AD2" s="318"/>
      <c r="AE2" s="145"/>
      <c r="AF2" s="318"/>
      <c r="AG2" s="145"/>
      <c r="AH2" s="320"/>
    </row>
    <row r="3" spans="1:36" s="397" customFormat="1" ht="38.25" customHeight="1" x14ac:dyDescent="0.2">
      <c r="A3" s="793" t="s">
        <v>651</v>
      </c>
      <c r="B3" s="794"/>
      <c r="C3" s="794"/>
      <c r="D3" s="794"/>
      <c r="E3" s="794"/>
      <c r="F3" s="794"/>
      <c r="G3" s="794"/>
      <c r="H3" s="794"/>
      <c r="I3" s="794"/>
      <c r="J3" s="794"/>
      <c r="K3" s="794"/>
      <c r="L3" s="794"/>
      <c r="M3" s="794"/>
      <c r="N3" s="794"/>
      <c r="O3" s="794"/>
      <c r="P3" s="794"/>
      <c r="Q3" s="794"/>
      <c r="R3" s="330"/>
      <c r="S3" s="436"/>
      <c r="T3" s="398"/>
      <c r="U3" s="398"/>
      <c r="V3" s="400"/>
      <c r="W3" s="398"/>
      <c r="X3" s="321"/>
      <c r="Y3" s="398"/>
      <c r="Z3" s="321"/>
      <c r="AA3" s="398"/>
      <c r="AB3" s="321"/>
      <c r="AC3" s="398"/>
      <c r="AD3" s="321"/>
      <c r="AE3" s="398"/>
      <c r="AF3" s="321"/>
      <c r="AG3" s="398"/>
      <c r="AH3" s="344"/>
    </row>
    <row r="4" spans="1:36" ht="12.75" customHeight="1" x14ac:dyDescent="0.2">
      <c r="A4" s="35" t="s">
        <v>350</v>
      </c>
      <c r="B4" s="10"/>
      <c r="C4" s="10"/>
      <c r="D4" s="9"/>
      <c r="E4" s="11"/>
      <c r="F4" s="325"/>
      <c r="G4" s="10"/>
      <c r="H4" s="325"/>
      <c r="I4" s="10"/>
      <c r="J4" s="325"/>
      <c r="K4" s="10"/>
      <c r="L4" s="325"/>
      <c r="M4" s="10"/>
      <c r="N4" s="325"/>
      <c r="O4" s="10"/>
      <c r="P4" s="325"/>
      <c r="Q4" s="10"/>
      <c r="S4" s="35" t="s">
        <v>350</v>
      </c>
      <c r="T4" s="10"/>
      <c r="U4" s="10"/>
      <c r="V4" s="9"/>
      <c r="W4" s="10"/>
      <c r="X4" s="325"/>
      <c r="Y4" s="10"/>
      <c r="Z4" s="325"/>
      <c r="AA4" s="10"/>
      <c r="AB4" s="325"/>
      <c r="AC4" s="10"/>
      <c r="AD4" s="325"/>
      <c r="AE4" s="10"/>
      <c r="AF4" s="325"/>
      <c r="AG4" s="12"/>
    </row>
    <row r="5" spans="1:36" x14ac:dyDescent="0.2">
      <c r="A5" s="288" t="s">
        <v>0</v>
      </c>
      <c r="B5" s="288"/>
      <c r="C5" s="288"/>
      <c r="D5" s="301"/>
      <c r="E5" s="207" t="s">
        <v>113</v>
      </c>
      <c r="F5" s="329"/>
      <c r="G5" s="202" t="s">
        <v>382</v>
      </c>
      <c r="H5" s="329"/>
      <c r="I5" s="202" t="s">
        <v>343</v>
      </c>
      <c r="J5" s="329"/>
      <c r="K5" s="202" t="s">
        <v>383</v>
      </c>
      <c r="L5" s="329"/>
      <c r="M5" s="202" t="s">
        <v>384</v>
      </c>
      <c r="N5" s="329"/>
      <c r="O5" s="202" t="s">
        <v>385</v>
      </c>
      <c r="P5" s="329"/>
      <c r="Q5" s="202" t="s">
        <v>108</v>
      </c>
      <c r="S5" s="288" t="s">
        <v>0</v>
      </c>
      <c r="T5" s="288"/>
      <c r="U5" s="288"/>
      <c r="V5" s="301"/>
      <c r="W5" s="202" t="s">
        <v>357</v>
      </c>
      <c r="X5" s="329"/>
      <c r="Y5" s="202" t="s">
        <v>344</v>
      </c>
      <c r="Z5" s="329"/>
      <c r="AA5" s="202" t="s">
        <v>358</v>
      </c>
      <c r="AB5" s="329"/>
      <c r="AC5" s="202" t="s">
        <v>62</v>
      </c>
      <c r="AD5" s="329"/>
      <c r="AE5" s="202" t="s">
        <v>359</v>
      </c>
      <c r="AF5" s="329"/>
      <c r="AG5" s="202" t="s">
        <v>360</v>
      </c>
    </row>
    <row r="6" spans="1:36" x14ac:dyDescent="0.2">
      <c r="A6" s="36" t="s">
        <v>1</v>
      </c>
      <c r="B6" s="12"/>
      <c r="C6" s="12"/>
      <c r="D6" s="14"/>
      <c r="E6" s="200" t="s">
        <v>123</v>
      </c>
      <c r="G6" s="110" t="s">
        <v>361</v>
      </c>
      <c r="I6" s="110" t="s">
        <v>362</v>
      </c>
      <c r="K6" s="110" t="s">
        <v>363</v>
      </c>
      <c r="M6" s="110" t="s">
        <v>364</v>
      </c>
      <c r="O6" s="110" t="s">
        <v>365</v>
      </c>
      <c r="Q6" s="110" t="s">
        <v>105</v>
      </c>
      <c r="S6" s="36" t="s">
        <v>1</v>
      </c>
      <c r="T6" s="12"/>
      <c r="U6" s="12"/>
      <c r="V6" s="14"/>
      <c r="W6" s="110" t="s">
        <v>366</v>
      </c>
      <c r="Y6" s="110" t="s">
        <v>139</v>
      </c>
      <c r="AA6" s="110" t="s">
        <v>367</v>
      </c>
      <c r="AC6" s="110" t="s">
        <v>63</v>
      </c>
      <c r="AE6" s="110" t="s">
        <v>368</v>
      </c>
      <c r="AG6" s="110" t="s">
        <v>369</v>
      </c>
    </row>
    <row r="7" spans="1:36" x14ac:dyDescent="0.2">
      <c r="A7" s="12"/>
      <c r="B7" s="12"/>
      <c r="C7" s="12"/>
      <c r="D7" s="14"/>
      <c r="E7" s="157"/>
      <c r="G7" s="110" t="s">
        <v>370</v>
      </c>
      <c r="I7" s="110" t="s">
        <v>371</v>
      </c>
      <c r="K7" s="110" t="s">
        <v>355</v>
      </c>
      <c r="M7" s="110" t="s">
        <v>372</v>
      </c>
      <c r="O7" s="110" t="s">
        <v>373</v>
      </c>
      <c r="Q7" s="110" t="s">
        <v>106</v>
      </c>
      <c r="S7" s="12"/>
      <c r="T7" s="12"/>
      <c r="U7" s="12"/>
      <c r="V7" s="14"/>
      <c r="W7" s="110" t="s">
        <v>374</v>
      </c>
      <c r="Y7" s="110" t="s">
        <v>375</v>
      </c>
      <c r="AA7" s="110" t="s">
        <v>376</v>
      </c>
      <c r="AC7" s="110" t="s">
        <v>64</v>
      </c>
      <c r="AE7" s="110" t="s">
        <v>377</v>
      </c>
      <c r="AG7" s="110" t="s">
        <v>378</v>
      </c>
    </row>
    <row r="8" spans="1:36" x14ac:dyDescent="0.2">
      <c r="A8" s="12"/>
      <c r="B8" s="12"/>
      <c r="C8" s="12"/>
      <c r="D8" s="14"/>
      <c r="E8" s="157"/>
      <c r="G8" s="110" t="s">
        <v>379</v>
      </c>
      <c r="I8" s="110"/>
      <c r="K8" s="110"/>
      <c r="M8" s="110" t="s">
        <v>145</v>
      </c>
      <c r="O8" s="110" t="s">
        <v>380</v>
      </c>
      <c r="Q8" s="110"/>
      <c r="S8" s="12"/>
      <c r="T8" s="12"/>
      <c r="U8" s="12"/>
      <c r="V8" s="14"/>
      <c r="W8" s="110" t="s">
        <v>375</v>
      </c>
      <c r="Y8" s="110"/>
      <c r="AA8" s="110"/>
      <c r="AC8" s="110" t="s">
        <v>65</v>
      </c>
      <c r="AE8" s="110" t="s">
        <v>381</v>
      </c>
      <c r="AG8" s="110" t="s">
        <v>145</v>
      </c>
    </row>
    <row r="9" spans="1:36" x14ac:dyDescent="0.2">
      <c r="A9" s="10"/>
      <c r="B9" s="10"/>
      <c r="C9" s="10"/>
      <c r="D9" s="9"/>
      <c r="E9" s="158"/>
      <c r="F9" s="325"/>
      <c r="G9" s="201"/>
      <c r="H9" s="325"/>
      <c r="I9" s="201"/>
      <c r="J9" s="325"/>
      <c r="K9" s="201"/>
      <c r="L9" s="325"/>
      <c r="M9" s="201"/>
      <c r="N9" s="325"/>
      <c r="O9" s="201" t="s">
        <v>66</v>
      </c>
      <c r="P9" s="325"/>
      <c r="Q9" s="201"/>
      <c r="S9" s="10"/>
      <c r="T9" s="10"/>
      <c r="U9" s="10"/>
      <c r="V9" s="9"/>
      <c r="W9" s="201"/>
      <c r="X9" s="325"/>
      <c r="Y9" s="201"/>
      <c r="Z9" s="325"/>
      <c r="AA9" s="201"/>
      <c r="AB9" s="325"/>
      <c r="AC9" s="201" t="s">
        <v>67</v>
      </c>
      <c r="AD9" s="325"/>
      <c r="AE9" s="201"/>
      <c r="AF9" s="325"/>
      <c r="AG9" s="201" t="s">
        <v>68</v>
      </c>
    </row>
    <row r="10" spans="1:36" x14ac:dyDescent="0.2">
      <c r="A10" s="25"/>
      <c r="B10" s="25"/>
      <c r="C10" s="25"/>
      <c r="D10" s="14"/>
      <c r="E10" s="303"/>
      <c r="F10" s="326"/>
      <c r="G10" s="284"/>
      <c r="H10" s="326"/>
      <c r="I10" s="284"/>
      <c r="J10" s="326"/>
      <c r="K10" s="284"/>
      <c r="L10" s="326"/>
      <c r="M10" s="284"/>
      <c r="N10" s="326"/>
      <c r="O10" s="284"/>
      <c r="P10" s="326"/>
      <c r="Q10" s="284"/>
      <c r="S10" s="25"/>
      <c r="T10" s="25"/>
      <c r="U10" s="25"/>
      <c r="V10" s="14"/>
      <c r="W10" s="284"/>
      <c r="Y10" s="284"/>
      <c r="AA10" s="284"/>
      <c r="AC10" s="284"/>
      <c r="AE10" s="284"/>
      <c r="AG10" s="284"/>
    </row>
    <row r="11" spans="1:36" x14ac:dyDescent="0.2">
      <c r="A11" s="12"/>
      <c r="B11" s="28">
        <v>1</v>
      </c>
      <c r="C11" s="28" t="s">
        <v>23</v>
      </c>
      <c r="D11" s="14"/>
      <c r="E11" s="457">
        <v>6461.79</v>
      </c>
      <c r="F11" s="551"/>
      <c r="G11" s="477">
        <v>552.85900000000004</v>
      </c>
      <c r="H11" s="551"/>
      <c r="I11" s="477">
        <v>1727.57</v>
      </c>
      <c r="J11" s="551"/>
      <c r="K11" s="477">
        <v>887.09799999999996</v>
      </c>
      <c r="L11" s="551"/>
      <c r="M11" s="477">
        <v>45.167999999999999</v>
      </c>
      <c r="N11" s="551"/>
      <c r="O11" s="477">
        <v>32.121000000000002</v>
      </c>
      <c r="P11" s="551"/>
      <c r="Q11" s="477">
        <v>1213.3800000000001</v>
      </c>
      <c r="R11" s="318" t="s">
        <v>216</v>
      </c>
      <c r="S11" s="12"/>
      <c r="T11" s="28">
        <v>1</v>
      </c>
      <c r="U11" s="28" t="s">
        <v>23</v>
      </c>
      <c r="V11" s="14"/>
      <c r="W11" s="477">
        <v>962.89400000000001</v>
      </c>
      <c r="X11" s="551"/>
      <c r="Y11" s="477">
        <v>143.78200000000001</v>
      </c>
      <c r="Z11" s="551"/>
      <c r="AA11" s="477">
        <v>528.88</v>
      </c>
      <c r="AB11" s="551"/>
      <c r="AC11" s="477" t="s">
        <v>513</v>
      </c>
      <c r="AD11" s="551"/>
      <c r="AE11" s="477">
        <v>85.944000000000003</v>
      </c>
      <c r="AF11" s="551"/>
      <c r="AG11" s="477">
        <v>282.09399999999999</v>
      </c>
      <c r="AH11" s="320" t="s">
        <v>216</v>
      </c>
      <c r="AI11" t="s">
        <v>216</v>
      </c>
      <c r="AJ11" t="s">
        <v>216</v>
      </c>
    </row>
    <row r="12" spans="1:36" x14ac:dyDescent="0.2">
      <c r="A12" s="12"/>
      <c r="B12" s="28"/>
      <c r="C12" s="28" t="s">
        <v>207</v>
      </c>
      <c r="D12" s="14" t="s">
        <v>24</v>
      </c>
      <c r="E12" s="457">
        <v>598.80399999999997</v>
      </c>
      <c r="F12" s="551"/>
      <c r="G12" s="477" t="s">
        <v>513</v>
      </c>
      <c r="H12" s="551"/>
      <c r="I12" s="477">
        <v>49.377000000000002</v>
      </c>
      <c r="J12" s="551"/>
      <c r="K12" s="477" t="s">
        <v>513</v>
      </c>
      <c r="L12" s="551"/>
      <c r="M12" s="477" t="s">
        <v>513</v>
      </c>
      <c r="N12" s="551"/>
      <c r="O12" s="477">
        <v>27.959</v>
      </c>
      <c r="P12" s="551"/>
      <c r="Q12" s="477">
        <v>262.59300000000002</v>
      </c>
      <c r="S12" s="12"/>
      <c r="T12" s="28"/>
      <c r="U12" s="28" t="s">
        <v>207</v>
      </c>
      <c r="V12" s="14" t="s">
        <v>24</v>
      </c>
      <c r="W12" s="477">
        <v>68.150999999999996</v>
      </c>
      <c r="X12" s="551"/>
      <c r="Y12" s="477">
        <v>126.881</v>
      </c>
      <c r="Z12" s="551"/>
      <c r="AA12" s="477">
        <v>46.295999999999999</v>
      </c>
      <c r="AB12" s="551"/>
      <c r="AC12" s="477" t="s">
        <v>513</v>
      </c>
      <c r="AD12" s="551"/>
      <c r="AE12" s="477">
        <v>10.74</v>
      </c>
      <c r="AF12" s="551"/>
      <c r="AG12" s="477">
        <v>6.8070000000000004</v>
      </c>
      <c r="AI12" t="s">
        <v>216</v>
      </c>
      <c r="AJ12" t="s">
        <v>216</v>
      </c>
    </row>
    <row r="13" spans="1:36" x14ac:dyDescent="0.2">
      <c r="A13" s="12"/>
      <c r="B13" s="28"/>
      <c r="C13" s="28"/>
      <c r="D13" s="14" t="s">
        <v>25</v>
      </c>
      <c r="E13" s="457">
        <v>4908.92</v>
      </c>
      <c r="F13" s="551"/>
      <c r="G13" s="477">
        <v>549.00199999999995</v>
      </c>
      <c r="H13" s="551"/>
      <c r="I13" s="477">
        <v>1508.0650000000001</v>
      </c>
      <c r="J13" s="551"/>
      <c r="K13" s="477">
        <v>797.22</v>
      </c>
      <c r="L13" s="551"/>
      <c r="M13" s="477" t="s">
        <v>513</v>
      </c>
      <c r="N13" s="551"/>
      <c r="O13" s="477">
        <v>4.1619999999999999</v>
      </c>
      <c r="P13" s="551"/>
      <c r="Q13" s="477">
        <v>921.61</v>
      </c>
      <c r="S13" s="12"/>
      <c r="T13" s="28"/>
      <c r="U13" s="28"/>
      <c r="V13" s="14" t="s">
        <v>25</v>
      </c>
      <c r="W13" s="477">
        <v>473.02699999999999</v>
      </c>
      <c r="X13" s="551"/>
      <c r="Y13" s="477">
        <v>14.544</v>
      </c>
      <c r="Z13" s="551"/>
      <c r="AA13" s="477">
        <v>482.584</v>
      </c>
      <c r="AB13" s="551"/>
      <c r="AC13" s="477" t="s">
        <v>513</v>
      </c>
      <c r="AD13" s="551"/>
      <c r="AE13" s="477" t="s">
        <v>513</v>
      </c>
      <c r="AF13" s="551"/>
      <c r="AG13" s="477">
        <v>158.70599999999999</v>
      </c>
      <c r="AI13" t="s">
        <v>216</v>
      </c>
      <c r="AJ13" t="s">
        <v>216</v>
      </c>
    </row>
    <row r="14" spans="1:36" x14ac:dyDescent="0.2">
      <c r="A14" s="12"/>
      <c r="B14" s="28">
        <v>2</v>
      </c>
      <c r="C14" s="28" t="s">
        <v>26</v>
      </c>
      <c r="D14" s="14"/>
      <c r="E14" s="457">
        <v>21513.876</v>
      </c>
      <c r="F14" s="551"/>
      <c r="G14" s="477">
        <v>1657.672</v>
      </c>
      <c r="H14" s="551"/>
      <c r="I14" s="477" t="s">
        <v>513</v>
      </c>
      <c r="J14" s="551"/>
      <c r="K14" s="477">
        <v>24.233000000000001</v>
      </c>
      <c r="L14" s="551"/>
      <c r="M14" s="477">
        <v>828.226</v>
      </c>
      <c r="N14" s="551"/>
      <c r="O14" s="477">
        <v>26.38</v>
      </c>
      <c r="P14" s="551"/>
      <c r="Q14" s="477">
        <v>169.87200000000001</v>
      </c>
      <c r="S14" s="12"/>
      <c r="T14" s="28">
        <v>2</v>
      </c>
      <c r="U14" s="28" t="s">
        <v>26</v>
      </c>
      <c r="V14" s="14"/>
      <c r="W14" s="477">
        <v>4.3959999999999999</v>
      </c>
      <c r="X14" s="551"/>
      <c r="Y14" s="477">
        <v>3.9969999999999999</v>
      </c>
      <c r="Z14" s="551"/>
      <c r="AA14" s="477">
        <v>7.399</v>
      </c>
      <c r="AB14" s="551"/>
      <c r="AC14" s="477">
        <v>9014.3970000000008</v>
      </c>
      <c r="AD14" s="551"/>
      <c r="AE14" s="477">
        <v>9758.5810000000001</v>
      </c>
      <c r="AF14" s="551"/>
      <c r="AG14" s="477">
        <v>18.722999999999999</v>
      </c>
      <c r="AI14" t="s">
        <v>216</v>
      </c>
      <c r="AJ14" t="s">
        <v>216</v>
      </c>
    </row>
    <row r="15" spans="1:36" x14ac:dyDescent="0.2">
      <c r="A15" s="12"/>
      <c r="B15" s="28"/>
      <c r="C15" s="28" t="s">
        <v>207</v>
      </c>
      <c r="D15" s="14" t="s">
        <v>27</v>
      </c>
      <c r="E15" s="457">
        <v>19531.151999999998</v>
      </c>
      <c r="F15" s="551"/>
      <c r="G15" s="477" t="s">
        <v>513</v>
      </c>
      <c r="H15" s="551"/>
      <c r="I15" s="477" t="s">
        <v>513</v>
      </c>
      <c r="J15" s="551"/>
      <c r="K15" s="477" t="s">
        <v>513</v>
      </c>
      <c r="L15" s="551"/>
      <c r="M15" s="477">
        <v>750.77499999999998</v>
      </c>
      <c r="N15" s="551"/>
      <c r="O15" s="477" t="s">
        <v>513</v>
      </c>
      <c r="P15" s="551"/>
      <c r="Q15" s="477" t="s">
        <v>513</v>
      </c>
      <c r="S15" s="12"/>
      <c r="T15" s="28"/>
      <c r="U15" s="28" t="s">
        <v>207</v>
      </c>
      <c r="V15" s="14" t="s">
        <v>27</v>
      </c>
      <c r="W15" s="477" t="s">
        <v>513</v>
      </c>
      <c r="X15" s="551"/>
      <c r="Y15" s="477" t="s">
        <v>513</v>
      </c>
      <c r="Z15" s="551"/>
      <c r="AA15" s="477">
        <v>7.399</v>
      </c>
      <c r="AB15" s="551"/>
      <c r="AC15" s="477">
        <v>9014.3970000000008</v>
      </c>
      <c r="AD15" s="551"/>
      <c r="AE15" s="477">
        <v>9758.5810000000001</v>
      </c>
      <c r="AF15" s="551"/>
      <c r="AG15" s="477" t="s">
        <v>513</v>
      </c>
      <c r="AI15" t="s">
        <v>216</v>
      </c>
      <c r="AJ15" t="s">
        <v>216</v>
      </c>
    </row>
    <row r="16" spans="1:36" x14ac:dyDescent="0.2">
      <c r="A16" s="12"/>
      <c r="B16" s="28">
        <v>3</v>
      </c>
      <c r="C16" s="28" t="s">
        <v>28</v>
      </c>
      <c r="D16" s="14"/>
      <c r="E16" s="457">
        <v>5223.6360000000004</v>
      </c>
      <c r="F16" s="551"/>
      <c r="G16" s="477">
        <v>867.88699999999994</v>
      </c>
      <c r="H16" s="551"/>
      <c r="I16" s="477">
        <v>428.13799999999998</v>
      </c>
      <c r="J16" s="551"/>
      <c r="K16" s="477">
        <v>634.09400000000005</v>
      </c>
      <c r="L16" s="551"/>
      <c r="M16" s="477">
        <v>111.21899999999999</v>
      </c>
      <c r="N16" s="551"/>
      <c r="O16" s="477">
        <v>347.74099999999999</v>
      </c>
      <c r="P16" s="551"/>
      <c r="Q16" s="477">
        <v>939.46699999999998</v>
      </c>
      <c r="S16" s="12"/>
      <c r="T16" s="28">
        <v>3</v>
      </c>
      <c r="U16" s="28" t="s">
        <v>28</v>
      </c>
      <c r="V16" s="14"/>
      <c r="W16" s="477">
        <v>412.35899999999998</v>
      </c>
      <c r="X16" s="551"/>
      <c r="Y16" s="477">
        <v>476.34699999999998</v>
      </c>
      <c r="Z16" s="551"/>
      <c r="AA16" s="477">
        <v>157.36500000000001</v>
      </c>
      <c r="AB16" s="551"/>
      <c r="AC16" s="477">
        <v>29.643999999999998</v>
      </c>
      <c r="AD16" s="551"/>
      <c r="AE16" s="477">
        <v>445.01400000000001</v>
      </c>
      <c r="AF16" s="551"/>
      <c r="AG16" s="477">
        <v>374.36099999999999</v>
      </c>
      <c r="AI16" t="s">
        <v>216</v>
      </c>
      <c r="AJ16" t="s">
        <v>216</v>
      </c>
    </row>
    <row r="17" spans="1:36" x14ac:dyDescent="0.2">
      <c r="A17" s="12"/>
      <c r="B17" s="28"/>
      <c r="C17" s="28" t="s">
        <v>207</v>
      </c>
      <c r="D17" s="14" t="s">
        <v>29</v>
      </c>
      <c r="E17" s="457">
        <v>2715.4250000000002</v>
      </c>
      <c r="F17" s="551"/>
      <c r="G17" s="477">
        <v>551.99</v>
      </c>
      <c r="H17" s="551"/>
      <c r="I17" s="477">
        <v>311.755</v>
      </c>
      <c r="J17" s="551"/>
      <c r="K17" s="477">
        <v>566.88499999999999</v>
      </c>
      <c r="L17" s="551"/>
      <c r="M17" s="477">
        <v>23.521000000000001</v>
      </c>
      <c r="N17" s="551"/>
      <c r="O17" s="477">
        <v>298.55399999999997</v>
      </c>
      <c r="P17" s="551"/>
      <c r="Q17" s="477">
        <v>367.464</v>
      </c>
      <c r="S17" s="12"/>
      <c r="T17" s="28"/>
      <c r="U17" s="28" t="s">
        <v>207</v>
      </c>
      <c r="V17" s="14" t="s">
        <v>29</v>
      </c>
      <c r="W17" s="477">
        <v>238.37100000000001</v>
      </c>
      <c r="X17" s="551"/>
      <c r="Y17" s="477">
        <v>72.531000000000006</v>
      </c>
      <c r="Z17" s="551"/>
      <c r="AA17" s="477">
        <v>95.525999999999996</v>
      </c>
      <c r="AB17" s="551"/>
      <c r="AC17" s="477">
        <v>11.792999999999999</v>
      </c>
      <c r="AD17" s="551"/>
      <c r="AE17" s="477">
        <v>12.518000000000001</v>
      </c>
      <c r="AF17" s="551"/>
      <c r="AG17" s="477">
        <v>164.517</v>
      </c>
      <c r="AI17" t="s">
        <v>216</v>
      </c>
      <c r="AJ17" t="s">
        <v>216</v>
      </c>
    </row>
    <row r="18" spans="1:36" x14ac:dyDescent="0.2">
      <c r="A18" s="12"/>
      <c r="B18" s="28"/>
      <c r="C18" s="28"/>
      <c r="D18" s="14" t="s">
        <v>30</v>
      </c>
      <c r="E18" s="457">
        <v>283.387</v>
      </c>
      <c r="F18" s="551"/>
      <c r="G18" s="477">
        <v>1.528</v>
      </c>
      <c r="H18" s="551"/>
      <c r="I18" s="477" t="s">
        <v>513</v>
      </c>
      <c r="J18" s="551"/>
      <c r="K18" s="477" t="s">
        <v>513</v>
      </c>
      <c r="L18" s="551"/>
      <c r="M18" s="477" t="s">
        <v>513</v>
      </c>
      <c r="N18" s="551"/>
      <c r="O18" s="477">
        <v>19.338000000000001</v>
      </c>
      <c r="P18" s="551"/>
      <c r="Q18" s="477">
        <v>212.26900000000001</v>
      </c>
      <c r="S18" s="12"/>
      <c r="T18" s="28"/>
      <c r="U18" s="28"/>
      <c r="V18" s="14" t="s">
        <v>30</v>
      </c>
      <c r="W18" s="477" t="s">
        <v>513</v>
      </c>
      <c r="X18" s="551"/>
      <c r="Y18" s="477">
        <v>50.252000000000002</v>
      </c>
      <c r="Z18" s="551"/>
      <c r="AA18" s="477" t="s">
        <v>513</v>
      </c>
      <c r="AB18" s="551"/>
      <c r="AC18" s="477" t="s">
        <v>513</v>
      </c>
      <c r="AD18" s="551"/>
      <c r="AE18" s="477" t="s">
        <v>513</v>
      </c>
      <c r="AF18" s="551"/>
      <c r="AG18" s="477" t="s">
        <v>513</v>
      </c>
      <c r="AI18" t="s">
        <v>216</v>
      </c>
      <c r="AJ18" t="s">
        <v>216</v>
      </c>
    </row>
    <row r="19" spans="1:36" x14ac:dyDescent="0.2">
      <c r="A19" s="12"/>
      <c r="B19" s="28"/>
      <c r="C19" s="28"/>
      <c r="D19" s="14" t="s">
        <v>31</v>
      </c>
      <c r="E19" s="457">
        <v>674.53</v>
      </c>
      <c r="F19" s="551"/>
      <c r="G19" s="477">
        <v>294.08100000000002</v>
      </c>
      <c r="H19" s="551"/>
      <c r="I19" s="477" t="s">
        <v>513</v>
      </c>
      <c r="J19" s="551"/>
      <c r="K19" s="477">
        <v>14.26</v>
      </c>
      <c r="L19" s="551"/>
      <c r="M19" s="477" t="s">
        <v>513</v>
      </c>
      <c r="N19" s="551"/>
      <c r="O19" s="477" t="s">
        <v>513</v>
      </c>
      <c r="P19" s="551"/>
      <c r="Q19" s="477" t="s">
        <v>513</v>
      </c>
      <c r="S19" s="12"/>
      <c r="T19" s="28"/>
      <c r="U19" s="28"/>
      <c r="V19" s="14" t="s">
        <v>31</v>
      </c>
      <c r="W19" s="477" t="s">
        <v>513</v>
      </c>
      <c r="X19" s="551"/>
      <c r="Y19" s="477">
        <v>3.919</v>
      </c>
      <c r="Z19" s="551"/>
      <c r="AA19" s="477" t="s">
        <v>513</v>
      </c>
      <c r="AB19" s="551"/>
      <c r="AC19" s="477" t="s">
        <v>513</v>
      </c>
      <c r="AD19" s="551"/>
      <c r="AE19" s="477">
        <v>309.62900000000002</v>
      </c>
      <c r="AF19" s="551"/>
      <c r="AG19" s="477">
        <v>52.640999999999998</v>
      </c>
      <c r="AI19" t="s">
        <v>216</v>
      </c>
      <c r="AJ19" t="s">
        <v>216</v>
      </c>
    </row>
    <row r="20" spans="1:36" x14ac:dyDescent="0.2">
      <c r="A20" s="12"/>
      <c r="B20" s="28">
        <v>4</v>
      </c>
      <c r="C20" s="28" t="s">
        <v>32</v>
      </c>
      <c r="D20" s="14"/>
      <c r="E20" s="457">
        <v>486.18299999999999</v>
      </c>
      <c r="F20" s="551"/>
      <c r="G20" s="477" t="s">
        <v>513</v>
      </c>
      <c r="H20" s="551"/>
      <c r="I20" s="477" t="s">
        <v>513</v>
      </c>
      <c r="J20" s="551"/>
      <c r="K20" s="477" t="s">
        <v>513</v>
      </c>
      <c r="L20" s="551"/>
      <c r="M20" s="477">
        <v>14.318</v>
      </c>
      <c r="N20" s="551"/>
      <c r="O20" s="477">
        <v>103.34099999999999</v>
      </c>
      <c r="P20" s="551"/>
      <c r="Q20" s="477">
        <v>110.298</v>
      </c>
      <c r="S20" s="12"/>
      <c r="T20" s="28">
        <v>4</v>
      </c>
      <c r="U20" s="28" t="s">
        <v>32</v>
      </c>
      <c r="V20" s="14"/>
      <c r="W20" s="477">
        <v>138.27500000000001</v>
      </c>
      <c r="X20" s="551"/>
      <c r="Y20" s="477">
        <v>11.46</v>
      </c>
      <c r="Z20" s="551"/>
      <c r="AA20" s="477">
        <v>105.13500000000001</v>
      </c>
      <c r="AB20" s="551"/>
      <c r="AC20" s="477" t="s">
        <v>513</v>
      </c>
      <c r="AD20" s="551"/>
      <c r="AE20" s="477">
        <v>3.3559999999999999</v>
      </c>
      <c r="AF20" s="551"/>
      <c r="AG20" s="477" t="s">
        <v>513</v>
      </c>
      <c r="AI20" t="s">
        <v>216</v>
      </c>
      <c r="AJ20" t="s">
        <v>216</v>
      </c>
    </row>
    <row r="21" spans="1:36" x14ac:dyDescent="0.2">
      <c r="A21" s="12"/>
      <c r="B21" s="28">
        <v>5</v>
      </c>
      <c r="C21" s="28" t="s">
        <v>33</v>
      </c>
      <c r="D21" s="14"/>
      <c r="E21" s="457">
        <v>3.5640000000000001</v>
      </c>
      <c r="F21" s="551"/>
      <c r="G21" s="477" t="s">
        <v>513</v>
      </c>
      <c r="H21" s="551"/>
      <c r="I21" s="477" t="s">
        <v>513</v>
      </c>
      <c r="J21" s="551"/>
      <c r="K21" s="477" t="s">
        <v>513</v>
      </c>
      <c r="L21" s="551"/>
      <c r="M21" s="477" t="s">
        <v>513</v>
      </c>
      <c r="N21" s="551"/>
      <c r="O21" s="477" t="s">
        <v>513</v>
      </c>
      <c r="P21" s="551"/>
      <c r="Q21" s="477">
        <v>3.5640000000000001</v>
      </c>
      <c r="S21" s="12"/>
      <c r="T21" s="28">
        <v>5</v>
      </c>
      <c r="U21" s="28" t="s">
        <v>33</v>
      </c>
      <c r="V21" s="14"/>
      <c r="W21" s="477" t="s">
        <v>513</v>
      </c>
      <c r="X21" s="551"/>
      <c r="Y21" s="477" t="s">
        <v>513</v>
      </c>
      <c r="Z21" s="551"/>
      <c r="AA21" s="477" t="s">
        <v>513</v>
      </c>
      <c r="AB21" s="551"/>
      <c r="AC21" s="477" t="s">
        <v>513</v>
      </c>
      <c r="AD21" s="551"/>
      <c r="AE21" s="477" t="s">
        <v>513</v>
      </c>
      <c r="AF21" s="551"/>
      <c r="AG21" s="477" t="s">
        <v>513</v>
      </c>
      <c r="AI21" t="s">
        <v>216</v>
      </c>
      <c r="AJ21" t="s">
        <v>216</v>
      </c>
    </row>
    <row r="22" spans="1:36" x14ac:dyDescent="0.2">
      <c r="A22" s="12"/>
      <c r="B22" s="28">
        <v>6</v>
      </c>
      <c r="C22" s="28" t="s">
        <v>34</v>
      </c>
      <c r="D22" s="14"/>
      <c r="E22" s="457"/>
      <c r="F22" s="551"/>
      <c r="G22" s="477"/>
      <c r="H22" s="551"/>
      <c r="I22" s="477"/>
      <c r="J22" s="551"/>
      <c r="K22" s="477"/>
      <c r="L22" s="551"/>
      <c r="M22" s="477"/>
      <c r="N22" s="551"/>
      <c r="O22" s="477"/>
      <c r="P22" s="551"/>
      <c r="Q22" s="477"/>
      <c r="S22" s="12"/>
      <c r="T22" s="28">
        <v>6</v>
      </c>
      <c r="U22" s="28" t="s">
        <v>34</v>
      </c>
      <c r="V22" s="14"/>
      <c r="W22" s="477"/>
      <c r="X22" s="551"/>
      <c r="Y22" s="477"/>
      <c r="Z22" s="551"/>
      <c r="AA22" s="477"/>
      <c r="AB22" s="551"/>
      <c r="AC22" s="477"/>
      <c r="AD22" s="551"/>
      <c r="AE22" s="477"/>
      <c r="AF22" s="551"/>
      <c r="AG22" s="477"/>
      <c r="AI22" t="s">
        <v>216</v>
      </c>
      <c r="AJ22" t="s">
        <v>216</v>
      </c>
    </row>
    <row r="23" spans="1:36" x14ac:dyDescent="0.2">
      <c r="A23" s="12"/>
      <c r="B23" s="28"/>
      <c r="C23" s="28" t="s">
        <v>35</v>
      </c>
      <c r="D23" s="14"/>
      <c r="E23" s="457">
        <v>3422.37</v>
      </c>
      <c r="F23" s="551"/>
      <c r="G23" s="477">
        <v>145.99700000000001</v>
      </c>
      <c r="H23" s="551"/>
      <c r="I23" s="477">
        <v>410.536</v>
      </c>
      <c r="J23" s="551"/>
      <c r="K23" s="477">
        <v>1151.143</v>
      </c>
      <c r="L23" s="551"/>
      <c r="M23" s="477">
        <v>649.12300000000005</v>
      </c>
      <c r="N23" s="551"/>
      <c r="O23" s="477">
        <v>13.416</v>
      </c>
      <c r="P23" s="551"/>
      <c r="Q23" s="477">
        <v>544.87300000000005</v>
      </c>
      <c r="S23" s="12"/>
      <c r="T23" s="28"/>
      <c r="U23" s="28" t="s">
        <v>35</v>
      </c>
      <c r="V23" s="14"/>
      <c r="W23" s="477">
        <v>171.33699999999999</v>
      </c>
      <c r="X23" s="551"/>
      <c r="Y23" s="477">
        <v>146.41499999999999</v>
      </c>
      <c r="Z23" s="551"/>
      <c r="AA23" s="477">
        <v>60.677999999999997</v>
      </c>
      <c r="AB23" s="551"/>
      <c r="AC23" s="477">
        <v>0.05</v>
      </c>
      <c r="AD23" s="551"/>
      <c r="AE23" s="477">
        <v>86.313000000000002</v>
      </c>
      <c r="AF23" s="551"/>
      <c r="AG23" s="477">
        <v>42.488999999999997</v>
      </c>
      <c r="AI23" t="s">
        <v>216</v>
      </c>
      <c r="AJ23" t="s">
        <v>216</v>
      </c>
    </row>
    <row r="24" spans="1:36" x14ac:dyDescent="0.2">
      <c r="A24" s="12"/>
      <c r="B24" s="28"/>
      <c r="C24" s="28" t="s">
        <v>207</v>
      </c>
      <c r="D24" s="14" t="s">
        <v>36</v>
      </c>
      <c r="E24" s="457">
        <v>70.965999999999994</v>
      </c>
      <c r="F24" s="551"/>
      <c r="G24" s="477">
        <v>16.478000000000002</v>
      </c>
      <c r="H24" s="551"/>
      <c r="I24" s="477">
        <v>5.8630000000000004</v>
      </c>
      <c r="J24" s="551"/>
      <c r="K24" s="477">
        <v>9.1050000000000004</v>
      </c>
      <c r="L24" s="551"/>
      <c r="M24" s="477">
        <v>4.32</v>
      </c>
      <c r="N24" s="551"/>
      <c r="O24" s="477">
        <v>9.1999999999999998E-2</v>
      </c>
      <c r="P24" s="551"/>
      <c r="Q24" s="477">
        <v>2.7930000000000001</v>
      </c>
      <c r="S24" s="12"/>
      <c r="T24" s="28"/>
      <c r="U24" s="28" t="s">
        <v>207</v>
      </c>
      <c r="V24" s="14" t="s">
        <v>36</v>
      </c>
      <c r="W24" s="477">
        <v>32.265000000000001</v>
      </c>
      <c r="X24" s="551"/>
      <c r="Y24" s="477" t="s">
        <v>513</v>
      </c>
      <c r="Z24" s="551"/>
      <c r="AA24" s="477" t="s">
        <v>513</v>
      </c>
      <c r="AB24" s="551"/>
      <c r="AC24" s="477">
        <v>0.05</v>
      </c>
      <c r="AD24" s="551"/>
      <c r="AE24" s="477" t="s">
        <v>513</v>
      </c>
      <c r="AF24" s="551"/>
      <c r="AG24" s="477" t="s">
        <v>513</v>
      </c>
      <c r="AI24" t="s">
        <v>216</v>
      </c>
      <c r="AJ24" t="s">
        <v>216</v>
      </c>
    </row>
    <row r="25" spans="1:36" x14ac:dyDescent="0.2">
      <c r="A25" s="12"/>
      <c r="B25" s="28"/>
      <c r="C25" s="28"/>
      <c r="D25" s="14" t="s">
        <v>37</v>
      </c>
      <c r="E25" s="457">
        <v>2802.2669999999998</v>
      </c>
      <c r="F25" s="551"/>
      <c r="G25" s="477">
        <v>129.51499999999999</v>
      </c>
      <c r="H25" s="551"/>
      <c r="I25" s="477">
        <v>221.92500000000001</v>
      </c>
      <c r="J25" s="551"/>
      <c r="K25" s="477">
        <v>1011.319</v>
      </c>
      <c r="L25" s="551"/>
      <c r="M25" s="477">
        <v>639.95500000000004</v>
      </c>
      <c r="N25" s="551"/>
      <c r="O25" s="477">
        <v>13.324</v>
      </c>
      <c r="P25" s="551"/>
      <c r="Q25" s="477">
        <v>496.05200000000002</v>
      </c>
      <c r="S25" s="12"/>
      <c r="T25" s="28"/>
      <c r="U25" s="28"/>
      <c r="V25" s="14" t="s">
        <v>37</v>
      </c>
      <c r="W25" s="477">
        <v>107.09399999999999</v>
      </c>
      <c r="X25" s="551"/>
      <c r="Y25" s="477">
        <v>92.918000000000006</v>
      </c>
      <c r="Z25" s="551"/>
      <c r="AA25" s="477">
        <v>51.517000000000003</v>
      </c>
      <c r="AB25" s="551"/>
      <c r="AC25" s="477" t="s">
        <v>513</v>
      </c>
      <c r="AD25" s="551"/>
      <c r="AE25" s="477">
        <v>6.2690000000000001</v>
      </c>
      <c r="AF25" s="551"/>
      <c r="AG25" s="477">
        <v>32.378999999999998</v>
      </c>
      <c r="AI25" t="s">
        <v>216</v>
      </c>
      <c r="AJ25" t="s">
        <v>216</v>
      </c>
    </row>
    <row r="26" spans="1:36" x14ac:dyDescent="0.2">
      <c r="A26" s="12"/>
      <c r="B26" s="28"/>
      <c r="C26" s="28"/>
      <c r="D26" s="14" t="s">
        <v>38</v>
      </c>
      <c r="E26" s="457">
        <v>480.71300000000002</v>
      </c>
      <c r="F26" s="551"/>
      <c r="G26" s="477" t="s">
        <v>513</v>
      </c>
      <c r="H26" s="551"/>
      <c r="I26" s="477">
        <v>175.16</v>
      </c>
      <c r="J26" s="551"/>
      <c r="K26" s="477">
        <v>91.736000000000004</v>
      </c>
      <c r="L26" s="551"/>
      <c r="M26" s="477" t="s">
        <v>513</v>
      </c>
      <c r="N26" s="551"/>
      <c r="O26" s="477" t="s">
        <v>513</v>
      </c>
      <c r="P26" s="551"/>
      <c r="Q26" s="477">
        <v>35.329000000000001</v>
      </c>
      <c r="S26" s="12"/>
      <c r="T26" s="28"/>
      <c r="U26" s="28"/>
      <c r="V26" s="14" t="s">
        <v>38</v>
      </c>
      <c r="W26" s="477">
        <v>31.978000000000002</v>
      </c>
      <c r="X26" s="551"/>
      <c r="Y26" s="477">
        <v>51.991</v>
      </c>
      <c r="Z26" s="551"/>
      <c r="AA26" s="477">
        <v>5.81</v>
      </c>
      <c r="AB26" s="551"/>
      <c r="AC26" s="477" t="s">
        <v>513</v>
      </c>
      <c r="AD26" s="551"/>
      <c r="AE26" s="477">
        <v>80.043999999999997</v>
      </c>
      <c r="AF26" s="551"/>
      <c r="AG26" s="477">
        <v>8.6649999999999991</v>
      </c>
      <c r="AI26" t="s">
        <v>216</v>
      </c>
      <c r="AJ26" t="s">
        <v>216</v>
      </c>
    </row>
    <row r="27" spans="1:36" x14ac:dyDescent="0.2">
      <c r="A27" s="12"/>
      <c r="B27" s="30"/>
      <c r="C27" s="30"/>
      <c r="D27" s="14" t="s">
        <v>39</v>
      </c>
      <c r="E27" s="457">
        <v>11.917</v>
      </c>
      <c r="F27" s="551"/>
      <c r="G27" s="477">
        <v>4.0000000000000001E-3</v>
      </c>
      <c r="H27" s="551"/>
      <c r="I27" s="477">
        <v>2.5310000000000001</v>
      </c>
      <c r="J27" s="551"/>
      <c r="K27" s="477" t="s">
        <v>513</v>
      </c>
      <c r="L27" s="551"/>
      <c r="M27" s="477" t="s">
        <v>513</v>
      </c>
      <c r="N27" s="551"/>
      <c r="O27" s="477" t="s">
        <v>513</v>
      </c>
      <c r="P27" s="551"/>
      <c r="Q27" s="477">
        <v>7.9370000000000003</v>
      </c>
      <c r="S27" s="12"/>
      <c r="T27" s="30"/>
      <c r="U27" s="30"/>
      <c r="V27" s="14" t="s">
        <v>39</v>
      </c>
      <c r="W27" s="477" t="s">
        <v>513</v>
      </c>
      <c r="X27" s="551"/>
      <c r="Y27" s="477" t="s">
        <v>513</v>
      </c>
      <c r="Z27" s="551"/>
      <c r="AA27" s="477" t="s">
        <v>513</v>
      </c>
      <c r="AB27" s="551"/>
      <c r="AC27" s="477" t="s">
        <v>513</v>
      </c>
      <c r="AD27" s="551"/>
      <c r="AE27" s="477" t="s">
        <v>513</v>
      </c>
      <c r="AF27" s="551"/>
      <c r="AG27" s="477">
        <v>1.4450000000000001</v>
      </c>
      <c r="AI27" t="s">
        <v>216</v>
      </c>
      <c r="AJ27" t="s">
        <v>216</v>
      </c>
    </row>
    <row r="28" spans="1:36" x14ac:dyDescent="0.2">
      <c r="A28" s="12"/>
      <c r="B28" s="28">
        <v>7</v>
      </c>
      <c r="C28" s="28" t="s">
        <v>40</v>
      </c>
      <c r="D28" s="14"/>
      <c r="E28" s="457"/>
      <c r="F28" s="551"/>
      <c r="G28" s="477"/>
      <c r="H28" s="551"/>
      <c r="I28" s="477"/>
      <c r="J28" s="551"/>
      <c r="K28" s="477"/>
      <c r="L28" s="551"/>
      <c r="M28" s="477"/>
      <c r="N28" s="551"/>
      <c r="O28" s="477"/>
      <c r="P28" s="551"/>
      <c r="Q28" s="477"/>
      <c r="S28" s="12"/>
      <c r="T28" s="28">
        <v>7</v>
      </c>
      <c r="U28" s="28" t="s">
        <v>40</v>
      </c>
      <c r="V28" s="14"/>
      <c r="W28" s="477"/>
      <c r="X28" s="551"/>
      <c r="Y28" s="477"/>
      <c r="Z28" s="551"/>
      <c r="AA28" s="477"/>
      <c r="AB28" s="551"/>
      <c r="AC28" s="477"/>
      <c r="AD28" s="551"/>
      <c r="AE28" s="477"/>
      <c r="AF28" s="551"/>
      <c r="AG28" s="477"/>
      <c r="AI28" t="s">
        <v>216</v>
      </c>
      <c r="AJ28" t="s">
        <v>216</v>
      </c>
    </row>
    <row r="29" spans="1:36" x14ac:dyDescent="0.2">
      <c r="A29" s="12"/>
      <c r="B29" s="28"/>
      <c r="C29" s="28" t="s">
        <v>41</v>
      </c>
      <c r="D29" s="14"/>
      <c r="E29" s="457">
        <v>13735.759</v>
      </c>
      <c r="F29" s="551"/>
      <c r="G29" s="477">
        <v>260.40699999999998</v>
      </c>
      <c r="H29" s="551"/>
      <c r="I29" s="477">
        <v>783.57500000000005</v>
      </c>
      <c r="J29" s="551"/>
      <c r="K29" s="477">
        <v>1065.2149999999999</v>
      </c>
      <c r="L29" s="551"/>
      <c r="M29" s="477">
        <v>1152.3699999999999</v>
      </c>
      <c r="N29" s="551"/>
      <c r="O29" s="477">
        <v>277.91399999999999</v>
      </c>
      <c r="P29" s="551"/>
      <c r="Q29" s="477">
        <v>1880.1420000000001</v>
      </c>
      <c r="S29" s="12"/>
      <c r="T29" s="28"/>
      <c r="U29" s="28" t="s">
        <v>41</v>
      </c>
      <c r="V29" s="14"/>
      <c r="W29" s="477">
        <v>522.08299999999997</v>
      </c>
      <c r="X29" s="551"/>
      <c r="Y29" s="477">
        <v>1586.672</v>
      </c>
      <c r="Z29" s="551"/>
      <c r="AA29" s="477">
        <v>64.155000000000001</v>
      </c>
      <c r="AB29" s="551"/>
      <c r="AC29" s="477">
        <v>3196.4079999999999</v>
      </c>
      <c r="AD29" s="551"/>
      <c r="AE29" s="477">
        <v>2945.491</v>
      </c>
      <c r="AF29" s="551"/>
      <c r="AG29" s="477">
        <v>1.327</v>
      </c>
      <c r="AI29" t="s">
        <v>216</v>
      </c>
      <c r="AJ29" t="s">
        <v>216</v>
      </c>
    </row>
    <row r="30" spans="1:36" x14ac:dyDescent="0.2">
      <c r="A30" s="12"/>
      <c r="B30" s="28"/>
      <c r="C30" s="28" t="s">
        <v>207</v>
      </c>
      <c r="D30" s="28" t="s">
        <v>42</v>
      </c>
      <c r="E30" s="457">
        <v>12741.933999999999</v>
      </c>
      <c r="F30" s="551"/>
      <c r="G30" s="477">
        <v>244.41399999999999</v>
      </c>
      <c r="H30" s="551"/>
      <c r="I30" s="477">
        <v>770.82799999999997</v>
      </c>
      <c r="J30" s="551"/>
      <c r="K30" s="477">
        <v>1065.2149999999999</v>
      </c>
      <c r="L30" s="551"/>
      <c r="M30" s="477">
        <v>1047.9770000000001</v>
      </c>
      <c r="N30" s="551"/>
      <c r="O30" s="477">
        <v>262.72500000000002</v>
      </c>
      <c r="P30" s="551"/>
      <c r="Q30" s="477">
        <v>1163.6610000000001</v>
      </c>
      <c r="S30" s="12"/>
      <c r="T30" s="28"/>
      <c r="U30" s="28" t="s">
        <v>207</v>
      </c>
      <c r="V30" s="28" t="s">
        <v>42</v>
      </c>
      <c r="W30" s="477">
        <v>520.44299999999998</v>
      </c>
      <c r="X30" s="551"/>
      <c r="Y30" s="477">
        <v>1520.6310000000001</v>
      </c>
      <c r="Z30" s="551"/>
      <c r="AA30" s="477">
        <v>64.155000000000001</v>
      </c>
      <c r="AB30" s="551"/>
      <c r="AC30" s="477">
        <v>3196.4079999999999</v>
      </c>
      <c r="AD30" s="551"/>
      <c r="AE30" s="477">
        <v>2885.4769999999999</v>
      </c>
      <c r="AF30" s="551"/>
      <c r="AG30" s="477" t="s">
        <v>513</v>
      </c>
      <c r="AI30" t="s">
        <v>216</v>
      </c>
      <c r="AJ30" t="s">
        <v>216</v>
      </c>
    </row>
    <row r="31" spans="1:36" x14ac:dyDescent="0.2">
      <c r="A31" s="12"/>
      <c r="B31" s="28">
        <v>8</v>
      </c>
      <c r="C31" s="28" t="s">
        <v>43</v>
      </c>
      <c r="D31" s="14"/>
      <c r="E31" s="457"/>
      <c r="F31" s="551"/>
      <c r="G31" s="477"/>
      <c r="H31" s="551"/>
      <c r="I31" s="477"/>
      <c r="J31" s="551"/>
      <c r="K31" s="477"/>
      <c r="L31" s="551"/>
      <c r="M31" s="477"/>
      <c r="N31" s="551"/>
      <c r="O31" s="477"/>
      <c r="P31" s="551"/>
      <c r="Q31" s="477"/>
      <c r="S31" s="12"/>
      <c r="T31" s="28">
        <v>8</v>
      </c>
      <c r="U31" s="28" t="s">
        <v>43</v>
      </c>
      <c r="V31" s="14"/>
      <c r="W31" s="477"/>
      <c r="X31" s="551"/>
      <c r="Y31" s="477"/>
      <c r="Z31" s="551"/>
      <c r="AA31" s="477"/>
      <c r="AB31" s="551"/>
      <c r="AC31" s="477"/>
      <c r="AD31" s="551"/>
      <c r="AE31" s="477"/>
      <c r="AF31" s="551"/>
      <c r="AG31" s="477"/>
      <c r="AI31" t="s">
        <v>216</v>
      </c>
      <c r="AJ31" t="s">
        <v>216</v>
      </c>
    </row>
    <row r="32" spans="1:36" x14ac:dyDescent="0.2">
      <c r="A32" s="12"/>
      <c r="B32" s="30"/>
      <c r="C32" s="28" t="s">
        <v>44</v>
      </c>
      <c r="D32" s="14"/>
      <c r="E32" s="457">
        <v>2986.7820000000002</v>
      </c>
      <c r="F32" s="551"/>
      <c r="G32" s="477">
        <v>106.562</v>
      </c>
      <c r="H32" s="551"/>
      <c r="I32" s="477">
        <v>549.89099999999996</v>
      </c>
      <c r="J32" s="551"/>
      <c r="K32" s="477">
        <v>155.494</v>
      </c>
      <c r="L32" s="551"/>
      <c r="M32" s="477">
        <v>53.168999999999997</v>
      </c>
      <c r="N32" s="551"/>
      <c r="O32" s="477">
        <v>227.572</v>
      </c>
      <c r="P32" s="551"/>
      <c r="Q32" s="477">
        <v>270.63</v>
      </c>
      <c r="S32" s="12"/>
      <c r="T32" s="30"/>
      <c r="U32" s="28" t="s">
        <v>44</v>
      </c>
      <c r="V32" s="14"/>
      <c r="W32" s="477">
        <v>72.289000000000001</v>
      </c>
      <c r="X32" s="551"/>
      <c r="Y32" s="477">
        <v>423.78</v>
      </c>
      <c r="Z32" s="551"/>
      <c r="AA32" s="477">
        <v>55.741999999999997</v>
      </c>
      <c r="AB32" s="551"/>
      <c r="AC32" s="477">
        <v>593.88400000000001</v>
      </c>
      <c r="AD32" s="551"/>
      <c r="AE32" s="477">
        <v>405.33199999999999</v>
      </c>
      <c r="AF32" s="551"/>
      <c r="AG32" s="477">
        <v>72.436999999999998</v>
      </c>
      <c r="AI32" t="s">
        <v>216</v>
      </c>
      <c r="AJ32" t="s">
        <v>216</v>
      </c>
    </row>
    <row r="33" spans="1:36" x14ac:dyDescent="0.2">
      <c r="A33" s="12"/>
      <c r="B33" s="28">
        <v>9</v>
      </c>
      <c r="C33" s="28" t="s">
        <v>45</v>
      </c>
      <c r="D33" s="14"/>
      <c r="E33" s="457">
        <v>860.00699999999995</v>
      </c>
      <c r="F33" s="551"/>
      <c r="G33" s="477">
        <v>7.1660000000000004</v>
      </c>
      <c r="H33" s="551"/>
      <c r="I33" s="477">
        <v>51.691000000000003</v>
      </c>
      <c r="J33" s="551"/>
      <c r="K33" s="477">
        <v>38.064999999999998</v>
      </c>
      <c r="L33" s="551"/>
      <c r="M33" s="477">
        <v>18.771000000000001</v>
      </c>
      <c r="N33" s="551"/>
      <c r="O33" s="477">
        <v>113.605</v>
      </c>
      <c r="P33" s="551"/>
      <c r="Q33" s="477">
        <v>226.26900000000001</v>
      </c>
      <c r="S33" s="12"/>
      <c r="T33" s="28">
        <v>9</v>
      </c>
      <c r="U33" s="28" t="s">
        <v>45</v>
      </c>
      <c r="V33" s="14"/>
      <c r="W33" s="477">
        <v>7.7930000000000001</v>
      </c>
      <c r="X33" s="551"/>
      <c r="Y33" s="477">
        <v>88.372</v>
      </c>
      <c r="Z33" s="551"/>
      <c r="AA33" s="477">
        <v>105.688</v>
      </c>
      <c r="AB33" s="551"/>
      <c r="AC33" s="477">
        <v>89.156000000000006</v>
      </c>
      <c r="AD33" s="551"/>
      <c r="AE33" s="477">
        <v>92.120999999999995</v>
      </c>
      <c r="AF33" s="551"/>
      <c r="AG33" s="477">
        <v>21.31</v>
      </c>
      <c r="AI33" t="s">
        <v>216</v>
      </c>
      <c r="AJ33" t="s">
        <v>216</v>
      </c>
    </row>
    <row r="34" spans="1:36" x14ac:dyDescent="0.2">
      <c r="A34" s="12"/>
      <c r="B34" s="28">
        <v>10</v>
      </c>
      <c r="C34" s="28" t="s">
        <v>46</v>
      </c>
      <c r="D34" s="14"/>
      <c r="E34" s="457">
        <v>1394.4549999999999</v>
      </c>
      <c r="F34" s="551"/>
      <c r="G34" s="477">
        <v>25.635000000000002</v>
      </c>
      <c r="H34" s="551"/>
      <c r="I34" s="477">
        <v>5.0629999999999997</v>
      </c>
      <c r="J34" s="551"/>
      <c r="K34" s="477">
        <v>4.5270000000000001</v>
      </c>
      <c r="L34" s="551"/>
      <c r="M34" s="477">
        <v>3.488</v>
      </c>
      <c r="N34" s="551"/>
      <c r="O34" s="477">
        <v>128.71600000000001</v>
      </c>
      <c r="P34" s="551"/>
      <c r="Q34" s="477">
        <v>419.50700000000001</v>
      </c>
      <c r="S34" s="12"/>
      <c r="T34" s="28">
        <v>10</v>
      </c>
      <c r="U34" s="28" t="s">
        <v>46</v>
      </c>
      <c r="V34" s="14"/>
      <c r="W34" s="477">
        <v>242.78200000000001</v>
      </c>
      <c r="X34" s="551"/>
      <c r="Y34" s="477">
        <v>33.738999999999997</v>
      </c>
      <c r="Z34" s="551"/>
      <c r="AA34" s="477">
        <v>363.23700000000002</v>
      </c>
      <c r="AB34" s="551"/>
      <c r="AC34" s="477">
        <v>152.46700000000001</v>
      </c>
      <c r="AD34" s="551"/>
      <c r="AE34" s="477">
        <v>4.6210000000000004</v>
      </c>
      <c r="AF34" s="551"/>
      <c r="AG34" s="477">
        <v>10.673</v>
      </c>
      <c r="AI34" t="s">
        <v>216</v>
      </c>
      <c r="AJ34" t="s">
        <v>216</v>
      </c>
    </row>
    <row r="35" spans="1:36" x14ac:dyDescent="0.2">
      <c r="A35" s="12"/>
      <c r="B35" s="28">
        <v>11</v>
      </c>
      <c r="C35" s="28" t="s">
        <v>47</v>
      </c>
      <c r="D35" s="14"/>
      <c r="E35" s="457">
        <v>3.9289999999999998</v>
      </c>
      <c r="F35" s="551"/>
      <c r="G35" s="477" t="s">
        <v>513</v>
      </c>
      <c r="H35" s="551"/>
      <c r="I35" s="477" t="s">
        <v>513</v>
      </c>
      <c r="J35" s="551"/>
      <c r="K35" s="477" t="s">
        <v>513</v>
      </c>
      <c r="L35" s="551"/>
      <c r="M35" s="477" t="s">
        <v>513</v>
      </c>
      <c r="N35" s="551"/>
      <c r="O35" s="477">
        <v>3.7999999999999999E-2</v>
      </c>
      <c r="P35" s="551"/>
      <c r="Q35" s="477">
        <v>2.8170000000000002</v>
      </c>
      <c r="S35" s="12"/>
      <c r="T35" s="28">
        <v>11</v>
      </c>
      <c r="U35" s="28" t="s">
        <v>47</v>
      </c>
      <c r="V35" s="14"/>
      <c r="W35" s="477">
        <v>0.35599999999999998</v>
      </c>
      <c r="X35" s="551"/>
      <c r="Y35" s="477">
        <v>0.71799999999999997</v>
      </c>
      <c r="Z35" s="551"/>
      <c r="AA35" s="477" t="s">
        <v>513</v>
      </c>
      <c r="AB35" s="551"/>
      <c r="AC35" s="477" t="s">
        <v>513</v>
      </c>
      <c r="AD35" s="551"/>
      <c r="AE35" s="477" t="s">
        <v>513</v>
      </c>
      <c r="AF35" s="551"/>
      <c r="AG35" s="477" t="s">
        <v>513</v>
      </c>
      <c r="AI35" t="s">
        <v>216</v>
      </c>
      <c r="AJ35" t="s">
        <v>216</v>
      </c>
    </row>
    <row r="36" spans="1:36" x14ac:dyDescent="0.2">
      <c r="A36" s="12"/>
      <c r="B36" s="28">
        <v>12</v>
      </c>
      <c r="C36" s="28" t="s">
        <v>48</v>
      </c>
      <c r="D36" s="14"/>
      <c r="E36" s="457">
        <v>905.41899999999998</v>
      </c>
      <c r="F36" s="551"/>
      <c r="G36" s="477">
        <v>2.7320000000000002</v>
      </c>
      <c r="H36" s="551"/>
      <c r="I36" s="477">
        <v>2.6749999999999998</v>
      </c>
      <c r="J36" s="551"/>
      <c r="K36" s="477" t="s">
        <v>513</v>
      </c>
      <c r="L36" s="551"/>
      <c r="M36" s="477">
        <v>71.090999999999994</v>
      </c>
      <c r="N36" s="551"/>
      <c r="O36" s="477" t="s">
        <v>513</v>
      </c>
      <c r="P36" s="551"/>
      <c r="Q36" s="477">
        <v>128.1</v>
      </c>
      <c r="S36" s="12"/>
      <c r="T36" s="28">
        <v>12</v>
      </c>
      <c r="U36" s="28" t="s">
        <v>48</v>
      </c>
      <c r="V36" s="14"/>
      <c r="W36" s="477">
        <v>9.7460000000000004</v>
      </c>
      <c r="X36" s="551"/>
      <c r="Y36" s="477">
        <v>280.214</v>
      </c>
      <c r="Z36" s="551"/>
      <c r="AA36" s="477">
        <v>111.05200000000001</v>
      </c>
      <c r="AB36" s="551"/>
      <c r="AC36" s="477">
        <v>225.89699999999999</v>
      </c>
      <c r="AD36" s="551"/>
      <c r="AE36" s="477">
        <v>73.912000000000006</v>
      </c>
      <c r="AF36" s="551"/>
      <c r="AG36" s="477" t="s">
        <v>513</v>
      </c>
      <c r="AI36" t="s">
        <v>216</v>
      </c>
      <c r="AJ36" t="s">
        <v>216</v>
      </c>
    </row>
    <row r="37" spans="1:36" x14ac:dyDescent="0.2">
      <c r="A37" s="12"/>
      <c r="B37" s="28">
        <v>13</v>
      </c>
      <c r="C37" s="28" t="s">
        <v>49</v>
      </c>
      <c r="D37" s="14"/>
      <c r="E37" s="457" t="s">
        <v>513</v>
      </c>
      <c r="F37" s="551"/>
      <c r="G37" s="477" t="s">
        <v>513</v>
      </c>
      <c r="H37" s="551"/>
      <c r="I37" s="477" t="s">
        <v>513</v>
      </c>
      <c r="J37" s="551"/>
      <c r="K37" s="477" t="s">
        <v>513</v>
      </c>
      <c r="L37" s="551"/>
      <c r="M37" s="477" t="s">
        <v>513</v>
      </c>
      <c r="N37" s="551"/>
      <c r="O37" s="477" t="s">
        <v>513</v>
      </c>
      <c r="P37" s="551"/>
      <c r="Q37" s="477" t="s">
        <v>513</v>
      </c>
      <c r="S37" s="12"/>
      <c r="T37" s="28">
        <v>13</v>
      </c>
      <c r="U37" s="28" t="s">
        <v>49</v>
      </c>
      <c r="V37" s="14"/>
      <c r="W37" s="477" t="s">
        <v>513</v>
      </c>
      <c r="X37" s="551"/>
      <c r="Y37" s="477" t="s">
        <v>513</v>
      </c>
      <c r="Z37" s="551"/>
      <c r="AA37" s="477" t="s">
        <v>513</v>
      </c>
      <c r="AB37" s="551"/>
      <c r="AC37" s="477" t="s">
        <v>513</v>
      </c>
      <c r="AD37" s="551"/>
      <c r="AE37" s="477" t="s">
        <v>513</v>
      </c>
      <c r="AF37" s="551"/>
      <c r="AG37" s="477" t="s">
        <v>513</v>
      </c>
      <c r="AI37" t="s">
        <v>216</v>
      </c>
      <c r="AJ37" t="s">
        <v>216</v>
      </c>
    </row>
    <row r="38" spans="1:36" x14ac:dyDescent="0.2">
      <c r="A38" s="12"/>
      <c r="B38" s="28">
        <v>14</v>
      </c>
      <c r="C38" s="28" t="s">
        <v>50</v>
      </c>
      <c r="D38" s="14"/>
      <c r="E38" s="457">
        <v>717.13499999999999</v>
      </c>
      <c r="F38" s="551"/>
      <c r="G38" s="477">
        <v>33.69</v>
      </c>
      <c r="H38" s="551"/>
      <c r="I38" s="477">
        <v>12.189</v>
      </c>
      <c r="J38" s="551"/>
      <c r="K38" s="477">
        <v>22.992000000000001</v>
      </c>
      <c r="L38" s="551"/>
      <c r="M38" s="477">
        <v>100.61199999999999</v>
      </c>
      <c r="N38" s="551"/>
      <c r="O38" s="477">
        <v>147.77000000000001</v>
      </c>
      <c r="P38" s="551"/>
      <c r="Q38" s="477">
        <v>252.57599999999999</v>
      </c>
      <c r="S38" s="12"/>
      <c r="T38" s="28">
        <v>14</v>
      </c>
      <c r="U38" s="28" t="s">
        <v>50</v>
      </c>
      <c r="V38" s="14"/>
      <c r="W38" s="477" t="s">
        <v>513</v>
      </c>
      <c r="X38" s="551"/>
      <c r="Y38" s="477">
        <v>14.391999999999999</v>
      </c>
      <c r="Z38" s="551"/>
      <c r="AA38" s="477">
        <v>107.79300000000001</v>
      </c>
      <c r="AB38" s="551"/>
      <c r="AC38" s="477" t="s">
        <v>513</v>
      </c>
      <c r="AD38" s="551"/>
      <c r="AE38" s="477" t="s">
        <v>513</v>
      </c>
      <c r="AF38" s="551"/>
      <c r="AG38" s="477">
        <v>25.120999999999999</v>
      </c>
      <c r="AI38" t="s">
        <v>216</v>
      </c>
      <c r="AJ38" t="s">
        <v>216</v>
      </c>
    </row>
    <row r="39" spans="1:36" x14ac:dyDescent="0.2">
      <c r="A39" s="12"/>
      <c r="B39" s="28">
        <v>15</v>
      </c>
      <c r="C39" s="28" t="s">
        <v>51</v>
      </c>
      <c r="D39" s="14"/>
      <c r="E39" s="457" t="s">
        <v>513</v>
      </c>
      <c r="F39" s="551"/>
      <c r="G39" s="477" t="s">
        <v>513</v>
      </c>
      <c r="H39" s="551"/>
      <c r="I39" s="477" t="s">
        <v>513</v>
      </c>
      <c r="J39" s="551"/>
      <c r="K39" s="477" t="s">
        <v>513</v>
      </c>
      <c r="L39" s="551"/>
      <c r="M39" s="477" t="s">
        <v>513</v>
      </c>
      <c r="N39" s="551"/>
      <c r="O39" s="477" t="s">
        <v>513</v>
      </c>
      <c r="P39" s="551"/>
      <c r="Q39" s="477" t="s">
        <v>513</v>
      </c>
      <c r="S39" s="12"/>
      <c r="T39" s="28">
        <v>15</v>
      </c>
      <c r="U39" s="28" t="s">
        <v>51</v>
      </c>
      <c r="V39" s="14"/>
      <c r="W39" s="477" t="s">
        <v>513</v>
      </c>
      <c r="X39" s="551"/>
      <c r="Y39" s="477" t="s">
        <v>513</v>
      </c>
      <c r="Z39" s="551"/>
      <c r="AA39" s="477" t="s">
        <v>513</v>
      </c>
      <c r="AB39" s="551"/>
      <c r="AC39" s="477" t="s">
        <v>513</v>
      </c>
      <c r="AD39" s="551"/>
      <c r="AE39" s="477" t="s">
        <v>513</v>
      </c>
      <c r="AF39" s="551"/>
      <c r="AG39" s="477" t="s">
        <v>513</v>
      </c>
      <c r="AI39" t="s">
        <v>216</v>
      </c>
      <c r="AJ39" t="s">
        <v>216</v>
      </c>
    </row>
    <row r="40" spans="1:36" x14ac:dyDescent="0.2">
      <c r="A40" s="12"/>
      <c r="B40" s="28">
        <v>16</v>
      </c>
      <c r="C40" s="28" t="s">
        <v>52</v>
      </c>
      <c r="D40" s="14"/>
      <c r="E40" s="457">
        <v>0.10100000000000001</v>
      </c>
      <c r="F40" s="551"/>
      <c r="G40" s="477" t="s">
        <v>513</v>
      </c>
      <c r="H40" s="551"/>
      <c r="I40" s="477" t="s">
        <v>513</v>
      </c>
      <c r="J40" s="551"/>
      <c r="K40" s="477" t="s">
        <v>513</v>
      </c>
      <c r="L40" s="551"/>
      <c r="M40" s="477" t="s">
        <v>513</v>
      </c>
      <c r="N40" s="551"/>
      <c r="O40" s="477" t="s">
        <v>513</v>
      </c>
      <c r="P40" s="551"/>
      <c r="Q40" s="477">
        <v>5.2999999999999999E-2</v>
      </c>
      <c r="S40" s="12"/>
      <c r="T40" s="28">
        <v>16</v>
      </c>
      <c r="U40" s="28" t="s">
        <v>52</v>
      </c>
      <c r="V40" s="14"/>
      <c r="W40" s="477" t="s">
        <v>513</v>
      </c>
      <c r="X40" s="551"/>
      <c r="Y40" s="477" t="s">
        <v>513</v>
      </c>
      <c r="Z40" s="551"/>
      <c r="AA40" s="477" t="s">
        <v>513</v>
      </c>
      <c r="AB40" s="551"/>
      <c r="AC40" s="477" t="s">
        <v>513</v>
      </c>
      <c r="AD40" s="551"/>
      <c r="AE40" s="477">
        <v>4.8000000000000001E-2</v>
      </c>
      <c r="AF40" s="551"/>
      <c r="AG40" s="477" t="s">
        <v>513</v>
      </c>
      <c r="AI40" t="s">
        <v>216</v>
      </c>
      <c r="AJ40" t="s">
        <v>216</v>
      </c>
    </row>
    <row r="41" spans="1:36" x14ac:dyDescent="0.2">
      <c r="A41" s="25"/>
      <c r="B41" s="28">
        <v>17</v>
      </c>
      <c r="C41" s="28" t="s">
        <v>53</v>
      </c>
      <c r="D41" s="14"/>
      <c r="E41" s="457" t="s">
        <v>513</v>
      </c>
      <c r="F41" s="551"/>
      <c r="G41" s="477" t="s">
        <v>513</v>
      </c>
      <c r="H41" s="551"/>
      <c r="I41" s="477" t="s">
        <v>513</v>
      </c>
      <c r="J41" s="551"/>
      <c r="K41" s="477" t="s">
        <v>513</v>
      </c>
      <c r="L41" s="551"/>
      <c r="M41" s="477" t="s">
        <v>513</v>
      </c>
      <c r="N41" s="551"/>
      <c r="O41" s="477" t="s">
        <v>513</v>
      </c>
      <c r="P41" s="551"/>
      <c r="Q41" s="477" t="s">
        <v>513</v>
      </c>
      <c r="S41" s="25"/>
      <c r="T41" s="28">
        <v>17</v>
      </c>
      <c r="U41" s="28" t="s">
        <v>53</v>
      </c>
      <c r="V41" s="14"/>
      <c r="W41" s="477" t="s">
        <v>513</v>
      </c>
      <c r="X41" s="551"/>
      <c r="Y41" s="477" t="s">
        <v>513</v>
      </c>
      <c r="Z41" s="551"/>
      <c r="AA41" s="477" t="s">
        <v>513</v>
      </c>
      <c r="AB41" s="551"/>
      <c r="AC41" s="477" t="s">
        <v>513</v>
      </c>
      <c r="AD41" s="551"/>
      <c r="AE41" s="477" t="s">
        <v>513</v>
      </c>
      <c r="AF41" s="551"/>
      <c r="AG41" s="477" t="s">
        <v>513</v>
      </c>
      <c r="AI41" t="s">
        <v>216</v>
      </c>
      <c r="AJ41" t="s">
        <v>216</v>
      </c>
    </row>
    <row r="42" spans="1:36" x14ac:dyDescent="0.2">
      <c r="A42" s="12"/>
      <c r="B42" s="28">
        <v>18</v>
      </c>
      <c r="C42" s="28" t="s">
        <v>54</v>
      </c>
      <c r="D42" s="14"/>
      <c r="E42" s="457">
        <v>409.93799999999999</v>
      </c>
      <c r="F42" s="551"/>
      <c r="G42" s="477">
        <v>0.60599999999999998</v>
      </c>
      <c r="H42" s="551"/>
      <c r="I42" s="477">
        <v>90.117999999999995</v>
      </c>
      <c r="J42" s="551"/>
      <c r="K42" s="477" t="s">
        <v>513</v>
      </c>
      <c r="L42" s="551"/>
      <c r="M42" s="477">
        <v>4.7300000000000004</v>
      </c>
      <c r="N42" s="551"/>
      <c r="O42" s="477">
        <v>0.27900000000000003</v>
      </c>
      <c r="P42" s="551"/>
      <c r="Q42" s="477" t="s">
        <v>513</v>
      </c>
      <c r="S42" s="12"/>
      <c r="T42" s="28">
        <v>18</v>
      </c>
      <c r="U42" s="28" t="s">
        <v>54</v>
      </c>
      <c r="V42" s="14"/>
      <c r="W42" s="477">
        <v>5.4450000000000003</v>
      </c>
      <c r="X42" s="551"/>
      <c r="Y42" s="477">
        <v>253.69800000000001</v>
      </c>
      <c r="Z42" s="551"/>
      <c r="AA42" s="477">
        <v>1.7769999999999999</v>
      </c>
      <c r="AB42" s="551"/>
      <c r="AC42" s="477" t="s">
        <v>513</v>
      </c>
      <c r="AD42" s="551"/>
      <c r="AE42" s="477">
        <v>53.284999999999997</v>
      </c>
      <c r="AF42" s="551"/>
      <c r="AG42" s="477" t="s">
        <v>513</v>
      </c>
      <c r="AI42" t="s">
        <v>216</v>
      </c>
      <c r="AJ42" t="s">
        <v>216</v>
      </c>
    </row>
    <row r="43" spans="1:36" x14ac:dyDescent="0.2">
      <c r="A43" s="12"/>
      <c r="B43" s="28">
        <v>19</v>
      </c>
      <c r="C43" s="28" t="s">
        <v>318</v>
      </c>
      <c r="D43" s="14"/>
      <c r="E43" s="457">
        <v>27347.19</v>
      </c>
      <c r="F43" s="551"/>
      <c r="G43" s="477" t="s">
        <v>513</v>
      </c>
      <c r="H43" s="551"/>
      <c r="I43" s="477">
        <v>114.348</v>
      </c>
      <c r="J43" s="551"/>
      <c r="K43" s="477">
        <v>128.36699999999999</v>
      </c>
      <c r="L43" s="551"/>
      <c r="M43" s="477">
        <v>4112.875</v>
      </c>
      <c r="N43" s="551"/>
      <c r="O43" s="477">
        <v>85.977999999999994</v>
      </c>
      <c r="P43" s="551"/>
      <c r="Q43" s="477">
        <v>375.04500000000002</v>
      </c>
      <c r="S43" s="12"/>
      <c r="T43" s="28">
        <v>19</v>
      </c>
      <c r="U43" s="28" t="s">
        <v>318</v>
      </c>
      <c r="V43" s="14"/>
      <c r="W43" s="477">
        <v>9379.2559999999994</v>
      </c>
      <c r="X43" s="551"/>
      <c r="Y43" s="477">
        <v>5686.9350000000004</v>
      </c>
      <c r="Z43" s="551"/>
      <c r="AA43" s="477">
        <v>440.97</v>
      </c>
      <c r="AB43" s="551"/>
      <c r="AC43" s="477">
        <v>6970.509</v>
      </c>
      <c r="AD43" s="551"/>
      <c r="AE43" s="477">
        <v>52.906999999999996</v>
      </c>
      <c r="AF43" s="551"/>
      <c r="AG43" s="477" t="s">
        <v>513</v>
      </c>
      <c r="AI43" t="s">
        <v>216</v>
      </c>
      <c r="AJ43" t="s">
        <v>216</v>
      </c>
    </row>
    <row r="44" spans="1:36" x14ac:dyDescent="0.2">
      <c r="A44" s="12"/>
      <c r="B44" s="28"/>
      <c r="C44" s="28" t="s">
        <v>207</v>
      </c>
      <c r="D44" s="14" t="s">
        <v>55</v>
      </c>
      <c r="E44" s="457">
        <v>21941.370999999999</v>
      </c>
      <c r="F44" s="551"/>
      <c r="G44" s="477" t="s">
        <v>513</v>
      </c>
      <c r="H44" s="551"/>
      <c r="I44" s="477">
        <v>114.348</v>
      </c>
      <c r="J44" s="551"/>
      <c r="K44" s="477" t="s">
        <v>513</v>
      </c>
      <c r="L44" s="551"/>
      <c r="M44" s="477">
        <v>3793.7370000000001</v>
      </c>
      <c r="N44" s="551"/>
      <c r="O44" s="477" t="s">
        <v>513</v>
      </c>
      <c r="P44" s="551"/>
      <c r="Q44" s="477">
        <v>0.27400000000000002</v>
      </c>
      <c r="S44" s="12"/>
      <c r="T44" s="28"/>
      <c r="U44" s="28" t="s">
        <v>207</v>
      </c>
      <c r="V44" s="14" t="s">
        <v>55</v>
      </c>
      <c r="W44" s="477">
        <v>9000.26</v>
      </c>
      <c r="X44" s="551"/>
      <c r="Y44" s="477">
        <v>4780.942</v>
      </c>
      <c r="Z44" s="551"/>
      <c r="AA44" s="477">
        <v>281.05200000000002</v>
      </c>
      <c r="AB44" s="551"/>
      <c r="AC44" s="477">
        <v>3917.886</v>
      </c>
      <c r="AD44" s="551"/>
      <c r="AE44" s="477">
        <v>52.872</v>
      </c>
      <c r="AF44" s="551"/>
      <c r="AG44" s="477" t="s">
        <v>513</v>
      </c>
      <c r="AI44" t="s">
        <v>216</v>
      </c>
      <c r="AJ44" t="s">
        <v>216</v>
      </c>
    </row>
    <row r="45" spans="1:36" x14ac:dyDescent="0.2">
      <c r="A45" s="12"/>
      <c r="B45" s="28"/>
      <c r="C45" s="28"/>
      <c r="D45" s="14" t="s">
        <v>56</v>
      </c>
      <c r="E45" s="457">
        <v>379.00400000000002</v>
      </c>
      <c r="F45" s="551"/>
      <c r="G45" s="477" t="s">
        <v>513</v>
      </c>
      <c r="H45" s="551"/>
      <c r="I45" s="477" t="s">
        <v>513</v>
      </c>
      <c r="J45" s="551"/>
      <c r="K45" s="477" t="s">
        <v>513</v>
      </c>
      <c r="L45" s="551"/>
      <c r="M45" s="477" t="s">
        <v>513</v>
      </c>
      <c r="N45" s="551"/>
      <c r="O45" s="477" t="s">
        <v>513</v>
      </c>
      <c r="P45" s="551"/>
      <c r="Q45" s="477">
        <v>7.0000000000000007E-2</v>
      </c>
      <c r="S45" s="12"/>
      <c r="T45" s="28"/>
      <c r="U45" s="28"/>
      <c r="V45" s="14" t="s">
        <v>56</v>
      </c>
      <c r="W45" s="477">
        <v>378.92700000000002</v>
      </c>
      <c r="X45" s="551"/>
      <c r="Y45" s="477" t="s">
        <v>513</v>
      </c>
      <c r="Z45" s="551"/>
      <c r="AA45" s="477" t="s">
        <v>513</v>
      </c>
      <c r="AB45" s="551"/>
      <c r="AC45" s="477">
        <v>7.0000000000000001E-3</v>
      </c>
      <c r="AD45" s="551"/>
      <c r="AE45" s="477" t="s">
        <v>513</v>
      </c>
      <c r="AF45" s="551"/>
      <c r="AG45" s="477" t="s">
        <v>513</v>
      </c>
      <c r="AI45" t="s">
        <v>216</v>
      </c>
      <c r="AJ45" t="s">
        <v>216</v>
      </c>
    </row>
    <row r="46" spans="1:36" x14ac:dyDescent="0.2">
      <c r="A46" s="12"/>
      <c r="B46" s="28"/>
      <c r="C46" s="28"/>
      <c r="D46" s="14" t="s">
        <v>57</v>
      </c>
      <c r="E46" s="457">
        <v>4809.8760000000002</v>
      </c>
      <c r="F46" s="551"/>
      <c r="G46" s="477" t="s">
        <v>513</v>
      </c>
      <c r="H46" s="551"/>
      <c r="I46" s="477" t="s">
        <v>513</v>
      </c>
      <c r="J46" s="551"/>
      <c r="K46" s="477">
        <v>128.36699999999999</v>
      </c>
      <c r="L46" s="551"/>
      <c r="M46" s="477">
        <v>247.18600000000001</v>
      </c>
      <c r="N46" s="551"/>
      <c r="O46" s="477">
        <v>85.977999999999994</v>
      </c>
      <c r="P46" s="551"/>
      <c r="Q46" s="477">
        <v>374.59500000000003</v>
      </c>
      <c r="S46" s="12"/>
      <c r="T46" s="28"/>
      <c r="U46" s="28"/>
      <c r="V46" s="14" t="s">
        <v>57</v>
      </c>
      <c r="W46" s="477">
        <v>6.9000000000000006E-2</v>
      </c>
      <c r="X46" s="551"/>
      <c r="Y46" s="477">
        <v>905.9</v>
      </c>
      <c r="Z46" s="551"/>
      <c r="AA46" s="477">
        <v>159.91800000000001</v>
      </c>
      <c r="AB46" s="551"/>
      <c r="AC46" s="477">
        <v>2907.828</v>
      </c>
      <c r="AD46" s="551"/>
      <c r="AE46" s="477">
        <v>3.5000000000000003E-2</v>
      </c>
      <c r="AF46" s="551"/>
      <c r="AG46" s="477" t="s">
        <v>513</v>
      </c>
      <c r="AI46" t="s">
        <v>216</v>
      </c>
      <c r="AJ46" t="s">
        <v>216</v>
      </c>
    </row>
    <row r="47" spans="1:36" x14ac:dyDescent="0.2">
      <c r="A47" s="25"/>
      <c r="B47" s="28">
        <v>20</v>
      </c>
      <c r="C47" s="28" t="s">
        <v>319</v>
      </c>
      <c r="D47" s="14"/>
      <c r="E47" s="457">
        <v>1545.2739999999999</v>
      </c>
      <c r="F47" s="551"/>
      <c r="G47" s="477">
        <v>95.704999999999998</v>
      </c>
      <c r="H47" s="551"/>
      <c r="I47" s="477">
        <v>17.227</v>
      </c>
      <c r="J47" s="551"/>
      <c r="K47" s="477">
        <v>77.795000000000002</v>
      </c>
      <c r="L47" s="551"/>
      <c r="M47" s="477">
        <v>71.912000000000006</v>
      </c>
      <c r="N47" s="551"/>
      <c r="O47" s="477" t="s">
        <v>513</v>
      </c>
      <c r="P47" s="551"/>
      <c r="Q47" s="477">
        <v>243.07300000000001</v>
      </c>
      <c r="R47" s="318" t="s">
        <v>216</v>
      </c>
      <c r="S47" s="25"/>
      <c r="T47" s="28">
        <v>20</v>
      </c>
      <c r="U47" s="28" t="s">
        <v>319</v>
      </c>
      <c r="V47" s="14"/>
      <c r="W47" s="477">
        <v>776.26400000000001</v>
      </c>
      <c r="X47" s="551"/>
      <c r="Y47" s="477">
        <v>4.0410000000000004</v>
      </c>
      <c r="Z47" s="551"/>
      <c r="AA47" s="477" t="s">
        <v>513</v>
      </c>
      <c r="AB47" s="551"/>
      <c r="AC47" s="477">
        <v>222.75200000000001</v>
      </c>
      <c r="AD47" s="551"/>
      <c r="AE47" s="477">
        <v>3.9830000000000001</v>
      </c>
      <c r="AF47" s="551"/>
      <c r="AG47" s="477">
        <v>32.521999999999998</v>
      </c>
      <c r="AI47" t="s">
        <v>216</v>
      </c>
      <c r="AJ47" t="s">
        <v>216</v>
      </c>
    </row>
    <row r="48" spans="1:36" s="58" customFormat="1" ht="21" customHeight="1" x14ac:dyDescent="0.2">
      <c r="A48" s="25"/>
      <c r="B48" s="465" t="s">
        <v>604</v>
      </c>
      <c r="C48" s="465"/>
      <c r="D48" s="513"/>
      <c r="E48" s="457">
        <v>87017.807000000001</v>
      </c>
      <c r="F48" s="552"/>
      <c r="G48" s="457">
        <v>3756.9180000000001</v>
      </c>
      <c r="H48" s="552"/>
      <c r="I48" s="457">
        <v>4193.0209999999997</v>
      </c>
      <c r="J48" s="552"/>
      <c r="K48" s="457">
        <v>4189.0230000000001</v>
      </c>
      <c r="L48" s="552"/>
      <c r="M48" s="457">
        <v>7237.0720000000001</v>
      </c>
      <c r="N48" s="552"/>
      <c r="O48" s="457">
        <v>1504.8710000000001</v>
      </c>
      <c r="P48" s="553"/>
      <c r="Q48" s="457">
        <v>6779.6660000000002</v>
      </c>
      <c r="R48" s="324" t="s">
        <v>216</v>
      </c>
      <c r="S48" s="25"/>
      <c r="T48" s="465" t="s">
        <v>604</v>
      </c>
      <c r="U48" s="465"/>
      <c r="V48" s="513"/>
      <c r="W48" s="457">
        <v>12705.674000000001</v>
      </c>
      <c r="X48" s="552"/>
      <c r="Y48" s="457">
        <v>9154.5619999999999</v>
      </c>
      <c r="Z48" s="552"/>
      <c r="AA48" s="457">
        <v>2109.8710000000001</v>
      </c>
      <c r="AB48" s="556"/>
      <c r="AC48" s="457">
        <v>20495.164000000001</v>
      </c>
      <c r="AD48" s="556"/>
      <c r="AE48" s="457">
        <v>14010.907999999999</v>
      </c>
      <c r="AF48" s="552"/>
      <c r="AG48" s="457">
        <v>881.05700000000002</v>
      </c>
      <c r="AH48" s="332" t="s">
        <v>216</v>
      </c>
      <c r="AI48" s="58" t="s">
        <v>216</v>
      </c>
      <c r="AJ48" s="58" t="s">
        <v>216</v>
      </c>
    </row>
    <row r="49" spans="1:36" s="58" customFormat="1" x14ac:dyDescent="0.2">
      <c r="A49" s="390"/>
      <c r="B49" s="522" t="s">
        <v>576</v>
      </c>
      <c r="C49" s="522"/>
      <c r="D49" s="558"/>
      <c r="E49" s="441">
        <v>82077.879000000001</v>
      </c>
      <c r="F49" s="554" t="s">
        <v>216</v>
      </c>
      <c r="G49" s="441">
        <v>3190.4580000000001</v>
      </c>
      <c r="H49" s="554" t="s">
        <v>216</v>
      </c>
      <c r="I49" s="441">
        <v>3490.4549999999999</v>
      </c>
      <c r="J49" s="554" t="s">
        <v>216</v>
      </c>
      <c r="K49" s="441">
        <v>3546.5940000000001</v>
      </c>
      <c r="L49" s="554" t="s">
        <v>216</v>
      </c>
      <c r="M49" s="441">
        <v>6785.2</v>
      </c>
      <c r="N49" s="554" t="s">
        <v>216</v>
      </c>
      <c r="O49" s="441">
        <v>1518.1469999999999</v>
      </c>
      <c r="P49" s="555"/>
      <c r="Q49" s="441">
        <v>6558.8919999999998</v>
      </c>
      <c r="R49" s="324" t="s">
        <v>216</v>
      </c>
      <c r="S49" s="390"/>
      <c r="T49" s="522" t="s">
        <v>576</v>
      </c>
      <c r="U49" s="522"/>
      <c r="V49" s="558"/>
      <c r="W49" s="441">
        <v>11842.088</v>
      </c>
      <c r="X49" s="554"/>
      <c r="Y49" s="441">
        <v>8649.1370000000006</v>
      </c>
      <c r="Z49" s="554"/>
      <c r="AA49" s="441">
        <v>1920.981</v>
      </c>
      <c r="AB49" s="557"/>
      <c r="AC49" s="441">
        <v>20028.821</v>
      </c>
      <c r="AD49" s="557"/>
      <c r="AE49" s="441">
        <v>13640.553</v>
      </c>
      <c r="AF49" s="554"/>
      <c r="AG49" s="441">
        <v>906.553</v>
      </c>
      <c r="AH49" s="332" t="s">
        <v>216</v>
      </c>
      <c r="AI49" s="58" t="s">
        <v>216</v>
      </c>
      <c r="AJ49" s="58" t="s">
        <v>216</v>
      </c>
    </row>
    <row r="50" spans="1:36" ht="21" customHeight="1" x14ac:dyDescent="0.2">
      <c r="AE50" s="284"/>
      <c r="AH50" s="320" t="s">
        <v>216</v>
      </c>
    </row>
    <row r="53" spans="1:36" x14ac:dyDescent="0.2">
      <c r="I53" s="657"/>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8" max="5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50"/>
  <sheetViews>
    <sheetView showGridLines="0" zoomScaleNormal="100" zoomScaleSheetLayoutView="100" workbookViewId="0"/>
  </sheetViews>
  <sheetFormatPr defaultRowHeight="12.75" x14ac:dyDescent="0.2"/>
  <cols>
    <col min="1" max="1" width="1.85546875" style="2" customWidth="1"/>
    <col min="2" max="2" width="3" style="2" customWidth="1"/>
    <col min="3" max="3" width="4.85546875" style="33" customWidth="1"/>
    <col min="4" max="4" width="27.7109375" style="33" customWidth="1"/>
    <col min="5" max="5" width="7.7109375" style="5" customWidth="1"/>
    <col min="6" max="6" width="2.140625" style="318" customWidth="1"/>
    <col min="7" max="7" width="7.7109375" style="2" customWidth="1"/>
    <col min="8" max="8" width="2.140625" style="318" customWidth="1"/>
    <col min="9" max="9" width="7.7109375" style="2" customWidth="1"/>
    <col min="10" max="10" width="2.140625" style="318" customWidth="1"/>
    <col min="11" max="11" width="7.7109375" style="2" customWidth="1"/>
    <col min="12" max="12" width="2.140625" style="318" customWidth="1"/>
    <col min="13" max="13" width="7.7109375" style="2" customWidth="1"/>
    <col min="14" max="14" width="2.140625" style="318" customWidth="1"/>
    <col min="15" max="15" width="7.7109375" style="2" customWidth="1"/>
    <col min="16" max="16" width="2.140625" style="318" customWidth="1"/>
    <col min="17" max="17" width="7.7109375" style="2" customWidth="1"/>
    <col min="18" max="18" width="2.140625" style="318" customWidth="1"/>
    <col min="19" max="19" width="1.85546875" style="2" customWidth="1"/>
    <col min="20" max="20" width="3" style="2" customWidth="1"/>
    <col min="21" max="21" width="4.85546875" style="2" customWidth="1"/>
    <col min="22" max="22" width="27.7109375" style="33" customWidth="1"/>
    <col min="23" max="23" width="7.7109375" style="2" customWidth="1"/>
    <col min="24" max="24" width="2.140625" style="318" customWidth="1"/>
    <col min="25" max="25" width="7.7109375" style="2" customWidth="1"/>
    <col min="26" max="26" width="2.140625" style="318" customWidth="1"/>
    <col min="27" max="27" width="7.7109375" style="2" customWidth="1"/>
    <col min="28" max="28" width="2.140625" style="318" customWidth="1"/>
    <col min="29" max="29" width="7.7109375" style="2" customWidth="1"/>
    <col min="30" max="30" width="2.140625" style="318" customWidth="1"/>
    <col min="31" max="31" width="7.7109375" style="2" customWidth="1"/>
    <col min="32" max="32" width="2.140625" style="318" customWidth="1"/>
    <col min="33" max="33" width="7.7109375" style="2" customWidth="1"/>
    <col min="34" max="34" width="2.140625" style="318" customWidth="1"/>
  </cols>
  <sheetData>
    <row r="1" spans="1:36" ht="12.75" customHeight="1" x14ac:dyDescent="0.2">
      <c r="A1" s="5" t="s">
        <v>70</v>
      </c>
      <c r="B1" s="3"/>
      <c r="C1" s="4"/>
      <c r="D1" s="4"/>
      <c r="G1" s="1"/>
      <c r="I1" s="1"/>
      <c r="K1" s="1"/>
      <c r="M1" s="1"/>
      <c r="O1" s="1"/>
      <c r="Q1" s="1"/>
      <c r="S1" s="5" t="s">
        <v>107</v>
      </c>
      <c r="T1" s="3"/>
      <c r="U1" s="3"/>
      <c r="V1" s="4"/>
      <c r="W1" s="1"/>
      <c r="Y1" s="1"/>
      <c r="AA1" s="1"/>
      <c r="AC1" s="1"/>
      <c r="AE1" s="1"/>
      <c r="AG1" s="1"/>
    </row>
    <row r="2" spans="1:36" s="251" customFormat="1" ht="25.5" customHeight="1" x14ac:dyDescent="0.2">
      <c r="A2" s="791" t="s">
        <v>652</v>
      </c>
      <c r="B2" s="792"/>
      <c r="C2" s="792"/>
      <c r="D2" s="792"/>
      <c r="E2" s="792"/>
      <c r="F2" s="792"/>
      <c r="G2" s="792"/>
      <c r="H2" s="792"/>
      <c r="I2" s="792"/>
      <c r="J2" s="792"/>
      <c r="K2" s="792"/>
      <c r="L2" s="792"/>
      <c r="M2" s="792"/>
      <c r="N2" s="792"/>
      <c r="O2" s="792"/>
      <c r="P2" s="792"/>
      <c r="Q2" s="792"/>
      <c r="R2" s="318"/>
      <c r="S2" s="242"/>
      <c r="T2" s="115"/>
      <c r="U2" s="115"/>
      <c r="V2" s="250"/>
      <c r="W2" s="145"/>
      <c r="X2" s="318"/>
      <c r="Y2" s="145"/>
      <c r="Z2" s="318"/>
      <c r="AA2" s="145"/>
      <c r="AB2" s="318"/>
      <c r="AC2" s="145"/>
      <c r="AD2" s="318"/>
      <c r="AE2" s="145"/>
      <c r="AF2" s="318"/>
      <c r="AG2" s="145"/>
      <c r="AH2" s="318"/>
    </row>
    <row r="3" spans="1:36" s="397" customFormat="1" ht="38.25" customHeight="1" x14ac:dyDescent="0.2">
      <c r="A3" s="795" t="s">
        <v>653</v>
      </c>
      <c r="B3" s="796"/>
      <c r="C3" s="796"/>
      <c r="D3" s="796"/>
      <c r="E3" s="796"/>
      <c r="F3" s="796"/>
      <c r="G3" s="796"/>
      <c r="H3" s="796"/>
      <c r="I3" s="796"/>
      <c r="J3" s="796"/>
      <c r="K3" s="796"/>
      <c r="L3" s="796"/>
      <c r="M3" s="796"/>
      <c r="N3" s="796"/>
      <c r="O3" s="796"/>
      <c r="P3" s="796"/>
      <c r="Q3" s="796"/>
      <c r="R3" s="330"/>
      <c r="S3" s="398"/>
      <c r="T3" s="398"/>
      <c r="U3" s="398"/>
      <c r="V3" s="400"/>
      <c r="W3" s="398"/>
      <c r="X3" s="321"/>
      <c r="Y3" s="398"/>
      <c r="Z3" s="321"/>
      <c r="AA3" s="398"/>
      <c r="AB3" s="321"/>
      <c r="AC3" s="398"/>
      <c r="AD3" s="321"/>
      <c r="AE3" s="398"/>
      <c r="AF3" s="321"/>
      <c r="AG3" s="398"/>
      <c r="AH3" s="330"/>
    </row>
    <row r="4" spans="1:36" ht="12.75" customHeight="1" x14ac:dyDescent="0.2">
      <c r="A4" s="35" t="s">
        <v>351</v>
      </c>
      <c r="B4" s="10"/>
      <c r="C4" s="9"/>
      <c r="D4" s="9"/>
      <c r="E4" s="11"/>
      <c r="F4" s="325"/>
      <c r="G4" s="10"/>
      <c r="H4" s="325"/>
      <c r="I4" s="10"/>
      <c r="J4" s="325"/>
      <c r="K4" s="10"/>
      <c r="L4" s="325"/>
      <c r="M4" s="10"/>
      <c r="N4" s="325"/>
      <c r="O4" s="10"/>
      <c r="P4" s="325"/>
      <c r="Q4" s="10"/>
      <c r="S4" s="35" t="s">
        <v>351</v>
      </c>
      <c r="T4" s="10"/>
      <c r="U4" s="10"/>
      <c r="V4" s="9"/>
      <c r="W4" s="10"/>
      <c r="X4" s="325"/>
      <c r="Y4" s="10"/>
      <c r="Z4" s="325"/>
      <c r="AA4" s="10"/>
      <c r="AB4" s="325"/>
      <c r="AC4" s="10"/>
      <c r="AD4" s="325"/>
      <c r="AE4" s="10"/>
      <c r="AF4" s="325"/>
      <c r="AG4" s="10"/>
    </row>
    <row r="5" spans="1:36" x14ac:dyDescent="0.2">
      <c r="A5" s="288" t="s">
        <v>0</v>
      </c>
      <c r="B5" s="288"/>
      <c r="C5" s="301"/>
      <c r="D5" s="301"/>
      <c r="E5" s="207" t="s">
        <v>113</v>
      </c>
      <c r="F5" s="329"/>
      <c r="G5" s="202" t="s">
        <v>382</v>
      </c>
      <c r="H5" s="329"/>
      <c r="I5" s="202" t="s">
        <v>343</v>
      </c>
      <c r="J5" s="329"/>
      <c r="K5" s="202" t="s">
        <v>383</v>
      </c>
      <c r="L5" s="329"/>
      <c r="M5" s="202" t="s">
        <v>384</v>
      </c>
      <c r="N5" s="329"/>
      <c r="O5" s="202" t="s">
        <v>385</v>
      </c>
      <c r="P5" s="329"/>
      <c r="Q5" s="202" t="s">
        <v>108</v>
      </c>
      <c r="S5" s="288" t="s">
        <v>0</v>
      </c>
      <c r="T5" s="288"/>
      <c r="U5" s="288"/>
      <c r="V5" s="301"/>
      <c r="W5" s="202" t="s">
        <v>357</v>
      </c>
      <c r="X5" s="329"/>
      <c r="Y5" s="202" t="s">
        <v>344</v>
      </c>
      <c r="Z5" s="329"/>
      <c r="AA5" s="202" t="s">
        <v>358</v>
      </c>
      <c r="AB5" s="329"/>
      <c r="AC5" s="202" t="s">
        <v>62</v>
      </c>
      <c r="AD5" s="329"/>
      <c r="AE5" s="202" t="s">
        <v>359</v>
      </c>
      <c r="AF5" s="329"/>
      <c r="AG5" s="202" t="s">
        <v>360</v>
      </c>
    </row>
    <row r="6" spans="1:36" x14ac:dyDescent="0.2">
      <c r="A6" s="36" t="s">
        <v>1</v>
      </c>
      <c r="B6" s="12"/>
      <c r="C6" s="14"/>
      <c r="D6" s="14"/>
      <c r="E6" s="200" t="s">
        <v>123</v>
      </c>
      <c r="G6" s="110" t="s">
        <v>361</v>
      </c>
      <c r="I6" s="110" t="s">
        <v>362</v>
      </c>
      <c r="K6" s="110" t="s">
        <v>363</v>
      </c>
      <c r="M6" s="110" t="s">
        <v>364</v>
      </c>
      <c r="O6" s="110" t="s">
        <v>365</v>
      </c>
      <c r="Q6" s="110" t="s">
        <v>105</v>
      </c>
      <c r="S6" s="36" t="s">
        <v>1</v>
      </c>
      <c r="T6" s="12"/>
      <c r="U6" s="12"/>
      <c r="V6" s="14"/>
      <c r="W6" s="110" t="s">
        <v>366</v>
      </c>
      <c r="Y6" s="110" t="s">
        <v>139</v>
      </c>
      <c r="AA6" s="110" t="s">
        <v>367</v>
      </c>
      <c r="AC6" s="110" t="s">
        <v>63</v>
      </c>
      <c r="AE6" s="110" t="s">
        <v>368</v>
      </c>
      <c r="AG6" s="110" t="s">
        <v>369</v>
      </c>
    </row>
    <row r="7" spans="1:36" x14ac:dyDescent="0.2">
      <c r="A7" s="12"/>
      <c r="B7" s="12"/>
      <c r="C7" s="14"/>
      <c r="D7" s="14"/>
      <c r="E7" s="157"/>
      <c r="G7" s="110" t="s">
        <v>370</v>
      </c>
      <c r="I7" s="110" t="s">
        <v>371</v>
      </c>
      <c r="K7" s="110" t="s">
        <v>355</v>
      </c>
      <c r="M7" s="110" t="s">
        <v>372</v>
      </c>
      <c r="O7" s="110" t="s">
        <v>373</v>
      </c>
      <c r="Q7" s="110" t="s">
        <v>106</v>
      </c>
      <c r="S7" s="12"/>
      <c r="T7" s="12"/>
      <c r="U7" s="12"/>
      <c r="V7" s="14"/>
      <c r="W7" s="110" t="s">
        <v>374</v>
      </c>
      <c r="Y7" s="110" t="s">
        <v>375</v>
      </c>
      <c r="AA7" s="110" t="s">
        <v>376</v>
      </c>
      <c r="AC7" s="110" t="s">
        <v>64</v>
      </c>
      <c r="AE7" s="110" t="s">
        <v>377</v>
      </c>
      <c r="AG7" s="110" t="s">
        <v>378</v>
      </c>
    </row>
    <row r="8" spans="1:36" x14ac:dyDescent="0.2">
      <c r="A8" s="12"/>
      <c r="B8" s="12"/>
      <c r="C8" s="14"/>
      <c r="D8" s="14"/>
      <c r="E8" s="157"/>
      <c r="G8" s="110" t="s">
        <v>379</v>
      </c>
      <c r="I8" s="110"/>
      <c r="K8" s="110"/>
      <c r="M8" s="110" t="s">
        <v>145</v>
      </c>
      <c r="O8" s="110" t="s">
        <v>380</v>
      </c>
      <c r="Q8" s="110"/>
      <c r="S8" s="12"/>
      <c r="T8" s="12"/>
      <c r="U8" s="12"/>
      <c r="V8" s="14"/>
      <c r="W8" s="110" t="s">
        <v>375</v>
      </c>
      <c r="Y8" s="110"/>
      <c r="AA8" s="110"/>
      <c r="AC8" s="110" t="s">
        <v>65</v>
      </c>
      <c r="AE8" s="110" t="s">
        <v>381</v>
      </c>
      <c r="AG8" s="110" t="s">
        <v>145</v>
      </c>
    </row>
    <row r="9" spans="1:36" x14ac:dyDescent="0.2">
      <c r="A9" s="10"/>
      <c r="B9" s="10"/>
      <c r="C9" s="9"/>
      <c r="D9" s="9"/>
      <c r="E9" s="158"/>
      <c r="F9" s="325"/>
      <c r="G9" s="201"/>
      <c r="H9" s="325"/>
      <c r="I9" s="201"/>
      <c r="J9" s="325"/>
      <c r="K9" s="201"/>
      <c r="L9" s="325"/>
      <c r="M9" s="201"/>
      <c r="N9" s="325"/>
      <c r="O9" s="201" t="s">
        <v>66</v>
      </c>
      <c r="P9" s="325"/>
      <c r="Q9" s="201"/>
      <c r="S9" s="10"/>
      <c r="T9" s="10"/>
      <c r="U9" s="10"/>
      <c r="V9" s="9"/>
      <c r="W9" s="201"/>
      <c r="X9" s="325"/>
      <c r="Y9" s="201"/>
      <c r="Z9" s="325"/>
      <c r="AA9" s="201"/>
      <c r="AB9" s="325"/>
      <c r="AC9" s="201" t="s">
        <v>67</v>
      </c>
      <c r="AD9" s="325"/>
      <c r="AE9" s="201"/>
      <c r="AF9" s="325"/>
      <c r="AG9" s="201" t="s">
        <v>68</v>
      </c>
    </row>
    <row r="10" spans="1:36" x14ac:dyDescent="0.2">
      <c r="A10" s="25"/>
      <c r="B10" s="25"/>
      <c r="C10" s="14"/>
      <c r="D10" s="14"/>
      <c r="E10" s="284"/>
      <c r="G10" s="284"/>
      <c r="I10" s="284"/>
      <c r="K10" s="284"/>
      <c r="M10" s="284"/>
      <c r="O10" s="284"/>
      <c r="Q10" s="284"/>
      <c r="S10" s="25"/>
      <c r="T10" s="25"/>
      <c r="U10" s="14"/>
      <c r="V10" s="14"/>
      <c r="W10" s="284"/>
      <c r="Y10" s="284"/>
      <c r="AA10" s="284"/>
      <c r="AC10" s="284"/>
      <c r="AE10" s="284"/>
      <c r="AG10" s="284"/>
    </row>
    <row r="11" spans="1:36" x14ac:dyDescent="0.2">
      <c r="A11" s="12"/>
      <c r="B11" s="28">
        <v>1</v>
      </c>
      <c r="C11" s="12" t="s">
        <v>23</v>
      </c>
      <c r="D11" s="14"/>
      <c r="E11" s="457">
        <v>1127.011</v>
      </c>
      <c r="F11" s="551"/>
      <c r="G11" s="477" t="s">
        <v>513</v>
      </c>
      <c r="H11" s="551"/>
      <c r="I11" s="477">
        <v>4.3840000000000003</v>
      </c>
      <c r="J11" s="551"/>
      <c r="K11" s="477">
        <v>16.79</v>
      </c>
      <c r="L11" s="551"/>
      <c r="M11" s="477">
        <v>28.312999999999999</v>
      </c>
      <c r="N11" s="551"/>
      <c r="O11" s="477">
        <v>131.095</v>
      </c>
      <c r="P11" s="551"/>
      <c r="Q11" s="477">
        <v>318.63400000000001</v>
      </c>
      <c r="S11" s="12"/>
      <c r="T11" s="28">
        <v>1</v>
      </c>
      <c r="U11" s="12" t="s">
        <v>23</v>
      </c>
      <c r="V11" s="14"/>
      <c r="W11" s="477">
        <v>142.989</v>
      </c>
      <c r="X11" s="551"/>
      <c r="Y11" s="477">
        <v>249.852</v>
      </c>
      <c r="Z11" s="551"/>
      <c r="AA11" s="477" t="s">
        <v>513</v>
      </c>
      <c r="AB11" s="551"/>
      <c r="AC11" s="477" t="s">
        <v>513</v>
      </c>
      <c r="AD11" s="551"/>
      <c r="AE11" s="477">
        <v>188.691</v>
      </c>
      <c r="AF11" s="551"/>
      <c r="AG11" s="477">
        <v>46.262999999999998</v>
      </c>
      <c r="AI11" t="s">
        <v>216</v>
      </c>
      <c r="AJ11" t="s">
        <v>216</v>
      </c>
    </row>
    <row r="12" spans="1:36" x14ac:dyDescent="0.2">
      <c r="A12" s="12"/>
      <c r="B12" s="28"/>
      <c r="C12" s="12" t="s">
        <v>207</v>
      </c>
      <c r="D12" s="14" t="s">
        <v>24</v>
      </c>
      <c r="E12" s="457">
        <v>982.37900000000002</v>
      </c>
      <c r="F12" s="551"/>
      <c r="G12" s="477" t="s">
        <v>513</v>
      </c>
      <c r="H12" s="551"/>
      <c r="I12" s="477" t="s">
        <v>513</v>
      </c>
      <c r="J12" s="551"/>
      <c r="K12" s="477" t="s">
        <v>513</v>
      </c>
      <c r="L12" s="551"/>
      <c r="M12" s="477">
        <v>28.312999999999999</v>
      </c>
      <c r="N12" s="551"/>
      <c r="O12" s="477">
        <v>131.095</v>
      </c>
      <c r="P12" s="551"/>
      <c r="Q12" s="477">
        <v>288.05900000000003</v>
      </c>
      <c r="S12" s="12"/>
      <c r="T12" s="28"/>
      <c r="U12" s="12" t="s">
        <v>207</v>
      </c>
      <c r="V12" s="14" t="s">
        <v>24</v>
      </c>
      <c r="W12" s="477">
        <v>54.631</v>
      </c>
      <c r="X12" s="551"/>
      <c r="Y12" s="477">
        <v>248.94900000000001</v>
      </c>
      <c r="Z12" s="551"/>
      <c r="AA12" s="477" t="s">
        <v>513</v>
      </c>
      <c r="AB12" s="551"/>
      <c r="AC12" s="477" t="s">
        <v>513</v>
      </c>
      <c r="AD12" s="551"/>
      <c r="AE12" s="477">
        <v>185.06899999999999</v>
      </c>
      <c r="AF12" s="551"/>
      <c r="AG12" s="477">
        <v>46.262999999999998</v>
      </c>
      <c r="AI12" t="s">
        <v>216</v>
      </c>
      <c r="AJ12" t="s">
        <v>216</v>
      </c>
    </row>
    <row r="13" spans="1:36" x14ac:dyDescent="0.2">
      <c r="A13" s="12"/>
      <c r="B13" s="28"/>
      <c r="C13" s="12"/>
      <c r="D13" s="14" t="s">
        <v>25</v>
      </c>
      <c r="E13" s="457">
        <v>86.97</v>
      </c>
      <c r="F13" s="551"/>
      <c r="G13" s="477" t="s">
        <v>513</v>
      </c>
      <c r="H13" s="551"/>
      <c r="I13" s="477">
        <v>2.0630000000000002</v>
      </c>
      <c r="J13" s="551"/>
      <c r="K13" s="477">
        <v>14.787000000000001</v>
      </c>
      <c r="L13" s="551"/>
      <c r="M13" s="477" t="s">
        <v>513</v>
      </c>
      <c r="N13" s="551"/>
      <c r="O13" s="477" t="s">
        <v>513</v>
      </c>
      <c r="P13" s="551"/>
      <c r="Q13" s="477">
        <v>24.434000000000001</v>
      </c>
      <c r="S13" s="12"/>
      <c r="T13" s="28"/>
      <c r="U13" s="12"/>
      <c r="V13" s="14" t="s">
        <v>25</v>
      </c>
      <c r="W13" s="477">
        <v>42.064</v>
      </c>
      <c r="X13" s="551"/>
      <c r="Y13" s="477" t="s">
        <v>513</v>
      </c>
      <c r="Z13" s="551"/>
      <c r="AA13" s="477" t="s">
        <v>513</v>
      </c>
      <c r="AB13" s="551"/>
      <c r="AC13" s="477" t="s">
        <v>513</v>
      </c>
      <c r="AD13" s="551"/>
      <c r="AE13" s="477">
        <v>3.6219999999999999</v>
      </c>
      <c r="AF13" s="551"/>
      <c r="AG13" s="477" t="s">
        <v>513</v>
      </c>
      <c r="AI13" t="s">
        <v>216</v>
      </c>
      <c r="AJ13" t="s">
        <v>216</v>
      </c>
    </row>
    <row r="14" spans="1:36" x14ac:dyDescent="0.2">
      <c r="A14" s="12"/>
      <c r="B14" s="28">
        <v>2</v>
      </c>
      <c r="C14" s="12" t="s">
        <v>26</v>
      </c>
      <c r="D14" s="14"/>
      <c r="E14" s="457">
        <v>114.29300000000001</v>
      </c>
      <c r="F14" s="551"/>
      <c r="G14" s="477" t="s">
        <v>513</v>
      </c>
      <c r="H14" s="551"/>
      <c r="I14" s="477">
        <v>6.4370000000000003</v>
      </c>
      <c r="J14" s="551"/>
      <c r="K14" s="477" t="s">
        <v>513</v>
      </c>
      <c r="L14" s="551"/>
      <c r="M14" s="477" t="s">
        <v>513</v>
      </c>
      <c r="N14" s="551"/>
      <c r="O14" s="477" t="s">
        <v>513</v>
      </c>
      <c r="P14" s="551"/>
      <c r="Q14" s="477" t="s">
        <v>513</v>
      </c>
      <c r="S14" s="12"/>
      <c r="T14" s="28">
        <v>2</v>
      </c>
      <c r="U14" s="12" t="s">
        <v>26</v>
      </c>
      <c r="V14" s="14"/>
      <c r="W14" s="477">
        <v>2</v>
      </c>
      <c r="X14" s="551"/>
      <c r="Y14" s="477" t="s">
        <v>513</v>
      </c>
      <c r="Z14" s="551"/>
      <c r="AA14" s="477">
        <v>23.407</v>
      </c>
      <c r="AB14" s="551"/>
      <c r="AC14" s="477">
        <v>82.448999999999998</v>
      </c>
      <c r="AD14" s="551"/>
      <c r="AE14" s="477" t="s">
        <v>513</v>
      </c>
      <c r="AF14" s="551"/>
      <c r="AG14" s="477" t="s">
        <v>513</v>
      </c>
      <c r="AI14" t="s">
        <v>216</v>
      </c>
      <c r="AJ14" t="s">
        <v>216</v>
      </c>
    </row>
    <row r="15" spans="1:36" x14ac:dyDescent="0.2">
      <c r="A15" s="12"/>
      <c r="B15" s="28"/>
      <c r="C15" s="12" t="s">
        <v>207</v>
      </c>
      <c r="D15" s="14" t="s">
        <v>27</v>
      </c>
      <c r="E15" s="457">
        <v>23.407</v>
      </c>
      <c r="F15" s="551"/>
      <c r="G15" s="477" t="s">
        <v>513</v>
      </c>
      <c r="H15" s="551"/>
      <c r="I15" s="477" t="s">
        <v>513</v>
      </c>
      <c r="J15" s="551"/>
      <c r="K15" s="477" t="s">
        <v>513</v>
      </c>
      <c r="L15" s="551"/>
      <c r="M15" s="477" t="s">
        <v>513</v>
      </c>
      <c r="N15" s="551"/>
      <c r="O15" s="477" t="s">
        <v>513</v>
      </c>
      <c r="P15" s="551"/>
      <c r="Q15" s="477" t="s">
        <v>513</v>
      </c>
      <c r="S15" s="12"/>
      <c r="T15" s="28"/>
      <c r="U15" s="12" t="s">
        <v>207</v>
      </c>
      <c r="V15" s="14" t="s">
        <v>27</v>
      </c>
      <c r="W15" s="477" t="s">
        <v>513</v>
      </c>
      <c r="X15" s="551"/>
      <c r="Y15" s="477" t="s">
        <v>513</v>
      </c>
      <c r="Z15" s="551"/>
      <c r="AA15" s="477">
        <v>23.407</v>
      </c>
      <c r="AB15" s="551"/>
      <c r="AC15" s="477" t="s">
        <v>513</v>
      </c>
      <c r="AD15" s="551"/>
      <c r="AE15" s="477" t="s">
        <v>513</v>
      </c>
      <c r="AF15" s="551"/>
      <c r="AG15" s="477" t="s">
        <v>513</v>
      </c>
      <c r="AI15" t="s">
        <v>216</v>
      </c>
      <c r="AJ15" t="s">
        <v>216</v>
      </c>
    </row>
    <row r="16" spans="1:36" x14ac:dyDescent="0.2">
      <c r="A16" s="12"/>
      <c r="B16" s="28">
        <v>3</v>
      </c>
      <c r="C16" s="12" t="s">
        <v>28</v>
      </c>
      <c r="D16" s="14"/>
      <c r="E16" s="457">
        <v>6419.8490000000002</v>
      </c>
      <c r="F16" s="551"/>
      <c r="G16" s="477">
        <v>3483.7869999999998</v>
      </c>
      <c r="H16" s="551"/>
      <c r="I16" s="477" t="s">
        <v>513</v>
      </c>
      <c r="J16" s="551"/>
      <c r="K16" s="477">
        <v>166.95699999999999</v>
      </c>
      <c r="L16" s="551"/>
      <c r="M16" s="477">
        <v>5.8019999999999996</v>
      </c>
      <c r="N16" s="551"/>
      <c r="O16" s="477">
        <v>99.061999999999998</v>
      </c>
      <c r="P16" s="551"/>
      <c r="Q16" s="477">
        <v>1283.5260000000001</v>
      </c>
      <c r="S16" s="12"/>
      <c r="T16" s="28">
        <v>3</v>
      </c>
      <c r="U16" s="12" t="s">
        <v>28</v>
      </c>
      <c r="V16" s="14"/>
      <c r="W16" s="477">
        <v>650.01400000000001</v>
      </c>
      <c r="X16" s="551"/>
      <c r="Y16" s="477">
        <v>110.26900000000001</v>
      </c>
      <c r="Z16" s="551"/>
      <c r="AA16" s="477">
        <v>231.476</v>
      </c>
      <c r="AB16" s="551"/>
      <c r="AC16" s="477">
        <v>91.198999999999998</v>
      </c>
      <c r="AD16" s="551"/>
      <c r="AE16" s="477">
        <v>289.09500000000003</v>
      </c>
      <c r="AF16" s="551"/>
      <c r="AG16" s="477">
        <v>8.6620000000000008</v>
      </c>
      <c r="AI16" t="s">
        <v>216</v>
      </c>
      <c r="AJ16" t="s">
        <v>216</v>
      </c>
    </row>
    <row r="17" spans="1:36" x14ac:dyDescent="0.2">
      <c r="A17" s="12"/>
      <c r="B17" s="28"/>
      <c r="C17" s="12" t="s">
        <v>207</v>
      </c>
      <c r="D17" s="14" t="s">
        <v>29</v>
      </c>
      <c r="E17" s="457">
        <v>2368.5659999999998</v>
      </c>
      <c r="F17" s="551"/>
      <c r="G17" s="477">
        <v>43.606999999999999</v>
      </c>
      <c r="H17" s="551"/>
      <c r="I17" s="477" t="s">
        <v>513</v>
      </c>
      <c r="J17" s="551"/>
      <c r="K17" s="477" t="s">
        <v>513</v>
      </c>
      <c r="L17" s="551"/>
      <c r="M17" s="477" t="s">
        <v>513</v>
      </c>
      <c r="N17" s="551"/>
      <c r="O17" s="477">
        <v>15.587999999999999</v>
      </c>
      <c r="P17" s="551"/>
      <c r="Q17" s="477">
        <v>1253.9459999999999</v>
      </c>
      <c r="S17" s="12"/>
      <c r="T17" s="28"/>
      <c r="U17" s="12" t="s">
        <v>207</v>
      </c>
      <c r="V17" s="14" t="s">
        <v>29</v>
      </c>
      <c r="W17" s="477">
        <v>650.01400000000001</v>
      </c>
      <c r="X17" s="551"/>
      <c r="Y17" s="477">
        <v>3.82</v>
      </c>
      <c r="Z17" s="551"/>
      <c r="AA17" s="477">
        <v>126.117</v>
      </c>
      <c r="AB17" s="551"/>
      <c r="AC17" s="477">
        <v>91.198999999999998</v>
      </c>
      <c r="AD17" s="551"/>
      <c r="AE17" s="477">
        <v>175.613</v>
      </c>
      <c r="AF17" s="551"/>
      <c r="AG17" s="477">
        <v>8.6620000000000008</v>
      </c>
      <c r="AI17" t="s">
        <v>216</v>
      </c>
      <c r="AJ17" t="s">
        <v>216</v>
      </c>
    </row>
    <row r="18" spans="1:36" x14ac:dyDescent="0.2">
      <c r="A18" s="12"/>
      <c r="B18" s="28"/>
      <c r="C18" s="12"/>
      <c r="D18" s="14" t="s">
        <v>30</v>
      </c>
      <c r="E18" s="457">
        <v>3206.893</v>
      </c>
      <c r="F18" s="551"/>
      <c r="G18" s="477">
        <v>3200.9839999999999</v>
      </c>
      <c r="H18" s="551"/>
      <c r="I18" s="477" t="s">
        <v>513</v>
      </c>
      <c r="J18" s="551"/>
      <c r="K18" s="477" t="s">
        <v>513</v>
      </c>
      <c r="L18" s="551"/>
      <c r="M18" s="477">
        <v>1.657</v>
      </c>
      <c r="N18" s="551"/>
      <c r="O18" s="477" t="s">
        <v>513</v>
      </c>
      <c r="P18" s="551"/>
      <c r="Q18" s="477" t="s">
        <v>513</v>
      </c>
      <c r="S18" s="12"/>
      <c r="T18" s="28"/>
      <c r="U18" s="12"/>
      <c r="V18" s="14" t="s">
        <v>30</v>
      </c>
      <c r="W18" s="477" t="s">
        <v>513</v>
      </c>
      <c r="X18" s="551"/>
      <c r="Y18" s="477">
        <v>4.2519999999999998</v>
      </c>
      <c r="Z18" s="551"/>
      <c r="AA18" s="477" t="s">
        <v>513</v>
      </c>
      <c r="AB18" s="551"/>
      <c r="AC18" s="477" t="s">
        <v>513</v>
      </c>
      <c r="AD18" s="551"/>
      <c r="AE18" s="477" t="s">
        <v>513</v>
      </c>
      <c r="AF18" s="551"/>
      <c r="AG18" s="477" t="s">
        <v>513</v>
      </c>
      <c r="AI18" t="s">
        <v>216</v>
      </c>
      <c r="AJ18" t="s">
        <v>216</v>
      </c>
    </row>
    <row r="19" spans="1:36" x14ac:dyDescent="0.2">
      <c r="A19" s="12"/>
      <c r="B19" s="28"/>
      <c r="C19" s="12"/>
      <c r="D19" s="14" t="s">
        <v>31</v>
      </c>
      <c r="E19" s="457">
        <v>427.32499999999999</v>
      </c>
      <c r="F19" s="551"/>
      <c r="G19" s="477">
        <v>219.61199999999999</v>
      </c>
      <c r="H19" s="551"/>
      <c r="I19" s="477" t="s">
        <v>513</v>
      </c>
      <c r="J19" s="551"/>
      <c r="K19" s="477">
        <v>166.95699999999999</v>
      </c>
      <c r="L19" s="551"/>
      <c r="M19" s="477" t="s">
        <v>513</v>
      </c>
      <c r="N19" s="551"/>
      <c r="O19" s="477">
        <v>40.756</v>
      </c>
      <c r="P19" s="551"/>
      <c r="Q19" s="477" t="s">
        <v>513</v>
      </c>
      <c r="S19" s="12"/>
      <c r="T19" s="28"/>
      <c r="U19" s="12"/>
      <c r="V19" s="14" t="s">
        <v>31</v>
      </c>
      <c r="W19" s="477" t="s">
        <v>513</v>
      </c>
      <c r="X19" s="551"/>
      <c r="Y19" s="477" t="s">
        <v>513</v>
      </c>
      <c r="Z19" s="551"/>
      <c r="AA19" s="477" t="s">
        <v>513</v>
      </c>
      <c r="AB19" s="551"/>
      <c r="AC19" s="477" t="s">
        <v>513</v>
      </c>
      <c r="AD19" s="551"/>
      <c r="AE19" s="477" t="s">
        <v>513</v>
      </c>
      <c r="AF19" s="551"/>
      <c r="AG19" s="477" t="s">
        <v>513</v>
      </c>
      <c r="AI19" t="s">
        <v>216</v>
      </c>
      <c r="AJ19" t="s">
        <v>216</v>
      </c>
    </row>
    <row r="20" spans="1:36" x14ac:dyDescent="0.2">
      <c r="A20" s="12"/>
      <c r="B20" s="28">
        <v>4</v>
      </c>
      <c r="C20" s="12" t="s">
        <v>32</v>
      </c>
      <c r="D20" s="14"/>
      <c r="E20" s="457">
        <v>51.253999999999998</v>
      </c>
      <c r="F20" s="551"/>
      <c r="G20" s="477" t="s">
        <v>513</v>
      </c>
      <c r="H20" s="551"/>
      <c r="I20" s="477" t="s">
        <v>513</v>
      </c>
      <c r="J20" s="551"/>
      <c r="K20" s="477" t="s">
        <v>513</v>
      </c>
      <c r="L20" s="551"/>
      <c r="M20" s="477" t="s">
        <v>513</v>
      </c>
      <c r="N20" s="551"/>
      <c r="O20" s="477">
        <v>2</v>
      </c>
      <c r="P20" s="551"/>
      <c r="Q20" s="477" t="s">
        <v>513</v>
      </c>
      <c r="S20" s="12"/>
      <c r="T20" s="28">
        <v>4</v>
      </c>
      <c r="U20" s="12" t="s">
        <v>32</v>
      </c>
      <c r="V20" s="14"/>
      <c r="W20" s="477" t="s">
        <v>513</v>
      </c>
      <c r="X20" s="551"/>
      <c r="Y20" s="477">
        <v>12.228</v>
      </c>
      <c r="Z20" s="551"/>
      <c r="AA20" s="477">
        <v>37.026000000000003</v>
      </c>
      <c r="AB20" s="551"/>
      <c r="AC20" s="477" t="s">
        <v>513</v>
      </c>
      <c r="AD20" s="551"/>
      <c r="AE20" s="477" t="s">
        <v>513</v>
      </c>
      <c r="AF20" s="551"/>
      <c r="AG20" s="477" t="s">
        <v>513</v>
      </c>
      <c r="AI20" t="s">
        <v>216</v>
      </c>
      <c r="AJ20" t="s">
        <v>216</v>
      </c>
    </row>
    <row r="21" spans="1:36" x14ac:dyDescent="0.2">
      <c r="A21" s="12"/>
      <c r="B21" s="28">
        <v>5</v>
      </c>
      <c r="C21" s="12" t="s">
        <v>33</v>
      </c>
      <c r="D21" s="14"/>
      <c r="E21" s="457" t="s">
        <v>513</v>
      </c>
      <c r="F21" s="551"/>
      <c r="G21" s="477" t="s">
        <v>513</v>
      </c>
      <c r="H21" s="551"/>
      <c r="I21" s="477" t="s">
        <v>513</v>
      </c>
      <c r="J21" s="551"/>
      <c r="K21" s="477" t="s">
        <v>513</v>
      </c>
      <c r="L21" s="551"/>
      <c r="M21" s="477" t="s">
        <v>513</v>
      </c>
      <c r="N21" s="551"/>
      <c r="O21" s="477" t="s">
        <v>513</v>
      </c>
      <c r="P21" s="551"/>
      <c r="Q21" s="477" t="s">
        <v>513</v>
      </c>
      <c r="S21" s="12"/>
      <c r="T21" s="28">
        <v>5</v>
      </c>
      <c r="U21" s="12" t="s">
        <v>33</v>
      </c>
      <c r="V21" s="14"/>
      <c r="W21" s="477" t="s">
        <v>513</v>
      </c>
      <c r="X21" s="551"/>
      <c r="Y21" s="477" t="s">
        <v>513</v>
      </c>
      <c r="Z21" s="551"/>
      <c r="AA21" s="477" t="s">
        <v>513</v>
      </c>
      <c r="AB21" s="551"/>
      <c r="AC21" s="477" t="s">
        <v>513</v>
      </c>
      <c r="AD21" s="551"/>
      <c r="AE21" s="477" t="s">
        <v>513</v>
      </c>
      <c r="AF21" s="551"/>
      <c r="AG21" s="477" t="s">
        <v>513</v>
      </c>
      <c r="AI21" t="s">
        <v>216</v>
      </c>
      <c r="AJ21" t="s">
        <v>216</v>
      </c>
    </row>
    <row r="22" spans="1:36" x14ac:dyDescent="0.2">
      <c r="A22" s="12"/>
      <c r="B22" s="28">
        <v>6</v>
      </c>
      <c r="C22" s="12" t="s">
        <v>34</v>
      </c>
      <c r="D22" s="14"/>
      <c r="E22" s="457"/>
      <c r="F22" s="551"/>
      <c r="G22" s="477"/>
      <c r="H22" s="551"/>
      <c r="I22" s="477"/>
      <c r="J22" s="551"/>
      <c r="K22" s="477"/>
      <c r="L22" s="551"/>
      <c r="M22" s="477"/>
      <c r="N22" s="551"/>
      <c r="O22" s="477"/>
      <c r="P22" s="551"/>
      <c r="Q22" s="477"/>
      <c r="S22" s="12"/>
      <c r="T22" s="28">
        <v>6</v>
      </c>
      <c r="U22" s="12" t="s">
        <v>34</v>
      </c>
      <c r="V22" s="14"/>
      <c r="W22" s="477"/>
      <c r="X22" s="551"/>
      <c r="Y22" s="477"/>
      <c r="Z22" s="551"/>
      <c r="AA22" s="477"/>
      <c r="AB22" s="551"/>
      <c r="AC22" s="477"/>
      <c r="AD22" s="551"/>
      <c r="AE22" s="477"/>
      <c r="AF22" s="551"/>
      <c r="AG22" s="477"/>
      <c r="AI22" t="s">
        <v>216</v>
      </c>
      <c r="AJ22" t="s">
        <v>216</v>
      </c>
    </row>
    <row r="23" spans="1:36" x14ac:dyDescent="0.2">
      <c r="A23" s="12"/>
      <c r="B23" s="28"/>
      <c r="C23" s="12" t="s">
        <v>35</v>
      </c>
      <c r="D23" s="14"/>
      <c r="E23" s="457">
        <v>7926.6229999999996</v>
      </c>
      <c r="F23" s="551"/>
      <c r="G23" s="477">
        <v>1064.652</v>
      </c>
      <c r="H23" s="551"/>
      <c r="I23" s="477">
        <v>3017.1469999999999</v>
      </c>
      <c r="J23" s="551"/>
      <c r="K23" s="477">
        <v>1153.902</v>
      </c>
      <c r="L23" s="551"/>
      <c r="M23" s="477">
        <v>57.866</v>
      </c>
      <c r="N23" s="551"/>
      <c r="O23" s="477">
        <v>7.1689999999999996</v>
      </c>
      <c r="P23" s="551"/>
      <c r="Q23" s="477">
        <v>995.245</v>
      </c>
      <c r="S23" s="12"/>
      <c r="T23" s="28"/>
      <c r="U23" s="12" t="s">
        <v>35</v>
      </c>
      <c r="V23" s="14"/>
      <c r="W23" s="477">
        <v>258.60599999999999</v>
      </c>
      <c r="X23" s="551"/>
      <c r="Y23" s="477">
        <v>14.741</v>
      </c>
      <c r="Z23" s="551"/>
      <c r="AA23" s="477">
        <v>1049.1469999999999</v>
      </c>
      <c r="AB23" s="551"/>
      <c r="AC23" s="477">
        <v>45.81</v>
      </c>
      <c r="AD23" s="551"/>
      <c r="AE23" s="477">
        <v>33.188000000000002</v>
      </c>
      <c r="AF23" s="551"/>
      <c r="AG23" s="477">
        <v>229.15</v>
      </c>
      <c r="AI23" t="s">
        <v>216</v>
      </c>
      <c r="AJ23" t="s">
        <v>216</v>
      </c>
    </row>
    <row r="24" spans="1:36" x14ac:dyDescent="0.2">
      <c r="A24" s="12"/>
      <c r="B24" s="28"/>
      <c r="C24" s="12" t="s">
        <v>207</v>
      </c>
      <c r="D24" s="14" t="s">
        <v>36</v>
      </c>
      <c r="E24" s="457">
        <v>3103.8270000000002</v>
      </c>
      <c r="F24" s="551"/>
      <c r="G24" s="477">
        <v>372.15300000000002</v>
      </c>
      <c r="H24" s="551"/>
      <c r="I24" s="477">
        <v>614.41800000000001</v>
      </c>
      <c r="J24" s="551"/>
      <c r="K24" s="477">
        <v>618.71799999999996</v>
      </c>
      <c r="L24" s="551"/>
      <c r="M24" s="477" t="s">
        <v>513</v>
      </c>
      <c r="N24" s="551"/>
      <c r="O24" s="477">
        <v>7.1689999999999996</v>
      </c>
      <c r="P24" s="551"/>
      <c r="Q24" s="477">
        <v>483.161</v>
      </c>
      <c r="S24" s="12"/>
      <c r="T24" s="28"/>
      <c r="U24" s="12" t="s">
        <v>207</v>
      </c>
      <c r="V24" s="14" t="s">
        <v>36</v>
      </c>
      <c r="W24" s="477">
        <v>166.41200000000001</v>
      </c>
      <c r="X24" s="551"/>
      <c r="Y24" s="477" t="s">
        <v>513</v>
      </c>
      <c r="Z24" s="551"/>
      <c r="AA24" s="477">
        <v>627.93299999999999</v>
      </c>
      <c r="AB24" s="551"/>
      <c r="AC24" s="477">
        <v>27.416</v>
      </c>
      <c r="AD24" s="551"/>
      <c r="AE24" s="477">
        <v>30.922000000000001</v>
      </c>
      <c r="AF24" s="551"/>
      <c r="AG24" s="477">
        <v>155.52500000000001</v>
      </c>
      <c r="AI24" t="s">
        <v>216</v>
      </c>
      <c r="AJ24" t="s">
        <v>216</v>
      </c>
    </row>
    <row r="25" spans="1:36" x14ac:dyDescent="0.2">
      <c r="A25" s="12"/>
      <c r="B25" s="28"/>
      <c r="C25" s="12"/>
      <c r="D25" s="14" t="s">
        <v>37</v>
      </c>
      <c r="E25" s="457">
        <v>49.786000000000001</v>
      </c>
      <c r="F25" s="551"/>
      <c r="G25" s="477">
        <v>14.43</v>
      </c>
      <c r="H25" s="551"/>
      <c r="I25" s="477">
        <v>8.8829999999999991</v>
      </c>
      <c r="J25" s="551"/>
      <c r="K25" s="477">
        <v>13.105</v>
      </c>
      <c r="L25" s="551"/>
      <c r="M25" s="477">
        <v>3.68</v>
      </c>
      <c r="N25" s="551"/>
      <c r="O25" s="477" t="s">
        <v>513</v>
      </c>
      <c r="P25" s="551"/>
      <c r="Q25" s="477">
        <v>4.6619999999999999</v>
      </c>
      <c r="S25" s="12"/>
      <c r="T25" s="28"/>
      <c r="U25" s="12"/>
      <c r="V25" s="14" t="s">
        <v>37</v>
      </c>
      <c r="W25" s="477" t="s">
        <v>513</v>
      </c>
      <c r="X25" s="551"/>
      <c r="Y25" s="477">
        <v>1.7230000000000001</v>
      </c>
      <c r="Z25" s="551"/>
      <c r="AA25" s="477">
        <v>3.3029999999999999</v>
      </c>
      <c r="AB25" s="551"/>
      <c r="AC25" s="477" t="s">
        <v>513</v>
      </c>
      <c r="AD25" s="551"/>
      <c r="AE25" s="477" t="s">
        <v>513</v>
      </c>
      <c r="AF25" s="551"/>
      <c r="AG25" s="477" t="s">
        <v>513</v>
      </c>
      <c r="AI25" t="s">
        <v>216</v>
      </c>
      <c r="AJ25" t="s">
        <v>216</v>
      </c>
    </row>
    <row r="26" spans="1:36" x14ac:dyDescent="0.2">
      <c r="A26" s="12"/>
      <c r="B26" s="28"/>
      <c r="C26" s="12"/>
      <c r="D26" s="14" t="s">
        <v>38</v>
      </c>
      <c r="E26" s="457">
        <v>2096.431</v>
      </c>
      <c r="F26" s="551"/>
      <c r="G26" s="477">
        <v>180.47399999999999</v>
      </c>
      <c r="H26" s="551"/>
      <c r="I26" s="477">
        <v>796.70799999999997</v>
      </c>
      <c r="J26" s="551"/>
      <c r="K26" s="477">
        <v>211.05699999999999</v>
      </c>
      <c r="L26" s="551"/>
      <c r="M26" s="477" t="s">
        <v>513</v>
      </c>
      <c r="N26" s="551"/>
      <c r="O26" s="477" t="s">
        <v>513</v>
      </c>
      <c r="P26" s="551"/>
      <c r="Q26" s="477">
        <v>364.654</v>
      </c>
      <c r="S26" s="12"/>
      <c r="T26" s="28"/>
      <c r="U26" s="12"/>
      <c r="V26" s="14" t="s">
        <v>38</v>
      </c>
      <c r="W26" s="477">
        <v>92.194000000000003</v>
      </c>
      <c r="X26" s="551"/>
      <c r="Y26" s="477">
        <v>13.018000000000001</v>
      </c>
      <c r="Z26" s="551"/>
      <c r="AA26" s="477">
        <v>417.911</v>
      </c>
      <c r="AB26" s="551"/>
      <c r="AC26" s="477" t="s">
        <v>513</v>
      </c>
      <c r="AD26" s="551"/>
      <c r="AE26" s="477">
        <v>0.46800000000000003</v>
      </c>
      <c r="AF26" s="551"/>
      <c r="AG26" s="477">
        <v>19.946999999999999</v>
      </c>
      <c r="AI26" t="s">
        <v>216</v>
      </c>
      <c r="AJ26" t="s">
        <v>216</v>
      </c>
    </row>
    <row r="27" spans="1:36" x14ac:dyDescent="0.2">
      <c r="A27" s="12"/>
      <c r="B27" s="28"/>
      <c r="C27" s="12"/>
      <c r="D27" s="14" t="s">
        <v>39</v>
      </c>
      <c r="E27" s="457">
        <v>2669.8319999999999</v>
      </c>
      <c r="F27" s="551"/>
      <c r="G27" s="477">
        <v>497.59500000000003</v>
      </c>
      <c r="H27" s="551"/>
      <c r="I27" s="477">
        <v>1597.1379999999999</v>
      </c>
      <c r="J27" s="551"/>
      <c r="K27" s="477">
        <v>308.34500000000003</v>
      </c>
      <c r="L27" s="551"/>
      <c r="M27" s="477">
        <v>54.186</v>
      </c>
      <c r="N27" s="551"/>
      <c r="O27" s="477" t="s">
        <v>513</v>
      </c>
      <c r="P27" s="551"/>
      <c r="Q27" s="477">
        <v>142.768</v>
      </c>
      <c r="S27" s="12"/>
      <c r="T27" s="28"/>
      <c r="U27" s="12"/>
      <c r="V27" s="14" t="s">
        <v>39</v>
      </c>
      <c r="W27" s="477" t="s">
        <v>513</v>
      </c>
      <c r="X27" s="551"/>
      <c r="Y27" s="477" t="s">
        <v>513</v>
      </c>
      <c r="Z27" s="551"/>
      <c r="AA27" s="477" t="s">
        <v>513</v>
      </c>
      <c r="AB27" s="551"/>
      <c r="AC27" s="477">
        <v>18.393999999999998</v>
      </c>
      <c r="AD27" s="551"/>
      <c r="AE27" s="477">
        <v>1.798</v>
      </c>
      <c r="AF27" s="551"/>
      <c r="AG27" s="477">
        <v>49.607999999999997</v>
      </c>
      <c r="AI27" t="s">
        <v>216</v>
      </c>
      <c r="AJ27" t="s">
        <v>216</v>
      </c>
    </row>
    <row r="28" spans="1:36" x14ac:dyDescent="0.2">
      <c r="A28" s="12"/>
      <c r="B28" s="28">
        <v>7</v>
      </c>
      <c r="C28" s="12" t="s">
        <v>40</v>
      </c>
      <c r="D28" s="14"/>
      <c r="E28" s="457"/>
      <c r="F28" s="551"/>
      <c r="G28" s="477"/>
      <c r="H28" s="551"/>
      <c r="I28" s="477"/>
      <c r="J28" s="551"/>
      <c r="K28" s="477"/>
      <c r="L28" s="551"/>
      <c r="M28" s="477"/>
      <c r="N28" s="551"/>
      <c r="O28" s="477"/>
      <c r="P28" s="551"/>
      <c r="Q28" s="477"/>
      <c r="S28" s="12"/>
      <c r="T28" s="28">
        <v>7</v>
      </c>
      <c r="U28" s="12" t="s">
        <v>40</v>
      </c>
      <c r="V28" s="14"/>
      <c r="W28" s="477"/>
      <c r="X28" s="551"/>
      <c r="Y28" s="477"/>
      <c r="Z28" s="551"/>
      <c r="AA28" s="477"/>
      <c r="AB28" s="551"/>
      <c r="AC28" s="477"/>
      <c r="AD28" s="551"/>
      <c r="AE28" s="477"/>
      <c r="AF28" s="551"/>
      <c r="AG28" s="477"/>
      <c r="AI28" t="s">
        <v>216</v>
      </c>
      <c r="AJ28" t="s">
        <v>216</v>
      </c>
    </row>
    <row r="29" spans="1:36" x14ac:dyDescent="0.2">
      <c r="A29" s="12"/>
      <c r="B29" s="28"/>
      <c r="C29" s="12" t="s">
        <v>41</v>
      </c>
      <c r="D29" s="14"/>
      <c r="E29" s="457">
        <v>17814.05</v>
      </c>
      <c r="F29" s="551"/>
      <c r="G29" s="477">
        <v>29.908999999999999</v>
      </c>
      <c r="H29" s="551"/>
      <c r="I29" s="477">
        <v>3.2389999999999999</v>
      </c>
      <c r="J29" s="551"/>
      <c r="K29" s="477">
        <v>225.37200000000001</v>
      </c>
      <c r="L29" s="551"/>
      <c r="M29" s="477">
        <v>736.77099999999996</v>
      </c>
      <c r="N29" s="551"/>
      <c r="O29" s="477">
        <v>9.8889999999999993</v>
      </c>
      <c r="P29" s="551"/>
      <c r="Q29" s="477">
        <v>247.172</v>
      </c>
      <c r="S29" s="12"/>
      <c r="T29" s="28"/>
      <c r="U29" s="12" t="s">
        <v>41</v>
      </c>
      <c r="V29" s="14"/>
      <c r="W29" s="477">
        <v>590.90200000000004</v>
      </c>
      <c r="X29" s="551"/>
      <c r="Y29" s="477">
        <v>375.21300000000002</v>
      </c>
      <c r="Z29" s="551"/>
      <c r="AA29" s="477">
        <v>3.7240000000000002</v>
      </c>
      <c r="AB29" s="551"/>
      <c r="AC29" s="477">
        <v>7155.277</v>
      </c>
      <c r="AD29" s="551"/>
      <c r="AE29" s="477">
        <v>8435.5669999999991</v>
      </c>
      <c r="AF29" s="551"/>
      <c r="AG29" s="477">
        <v>1.0149999999999999</v>
      </c>
      <c r="AI29" t="s">
        <v>216</v>
      </c>
      <c r="AJ29" t="s">
        <v>216</v>
      </c>
    </row>
    <row r="30" spans="1:36" x14ac:dyDescent="0.2">
      <c r="A30" s="12"/>
      <c r="B30" s="28"/>
      <c r="C30" s="12" t="s">
        <v>207</v>
      </c>
      <c r="D30" s="12" t="s">
        <v>42</v>
      </c>
      <c r="E30" s="457">
        <v>17772.61</v>
      </c>
      <c r="F30" s="551"/>
      <c r="G30" s="477">
        <v>17.216000000000001</v>
      </c>
      <c r="H30" s="551"/>
      <c r="I30" s="477">
        <v>0.14099999999999999</v>
      </c>
      <c r="J30" s="551"/>
      <c r="K30" s="477">
        <v>225.37200000000001</v>
      </c>
      <c r="L30" s="551"/>
      <c r="M30" s="477">
        <v>736.77099999999996</v>
      </c>
      <c r="N30" s="551"/>
      <c r="O30" s="477">
        <v>9.8889999999999993</v>
      </c>
      <c r="P30" s="551"/>
      <c r="Q30" s="477">
        <v>226.041</v>
      </c>
      <c r="S30" s="12"/>
      <c r="T30" s="28"/>
      <c r="U30" s="12" t="s">
        <v>207</v>
      </c>
      <c r="V30" s="12" t="s">
        <v>42</v>
      </c>
      <c r="W30" s="477">
        <v>590.90200000000004</v>
      </c>
      <c r="X30" s="551"/>
      <c r="Y30" s="477">
        <v>371.71</v>
      </c>
      <c r="Z30" s="551"/>
      <c r="AA30" s="477">
        <v>3.7240000000000002</v>
      </c>
      <c r="AB30" s="551"/>
      <c r="AC30" s="477">
        <v>7155.277</v>
      </c>
      <c r="AD30" s="551"/>
      <c r="AE30" s="477">
        <v>8435.5669999999991</v>
      </c>
      <c r="AF30" s="551"/>
      <c r="AG30" s="477" t="s">
        <v>513</v>
      </c>
      <c r="AI30" t="s">
        <v>216</v>
      </c>
      <c r="AJ30" t="s">
        <v>216</v>
      </c>
    </row>
    <row r="31" spans="1:36" x14ac:dyDescent="0.2">
      <c r="A31" s="12"/>
      <c r="B31" s="28">
        <v>8</v>
      </c>
      <c r="C31" s="12" t="s">
        <v>43</v>
      </c>
      <c r="D31" s="14"/>
      <c r="E31" s="457"/>
      <c r="F31" s="551"/>
      <c r="G31" s="477"/>
      <c r="H31" s="551"/>
      <c r="I31" s="477"/>
      <c r="J31" s="551"/>
      <c r="K31" s="477"/>
      <c r="L31" s="551"/>
      <c r="M31" s="477"/>
      <c r="N31" s="551"/>
      <c r="O31" s="477"/>
      <c r="P31" s="551"/>
      <c r="Q31" s="477"/>
      <c r="S31" s="12"/>
      <c r="T31" s="28">
        <v>8</v>
      </c>
      <c r="U31" s="12" t="s">
        <v>43</v>
      </c>
      <c r="V31" s="14"/>
      <c r="W31" s="477"/>
      <c r="X31" s="551"/>
      <c r="Y31" s="477"/>
      <c r="Z31" s="551"/>
      <c r="AA31" s="477"/>
      <c r="AB31" s="551"/>
      <c r="AC31" s="477"/>
      <c r="AD31" s="551"/>
      <c r="AE31" s="477"/>
      <c r="AF31" s="551"/>
      <c r="AG31" s="477"/>
      <c r="AI31" t="s">
        <v>216</v>
      </c>
      <c r="AJ31" t="s">
        <v>216</v>
      </c>
    </row>
    <row r="32" spans="1:36" x14ac:dyDescent="0.2">
      <c r="A32" s="12"/>
      <c r="B32" s="28"/>
      <c r="C32" s="12" t="s">
        <v>44</v>
      </c>
      <c r="D32" s="14"/>
      <c r="E32" s="457">
        <v>1460.2929999999999</v>
      </c>
      <c r="F32" s="551"/>
      <c r="G32" s="477">
        <v>362.66199999999998</v>
      </c>
      <c r="H32" s="551"/>
      <c r="I32" s="477">
        <v>61.331000000000003</v>
      </c>
      <c r="J32" s="551"/>
      <c r="K32" s="477">
        <v>0.86099999999999999</v>
      </c>
      <c r="L32" s="551"/>
      <c r="M32" s="477" t="s">
        <v>513</v>
      </c>
      <c r="N32" s="551"/>
      <c r="O32" s="477" t="s">
        <v>513</v>
      </c>
      <c r="P32" s="551"/>
      <c r="Q32" s="477">
        <v>141.041</v>
      </c>
      <c r="S32" s="12"/>
      <c r="T32" s="28"/>
      <c r="U32" s="12" t="s">
        <v>44</v>
      </c>
      <c r="V32" s="14"/>
      <c r="W32" s="477" t="s">
        <v>513</v>
      </c>
      <c r="X32" s="551"/>
      <c r="Y32" s="477">
        <v>147.27000000000001</v>
      </c>
      <c r="Z32" s="551"/>
      <c r="AA32" s="477">
        <v>8.0050000000000008</v>
      </c>
      <c r="AB32" s="551"/>
      <c r="AC32" s="477">
        <v>731.48099999999999</v>
      </c>
      <c r="AD32" s="551"/>
      <c r="AE32" s="477">
        <v>7.6420000000000003</v>
      </c>
      <c r="AF32" s="551"/>
      <c r="AG32" s="477" t="s">
        <v>513</v>
      </c>
      <c r="AI32" t="s">
        <v>216</v>
      </c>
      <c r="AJ32" t="s">
        <v>216</v>
      </c>
    </row>
    <row r="33" spans="1:36" x14ac:dyDescent="0.2">
      <c r="A33" s="12"/>
      <c r="B33" s="28">
        <v>9</v>
      </c>
      <c r="C33" s="12" t="s">
        <v>45</v>
      </c>
      <c r="D33" s="14"/>
      <c r="E33" s="457">
        <v>460.11799999999999</v>
      </c>
      <c r="F33" s="551"/>
      <c r="G33" s="477">
        <v>3.3460000000000001</v>
      </c>
      <c r="H33" s="551"/>
      <c r="I33" s="477" t="s">
        <v>513</v>
      </c>
      <c r="J33" s="551"/>
      <c r="K33" s="477" t="s">
        <v>513</v>
      </c>
      <c r="L33" s="551"/>
      <c r="M33" s="477" t="s">
        <v>513</v>
      </c>
      <c r="N33" s="551"/>
      <c r="O33" s="477" t="s">
        <v>513</v>
      </c>
      <c r="P33" s="551"/>
      <c r="Q33" s="477">
        <v>409.27600000000001</v>
      </c>
      <c r="S33" s="12"/>
      <c r="T33" s="28">
        <v>9</v>
      </c>
      <c r="U33" s="12" t="s">
        <v>45</v>
      </c>
      <c r="V33" s="14"/>
      <c r="W33" s="477" t="s">
        <v>513</v>
      </c>
      <c r="X33" s="551"/>
      <c r="Y33" s="477">
        <v>2.1840000000000002</v>
      </c>
      <c r="Z33" s="551"/>
      <c r="AA33" s="477" t="s">
        <v>513</v>
      </c>
      <c r="AB33" s="551"/>
      <c r="AC33" s="477" t="s">
        <v>513</v>
      </c>
      <c r="AD33" s="551"/>
      <c r="AE33" s="477">
        <v>1.224</v>
      </c>
      <c r="AF33" s="551"/>
      <c r="AG33" s="477">
        <v>44.088000000000001</v>
      </c>
      <c r="AI33" t="s">
        <v>216</v>
      </c>
      <c r="AJ33" t="s">
        <v>216</v>
      </c>
    </row>
    <row r="34" spans="1:36" x14ac:dyDescent="0.2">
      <c r="A34" s="12"/>
      <c r="B34" s="28">
        <v>10</v>
      </c>
      <c r="C34" s="12" t="s">
        <v>46</v>
      </c>
      <c r="D34" s="14"/>
      <c r="E34" s="457">
        <v>1065.586</v>
      </c>
      <c r="F34" s="551"/>
      <c r="G34" s="477">
        <v>96.481999999999999</v>
      </c>
      <c r="H34" s="551"/>
      <c r="I34" s="477">
        <v>0.03</v>
      </c>
      <c r="J34" s="551"/>
      <c r="K34" s="477">
        <v>6.5629999999999997</v>
      </c>
      <c r="L34" s="551"/>
      <c r="M34" s="477" t="s">
        <v>513</v>
      </c>
      <c r="N34" s="551"/>
      <c r="O34" s="477">
        <v>8.8999999999999996E-2</v>
      </c>
      <c r="P34" s="551"/>
      <c r="Q34" s="477">
        <v>705.97799999999995</v>
      </c>
      <c r="S34" s="12"/>
      <c r="T34" s="28">
        <v>10</v>
      </c>
      <c r="U34" s="12" t="s">
        <v>46</v>
      </c>
      <c r="V34" s="14"/>
      <c r="W34" s="477">
        <v>14.018000000000001</v>
      </c>
      <c r="X34" s="551"/>
      <c r="Y34" s="477">
        <v>124.41200000000001</v>
      </c>
      <c r="Z34" s="551"/>
      <c r="AA34" s="477">
        <v>56.188000000000002</v>
      </c>
      <c r="AB34" s="551"/>
      <c r="AC34" s="477">
        <v>25.738</v>
      </c>
      <c r="AD34" s="551"/>
      <c r="AE34" s="477" t="s">
        <v>513</v>
      </c>
      <c r="AF34" s="551"/>
      <c r="AG34" s="477">
        <v>36.088000000000001</v>
      </c>
      <c r="AI34" t="s">
        <v>216</v>
      </c>
      <c r="AJ34" t="s">
        <v>216</v>
      </c>
    </row>
    <row r="35" spans="1:36" x14ac:dyDescent="0.2">
      <c r="A35" s="12"/>
      <c r="B35" s="28">
        <v>11</v>
      </c>
      <c r="C35" s="12" t="s">
        <v>47</v>
      </c>
      <c r="D35" s="14"/>
      <c r="E35" s="457">
        <v>66.834000000000003</v>
      </c>
      <c r="F35" s="551"/>
      <c r="G35" s="477">
        <v>0.80200000000000005</v>
      </c>
      <c r="H35" s="551"/>
      <c r="I35" s="477" t="s">
        <v>513</v>
      </c>
      <c r="J35" s="551"/>
      <c r="K35" s="477" t="s">
        <v>513</v>
      </c>
      <c r="L35" s="551"/>
      <c r="M35" s="477" t="s">
        <v>513</v>
      </c>
      <c r="N35" s="551"/>
      <c r="O35" s="477">
        <v>0.09</v>
      </c>
      <c r="P35" s="551"/>
      <c r="Q35" s="477">
        <v>12.929</v>
      </c>
      <c r="S35" s="12"/>
      <c r="T35" s="28">
        <v>11</v>
      </c>
      <c r="U35" s="12" t="s">
        <v>47</v>
      </c>
      <c r="V35" s="14"/>
      <c r="W35" s="477">
        <v>52.890999999999998</v>
      </c>
      <c r="X35" s="551"/>
      <c r="Y35" s="477">
        <v>2.3E-2</v>
      </c>
      <c r="Z35" s="551"/>
      <c r="AA35" s="477" t="s">
        <v>513</v>
      </c>
      <c r="AB35" s="551"/>
      <c r="AC35" s="477" t="s">
        <v>513</v>
      </c>
      <c r="AD35" s="551"/>
      <c r="AE35" s="477">
        <v>9.9000000000000005E-2</v>
      </c>
      <c r="AF35" s="551"/>
      <c r="AG35" s="477" t="s">
        <v>513</v>
      </c>
      <c r="AI35" t="s">
        <v>216</v>
      </c>
      <c r="AJ35" t="s">
        <v>216</v>
      </c>
    </row>
    <row r="36" spans="1:36" x14ac:dyDescent="0.2">
      <c r="A36" s="12"/>
      <c r="B36" s="28">
        <v>12</v>
      </c>
      <c r="C36" s="12" t="s">
        <v>48</v>
      </c>
      <c r="D36" s="14"/>
      <c r="E36" s="457">
        <v>1074.9860000000001</v>
      </c>
      <c r="F36" s="551"/>
      <c r="G36" s="477">
        <v>0.95499999999999996</v>
      </c>
      <c r="H36" s="551"/>
      <c r="I36" s="477">
        <v>68.872</v>
      </c>
      <c r="J36" s="551"/>
      <c r="K36" s="477" t="s">
        <v>513</v>
      </c>
      <c r="L36" s="551"/>
      <c r="M36" s="477">
        <v>116.33</v>
      </c>
      <c r="N36" s="551"/>
      <c r="O36" s="477" t="s">
        <v>513</v>
      </c>
      <c r="P36" s="551"/>
      <c r="Q36" s="477">
        <v>0.27900000000000003</v>
      </c>
      <c r="S36" s="12"/>
      <c r="T36" s="28">
        <v>12</v>
      </c>
      <c r="U36" s="12" t="s">
        <v>48</v>
      </c>
      <c r="V36" s="14"/>
      <c r="W36" s="477">
        <v>23.065000000000001</v>
      </c>
      <c r="X36" s="551"/>
      <c r="Y36" s="477">
        <v>106.68899999999999</v>
      </c>
      <c r="Z36" s="551"/>
      <c r="AA36" s="477">
        <v>7.0999999999999994E-2</v>
      </c>
      <c r="AB36" s="551"/>
      <c r="AC36" s="477">
        <v>571.04100000000005</v>
      </c>
      <c r="AD36" s="551"/>
      <c r="AE36" s="477">
        <v>187.684</v>
      </c>
      <c r="AF36" s="551"/>
      <c r="AG36" s="477" t="s">
        <v>513</v>
      </c>
      <c r="AI36" t="s">
        <v>216</v>
      </c>
      <c r="AJ36" t="s">
        <v>216</v>
      </c>
    </row>
    <row r="37" spans="1:36" x14ac:dyDescent="0.2">
      <c r="A37" s="12"/>
      <c r="B37" s="28">
        <v>13</v>
      </c>
      <c r="C37" s="12" t="s">
        <v>49</v>
      </c>
      <c r="D37" s="14"/>
      <c r="E37" s="457" t="s">
        <v>513</v>
      </c>
      <c r="F37" s="551"/>
      <c r="G37" s="477" t="s">
        <v>513</v>
      </c>
      <c r="H37" s="551"/>
      <c r="I37" s="477" t="s">
        <v>513</v>
      </c>
      <c r="J37" s="551"/>
      <c r="K37" s="477" t="s">
        <v>513</v>
      </c>
      <c r="L37" s="551"/>
      <c r="M37" s="477" t="s">
        <v>513</v>
      </c>
      <c r="N37" s="551"/>
      <c r="O37" s="477" t="s">
        <v>513</v>
      </c>
      <c r="P37" s="551"/>
      <c r="Q37" s="477" t="s">
        <v>513</v>
      </c>
      <c r="S37" s="12"/>
      <c r="T37" s="28">
        <v>13</v>
      </c>
      <c r="U37" s="12" t="s">
        <v>49</v>
      </c>
      <c r="V37" s="14"/>
      <c r="W37" s="477" t="s">
        <v>513</v>
      </c>
      <c r="X37" s="551"/>
      <c r="Y37" s="477" t="s">
        <v>513</v>
      </c>
      <c r="Z37" s="551"/>
      <c r="AA37" s="477" t="s">
        <v>513</v>
      </c>
      <c r="AB37" s="551"/>
      <c r="AC37" s="477" t="s">
        <v>513</v>
      </c>
      <c r="AD37" s="551"/>
      <c r="AE37" s="477" t="s">
        <v>513</v>
      </c>
      <c r="AF37" s="551"/>
      <c r="AG37" s="477" t="s">
        <v>513</v>
      </c>
      <c r="AI37" t="s">
        <v>216</v>
      </c>
      <c r="AJ37" t="s">
        <v>216</v>
      </c>
    </row>
    <row r="38" spans="1:36" x14ac:dyDescent="0.2">
      <c r="A38" s="12"/>
      <c r="B38" s="28">
        <v>14</v>
      </c>
      <c r="C38" s="12" t="s">
        <v>50</v>
      </c>
      <c r="D38" s="14"/>
      <c r="E38" s="457">
        <v>693.93899999999996</v>
      </c>
      <c r="F38" s="551"/>
      <c r="G38" s="477">
        <v>46.820999999999998</v>
      </c>
      <c r="H38" s="551"/>
      <c r="I38" s="477" t="s">
        <v>513</v>
      </c>
      <c r="J38" s="551"/>
      <c r="K38" s="477">
        <v>24.300999999999998</v>
      </c>
      <c r="L38" s="551"/>
      <c r="M38" s="477">
        <v>66.924999999999997</v>
      </c>
      <c r="N38" s="551"/>
      <c r="O38" s="477">
        <v>2.7629999999999999</v>
      </c>
      <c r="P38" s="551"/>
      <c r="Q38" s="477">
        <v>228.73</v>
      </c>
      <c r="S38" s="12"/>
      <c r="T38" s="28">
        <v>14</v>
      </c>
      <c r="U38" s="12" t="s">
        <v>50</v>
      </c>
      <c r="V38" s="14"/>
      <c r="W38" s="477" t="s">
        <v>513</v>
      </c>
      <c r="X38" s="551"/>
      <c r="Y38" s="477">
        <v>141.86799999999999</v>
      </c>
      <c r="Z38" s="551"/>
      <c r="AA38" s="477">
        <v>142.51499999999999</v>
      </c>
      <c r="AB38" s="551"/>
      <c r="AC38" s="477">
        <v>20.933</v>
      </c>
      <c r="AD38" s="551"/>
      <c r="AE38" s="477" t="s">
        <v>513</v>
      </c>
      <c r="AF38" s="551"/>
      <c r="AG38" s="477">
        <v>19.082999999999998</v>
      </c>
      <c r="AI38" t="s">
        <v>216</v>
      </c>
      <c r="AJ38" t="s">
        <v>216</v>
      </c>
    </row>
    <row r="39" spans="1:36" x14ac:dyDescent="0.2">
      <c r="A39" s="12"/>
      <c r="B39" s="28">
        <v>15</v>
      </c>
      <c r="C39" s="12" t="s">
        <v>51</v>
      </c>
      <c r="D39" s="14"/>
      <c r="E39" s="457" t="s">
        <v>513</v>
      </c>
      <c r="F39" s="551"/>
      <c r="G39" s="477" t="s">
        <v>513</v>
      </c>
      <c r="H39" s="551"/>
      <c r="I39" s="477" t="s">
        <v>513</v>
      </c>
      <c r="J39" s="551"/>
      <c r="K39" s="477" t="s">
        <v>513</v>
      </c>
      <c r="L39" s="551"/>
      <c r="M39" s="477" t="s">
        <v>513</v>
      </c>
      <c r="N39" s="551"/>
      <c r="O39" s="477" t="s">
        <v>513</v>
      </c>
      <c r="P39" s="551"/>
      <c r="Q39" s="477" t="s">
        <v>513</v>
      </c>
      <c r="S39" s="12"/>
      <c r="T39" s="28">
        <v>15</v>
      </c>
      <c r="U39" s="12" t="s">
        <v>51</v>
      </c>
      <c r="V39" s="14"/>
      <c r="W39" s="477" t="s">
        <v>513</v>
      </c>
      <c r="X39" s="551"/>
      <c r="Y39" s="477" t="s">
        <v>513</v>
      </c>
      <c r="Z39" s="551"/>
      <c r="AA39" s="477" t="s">
        <v>513</v>
      </c>
      <c r="AB39" s="551"/>
      <c r="AC39" s="477" t="s">
        <v>513</v>
      </c>
      <c r="AD39" s="551"/>
      <c r="AE39" s="477" t="s">
        <v>513</v>
      </c>
      <c r="AF39" s="551"/>
      <c r="AG39" s="477" t="s">
        <v>513</v>
      </c>
      <c r="AI39" t="s">
        <v>216</v>
      </c>
      <c r="AJ39" t="s">
        <v>216</v>
      </c>
    </row>
    <row r="40" spans="1:36" x14ac:dyDescent="0.2">
      <c r="A40" s="12"/>
      <c r="B40" s="28">
        <v>16</v>
      </c>
      <c r="C40" s="12" t="s">
        <v>52</v>
      </c>
      <c r="D40" s="14"/>
      <c r="E40" s="457">
        <v>1.129</v>
      </c>
      <c r="F40" s="551"/>
      <c r="G40" s="477" t="s">
        <v>513</v>
      </c>
      <c r="H40" s="551"/>
      <c r="I40" s="477">
        <v>1.099</v>
      </c>
      <c r="J40" s="551"/>
      <c r="K40" s="477" t="s">
        <v>513</v>
      </c>
      <c r="L40" s="551"/>
      <c r="M40" s="477" t="s">
        <v>513</v>
      </c>
      <c r="N40" s="551"/>
      <c r="O40" s="477" t="s">
        <v>513</v>
      </c>
      <c r="P40" s="551"/>
      <c r="Q40" s="477" t="s">
        <v>513</v>
      </c>
      <c r="S40" s="12"/>
      <c r="T40" s="28">
        <v>16</v>
      </c>
      <c r="U40" s="12" t="s">
        <v>52</v>
      </c>
      <c r="V40" s="14"/>
      <c r="W40" s="477" t="s">
        <v>513</v>
      </c>
      <c r="X40" s="551"/>
      <c r="Y40" s="477" t="s">
        <v>513</v>
      </c>
      <c r="Z40" s="551"/>
      <c r="AA40" s="477" t="s">
        <v>513</v>
      </c>
      <c r="AB40" s="551"/>
      <c r="AC40" s="477" t="s">
        <v>513</v>
      </c>
      <c r="AD40" s="551"/>
      <c r="AE40" s="477">
        <v>1.2E-2</v>
      </c>
      <c r="AF40" s="551"/>
      <c r="AG40" s="477">
        <v>1.7999999999999999E-2</v>
      </c>
      <c r="AI40" t="s">
        <v>216</v>
      </c>
      <c r="AJ40" t="s">
        <v>216</v>
      </c>
    </row>
    <row r="41" spans="1:36" x14ac:dyDescent="0.2">
      <c r="A41" s="12"/>
      <c r="B41" s="28">
        <v>17</v>
      </c>
      <c r="C41" s="12" t="s">
        <v>53</v>
      </c>
      <c r="D41" s="14"/>
      <c r="E41" s="457" t="s">
        <v>513</v>
      </c>
      <c r="F41" s="551"/>
      <c r="G41" s="477" t="s">
        <v>513</v>
      </c>
      <c r="H41" s="551"/>
      <c r="I41" s="477" t="s">
        <v>513</v>
      </c>
      <c r="J41" s="551"/>
      <c r="K41" s="477" t="s">
        <v>513</v>
      </c>
      <c r="L41" s="551"/>
      <c r="M41" s="477" t="s">
        <v>513</v>
      </c>
      <c r="N41" s="551"/>
      <c r="O41" s="477" t="s">
        <v>513</v>
      </c>
      <c r="P41" s="551"/>
      <c r="Q41" s="477" t="s">
        <v>513</v>
      </c>
      <c r="S41" s="12"/>
      <c r="T41" s="28">
        <v>17</v>
      </c>
      <c r="U41" s="12" t="s">
        <v>53</v>
      </c>
      <c r="V41" s="14"/>
      <c r="W41" s="477" t="s">
        <v>513</v>
      </c>
      <c r="X41" s="551"/>
      <c r="Y41" s="477" t="s">
        <v>513</v>
      </c>
      <c r="Z41" s="551"/>
      <c r="AA41" s="477" t="s">
        <v>513</v>
      </c>
      <c r="AB41" s="551"/>
      <c r="AC41" s="477" t="s">
        <v>513</v>
      </c>
      <c r="AD41" s="551"/>
      <c r="AE41" s="477" t="s">
        <v>513</v>
      </c>
      <c r="AF41" s="551"/>
      <c r="AG41" s="477" t="s">
        <v>513</v>
      </c>
      <c r="AI41" t="s">
        <v>216</v>
      </c>
      <c r="AJ41" t="s">
        <v>216</v>
      </c>
    </row>
    <row r="42" spans="1:36" x14ac:dyDescent="0.2">
      <c r="A42" s="12"/>
      <c r="B42" s="28">
        <v>18</v>
      </c>
      <c r="C42" s="12" t="s">
        <v>54</v>
      </c>
      <c r="D42" s="14"/>
      <c r="E42" s="457">
        <v>529.50199999999995</v>
      </c>
      <c r="F42" s="551"/>
      <c r="G42" s="477">
        <v>0.97499999999999998</v>
      </c>
      <c r="H42" s="551"/>
      <c r="I42" s="477">
        <v>6.86</v>
      </c>
      <c r="J42" s="551"/>
      <c r="K42" s="477" t="s">
        <v>513</v>
      </c>
      <c r="L42" s="551"/>
      <c r="M42" s="477" t="s">
        <v>513</v>
      </c>
      <c r="N42" s="551"/>
      <c r="O42" s="477">
        <v>1E-3</v>
      </c>
      <c r="P42" s="551"/>
      <c r="Q42" s="477" t="s">
        <v>513</v>
      </c>
      <c r="S42" s="12"/>
      <c r="T42" s="28">
        <v>18</v>
      </c>
      <c r="U42" s="12" t="s">
        <v>54</v>
      </c>
      <c r="V42" s="14"/>
      <c r="W42" s="477">
        <v>120.815</v>
      </c>
      <c r="X42" s="551"/>
      <c r="Y42" s="477">
        <v>192.43600000000001</v>
      </c>
      <c r="Z42" s="551"/>
      <c r="AA42" s="477">
        <v>1.8480000000000001</v>
      </c>
      <c r="AB42" s="551"/>
      <c r="AC42" s="477" t="s">
        <v>513</v>
      </c>
      <c r="AD42" s="551"/>
      <c r="AE42" s="477">
        <v>206.55500000000001</v>
      </c>
      <c r="AF42" s="551"/>
      <c r="AG42" s="477">
        <v>1.2E-2</v>
      </c>
      <c r="AI42" t="s">
        <v>216</v>
      </c>
      <c r="AJ42" t="s">
        <v>216</v>
      </c>
    </row>
    <row r="43" spans="1:36" x14ac:dyDescent="0.2">
      <c r="A43" s="12"/>
      <c r="B43" s="28">
        <v>19</v>
      </c>
      <c r="C43" s="28" t="s">
        <v>318</v>
      </c>
      <c r="D43" s="14"/>
      <c r="E43" s="457">
        <v>27847.488000000001</v>
      </c>
      <c r="F43" s="551"/>
      <c r="G43" s="477">
        <v>0.44600000000000001</v>
      </c>
      <c r="H43" s="551"/>
      <c r="I43" s="477">
        <v>99.988</v>
      </c>
      <c r="J43" s="551"/>
      <c r="K43" s="477">
        <v>1034.1130000000001</v>
      </c>
      <c r="L43" s="551"/>
      <c r="M43" s="477">
        <v>2836.9740000000002</v>
      </c>
      <c r="N43" s="551"/>
      <c r="O43" s="477">
        <v>35.908999999999999</v>
      </c>
      <c r="P43" s="551"/>
      <c r="Q43" s="477">
        <v>480.65899999999999</v>
      </c>
      <c r="S43" s="12"/>
      <c r="T43" s="28">
        <v>19</v>
      </c>
      <c r="U43" s="28" t="s">
        <v>318</v>
      </c>
      <c r="V43" s="14"/>
      <c r="W43" s="477">
        <v>8967.8420000000006</v>
      </c>
      <c r="X43" s="551"/>
      <c r="Y43" s="477">
        <v>4926.0519999999997</v>
      </c>
      <c r="Z43" s="551"/>
      <c r="AA43" s="477">
        <v>623.83699999999999</v>
      </c>
      <c r="AB43" s="551"/>
      <c r="AC43" s="477">
        <v>8730.3490000000002</v>
      </c>
      <c r="AD43" s="551"/>
      <c r="AE43" s="477">
        <v>111.319</v>
      </c>
      <c r="AF43" s="551"/>
      <c r="AG43" s="477" t="s">
        <v>513</v>
      </c>
      <c r="AI43" t="s">
        <v>216</v>
      </c>
      <c r="AJ43" t="s">
        <v>216</v>
      </c>
    </row>
    <row r="44" spans="1:36" x14ac:dyDescent="0.2">
      <c r="A44" s="25"/>
      <c r="B44" s="270"/>
      <c r="C44" s="12" t="s">
        <v>207</v>
      </c>
      <c r="D44" s="14" t="s">
        <v>55</v>
      </c>
      <c r="E44" s="457">
        <v>20050.009999999998</v>
      </c>
      <c r="F44" s="551"/>
      <c r="G44" s="477" t="s">
        <v>513</v>
      </c>
      <c r="H44" s="551"/>
      <c r="I44" s="477">
        <v>99.867000000000004</v>
      </c>
      <c r="J44" s="551"/>
      <c r="K44" s="477" t="s">
        <v>513</v>
      </c>
      <c r="L44" s="551"/>
      <c r="M44" s="477">
        <v>2819.93</v>
      </c>
      <c r="N44" s="551"/>
      <c r="O44" s="477" t="s">
        <v>513</v>
      </c>
      <c r="P44" s="551"/>
      <c r="Q44" s="477" t="s">
        <v>513</v>
      </c>
      <c r="S44" s="25"/>
      <c r="T44" s="270"/>
      <c r="U44" s="12" t="s">
        <v>207</v>
      </c>
      <c r="V44" s="14" t="s">
        <v>55</v>
      </c>
      <c r="W44" s="477">
        <v>8350.6149999999998</v>
      </c>
      <c r="X44" s="551"/>
      <c r="Y44" s="477">
        <v>4270.674</v>
      </c>
      <c r="Z44" s="551"/>
      <c r="AA44" s="477">
        <v>358.51600000000002</v>
      </c>
      <c r="AB44" s="551"/>
      <c r="AC44" s="477">
        <v>4040.31</v>
      </c>
      <c r="AD44" s="551"/>
      <c r="AE44" s="477">
        <v>110.098</v>
      </c>
      <c r="AF44" s="551"/>
      <c r="AG44" s="477" t="s">
        <v>513</v>
      </c>
      <c r="AI44" t="s">
        <v>216</v>
      </c>
      <c r="AJ44" t="s">
        <v>216</v>
      </c>
    </row>
    <row r="45" spans="1:36" x14ac:dyDescent="0.2">
      <c r="A45" s="12"/>
      <c r="B45" s="28"/>
      <c r="C45" s="12"/>
      <c r="D45" s="14" t="s">
        <v>56</v>
      </c>
      <c r="E45" s="457">
        <v>609.69899999999996</v>
      </c>
      <c r="F45" s="551"/>
      <c r="G45" s="477" t="s">
        <v>513</v>
      </c>
      <c r="H45" s="551"/>
      <c r="I45" s="477" t="s">
        <v>513</v>
      </c>
      <c r="J45" s="551"/>
      <c r="K45" s="477" t="s">
        <v>513</v>
      </c>
      <c r="L45" s="551"/>
      <c r="M45" s="477" t="s">
        <v>513</v>
      </c>
      <c r="N45" s="551"/>
      <c r="O45" s="477" t="s">
        <v>513</v>
      </c>
      <c r="P45" s="551"/>
      <c r="Q45" s="477" t="s">
        <v>513</v>
      </c>
      <c r="S45" s="12"/>
      <c r="T45" s="28"/>
      <c r="U45" s="12"/>
      <c r="V45" s="14" t="s">
        <v>56</v>
      </c>
      <c r="W45" s="477">
        <v>609.64499999999998</v>
      </c>
      <c r="X45" s="551"/>
      <c r="Y45" s="477" t="s">
        <v>513</v>
      </c>
      <c r="Z45" s="551"/>
      <c r="AA45" s="477" t="s">
        <v>513</v>
      </c>
      <c r="AB45" s="551"/>
      <c r="AC45" s="477">
        <v>5.3999999999999999E-2</v>
      </c>
      <c r="AD45" s="551"/>
      <c r="AE45" s="477" t="s">
        <v>513</v>
      </c>
      <c r="AF45" s="551"/>
      <c r="AG45" s="477" t="s">
        <v>513</v>
      </c>
      <c r="AI45" t="s">
        <v>216</v>
      </c>
      <c r="AJ45" t="s">
        <v>216</v>
      </c>
    </row>
    <row r="46" spans="1:36" x14ac:dyDescent="0.2">
      <c r="A46" s="12"/>
      <c r="B46" s="28"/>
      <c r="C46" s="12"/>
      <c r="D46" s="14" t="s">
        <v>57</v>
      </c>
      <c r="E46" s="457">
        <v>6507.7479999999996</v>
      </c>
      <c r="F46" s="551"/>
      <c r="G46" s="477">
        <v>0.44600000000000001</v>
      </c>
      <c r="H46" s="551"/>
      <c r="I46" s="477">
        <v>0.121</v>
      </c>
      <c r="J46" s="551"/>
      <c r="K46" s="477">
        <v>1034.1130000000001</v>
      </c>
      <c r="L46" s="551"/>
      <c r="M46" s="477">
        <v>13.834</v>
      </c>
      <c r="N46" s="551"/>
      <c r="O46" s="477">
        <v>35.908999999999999</v>
      </c>
      <c r="P46" s="551"/>
      <c r="Q46" s="477">
        <v>480.65899999999999</v>
      </c>
      <c r="S46" s="12"/>
      <c r="T46" s="28"/>
      <c r="U46" s="12"/>
      <c r="V46" s="14" t="s">
        <v>57</v>
      </c>
      <c r="W46" s="477">
        <v>7.5819999999999999</v>
      </c>
      <c r="X46" s="551"/>
      <c r="Y46" s="477">
        <v>655.20100000000002</v>
      </c>
      <c r="Z46" s="551"/>
      <c r="AA46" s="477">
        <v>265.32100000000003</v>
      </c>
      <c r="AB46" s="551"/>
      <c r="AC46" s="477">
        <v>4013.3409999999999</v>
      </c>
      <c r="AD46" s="551"/>
      <c r="AE46" s="477">
        <v>1.2210000000000001</v>
      </c>
      <c r="AF46" s="551"/>
      <c r="AG46" s="477" t="s">
        <v>513</v>
      </c>
      <c r="AI46" t="s">
        <v>216</v>
      </c>
      <c r="AJ46" t="s">
        <v>216</v>
      </c>
    </row>
    <row r="47" spans="1:36" x14ac:dyDescent="0.2">
      <c r="A47" s="25"/>
      <c r="B47" s="28">
        <v>20</v>
      </c>
      <c r="C47" s="28" t="s">
        <v>319</v>
      </c>
      <c r="D47" s="14"/>
      <c r="E47" s="457">
        <v>510.74099999999999</v>
      </c>
      <c r="F47" s="551"/>
      <c r="G47" s="477">
        <v>96.466999999999999</v>
      </c>
      <c r="H47" s="551"/>
      <c r="I47" s="477">
        <v>5.1390000000000002</v>
      </c>
      <c r="J47" s="551"/>
      <c r="K47" s="477">
        <v>8.3000000000000004E-2</v>
      </c>
      <c r="L47" s="551"/>
      <c r="M47" s="477">
        <v>10.728999999999999</v>
      </c>
      <c r="N47" s="551"/>
      <c r="O47" s="477" t="s">
        <v>513</v>
      </c>
      <c r="P47" s="551"/>
      <c r="Q47" s="477">
        <v>11.805999999999999</v>
      </c>
      <c r="S47" s="25"/>
      <c r="T47" s="28">
        <v>20</v>
      </c>
      <c r="U47" s="28" t="s">
        <v>319</v>
      </c>
      <c r="V47" s="14"/>
      <c r="W47" s="477">
        <v>74.319999999999993</v>
      </c>
      <c r="X47" s="551"/>
      <c r="Y47" s="477">
        <v>2.5910000000000002</v>
      </c>
      <c r="Z47" s="551"/>
      <c r="AA47" s="477" t="s">
        <v>513</v>
      </c>
      <c r="AB47" s="551"/>
      <c r="AC47" s="477">
        <v>94.096000000000004</v>
      </c>
      <c r="AD47" s="551"/>
      <c r="AE47" s="477">
        <v>2.2730000000000001</v>
      </c>
      <c r="AF47" s="551"/>
      <c r="AG47" s="477">
        <v>213.23699999999999</v>
      </c>
      <c r="AI47" t="s">
        <v>216</v>
      </c>
      <c r="AJ47" t="s">
        <v>216</v>
      </c>
    </row>
    <row r="48" spans="1:36" s="58" customFormat="1" ht="21" customHeight="1" x14ac:dyDescent="0.2">
      <c r="A48" s="25"/>
      <c r="B48" s="465" t="s">
        <v>604</v>
      </c>
      <c r="C48" s="465"/>
      <c r="D48" s="513"/>
      <c r="E48" s="457">
        <v>67163.695999999996</v>
      </c>
      <c r="F48" s="552"/>
      <c r="G48" s="457">
        <v>5187.3040000000001</v>
      </c>
      <c r="H48" s="552"/>
      <c r="I48" s="457">
        <v>3274.5259999999998</v>
      </c>
      <c r="J48" s="552"/>
      <c r="K48" s="457">
        <v>2628.942</v>
      </c>
      <c r="L48" s="552"/>
      <c r="M48" s="457">
        <v>3859.71</v>
      </c>
      <c r="N48" s="552"/>
      <c r="O48" s="457">
        <v>288.06700000000001</v>
      </c>
      <c r="P48" s="556"/>
      <c r="Q48" s="457">
        <v>4835.2749999999996</v>
      </c>
      <c r="R48" s="324"/>
      <c r="S48" s="25"/>
      <c r="T48" s="465" t="s">
        <v>604</v>
      </c>
      <c r="U48" s="465"/>
      <c r="V48" s="513"/>
      <c r="W48" s="457">
        <v>10897.462</v>
      </c>
      <c r="X48" s="552"/>
      <c r="Y48" s="457">
        <v>6405.8280000000004</v>
      </c>
      <c r="Z48" s="552"/>
      <c r="AA48" s="457">
        <v>2177.2440000000001</v>
      </c>
      <c r="AB48" s="556"/>
      <c r="AC48" s="457">
        <v>17548.373</v>
      </c>
      <c r="AD48" s="556"/>
      <c r="AE48" s="457">
        <v>9463.3490000000002</v>
      </c>
      <c r="AF48" s="552"/>
      <c r="AG48" s="457">
        <v>597.61599999999999</v>
      </c>
      <c r="AH48" s="332"/>
      <c r="AI48" s="58" t="s">
        <v>216</v>
      </c>
      <c r="AJ48" s="58" t="s">
        <v>216</v>
      </c>
    </row>
    <row r="49" spans="1:36" s="58" customFormat="1" x14ac:dyDescent="0.2">
      <c r="A49" s="11"/>
      <c r="B49" s="522" t="s">
        <v>576</v>
      </c>
      <c r="C49" s="522"/>
      <c r="D49" s="558"/>
      <c r="E49" s="441">
        <v>69652.510999999999</v>
      </c>
      <c r="F49" s="554"/>
      <c r="G49" s="441">
        <v>5285.3770000000004</v>
      </c>
      <c r="H49" s="554"/>
      <c r="I49" s="441">
        <v>3439.7089999999998</v>
      </c>
      <c r="J49" s="554"/>
      <c r="K49" s="441">
        <v>3325.2040000000002</v>
      </c>
      <c r="L49" s="554"/>
      <c r="M49" s="441">
        <v>3830.6669999999999</v>
      </c>
      <c r="N49" s="554"/>
      <c r="O49" s="441">
        <v>455.75</v>
      </c>
      <c r="P49" s="557"/>
      <c r="Q49" s="441">
        <v>5607.7960000000003</v>
      </c>
      <c r="R49" s="324"/>
      <c r="S49" s="11"/>
      <c r="T49" s="522" t="s">
        <v>576</v>
      </c>
      <c r="U49" s="522"/>
      <c r="V49" s="558"/>
      <c r="W49" s="441">
        <v>10702.157999999999</v>
      </c>
      <c r="X49" s="554"/>
      <c r="Y49" s="441">
        <v>7022.0659999999998</v>
      </c>
      <c r="Z49" s="554"/>
      <c r="AA49" s="441">
        <v>2118.12</v>
      </c>
      <c r="AB49" s="557"/>
      <c r="AC49" s="441">
        <v>17818.827000000001</v>
      </c>
      <c r="AD49" s="557"/>
      <c r="AE49" s="441">
        <v>9327.0210000000006</v>
      </c>
      <c r="AF49" s="554"/>
      <c r="AG49" s="441">
        <v>719.81600000000003</v>
      </c>
      <c r="AH49" s="324"/>
      <c r="AI49" s="58" t="s">
        <v>216</v>
      </c>
      <c r="AJ49" s="58" t="s">
        <v>216</v>
      </c>
    </row>
    <row r="50" spans="1:36" ht="21" customHeight="1" x14ac:dyDescent="0.2"/>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
  <dimension ref="A1:AI49"/>
  <sheetViews>
    <sheetView showGridLines="0" zoomScaleNormal="100" zoomScaleSheetLayoutView="100" workbookViewId="0"/>
  </sheetViews>
  <sheetFormatPr defaultColWidth="9.140625" defaultRowHeight="12.75" x14ac:dyDescent="0.2"/>
  <cols>
    <col min="1" max="1" width="0.85546875" style="2" customWidth="1"/>
    <col min="2" max="2" width="2.5703125" style="32" customWidth="1"/>
    <col min="3" max="3" width="4.85546875" style="32" customWidth="1"/>
    <col min="4" max="4" width="27.7109375" style="33" customWidth="1"/>
    <col min="5" max="16" width="5.42578125" style="2" customWidth="1"/>
    <col min="17" max="17" width="5.42578125" style="5" customWidth="1"/>
    <col min="18" max="18" width="3.7109375" style="2" customWidth="1"/>
    <col min="19" max="19" width="4.85546875" style="2" customWidth="1"/>
    <col min="20" max="20" width="27.7109375" style="33" customWidth="1"/>
    <col min="21" max="22" width="5.42578125" style="2" customWidth="1"/>
    <col min="23" max="23" width="6.140625" style="5" bestFit="1" customWidth="1"/>
    <col min="24" max="24" width="5.42578125" style="2" customWidth="1"/>
    <col min="25" max="25" width="6.140625" style="2" bestFit="1" customWidth="1"/>
    <col min="26" max="26" width="5.42578125" style="2" customWidth="1"/>
    <col min="27" max="27" width="5.42578125" style="5" customWidth="1"/>
    <col min="28" max="30" width="5.42578125" style="2" customWidth="1"/>
    <col min="31" max="31" width="6.85546875" style="5" customWidth="1"/>
    <col min="32" max="16384" width="9.140625" style="2"/>
  </cols>
  <sheetData>
    <row r="1" spans="1:31" s="1" customFormat="1" ht="12.75" customHeight="1" x14ac:dyDescent="0.2">
      <c r="A1" s="5" t="s">
        <v>61</v>
      </c>
      <c r="B1" s="6"/>
      <c r="C1" s="6"/>
      <c r="D1" s="4"/>
      <c r="Q1" s="3"/>
      <c r="R1" s="5" t="s">
        <v>71</v>
      </c>
      <c r="S1" s="3"/>
      <c r="T1" s="4"/>
      <c r="W1" s="3"/>
      <c r="AA1" s="3"/>
      <c r="AE1" s="3"/>
    </row>
    <row r="2" spans="1:31" s="1" customFormat="1" ht="26.25" customHeight="1" x14ac:dyDescent="0.2">
      <c r="A2" s="791" t="s">
        <v>654</v>
      </c>
      <c r="B2" s="797"/>
      <c r="C2" s="797"/>
      <c r="D2" s="797"/>
      <c r="E2" s="797"/>
      <c r="F2" s="797"/>
      <c r="G2" s="797"/>
      <c r="H2" s="797"/>
      <c r="I2" s="797"/>
      <c r="J2" s="797"/>
      <c r="K2" s="797"/>
      <c r="L2" s="797"/>
      <c r="M2" s="797"/>
      <c r="N2" s="797"/>
      <c r="O2" s="797"/>
      <c r="P2" s="797"/>
      <c r="Q2" s="797"/>
      <c r="R2" s="3"/>
      <c r="S2" s="3"/>
      <c r="T2" s="4"/>
      <c r="W2" s="3"/>
      <c r="AA2" s="3"/>
      <c r="AE2" s="3"/>
    </row>
    <row r="3" spans="1:31" s="125" customFormat="1" ht="24.6" customHeight="1" x14ac:dyDescent="0.2">
      <c r="A3" s="798" t="s">
        <v>655</v>
      </c>
      <c r="B3" s="799"/>
      <c r="C3" s="799"/>
      <c r="D3" s="799"/>
      <c r="E3" s="799"/>
      <c r="F3" s="799"/>
      <c r="G3" s="799"/>
      <c r="H3" s="799"/>
      <c r="I3" s="799"/>
      <c r="J3" s="799"/>
      <c r="K3" s="799"/>
      <c r="L3" s="799"/>
      <c r="M3" s="799"/>
      <c r="N3" s="799"/>
      <c r="O3" s="799"/>
      <c r="P3" s="799"/>
      <c r="Q3" s="799"/>
      <c r="T3" s="260"/>
    </row>
    <row r="4" spans="1:31" s="125" customFormat="1" ht="12.75" customHeight="1" x14ac:dyDescent="0.2">
      <c r="A4" s="400"/>
      <c r="B4" s="435"/>
      <c r="C4" s="435"/>
      <c r="D4" s="435"/>
      <c r="E4" s="435"/>
      <c r="F4" s="435"/>
      <c r="G4" s="435"/>
      <c r="H4" s="435"/>
      <c r="I4" s="435"/>
      <c r="J4" s="435"/>
      <c r="K4" s="435"/>
      <c r="L4" s="435"/>
      <c r="M4" s="435"/>
      <c r="N4" s="435"/>
      <c r="O4" s="435"/>
      <c r="P4" s="435"/>
      <c r="Q4" s="435"/>
      <c r="R4" s="153"/>
      <c r="S4" s="153"/>
      <c r="T4" s="434"/>
      <c r="U4" s="153"/>
      <c r="V4" s="153"/>
      <c r="W4" s="153"/>
      <c r="X4" s="153"/>
      <c r="Y4" s="153"/>
      <c r="Z4" s="153"/>
      <c r="AA4" s="153"/>
      <c r="AB4" s="153"/>
      <c r="AC4" s="153"/>
      <c r="AD4" s="153"/>
      <c r="AE4" s="153"/>
    </row>
    <row r="5" spans="1:31" s="12" customFormat="1" ht="12.75" customHeight="1" x14ac:dyDescent="0.2">
      <c r="A5" s="35" t="s">
        <v>350</v>
      </c>
      <c r="B5" s="8"/>
      <c r="C5" s="8"/>
      <c r="D5" s="9"/>
      <c r="E5" s="10"/>
      <c r="F5" s="10"/>
      <c r="G5" s="10"/>
      <c r="H5" s="10"/>
      <c r="I5" s="10"/>
      <c r="J5" s="10"/>
      <c r="K5" s="10"/>
      <c r="L5" s="10"/>
      <c r="M5" s="10"/>
      <c r="N5" s="10"/>
      <c r="O5" s="10"/>
      <c r="P5" s="10"/>
      <c r="Q5" s="11"/>
      <c r="R5" s="35" t="s">
        <v>350</v>
      </c>
      <c r="S5" s="10"/>
      <c r="T5" s="9"/>
      <c r="U5" s="10"/>
      <c r="V5" s="10"/>
      <c r="W5" s="11"/>
      <c r="X5" s="10"/>
      <c r="Y5" s="10"/>
      <c r="Z5" s="10"/>
      <c r="AA5" s="11"/>
      <c r="AB5" s="10"/>
      <c r="AC5" s="10"/>
      <c r="AD5" s="10"/>
      <c r="AE5" s="11"/>
    </row>
    <row r="6" spans="1:31" s="1" customFormat="1" ht="14.25" customHeight="1" x14ac:dyDescent="0.2">
      <c r="A6" s="12" t="s">
        <v>0</v>
      </c>
      <c r="B6" s="13"/>
      <c r="C6" s="13"/>
      <c r="D6" s="14"/>
      <c r="E6" s="10" t="s">
        <v>346</v>
      </c>
      <c r="F6" s="10"/>
      <c r="G6" s="10"/>
      <c r="H6" s="10"/>
      <c r="I6" s="10"/>
      <c r="J6" s="10"/>
      <c r="K6" s="10"/>
      <c r="L6" s="10"/>
      <c r="M6" s="10"/>
      <c r="N6" s="10"/>
      <c r="O6" s="10"/>
      <c r="P6" s="10"/>
      <c r="Q6" s="11"/>
      <c r="R6" s="12" t="s">
        <v>0</v>
      </c>
      <c r="S6" s="12"/>
      <c r="T6" s="14"/>
      <c r="U6" s="10" t="s">
        <v>346</v>
      </c>
      <c r="V6" s="10"/>
      <c r="W6" s="11"/>
      <c r="X6" s="10"/>
      <c r="Y6" s="10"/>
      <c r="Z6" s="10"/>
      <c r="AA6" s="11"/>
      <c r="AB6" s="10"/>
      <c r="AC6" s="10"/>
      <c r="AD6" s="10"/>
      <c r="AE6" s="11"/>
    </row>
    <row r="7" spans="1:31" s="1" customFormat="1" ht="39.75" customHeight="1" x14ac:dyDescent="0.2">
      <c r="A7" s="15" t="s">
        <v>1</v>
      </c>
      <c r="B7" s="13"/>
      <c r="C7" s="13"/>
      <c r="D7" s="14"/>
      <c r="E7" s="16" t="s">
        <v>2</v>
      </c>
      <c r="F7" s="16" t="s">
        <v>3</v>
      </c>
      <c r="G7" s="16" t="s">
        <v>4</v>
      </c>
      <c r="H7" s="16" t="s">
        <v>160</v>
      </c>
      <c r="I7" s="16" t="s">
        <v>5</v>
      </c>
      <c r="J7" s="16" t="s">
        <v>6</v>
      </c>
      <c r="K7" s="16" t="s">
        <v>7</v>
      </c>
      <c r="L7" s="16" t="s">
        <v>8</v>
      </c>
      <c r="M7" s="16" t="s">
        <v>9</v>
      </c>
      <c r="N7" s="16" t="s">
        <v>10</v>
      </c>
      <c r="O7" s="17" t="s">
        <v>11</v>
      </c>
      <c r="P7" s="16" t="s">
        <v>12</v>
      </c>
      <c r="Q7" s="17" t="s">
        <v>13</v>
      </c>
      <c r="R7" s="15" t="s">
        <v>1</v>
      </c>
      <c r="S7" s="12"/>
      <c r="T7" s="14"/>
      <c r="U7" s="16" t="s">
        <v>14</v>
      </c>
      <c r="V7" s="17" t="s">
        <v>320</v>
      </c>
      <c r="W7" s="17" t="s">
        <v>15</v>
      </c>
      <c r="X7" s="17" t="s">
        <v>16</v>
      </c>
      <c r="Y7" s="18" t="s">
        <v>17</v>
      </c>
      <c r="Z7" s="16" t="s">
        <v>18</v>
      </c>
      <c r="AA7" s="17" t="s">
        <v>19</v>
      </c>
      <c r="AB7" s="16" t="s">
        <v>20</v>
      </c>
      <c r="AC7" s="17" t="s">
        <v>21</v>
      </c>
      <c r="AD7" s="17" t="s">
        <v>499</v>
      </c>
      <c r="AE7" s="18" t="s">
        <v>22</v>
      </c>
    </row>
    <row r="8" spans="1:31" s="24" customFormat="1" ht="9" x14ac:dyDescent="0.15">
      <c r="A8" s="19" t="s">
        <v>58</v>
      </c>
      <c r="B8" s="20"/>
      <c r="C8" s="20"/>
      <c r="D8" s="21"/>
      <c r="E8" s="22">
        <v>1</v>
      </c>
      <c r="F8" s="22">
        <v>2</v>
      </c>
      <c r="G8" s="22">
        <v>3</v>
      </c>
      <c r="H8" s="22">
        <v>4</v>
      </c>
      <c r="I8" s="22">
        <v>5</v>
      </c>
      <c r="J8" s="22">
        <v>6</v>
      </c>
      <c r="K8" s="22">
        <v>7</v>
      </c>
      <c r="L8" s="22">
        <v>8</v>
      </c>
      <c r="M8" s="22">
        <v>9</v>
      </c>
      <c r="N8" s="22">
        <v>10</v>
      </c>
      <c r="O8" s="22">
        <v>11</v>
      </c>
      <c r="P8" s="22">
        <v>12</v>
      </c>
      <c r="Q8" s="22">
        <v>13</v>
      </c>
      <c r="R8" s="22"/>
      <c r="S8" s="22"/>
      <c r="T8" s="21"/>
      <c r="U8" s="23">
        <v>14</v>
      </c>
      <c r="V8" s="23">
        <v>15</v>
      </c>
      <c r="W8" s="23">
        <v>16</v>
      </c>
      <c r="X8" s="23">
        <v>17</v>
      </c>
      <c r="Y8" s="23" t="s">
        <v>321</v>
      </c>
      <c r="Z8" s="23">
        <v>18</v>
      </c>
      <c r="AA8" s="23">
        <v>19</v>
      </c>
      <c r="AB8" s="23">
        <v>20</v>
      </c>
      <c r="AC8" s="23">
        <v>21</v>
      </c>
      <c r="AD8" s="23">
        <v>22</v>
      </c>
      <c r="AE8" s="23" t="s">
        <v>322</v>
      </c>
    </row>
    <row r="9" spans="1:31" s="24" customFormat="1" ht="12" customHeight="1" x14ac:dyDescent="0.2">
      <c r="A9" s="25"/>
      <c r="B9" s="26"/>
      <c r="C9" s="26"/>
      <c r="D9" s="27"/>
      <c r="T9" s="27"/>
    </row>
    <row r="10" spans="1:31" s="12" customFormat="1" ht="11.25" x14ac:dyDescent="0.2">
      <c r="B10" s="28">
        <v>1</v>
      </c>
      <c r="C10" s="13" t="s">
        <v>23</v>
      </c>
      <c r="D10" s="14"/>
      <c r="E10" s="477">
        <v>38.389000000000003</v>
      </c>
      <c r="F10" s="477">
        <v>429.81700000000001</v>
      </c>
      <c r="G10" s="477">
        <v>1079.338</v>
      </c>
      <c r="H10" s="477">
        <v>357.80099999999999</v>
      </c>
      <c r="I10" s="477">
        <v>18.204000000000001</v>
      </c>
      <c r="J10" s="477" t="s">
        <v>513</v>
      </c>
      <c r="K10" s="477">
        <v>23.91</v>
      </c>
      <c r="L10" s="477" t="s">
        <v>513</v>
      </c>
      <c r="M10" s="477">
        <v>1994.4849999999999</v>
      </c>
      <c r="N10" s="477">
        <v>330.67700000000002</v>
      </c>
      <c r="O10" s="477">
        <v>128.108</v>
      </c>
      <c r="P10" s="477">
        <v>483.279</v>
      </c>
      <c r="Q10" s="477">
        <v>4.298</v>
      </c>
      <c r="R10" s="28">
        <v>1</v>
      </c>
      <c r="S10" s="12" t="s">
        <v>23</v>
      </c>
      <c r="T10" s="29"/>
      <c r="U10" s="477">
        <v>36.073</v>
      </c>
      <c r="V10" s="477">
        <v>85.105999999999995</v>
      </c>
      <c r="W10" s="477">
        <v>204.59899999999999</v>
      </c>
      <c r="X10" s="477" t="s">
        <v>513</v>
      </c>
      <c r="Y10" s="457">
        <v>5214.0839999999998</v>
      </c>
      <c r="Z10" s="477">
        <v>6.2080000000000002</v>
      </c>
      <c r="AA10" s="477">
        <v>385.346</v>
      </c>
      <c r="AB10" s="477">
        <v>561.22699999999998</v>
      </c>
      <c r="AC10" s="477">
        <v>59.51</v>
      </c>
      <c r="AD10" s="477">
        <v>235.41499999999999</v>
      </c>
      <c r="AE10" s="457">
        <v>6461.7899999999991</v>
      </c>
    </row>
    <row r="11" spans="1:31" s="12" customFormat="1" ht="11.25" x14ac:dyDescent="0.2">
      <c r="B11" s="28"/>
      <c r="C11" s="13" t="s">
        <v>207</v>
      </c>
      <c r="D11" s="14" t="s">
        <v>24</v>
      </c>
      <c r="E11" s="477">
        <v>3.15</v>
      </c>
      <c r="F11" s="477">
        <v>133.34200000000001</v>
      </c>
      <c r="G11" s="477">
        <v>41.222000000000001</v>
      </c>
      <c r="H11" s="477">
        <v>11.917999999999999</v>
      </c>
      <c r="I11" s="477">
        <v>8.0340000000000007</v>
      </c>
      <c r="J11" s="477" t="s">
        <v>513</v>
      </c>
      <c r="K11" s="477" t="s">
        <v>513</v>
      </c>
      <c r="L11" s="477" t="s">
        <v>513</v>
      </c>
      <c r="M11" s="477">
        <v>100.048</v>
      </c>
      <c r="N11" s="477">
        <v>31.152999999999999</v>
      </c>
      <c r="O11" s="477">
        <v>9.5530000000000008</v>
      </c>
      <c r="P11" s="477">
        <v>100.331</v>
      </c>
      <c r="Q11" s="477" t="s">
        <v>513</v>
      </c>
      <c r="S11" s="13" t="s">
        <v>207</v>
      </c>
      <c r="T11" s="14" t="s">
        <v>24</v>
      </c>
      <c r="U11" s="477">
        <v>23.736999999999998</v>
      </c>
      <c r="V11" s="477">
        <v>9.5779999999999994</v>
      </c>
      <c r="W11" s="477">
        <v>63.176000000000002</v>
      </c>
      <c r="X11" s="477" t="s">
        <v>513</v>
      </c>
      <c r="Y11" s="457">
        <v>535.24199999999996</v>
      </c>
      <c r="Z11" s="477">
        <v>6.2080000000000002</v>
      </c>
      <c r="AA11" s="477">
        <v>18.625</v>
      </c>
      <c r="AB11" s="477">
        <v>38.728999999999999</v>
      </c>
      <c r="AC11" s="477" t="s">
        <v>513</v>
      </c>
      <c r="AD11" s="477" t="s">
        <v>513</v>
      </c>
      <c r="AE11" s="457">
        <v>598.80399999999997</v>
      </c>
    </row>
    <row r="12" spans="1:31" s="12" customFormat="1" ht="11.25" x14ac:dyDescent="0.2">
      <c r="B12" s="28"/>
      <c r="C12" s="13"/>
      <c r="D12" s="14" t="s">
        <v>25</v>
      </c>
      <c r="E12" s="477" t="s">
        <v>513</v>
      </c>
      <c r="F12" s="477">
        <v>32.790999999999997</v>
      </c>
      <c r="G12" s="477">
        <v>1002.9450000000001</v>
      </c>
      <c r="H12" s="477">
        <v>274.52</v>
      </c>
      <c r="I12" s="477">
        <v>6.1580000000000004</v>
      </c>
      <c r="J12" s="477" t="s">
        <v>513</v>
      </c>
      <c r="K12" s="477">
        <v>23.91</v>
      </c>
      <c r="L12" s="477" t="s">
        <v>513</v>
      </c>
      <c r="M12" s="477">
        <v>1711.1289999999999</v>
      </c>
      <c r="N12" s="477">
        <v>236.173</v>
      </c>
      <c r="O12" s="477">
        <v>4.5010000000000003</v>
      </c>
      <c r="P12" s="477">
        <v>362.52100000000002</v>
      </c>
      <c r="Q12" s="477">
        <v>4.298</v>
      </c>
      <c r="T12" s="14" t="s">
        <v>25</v>
      </c>
      <c r="U12" s="477">
        <v>7.0110000000000001</v>
      </c>
      <c r="V12" s="477">
        <v>33.517000000000003</v>
      </c>
      <c r="W12" s="477">
        <v>92.394000000000005</v>
      </c>
      <c r="X12" s="477" t="s">
        <v>513</v>
      </c>
      <c r="Y12" s="457">
        <v>3791.8679999999999</v>
      </c>
      <c r="Z12" s="477" t="s">
        <v>513</v>
      </c>
      <c r="AA12" s="477">
        <v>348.61700000000002</v>
      </c>
      <c r="AB12" s="477">
        <v>494.69200000000001</v>
      </c>
      <c r="AC12" s="477">
        <v>45.128</v>
      </c>
      <c r="AD12" s="477">
        <v>228.61500000000001</v>
      </c>
      <c r="AE12" s="457">
        <v>4908.9199999999992</v>
      </c>
    </row>
    <row r="13" spans="1:31" s="12" customFormat="1" ht="11.25" x14ac:dyDescent="0.2">
      <c r="B13" s="28">
        <v>2</v>
      </c>
      <c r="C13" s="13" t="s">
        <v>26</v>
      </c>
      <c r="D13" s="14"/>
      <c r="E13" s="477">
        <v>10.276</v>
      </c>
      <c r="F13" s="477">
        <v>1515.751</v>
      </c>
      <c r="G13" s="477" t="s">
        <v>513</v>
      </c>
      <c r="H13" s="477">
        <v>186.99299999999999</v>
      </c>
      <c r="I13" s="477">
        <v>4.0789999999999997</v>
      </c>
      <c r="J13" s="477" t="s">
        <v>513</v>
      </c>
      <c r="K13" s="477">
        <v>99.025999999999996</v>
      </c>
      <c r="L13" s="477" t="s">
        <v>513</v>
      </c>
      <c r="M13" s="477">
        <v>336.495</v>
      </c>
      <c r="N13" s="477">
        <v>10.39</v>
      </c>
      <c r="O13" s="477">
        <v>512.47799999999995</v>
      </c>
      <c r="P13" s="477">
        <v>4.3959999999999999</v>
      </c>
      <c r="Q13" s="477" t="s">
        <v>513</v>
      </c>
      <c r="R13" s="28">
        <v>2</v>
      </c>
      <c r="S13" s="12" t="s">
        <v>26</v>
      </c>
      <c r="T13" s="14"/>
      <c r="U13" s="477">
        <v>130.44800000000001</v>
      </c>
      <c r="V13" s="477">
        <v>2072.3000000000002</v>
      </c>
      <c r="W13" s="477">
        <v>208.16</v>
      </c>
      <c r="X13" s="477" t="s">
        <v>513</v>
      </c>
      <c r="Y13" s="457">
        <v>5090.7920000000004</v>
      </c>
      <c r="Z13" s="477" t="s">
        <v>513</v>
      </c>
      <c r="AA13" s="477">
        <v>2611.3200000000002</v>
      </c>
      <c r="AB13" s="477">
        <v>3364.6379999999999</v>
      </c>
      <c r="AC13" s="477">
        <v>4486.54</v>
      </c>
      <c r="AD13" s="477">
        <v>5960.5860000000002</v>
      </c>
      <c r="AE13" s="457">
        <v>21513.876</v>
      </c>
    </row>
    <row r="14" spans="1:31" s="12" customFormat="1" ht="11.25" customHeight="1" x14ac:dyDescent="0.2">
      <c r="B14" s="28"/>
      <c r="C14" s="13" t="s">
        <v>207</v>
      </c>
      <c r="D14" s="14" t="s">
        <v>27</v>
      </c>
      <c r="E14" s="477" t="s">
        <v>513</v>
      </c>
      <c r="F14" s="477">
        <v>1515.751</v>
      </c>
      <c r="G14" s="477" t="s">
        <v>513</v>
      </c>
      <c r="H14" s="477">
        <v>115.879</v>
      </c>
      <c r="I14" s="477">
        <v>4.0789999999999997</v>
      </c>
      <c r="J14" s="477" t="s">
        <v>513</v>
      </c>
      <c r="K14" s="477">
        <v>96.093000000000004</v>
      </c>
      <c r="L14" s="477" t="s">
        <v>513</v>
      </c>
      <c r="M14" s="477" t="s">
        <v>513</v>
      </c>
      <c r="N14" s="477" t="s">
        <v>513</v>
      </c>
      <c r="O14" s="477">
        <v>362.35700000000003</v>
      </c>
      <c r="P14" s="477" t="s">
        <v>513</v>
      </c>
      <c r="Q14" s="477" t="s">
        <v>513</v>
      </c>
      <c r="R14" s="28"/>
      <c r="S14" s="13" t="s">
        <v>207</v>
      </c>
      <c r="T14" s="14" t="s">
        <v>27</v>
      </c>
      <c r="U14" s="477">
        <v>126.855</v>
      </c>
      <c r="V14" s="477">
        <v>2064.4639999999999</v>
      </c>
      <c r="W14" s="477">
        <v>208.16</v>
      </c>
      <c r="X14" s="477" t="s">
        <v>513</v>
      </c>
      <c r="Y14" s="457">
        <v>4493.6379999999999</v>
      </c>
      <c r="Z14" s="477" t="s">
        <v>513</v>
      </c>
      <c r="AA14" s="477">
        <v>2593.3310000000001</v>
      </c>
      <c r="AB14" s="477">
        <v>3122.047</v>
      </c>
      <c r="AC14" s="477">
        <v>3361.55</v>
      </c>
      <c r="AD14" s="477">
        <v>5960.5860000000002</v>
      </c>
      <c r="AE14" s="457">
        <v>19531.151999999998</v>
      </c>
    </row>
    <row r="15" spans="1:31" s="12" customFormat="1" ht="11.25" x14ac:dyDescent="0.2">
      <c r="B15" s="28">
        <v>3</v>
      </c>
      <c r="C15" s="13" t="s">
        <v>28</v>
      </c>
      <c r="D15" s="14"/>
      <c r="E15" s="477">
        <v>204.59700000000001</v>
      </c>
      <c r="F15" s="477">
        <v>515.63099999999997</v>
      </c>
      <c r="G15" s="477">
        <v>12.77</v>
      </c>
      <c r="H15" s="477">
        <v>565.63199999999995</v>
      </c>
      <c r="I15" s="477">
        <v>373.14400000000001</v>
      </c>
      <c r="J15" s="477">
        <v>179.49</v>
      </c>
      <c r="K15" s="477" t="s">
        <v>513</v>
      </c>
      <c r="L15" s="477">
        <v>86.581000000000003</v>
      </c>
      <c r="M15" s="477">
        <v>36.216999999999999</v>
      </c>
      <c r="N15" s="477">
        <v>285.29899999999998</v>
      </c>
      <c r="O15" s="477">
        <v>177.48699999999999</v>
      </c>
      <c r="P15" s="477">
        <v>45.000999999999998</v>
      </c>
      <c r="Q15" s="477">
        <v>60.302999999999997</v>
      </c>
      <c r="R15" s="28">
        <v>3</v>
      </c>
      <c r="S15" s="12" t="s">
        <v>28</v>
      </c>
      <c r="T15" s="14"/>
      <c r="U15" s="477">
        <v>227.14599999999999</v>
      </c>
      <c r="V15" s="477">
        <v>204.99199999999999</v>
      </c>
      <c r="W15" s="477">
        <v>874.13099999999997</v>
      </c>
      <c r="X15" s="477" t="s">
        <v>513</v>
      </c>
      <c r="Y15" s="457">
        <v>3848.4209999999998</v>
      </c>
      <c r="Z15" s="477">
        <v>9.23</v>
      </c>
      <c r="AA15" s="477">
        <v>597.21500000000003</v>
      </c>
      <c r="AB15" s="477">
        <v>193.643</v>
      </c>
      <c r="AC15" s="477">
        <v>573.14300000000003</v>
      </c>
      <c r="AD15" s="477">
        <v>1.984</v>
      </c>
      <c r="AE15" s="457">
        <v>5223.6360000000004</v>
      </c>
    </row>
    <row r="16" spans="1:31" s="12" customFormat="1" ht="11.25" customHeight="1" x14ac:dyDescent="0.2">
      <c r="B16" s="28"/>
      <c r="C16" s="13" t="s">
        <v>207</v>
      </c>
      <c r="D16" s="14" t="s">
        <v>29</v>
      </c>
      <c r="E16" s="477">
        <v>192.73</v>
      </c>
      <c r="F16" s="477">
        <v>365.089</v>
      </c>
      <c r="G16" s="477">
        <v>11.6</v>
      </c>
      <c r="H16" s="477">
        <v>38.340000000000003</v>
      </c>
      <c r="I16" s="477">
        <v>335.822</v>
      </c>
      <c r="J16" s="477">
        <v>176.39</v>
      </c>
      <c r="K16" s="477" t="s">
        <v>513</v>
      </c>
      <c r="L16" s="477">
        <v>52.86</v>
      </c>
      <c r="M16" s="477">
        <v>21.975000000000001</v>
      </c>
      <c r="N16" s="477">
        <v>20.963999999999999</v>
      </c>
      <c r="O16" s="477">
        <v>42.558999999999997</v>
      </c>
      <c r="P16" s="477">
        <v>11.05</v>
      </c>
      <c r="Q16" s="477">
        <v>43.883000000000003</v>
      </c>
      <c r="R16" s="28"/>
      <c r="S16" s="13" t="s">
        <v>207</v>
      </c>
      <c r="T16" s="14" t="s">
        <v>29</v>
      </c>
      <c r="U16" s="477">
        <v>203.77699999999999</v>
      </c>
      <c r="V16" s="477">
        <v>191.827</v>
      </c>
      <c r="W16" s="477">
        <v>362.334</v>
      </c>
      <c r="X16" s="477" t="s">
        <v>513</v>
      </c>
      <c r="Y16" s="457">
        <v>2071.1999999999998</v>
      </c>
      <c r="Z16" s="477">
        <v>3.048</v>
      </c>
      <c r="AA16" s="477">
        <v>488.96300000000002</v>
      </c>
      <c r="AB16" s="477">
        <v>14.304</v>
      </c>
      <c r="AC16" s="477">
        <v>135.92599999999999</v>
      </c>
      <c r="AD16" s="477">
        <v>1.984</v>
      </c>
      <c r="AE16" s="457">
        <v>2715.4249999999997</v>
      </c>
    </row>
    <row r="17" spans="2:31" s="12" customFormat="1" ht="11.25" x14ac:dyDescent="0.2">
      <c r="B17" s="28"/>
      <c r="C17" s="13"/>
      <c r="D17" s="14" t="s">
        <v>30</v>
      </c>
      <c r="E17" s="477" t="s">
        <v>513</v>
      </c>
      <c r="F17" s="477">
        <v>2.839</v>
      </c>
      <c r="G17" s="477" t="s">
        <v>513</v>
      </c>
      <c r="H17" s="477">
        <v>207.99299999999999</v>
      </c>
      <c r="I17" s="477">
        <v>1.472</v>
      </c>
      <c r="J17" s="477" t="s">
        <v>513</v>
      </c>
      <c r="K17" s="477" t="s">
        <v>513</v>
      </c>
      <c r="L17" s="477" t="s">
        <v>513</v>
      </c>
      <c r="M17" s="477" t="s">
        <v>513</v>
      </c>
      <c r="N17" s="477">
        <v>10.967000000000001</v>
      </c>
      <c r="O17" s="477">
        <v>1.528</v>
      </c>
      <c r="P17" s="477">
        <v>0.95099999999999996</v>
      </c>
      <c r="Q17" s="477" t="s">
        <v>513</v>
      </c>
      <c r="R17" s="28"/>
      <c r="T17" s="14" t="s">
        <v>30</v>
      </c>
      <c r="U17" s="477">
        <v>21.119</v>
      </c>
      <c r="V17" s="477">
        <v>0.56599999999999995</v>
      </c>
      <c r="W17" s="477">
        <v>4.0880000000000001</v>
      </c>
      <c r="X17" s="477" t="s">
        <v>513</v>
      </c>
      <c r="Y17" s="457">
        <v>251.523</v>
      </c>
      <c r="Z17" s="477" t="s">
        <v>513</v>
      </c>
      <c r="AA17" s="477">
        <v>23.992999999999999</v>
      </c>
      <c r="AB17" s="477">
        <v>1.86</v>
      </c>
      <c r="AC17" s="477">
        <v>6.0110000000000001</v>
      </c>
      <c r="AD17" s="477" t="s">
        <v>513</v>
      </c>
      <c r="AE17" s="457">
        <v>283.38700000000006</v>
      </c>
    </row>
    <row r="18" spans="2:31" s="12" customFormat="1" ht="11.25" x14ac:dyDescent="0.2">
      <c r="B18" s="28"/>
      <c r="C18" s="13"/>
      <c r="D18" s="14" t="s">
        <v>31</v>
      </c>
      <c r="E18" s="477" t="s">
        <v>513</v>
      </c>
      <c r="F18" s="477">
        <v>7.3239999999999998</v>
      </c>
      <c r="G18" s="477" t="s">
        <v>513</v>
      </c>
      <c r="H18" s="477">
        <v>78.569000000000003</v>
      </c>
      <c r="I18" s="477" t="s">
        <v>513</v>
      </c>
      <c r="J18" s="477" t="s">
        <v>513</v>
      </c>
      <c r="K18" s="477" t="s">
        <v>513</v>
      </c>
      <c r="L18" s="477" t="s">
        <v>513</v>
      </c>
      <c r="M18" s="477" t="s">
        <v>513</v>
      </c>
      <c r="N18" s="477" t="s">
        <v>513</v>
      </c>
      <c r="O18" s="477">
        <v>65.138999999999996</v>
      </c>
      <c r="P18" s="477" t="s">
        <v>513</v>
      </c>
      <c r="Q18" s="477">
        <v>16.420000000000002</v>
      </c>
      <c r="R18" s="28"/>
      <c r="T18" s="14" t="s">
        <v>31</v>
      </c>
      <c r="U18" s="477" t="s">
        <v>513</v>
      </c>
      <c r="V18" s="477" t="s">
        <v>513</v>
      </c>
      <c r="W18" s="477">
        <v>77.316000000000003</v>
      </c>
      <c r="X18" s="477" t="s">
        <v>513</v>
      </c>
      <c r="Y18" s="457">
        <v>244.768</v>
      </c>
      <c r="Z18" s="477" t="s">
        <v>513</v>
      </c>
      <c r="AA18" s="477">
        <v>4.0410000000000004</v>
      </c>
      <c r="AB18" s="477">
        <v>42.738999999999997</v>
      </c>
      <c r="AC18" s="477">
        <v>382.98200000000003</v>
      </c>
      <c r="AD18" s="477" t="s">
        <v>513</v>
      </c>
      <c r="AE18" s="457">
        <v>674.53</v>
      </c>
    </row>
    <row r="19" spans="2:31" s="12" customFormat="1" ht="11.25" x14ac:dyDescent="0.2">
      <c r="B19" s="28">
        <v>4</v>
      </c>
      <c r="C19" s="13" t="s">
        <v>32</v>
      </c>
      <c r="D19" s="14"/>
      <c r="E19" s="477">
        <v>5.0010000000000003</v>
      </c>
      <c r="F19" s="477">
        <v>36.15</v>
      </c>
      <c r="G19" s="477">
        <v>11.968</v>
      </c>
      <c r="H19" s="477">
        <v>13.035</v>
      </c>
      <c r="I19" s="477">
        <v>7.0010000000000003</v>
      </c>
      <c r="J19" s="477" t="s">
        <v>513</v>
      </c>
      <c r="K19" s="477" t="s">
        <v>513</v>
      </c>
      <c r="L19" s="477" t="s">
        <v>513</v>
      </c>
      <c r="M19" s="477">
        <v>73.403999999999996</v>
      </c>
      <c r="N19" s="477">
        <v>36.042999999999999</v>
      </c>
      <c r="O19" s="477">
        <v>97.513000000000005</v>
      </c>
      <c r="P19" s="477">
        <v>45.264000000000003</v>
      </c>
      <c r="Q19" s="477" t="s">
        <v>513</v>
      </c>
      <c r="R19" s="28">
        <v>4</v>
      </c>
      <c r="S19" s="12" t="s">
        <v>32</v>
      </c>
      <c r="T19" s="14"/>
      <c r="U19" s="477">
        <v>6.08</v>
      </c>
      <c r="V19" s="477">
        <v>2.2650000000000001</v>
      </c>
      <c r="W19" s="477">
        <v>55.896000000000001</v>
      </c>
      <c r="X19" s="477" t="s">
        <v>513</v>
      </c>
      <c r="Y19" s="457">
        <v>389.62</v>
      </c>
      <c r="Z19" s="477" t="s">
        <v>513</v>
      </c>
      <c r="AA19" s="477">
        <v>14.223000000000001</v>
      </c>
      <c r="AB19" s="477">
        <v>80.445999999999998</v>
      </c>
      <c r="AC19" s="477" t="s">
        <v>513</v>
      </c>
      <c r="AD19" s="477">
        <v>1.8939999999999999</v>
      </c>
      <c r="AE19" s="457">
        <v>486.18299999999999</v>
      </c>
    </row>
    <row r="20" spans="2:31" s="12" customFormat="1" ht="11.25" x14ac:dyDescent="0.2">
      <c r="B20" s="28">
        <v>5</v>
      </c>
      <c r="C20" s="13" t="s">
        <v>33</v>
      </c>
      <c r="D20" s="14"/>
      <c r="E20" s="477" t="s">
        <v>513</v>
      </c>
      <c r="F20" s="477" t="s">
        <v>513</v>
      </c>
      <c r="G20" s="477" t="s">
        <v>513</v>
      </c>
      <c r="H20" s="477" t="s">
        <v>513</v>
      </c>
      <c r="I20" s="477">
        <v>3.1659999999999999</v>
      </c>
      <c r="J20" s="477" t="s">
        <v>513</v>
      </c>
      <c r="K20" s="477" t="s">
        <v>513</v>
      </c>
      <c r="L20" s="477" t="s">
        <v>513</v>
      </c>
      <c r="M20" s="477" t="s">
        <v>513</v>
      </c>
      <c r="N20" s="477" t="s">
        <v>513</v>
      </c>
      <c r="O20" s="477">
        <v>0.39800000000000002</v>
      </c>
      <c r="P20" s="477" t="s">
        <v>513</v>
      </c>
      <c r="Q20" s="477" t="s">
        <v>513</v>
      </c>
      <c r="R20" s="28">
        <v>5</v>
      </c>
      <c r="S20" s="12" t="s">
        <v>33</v>
      </c>
      <c r="T20" s="14"/>
      <c r="U20" s="477" t="s">
        <v>513</v>
      </c>
      <c r="V20" s="477" t="s">
        <v>513</v>
      </c>
      <c r="W20" s="477" t="s">
        <v>513</v>
      </c>
      <c r="X20" s="477" t="s">
        <v>513</v>
      </c>
      <c r="Y20" s="457">
        <v>3.5640000000000001</v>
      </c>
      <c r="Z20" s="477" t="s">
        <v>513</v>
      </c>
      <c r="AA20" s="477" t="s">
        <v>513</v>
      </c>
      <c r="AB20" s="477" t="s">
        <v>513</v>
      </c>
      <c r="AC20" s="477" t="s">
        <v>513</v>
      </c>
      <c r="AD20" s="477" t="s">
        <v>513</v>
      </c>
      <c r="AE20" s="457">
        <v>3.5640000000000001</v>
      </c>
    </row>
    <row r="21" spans="2:31" s="12" customFormat="1" ht="11.25" x14ac:dyDescent="0.2">
      <c r="B21" s="28">
        <v>6</v>
      </c>
      <c r="C21" s="13" t="s">
        <v>34</v>
      </c>
      <c r="D21" s="14"/>
      <c r="E21" s="477"/>
      <c r="F21" s="477"/>
      <c r="G21" s="477"/>
      <c r="H21" s="477"/>
      <c r="I21" s="477"/>
      <c r="J21" s="477"/>
      <c r="K21" s="477"/>
      <c r="L21" s="477"/>
      <c r="M21" s="477"/>
      <c r="N21" s="477"/>
      <c r="O21" s="477"/>
      <c r="P21" s="477"/>
      <c r="Q21" s="477"/>
      <c r="R21" s="28">
        <v>6</v>
      </c>
      <c r="S21" s="12" t="s">
        <v>34</v>
      </c>
      <c r="T21" s="14"/>
      <c r="U21" s="477"/>
      <c r="V21" s="477"/>
      <c r="W21" s="477"/>
      <c r="X21" s="477"/>
      <c r="Y21" s="457"/>
      <c r="Z21" s="477"/>
      <c r="AA21" s="477"/>
      <c r="AB21" s="477"/>
      <c r="AC21" s="477"/>
      <c r="AD21" s="477"/>
      <c r="AE21" s="457"/>
    </row>
    <row r="22" spans="2:31" s="12" customFormat="1" ht="11.25" x14ac:dyDescent="0.2">
      <c r="B22" s="28"/>
      <c r="C22" s="13" t="s">
        <v>35</v>
      </c>
      <c r="D22" s="14"/>
      <c r="E22" s="477">
        <v>30.297999999999998</v>
      </c>
      <c r="F22" s="477">
        <v>37.646000000000001</v>
      </c>
      <c r="G22" s="477">
        <v>654.24199999999996</v>
      </c>
      <c r="H22" s="477">
        <v>321.32400000000001</v>
      </c>
      <c r="I22" s="477">
        <v>18.521000000000001</v>
      </c>
      <c r="J22" s="477" t="s">
        <v>513</v>
      </c>
      <c r="K22" s="477">
        <v>9.8089999999999993</v>
      </c>
      <c r="L22" s="477">
        <v>3.95</v>
      </c>
      <c r="M22" s="477">
        <v>874.83199999999999</v>
      </c>
      <c r="N22" s="477">
        <v>16.405000000000001</v>
      </c>
      <c r="O22" s="477">
        <v>141.298</v>
      </c>
      <c r="P22" s="477">
        <v>170.13</v>
      </c>
      <c r="Q22" s="477">
        <v>83.918999999999997</v>
      </c>
      <c r="R22" s="28"/>
      <c r="S22" s="12" t="s">
        <v>35</v>
      </c>
      <c r="T22" s="14"/>
      <c r="U22" s="477">
        <v>44.320999999999998</v>
      </c>
      <c r="V22" s="477">
        <v>249.36</v>
      </c>
      <c r="W22" s="477">
        <v>100.18</v>
      </c>
      <c r="X22" s="477" t="s">
        <v>513</v>
      </c>
      <c r="Y22" s="457">
        <v>2756.2350000000001</v>
      </c>
      <c r="Z22" s="477" t="s">
        <v>513</v>
      </c>
      <c r="AA22" s="477">
        <v>158.99100000000001</v>
      </c>
      <c r="AB22" s="477">
        <v>204.92400000000001</v>
      </c>
      <c r="AC22" s="477">
        <v>205.607</v>
      </c>
      <c r="AD22" s="477">
        <v>96.613</v>
      </c>
      <c r="AE22" s="457">
        <v>3422.37</v>
      </c>
    </row>
    <row r="23" spans="2:31" s="12" customFormat="1" ht="11.25" x14ac:dyDescent="0.2">
      <c r="B23" s="28"/>
      <c r="C23" s="13" t="s">
        <v>207</v>
      </c>
      <c r="D23" s="14" t="s">
        <v>36</v>
      </c>
      <c r="E23" s="477" t="s">
        <v>513</v>
      </c>
      <c r="F23" s="477">
        <v>4.6139999999999999</v>
      </c>
      <c r="G23" s="477">
        <v>19.734999999999999</v>
      </c>
      <c r="H23" s="477">
        <v>4.1139999999999999</v>
      </c>
      <c r="I23" s="477" t="s">
        <v>513</v>
      </c>
      <c r="J23" s="477" t="s">
        <v>513</v>
      </c>
      <c r="K23" s="477">
        <v>3.9319999999999999</v>
      </c>
      <c r="L23" s="477" t="s">
        <v>513</v>
      </c>
      <c r="M23" s="477">
        <v>3.081</v>
      </c>
      <c r="N23" s="477" t="s">
        <v>513</v>
      </c>
      <c r="O23" s="477">
        <v>2.0230000000000001</v>
      </c>
      <c r="P23" s="477">
        <v>3.8740000000000001</v>
      </c>
      <c r="Q23" s="477" t="s">
        <v>513</v>
      </c>
      <c r="R23" s="28"/>
      <c r="S23" s="13" t="s">
        <v>207</v>
      </c>
      <c r="T23" s="14" t="s">
        <v>36</v>
      </c>
      <c r="U23" s="477" t="s">
        <v>513</v>
      </c>
      <c r="V23" s="477">
        <v>0.05</v>
      </c>
      <c r="W23" s="477">
        <v>1.6890000000000001</v>
      </c>
      <c r="X23" s="477" t="s">
        <v>513</v>
      </c>
      <c r="Y23" s="457">
        <v>43.112000000000002</v>
      </c>
      <c r="Z23" s="477" t="s">
        <v>513</v>
      </c>
      <c r="AA23" s="477" t="s">
        <v>513</v>
      </c>
      <c r="AB23" s="477">
        <v>6.0540000000000003</v>
      </c>
      <c r="AC23" s="477">
        <v>21.8</v>
      </c>
      <c r="AD23" s="477" t="s">
        <v>513</v>
      </c>
      <c r="AE23" s="457">
        <v>70.966000000000008</v>
      </c>
    </row>
    <row r="24" spans="2:31" s="12" customFormat="1" ht="11.25" x14ac:dyDescent="0.2">
      <c r="B24" s="28"/>
      <c r="C24" s="13"/>
      <c r="D24" s="14" t="s">
        <v>37</v>
      </c>
      <c r="E24" s="477">
        <v>13.098000000000001</v>
      </c>
      <c r="F24" s="477">
        <v>25.963999999999999</v>
      </c>
      <c r="G24" s="477">
        <v>611.63599999999997</v>
      </c>
      <c r="H24" s="477">
        <v>120.21</v>
      </c>
      <c r="I24" s="477">
        <v>16.311</v>
      </c>
      <c r="J24" s="477" t="s">
        <v>513</v>
      </c>
      <c r="K24" s="477">
        <v>5.85</v>
      </c>
      <c r="L24" s="477" t="s">
        <v>513</v>
      </c>
      <c r="M24" s="477">
        <v>858.49900000000002</v>
      </c>
      <c r="N24" s="477">
        <v>16.405000000000001</v>
      </c>
      <c r="O24" s="477">
        <v>31.085000000000001</v>
      </c>
      <c r="P24" s="477">
        <v>162.41399999999999</v>
      </c>
      <c r="Q24" s="477">
        <v>2.5590000000000002</v>
      </c>
      <c r="R24" s="28"/>
      <c r="T24" s="14" t="s">
        <v>37</v>
      </c>
      <c r="U24" s="477">
        <v>40.820999999999998</v>
      </c>
      <c r="V24" s="477">
        <v>241.83799999999999</v>
      </c>
      <c r="W24" s="477">
        <v>43.884999999999998</v>
      </c>
      <c r="X24" s="477" t="s">
        <v>513</v>
      </c>
      <c r="Y24" s="457">
        <v>2190.5749999999998</v>
      </c>
      <c r="Z24" s="477" t="s">
        <v>513</v>
      </c>
      <c r="AA24" s="477">
        <v>158.99100000000001</v>
      </c>
      <c r="AB24" s="477">
        <v>179.36199999999999</v>
      </c>
      <c r="AC24" s="477">
        <v>182.80699999999999</v>
      </c>
      <c r="AD24" s="477">
        <v>90.531999999999996</v>
      </c>
      <c r="AE24" s="457">
        <v>2802.2669999999998</v>
      </c>
    </row>
    <row r="25" spans="2:31" s="12" customFormat="1" ht="11.25" x14ac:dyDescent="0.2">
      <c r="B25" s="28"/>
      <c r="C25" s="13"/>
      <c r="D25" s="14" t="s">
        <v>38</v>
      </c>
      <c r="E25" s="477">
        <v>17.2</v>
      </c>
      <c r="F25" s="477" t="s">
        <v>513</v>
      </c>
      <c r="G25" s="477">
        <v>14.022</v>
      </c>
      <c r="H25" s="477">
        <v>195.547</v>
      </c>
      <c r="I25" s="477">
        <v>2.21</v>
      </c>
      <c r="J25" s="477" t="s">
        <v>513</v>
      </c>
      <c r="K25" s="477" t="s">
        <v>513</v>
      </c>
      <c r="L25" s="477">
        <v>3.95</v>
      </c>
      <c r="M25" s="477">
        <v>3.3690000000000002</v>
      </c>
      <c r="N25" s="477" t="s">
        <v>513</v>
      </c>
      <c r="O25" s="477">
        <v>99.814999999999998</v>
      </c>
      <c r="P25" s="477">
        <v>3.306</v>
      </c>
      <c r="Q25" s="477">
        <v>81.36</v>
      </c>
      <c r="R25" s="28"/>
      <c r="T25" s="14" t="s">
        <v>38</v>
      </c>
      <c r="U25" s="477">
        <v>3.5</v>
      </c>
      <c r="V25" s="477">
        <v>2.2229999999999999</v>
      </c>
      <c r="W25" s="477">
        <v>47.459000000000003</v>
      </c>
      <c r="X25" s="477" t="s">
        <v>513</v>
      </c>
      <c r="Y25" s="457">
        <v>473.96100000000001</v>
      </c>
      <c r="Z25" s="477" t="s">
        <v>513</v>
      </c>
      <c r="AA25" s="477" t="s">
        <v>513</v>
      </c>
      <c r="AB25" s="477" t="s">
        <v>513</v>
      </c>
      <c r="AC25" s="477">
        <v>1</v>
      </c>
      <c r="AD25" s="477">
        <v>5.7519999999999998</v>
      </c>
      <c r="AE25" s="457">
        <v>480.71300000000002</v>
      </c>
    </row>
    <row r="26" spans="2:31" s="12" customFormat="1" ht="11.25" x14ac:dyDescent="0.2">
      <c r="B26" s="28"/>
      <c r="C26" s="13"/>
      <c r="D26" s="14" t="s">
        <v>39</v>
      </c>
      <c r="E26" s="477" t="s">
        <v>513</v>
      </c>
      <c r="F26" s="477" t="s">
        <v>513</v>
      </c>
      <c r="G26" s="477" t="s">
        <v>513</v>
      </c>
      <c r="H26" s="477">
        <v>1.4530000000000001</v>
      </c>
      <c r="I26" s="477" t="s">
        <v>513</v>
      </c>
      <c r="J26" s="477" t="s">
        <v>513</v>
      </c>
      <c r="K26" s="477">
        <v>2.7E-2</v>
      </c>
      <c r="L26" s="477" t="s">
        <v>513</v>
      </c>
      <c r="M26" s="477" t="s">
        <v>513</v>
      </c>
      <c r="N26" s="477" t="s">
        <v>513</v>
      </c>
      <c r="O26" s="477">
        <v>2.4969999999999999</v>
      </c>
      <c r="P26" s="477" t="s">
        <v>513</v>
      </c>
      <c r="Q26" s="477" t="s">
        <v>513</v>
      </c>
      <c r="R26" s="28"/>
      <c r="T26" s="14" t="s">
        <v>39</v>
      </c>
      <c r="U26" s="477" t="s">
        <v>513</v>
      </c>
      <c r="V26" s="477">
        <v>1.8979999999999999</v>
      </c>
      <c r="W26" s="477">
        <v>6.0419999999999998</v>
      </c>
      <c r="X26" s="477" t="s">
        <v>513</v>
      </c>
      <c r="Y26" s="457">
        <v>11.917</v>
      </c>
      <c r="Z26" s="477" t="s">
        <v>513</v>
      </c>
      <c r="AA26" s="477" t="s">
        <v>513</v>
      </c>
      <c r="AB26" s="477" t="s">
        <v>513</v>
      </c>
      <c r="AC26" s="477" t="s">
        <v>513</v>
      </c>
      <c r="AD26" s="477" t="s">
        <v>513</v>
      </c>
      <c r="AE26" s="457">
        <v>11.917</v>
      </c>
    </row>
    <row r="27" spans="2:31" s="12" customFormat="1" ht="11.25" x14ac:dyDescent="0.2">
      <c r="B27" s="28">
        <v>7</v>
      </c>
      <c r="C27" s="13" t="s">
        <v>40</v>
      </c>
      <c r="D27" s="14"/>
      <c r="E27" s="477"/>
      <c r="F27" s="477"/>
      <c r="G27" s="477"/>
      <c r="H27" s="477"/>
      <c r="I27" s="477"/>
      <c r="J27" s="477"/>
      <c r="K27" s="477"/>
      <c r="L27" s="477"/>
      <c r="M27" s="477"/>
      <c r="N27" s="477"/>
      <c r="O27" s="477"/>
      <c r="P27" s="477"/>
      <c r="Q27" s="477"/>
      <c r="R27" s="28">
        <v>7</v>
      </c>
      <c r="S27" s="12" t="s">
        <v>40</v>
      </c>
      <c r="T27" s="14"/>
      <c r="U27" s="477"/>
      <c r="V27" s="477"/>
      <c r="W27" s="477"/>
      <c r="X27" s="477"/>
      <c r="Y27" s="457"/>
      <c r="Z27" s="477"/>
      <c r="AA27" s="477"/>
      <c r="AB27" s="477"/>
      <c r="AC27" s="477"/>
      <c r="AD27" s="477"/>
      <c r="AE27" s="457"/>
    </row>
    <row r="28" spans="2:31" s="12" customFormat="1" ht="11.25" x14ac:dyDescent="0.2">
      <c r="B28" s="28"/>
      <c r="C28" s="13" t="s">
        <v>41</v>
      </c>
      <c r="D28" s="14"/>
      <c r="E28" s="477">
        <v>395.72</v>
      </c>
      <c r="F28" s="477">
        <v>1833.117</v>
      </c>
      <c r="G28" s="477">
        <v>225.96199999999999</v>
      </c>
      <c r="H28" s="477">
        <v>1823.84</v>
      </c>
      <c r="I28" s="477">
        <v>117.74</v>
      </c>
      <c r="J28" s="477" t="s">
        <v>513</v>
      </c>
      <c r="K28" s="477" t="s">
        <v>513</v>
      </c>
      <c r="L28" s="477">
        <v>34.563000000000002</v>
      </c>
      <c r="M28" s="477">
        <v>493.18900000000002</v>
      </c>
      <c r="N28" s="477">
        <v>42.603000000000002</v>
      </c>
      <c r="O28" s="477">
        <v>1666.211</v>
      </c>
      <c r="P28" s="477">
        <v>360.62599999999998</v>
      </c>
      <c r="Q28" s="477">
        <v>24.123999999999999</v>
      </c>
      <c r="R28" s="28"/>
      <c r="S28" s="12" t="s">
        <v>41</v>
      </c>
      <c r="T28" s="14"/>
      <c r="U28" s="477">
        <v>185.95500000000001</v>
      </c>
      <c r="V28" s="477">
        <v>571.30100000000004</v>
      </c>
      <c r="W28" s="477">
        <v>518.077</v>
      </c>
      <c r="X28" s="477">
        <v>30.129000000000001</v>
      </c>
      <c r="Y28" s="457">
        <v>8323.1569999999992</v>
      </c>
      <c r="Z28" s="477">
        <v>3.7930000000000001</v>
      </c>
      <c r="AA28" s="477">
        <v>1988.7049999999999</v>
      </c>
      <c r="AB28" s="477">
        <v>1935.4590000000001</v>
      </c>
      <c r="AC28" s="477">
        <v>1175.1020000000001</v>
      </c>
      <c r="AD28" s="477">
        <v>309.54300000000001</v>
      </c>
      <c r="AE28" s="457">
        <v>13735.759</v>
      </c>
    </row>
    <row r="29" spans="2:31" s="12" customFormat="1" ht="11.25" x14ac:dyDescent="0.2">
      <c r="B29" s="28"/>
      <c r="C29" s="13" t="s">
        <v>207</v>
      </c>
      <c r="D29" s="14" t="s">
        <v>42</v>
      </c>
      <c r="E29" s="477">
        <v>383.80700000000002</v>
      </c>
      <c r="F29" s="477">
        <v>1815.079</v>
      </c>
      <c r="G29" s="477">
        <v>214.92099999999999</v>
      </c>
      <c r="H29" s="477">
        <v>1747.94</v>
      </c>
      <c r="I29" s="477">
        <v>117.74</v>
      </c>
      <c r="J29" s="477" t="s">
        <v>513</v>
      </c>
      <c r="K29" s="477" t="s">
        <v>513</v>
      </c>
      <c r="L29" s="477">
        <v>32.923000000000002</v>
      </c>
      <c r="M29" s="477">
        <v>332.416</v>
      </c>
      <c r="N29" s="477">
        <v>42.603000000000002</v>
      </c>
      <c r="O29" s="477">
        <v>1657.6659999999999</v>
      </c>
      <c r="P29" s="477">
        <v>320.49299999999999</v>
      </c>
      <c r="Q29" s="477">
        <v>24.123999999999999</v>
      </c>
      <c r="R29" s="28"/>
      <c r="S29" s="13" t="s">
        <v>207</v>
      </c>
      <c r="T29" s="14" t="s">
        <v>42</v>
      </c>
      <c r="U29" s="477">
        <v>180.70599999999999</v>
      </c>
      <c r="V29" s="477">
        <v>526.298</v>
      </c>
      <c r="W29" s="477">
        <v>518.077</v>
      </c>
      <c r="X29" s="477">
        <v>30.129000000000001</v>
      </c>
      <c r="Y29" s="457">
        <v>7944.9219999999996</v>
      </c>
      <c r="Z29" s="477">
        <v>3.7930000000000001</v>
      </c>
      <c r="AA29" s="477">
        <v>1987.6980000000001</v>
      </c>
      <c r="AB29" s="477">
        <v>1855.5989999999999</v>
      </c>
      <c r="AC29" s="477">
        <v>640.37900000000002</v>
      </c>
      <c r="AD29" s="477">
        <v>309.54300000000001</v>
      </c>
      <c r="AE29" s="457">
        <v>12741.933999999999</v>
      </c>
    </row>
    <row r="30" spans="2:31" s="12" customFormat="1" ht="11.25" x14ac:dyDescent="0.2">
      <c r="B30" s="28">
        <v>8</v>
      </c>
      <c r="C30" s="13" t="s">
        <v>43</v>
      </c>
      <c r="D30" s="14"/>
      <c r="E30" s="477"/>
      <c r="F30" s="477"/>
      <c r="G30" s="477"/>
      <c r="H30" s="477"/>
      <c r="I30" s="477"/>
      <c r="J30" s="477"/>
      <c r="K30" s="477"/>
      <c r="L30" s="477"/>
      <c r="M30" s="477"/>
      <c r="N30" s="477"/>
      <c r="O30" s="477"/>
      <c r="P30" s="477"/>
      <c r="Q30" s="477"/>
      <c r="R30" s="28">
        <v>8</v>
      </c>
      <c r="S30" s="12" t="s">
        <v>43</v>
      </c>
      <c r="T30" s="14"/>
      <c r="U30" s="477"/>
      <c r="V30" s="477"/>
      <c r="W30" s="477"/>
      <c r="X30" s="477"/>
      <c r="Y30" s="457"/>
      <c r="Z30" s="477"/>
      <c r="AA30" s="477"/>
      <c r="AB30" s="477"/>
      <c r="AC30" s="477"/>
      <c r="AD30" s="477"/>
      <c r="AE30" s="457"/>
    </row>
    <row r="31" spans="2:31" s="12" customFormat="1" ht="11.25" x14ac:dyDescent="0.2">
      <c r="B31" s="28"/>
      <c r="C31" s="13" t="s">
        <v>44</v>
      </c>
      <c r="D31" s="14"/>
      <c r="E31" s="477">
        <v>162.06</v>
      </c>
      <c r="F31" s="477">
        <v>33.470999999999997</v>
      </c>
      <c r="G31" s="477">
        <v>4.0010000000000003</v>
      </c>
      <c r="H31" s="477">
        <v>328.85700000000003</v>
      </c>
      <c r="I31" s="477">
        <v>64.769000000000005</v>
      </c>
      <c r="J31" s="477" t="s">
        <v>513</v>
      </c>
      <c r="K31" s="477">
        <v>255.31399999999999</v>
      </c>
      <c r="L31" s="477">
        <v>10.997</v>
      </c>
      <c r="M31" s="477">
        <v>260.58100000000002</v>
      </c>
      <c r="N31" s="477">
        <v>22.884</v>
      </c>
      <c r="O31" s="477">
        <v>559.31100000000004</v>
      </c>
      <c r="P31" s="477">
        <v>86.915999999999997</v>
      </c>
      <c r="Q31" s="477">
        <v>3.302</v>
      </c>
      <c r="R31" s="28"/>
      <c r="S31" s="12" t="s">
        <v>44</v>
      </c>
      <c r="T31" s="14"/>
      <c r="U31" s="477">
        <v>91.108999999999995</v>
      </c>
      <c r="V31" s="477">
        <v>56.863999999999997</v>
      </c>
      <c r="W31" s="477">
        <v>243.71199999999999</v>
      </c>
      <c r="X31" s="477" t="s">
        <v>513</v>
      </c>
      <c r="Y31" s="457">
        <v>2184.1480000000001</v>
      </c>
      <c r="Z31" s="477" t="s">
        <v>513</v>
      </c>
      <c r="AA31" s="477">
        <v>626.67100000000005</v>
      </c>
      <c r="AB31" s="477">
        <v>24.271999999999998</v>
      </c>
      <c r="AC31" s="477">
        <v>23.047999999999998</v>
      </c>
      <c r="AD31" s="477">
        <v>128.643</v>
      </c>
      <c r="AE31" s="457">
        <v>2986.7820000000002</v>
      </c>
    </row>
    <row r="32" spans="2:31" s="12" customFormat="1" ht="11.25" x14ac:dyDescent="0.2">
      <c r="B32" s="28">
        <v>9</v>
      </c>
      <c r="C32" s="13" t="s">
        <v>45</v>
      </c>
      <c r="D32" s="14"/>
      <c r="E32" s="477">
        <v>0.78800000000000003</v>
      </c>
      <c r="F32" s="477">
        <v>33.494</v>
      </c>
      <c r="G32" s="477">
        <v>12.289</v>
      </c>
      <c r="H32" s="477">
        <v>1.232</v>
      </c>
      <c r="I32" s="477" t="s">
        <v>513</v>
      </c>
      <c r="J32" s="477" t="s">
        <v>513</v>
      </c>
      <c r="K32" s="477">
        <v>16.337</v>
      </c>
      <c r="L32" s="477" t="s">
        <v>513</v>
      </c>
      <c r="M32" s="477">
        <v>237.76599999999999</v>
      </c>
      <c r="N32" s="477">
        <v>86.677000000000007</v>
      </c>
      <c r="O32" s="477">
        <v>69.037000000000006</v>
      </c>
      <c r="P32" s="477">
        <v>146.43799999999999</v>
      </c>
      <c r="Q32" s="477">
        <v>7.06</v>
      </c>
      <c r="R32" s="28">
        <v>9</v>
      </c>
      <c r="S32" s="12" t="s">
        <v>45</v>
      </c>
      <c r="T32" s="14"/>
      <c r="U32" s="477">
        <v>61.594999999999999</v>
      </c>
      <c r="V32" s="477">
        <v>41.470999999999997</v>
      </c>
      <c r="W32" s="477">
        <v>55.341999999999999</v>
      </c>
      <c r="X32" s="477">
        <v>23.414000000000001</v>
      </c>
      <c r="Y32" s="457">
        <v>792.94</v>
      </c>
      <c r="Z32" s="477" t="s">
        <v>513</v>
      </c>
      <c r="AA32" s="477">
        <v>18.798999999999999</v>
      </c>
      <c r="AB32" s="477">
        <v>0.95799999999999996</v>
      </c>
      <c r="AC32" s="477">
        <v>0.184</v>
      </c>
      <c r="AD32" s="477">
        <v>47.125999999999998</v>
      </c>
      <c r="AE32" s="457">
        <v>860.00699999999995</v>
      </c>
    </row>
    <row r="33" spans="1:35" s="12" customFormat="1" ht="11.25" x14ac:dyDescent="0.2">
      <c r="B33" s="28">
        <v>10</v>
      </c>
      <c r="C33" s="13" t="s">
        <v>46</v>
      </c>
      <c r="D33" s="14"/>
      <c r="E33" s="477">
        <v>204.548</v>
      </c>
      <c r="F33" s="477">
        <v>134.82499999999999</v>
      </c>
      <c r="G33" s="477">
        <v>1.0269999999999999</v>
      </c>
      <c r="H33" s="477">
        <v>278.62200000000001</v>
      </c>
      <c r="I33" s="477">
        <v>1.464</v>
      </c>
      <c r="J33" s="477" t="s">
        <v>513</v>
      </c>
      <c r="K33" s="477" t="s">
        <v>513</v>
      </c>
      <c r="L33" s="477">
        <v>1.339</v>
      </c>
      <c r="M33" s="477">
        <v>21.125</v>
      </c>
      <c r="N33" s="477">
        <v>39.902999999999999</v>
      </c>
      <c r="O33" s="477">
        <v>323.81099999999998</v>
      </c>
      <c r="P33" s="477">
        <v>9.4160000000000004</v>
      </c>
      <c r="Q33" s="477">
        <v>3.5169999999999999</v>
      </c>
      <c r="R33" s="12">
        <v>10</v>
      </c>
      <c r="S33" s="12" t="s">
        <v>46</v>
      </c>
      <c r="T33" s="14"/>
      <c r="U33" s="477">
        <v>63.859000000000002</v>
      </c>
      <c r="V33" s="477">
        <v>25.812000000000001</v>
      </c>
      <c r="W33" s="477">
        <v>60.508000000000003</v>
      </c>
      <c r="X33" s="477" t="s">
        <v>513</v>
      </c>
      <c r="Y33" s="457">
        <v>1169.7760000000001</v>
      </c>
      <c r="Z33" s="477" t="s">
        <v>513</v>
      </c>
      <c r="AA33" s="477">
        <v>93.691999999999993</v>
      </c>
      <c r="AB33" s="477">
        <v>91.099000000000004</v>
      </c>
      <c r="AC33" s="477">
        <v>37.884999999999998</v>
      </c>
      <c r="AD33" s="477">
        <v>2.0030000000000001</v>
      </c>
      <c r="AE33" s="457">
        <v>1394.4549999999999</v>
      </c>
    </row>
    <row r="34" spans="1:35" s="12" customFormat="1" ht="11.25" x14ac:dyDescent="0.2">
      <c r="B34" s="28">
        <v>11</v>
      </c>
      <c r="C34" s="13" t="s">
        <v>47</v>
      </c>
      <c r="D34" s="14"/>
      <c r="E34" s="477" t="s">
        <v>513</v>
      </c>
      <c r="F34" s="477">
        <v>0.27800000000000002</v>
      </c>
      <c r="G34" s="477" t="s">
        <v>513</v>
      </c>
      <c r="H34" s="477">
        <v>0.38400000000000001</v>
      </c>
      <c r="I34" s="477" t="s">
        <v>513</v>
      </c>
      <c r="J34" s="477" t="s">
        <v>513</v>
      </c>
      <c r="K34" s="477" t="s">
        <v>513</v>
      </c>
      <c r="L34" s="477" t="s">
        <v>513</v>
      </c>
      <c r="M34" s="477">
        <v>0.26100000000000001</v>
      </c>
      <c r="N34" s="477">
        <v>2.4E-2</v>
      </c>
      <c r="O34" s="477">
        <v>0.81399999999999995</v>
      </c>
      <c r="P34" s="477" t="s">
        <v>513</v>
      </c>
      <c r="Q34" s="477" t="s">
        <v>513</v>
      </c>
      <c r="R34" s="12">
        <v>11</v>
      </c>
      <c r="S34" s="12" t="s">
        <v>47</v>
      </c>
      <c r="T34" s="14"/>
      <c r="U34" s="477">
        <v>0.53700000000000003</v>
      </c>
      <c r="V34" s="477" t="s">
        <v>513</v>
      </c>
      <c r="W34" s="477">
        <v>1.536</v>
      </c>
      <c r="X34" s="477" t="s">
        <v>513</v>
      </c>
      <c r="Y34" s="457">
        <v>3.8340000000000001</v>
      </c>
      <c r="Z34" s="477" t="s">
        <v>513</v>
      </c>
      <c r="AA34" s="477" t="s">
        <v>513</v>
      </c>
      <c r="AB34" s="477" t="s">
        <v>513</v>
      </c>
      <c r="AC34" s="477" t="s">
        <v>513</v>
      </c>
      <c r="AD34" s="477">
        <v>9.5000000000000001E-2</v>
      </c>
      <c r="AE34" s="457">
        <v>3.9290000000000003</v>
      </c>
    </row>
    <row r="35" spans="1:35" s="12" customFormat="1" ht="11.25" x14ac:dyDescent="0.2">
      <c r="B35" s="28">
        <v>12</v>
      </c>
      <c r="C35" s="13" t="s">
        <v>48</v>
      </c>
      <c r="D35" s="14"/>
      <c r="E35" s="477">
        <v>405.68</v>
      </c>
      <c r="F35" s="477">
        <v>5.57</v>
      </c>
      <c r="G35" s="477">
        <v>32.664000000000001</v>
      </c>
      <c r="H35" s="477">
        <v>31.306000000000001</v>
      </c>
      <c r="I35" s="477" t="s">
        <v>513</v>
      </c>
      <c r="J35" s="477" t="s">
        <v>513</v>
      </c>
      <c r="K35" s="477">
        <v>0.97</v>
      </c>
      <c r="L35" s="477">
        <v>2.9279999999999999</v>
      </c>
      <c r="M35" s="477">
        <v>2.3039999999999998</v>
      </c>
      <c r="N35" s="477">
        <v>3.54</v>
      </c>
      <c r="O35" s="477">
        <v>6.8259999999999996</v>
      </c>
      <c r="P35" s="477">
        <v>11.315</v>
      </c>
      <c r="Q35" s="477" t="s">
        <v>513</v>
      </c>
      <c r="R35" s="12">
        <v>12</v>
      </c>
      <c r="S35" s="12" t="s">
        <v>48</v>
      </c>
      <c r="T35" s="14"/>
      <c r="U35" s="477">
        <v>5.2960000000000003</v>
      </c>
      <c r="V35" s="477">
        <v>57.149000000000001</v>
      </c>
      <c r="W35" s="477">
        <v>305.32400000000001</v>
      </c>
      <c r="X35" s="477">
        <v>0.15</v>
      </c>
      <c r="Y35" s="457">
        <v>871.02200000000005</v>
      </c>
      <c r="Z35" s="477" t="s">
        <v>513</v>
      </c>
      <c r="AA35" s="477">
        <v>8.7999999999999995E-2</v>
      </c>
      <c r="AB35" s="477">
        <v>0.98199999999999998</v>
      </c>
      <c r="AC35" s="477">
        <v>33.314999999999998</v>
      </c>
      <c r="AD35" s="477">
        <v>1.2E-2</v>
      </c>
      <c r="AE35" s="457">
        <v>905.41899999999987</v>
      </c>
    </row>
    <row r="36" spans="1:35" s="12" customFormat="1" ht="11.25" x14ac:dyDescent="0.2">
      <c r="B36" s="28">
        <v>13</v>
      </c>
      <c r="C36" s="13" t="s">
        <v>49</v>
      </c>
      <c r="D36" s="14"/>
      <c r="E36" s="477" t="s">
        <v>513</v>
      </c>
      <c r="F36" s="477" t="s">
        <v>513</v>
      </c>
      <c r="G36" s="477" t="s">
        <v>513</v>
      </c>
      <c r="H36" s="477" t="s">
        <v>513</v>
      </c>
      <c r="I36" s="477" t="s">
        <v>513</v>
      </c>
      <c r="J36" s="477" t="s">
        <v>513</v>
      </c>
      <c r="K36" s="477" t="s">
        <v>513</v>
      </c>
      <c r="L36" s="477" t="s">
        <v>513</v>
      </c>
      <c r="M36" s="477" t="s">
        <v>513</v>
      </c>
      <c r="N36" s="477" t="s">
        <v>513</v>
      </c>
      <c r="O36" s="477" t="s">
        <v>513</v>
      </c>
      <c r="P36" s="477" t="s">
        <v>513</v>
      </c>
      <c r="Q36" s="477" t="s">
        <v>513</v>
      </c>
      <c r="R36" s="12">
        <v>13</v>
      </c>
      <c r="S36" s="12" t="s">
        <v>49</v>
      </c>
      <c r="T36" s="14"/>
      <c r="U36" s="477" t="s">
        <v>513</v>
      </c>
      <c r="V36" s="477" t="s">
        <v>513</v>
      </c>
      <c r="W36" s="477" t="s">
        <v>513</v>
      </c>
      <c r="X36" s="477" t="s">
        <v>513</v>
      </c>
      <c r="Y36" s="457" t="s">
        <v>513</v>
      </c>
      <c r="Z36" s="477" t="s">
        <v>513</v>
      </c>
      <c r="AA36" s="477" t="s">
        <v>513</v>
      </c>
      <c r="AB36" s="477" t="s">
        <v>513</v>
      </c>
      <c r="AC36" s="477" t="s">
        <v>513</v>
      </c>
      <c r="AD36" s="477" t="s">
        <v>513</v>
      </c>
      <c r="AE36" s="457" t="s">
        <v>513</v>
      </c>
    </row>
    <row r="37" spans="1:35" s="12" customFormat="1" ht="11.25" x14ac:dyDescent="0.2">
      <c r="B37" s="28">
        <v>14</v>
      </c>
      <c r="C37" s="13" t="s">
        <v>50</v>
      </c>
      <c r="D37" s="14"/>
      <c r="E37" s="477" t="s">
        <v>513</v>
      </c>
      <c r="F37" s="477">
        <v>51.58</v>
      </c>
      <c r="G37" s="477">
        <v>15.179</v>
      </c>
      <c r="H37" s="477">
        <v>76.213999999999999</v>
      </c>
      <c r="I37" s="477">
        <v>3.5939999999999999</v>
      </c>
      <c r="J37" s="477" t="s">
        <v>513</v>
      </c>
      <c r="K37" s="477">
        <v>48.113999999999997</v>
      </c>
      <c r="L37" s="477" t="s">
        <v>513</v>
      </c>
      <c r="M37" s="477" t="s">
        <v>513</v>
      </c>
      <c r="N37" s="477">
        <v>5.4640000000000004</v>
      </c>
      <c r="O37" s="477">
        <v>92.99</v>
      </c>
      <c r="P37" s="477">
        <v>15.173</v>
      </c>
      <c r="Q37" s="477" t="s">
        <v>513</v>
      </c>
      <c r="R37" s="12">
        <v>14</v>
      </c>
      <c r="S37" s="12" t="s">
        <v>50</v>
      </c>
      <c r="T37" s="14"/>
      <c r="U37" s="477" t="s">
        <v>513</v>
      </c>
      <c r="V37" s="477">
        <v>383.90899999999999</v>
      </c>
      <c r="W37" s="477">
        <v>16.289000000000001</v>
      </c>
      <c r="X37" s="477" t="s">
        <v>513</v>
      </c>
      <c r="Y37" s="457">
        <v>708.50599999999997</v>
      </c>
      <c r="Z37" s="477" t="s">
        <v>513</v>
      </c>
      <c r="AA37" s="477">
        <v>6.3769999999999998</v>
      </c>
      <c r="AB37" s="477">
        <v>2.2519999999999998</v>
      </c>
      <c r="AC37" s="477" t="s">
        <v>513</v>
      </c>
      <c r="AD37" s="477" t="s">
        <v>513</v>
      </c>
      <c r="AE37" s="457">
        <v>717.13499999999988</v>
      </c>
    </row>
    <row r="38" spans="1:35" s="12" customFormat="1" ht="11.25" x14ac:dyDescent="0.2">
      <c r="B38" s="28">
        <v>15</v>
      </c>
      <c r="C38" s="13" t="s">
        <v>51</v>
      </c>
      <c r="D38" s="14"/>
      <c r="E38" s="477" t="s">
        <v>513</v>
      </c>
      <c r="F38" s="477" t="s">
        <v>513</v>
      </c>
      <c r="G38" s="477" t="s">
        <v>513</v>
      </c>
      <c r="H38" s="477" t="s">
        <v>513</v>
      </c>
      <c r="I38" s="477" t="s">
        <v>513</v>
      </c>
      <c r="J38" s="477" t="s">
        <v>513</v>
      </c>
      <c r="K38" s="477" t="s">
        <v>513</v>
      </c>
      <c r="L38" s="477" t="s">
        <v>513</v>
      </c>
      <c r="M38" s="477" t="s">
        <v>513</v>
      </c>
      <c r="N38" s="477" t="s">
        <v>513</v>
      </c>
      <c r="O38" s="477" t="s">
        <v>513</v>
      </c>
      <c r="P38" s="477" t="s">
        <v>513</v>
      </c>
      <c r="Q38" s="477" t="s">
        <v>513</v>
      </c>
      <c r="R38" s="12">
        <v>15</v>
      </c>
      <c r="S38" s="12" t="s">
        <v>51</v>
      </c>
      <c r="T38" s="14"/>
      <c r="U38" s="477" t="s">
        <v>513</v>
      </c>
      <c r="V38" s="477" t="s">
        <v>513</v>
      </c>
      <c r="W38" s="477" t="s">
        <v>513</v>
      </c>
      <c r="X38" s="477" t="s">
        <v>513</v>
      </c>
      <c r="Y38" s="457" t="s">
        <v>513</v>
      </c>
      <c r="Z38" s="477" t="s">
        <v>513</v>
      </c>
      <c r="AA38" s="477" t="s">
        <v>513</v>
      </c>
      <c r="AB38" s="477" t="s">
        <v>513</v>
      </c>
      <c r="AC38" s="477" t="s">
        <v>513</v>
      </c>
      <c r="AD38" s="477" t="s">
        <v>513</v>
      </c>
      <c r="AE38" s="457" t="s">
        <v>513</v>
      </c>
    </row>
    <row r="39" spans="1:35" s="12" customFormat="1" ht="11.25" x14ac:dyDescent="0.2">
      <c r="B39" s="28">
        <v>16</v>
      </c>
      <c r="C39" s="13" t="s">
        <v>52</v>
      </c>
      <c r="D39" s="14"/>
      <c r="E39" s="477">
        <v>2E-3</v>
      </c>
      <c r="F39" s="477" t="s">
        <v>513</v>
      </c>
      <c r="G39" s="477" t="s">
        <v>513</v>
      </c>
      <c r="H39" s="477" t="s">
        <v>513</v>
      </c>
      <c r="I39" s="477" t="s">
        <v>513</v>
      </c>
      <c r="J39" s="477" t="s">
        <v>513</v>
      </c>
      <c r="K39" s="477" t="s">
        <v>513</v>
      </c>
      <c r="L39" s="477" t="s">
        <v>513</v>
      </c>
      <c r="M39" s="477" t="s">
        <v>513</v>
      </c>
      <c r="N39" s="477" t="s">
        <v>513</v>
      </c>
      <c r="O39" s="477">
        <v>5.2999999999999999E-2</v>
      </c>
      <c r="P39" s="477" t="s">
        <v>513</v>
      </c>
      <c r="Q39" s="477" t="s">
        <v>513</v>
      </c>
      <c r="R39" s="12">
        <v>16</v>
      </c>
      <c r="S39" s="12" t="s">
        <v>52</v>
      </c>
      <c r="T39" s="14"/>
      <c r="U39" s="477" t="s">
        <v>513</v>
      </c>
      <c r="V39" s="477">
        <v>1.7999999999999999E-2</v>
      </c>
      <c r="W39" s="477" t="s">
        <v>513</v>
      </c>
      <c r="X39" s="477" t="s">
        <v>513</v>
      </c>
      <c r="Y39" s="457">
        <v>7.2999999999999995E-2</v>
      </c>
      <c r="Z39" s="477" t="s">
        <v>513</v>
      </c>
      <c r="AA39" s="477" t="s">
        <v>513</v>
      </c>
      <c r="AB39" s="477" t="s">
        <v>513</v>
      </c>
      <c r="AC39" s="477">
        <v>2.8000000000000001E-2</v>
      </c>
      <c r="AD39" s="477" t="s">
        <v>513</v>
      </c>
      <c r="AE39" s="457">
        <v>0.10099999999999999</v>
      </c>
    </row>
    <row r="40" spans="1:35" s="12" customFormat="1" ht="11.25" customHeight="1" x14ac:dyDescent="0.2">
      <c r="A40" s="25"/>
      <c r="B40" s="28">
        <v>17</v>
      </c>
      <c r="C40" s="13" t="s">
        <v>53</v>
      </c>
      <c r="D40" s="31"/>
      <c r="E40" s="477" t="s">
        <v>513</v>
      </c>
      <c r="F40" s="477" t="s">
        <v>513</v>
      </c>
      <c r="G40" s="477" t="s">
        <v>513</v>
      </c>
      <c r="H40" s="477" t="s">
        <v>513</v>
      </c>
      <c r="I40" s="477" t="s">
        <v>513</v>
      </c>
      <c r="J40" s="477" t="s">
        <v>513</v>
      </c>
      <c r="K40" s="477" t="s">
        <v>513</v>
      </c>
      <c r="L40" s="477" t="s">
        <v>513</v>
      </c>
      <c r="M40" s="477" t="s">
        <v>513</v>
      </c>
      <c r="N40" s="477" t="s">
        <v>513</v>
      </c>
      <c r="O40" s="477" t="s">
        <v>513</v>
      </c>
      <c r="P40" s="477" t="s">
        <v>513</v>
      </c>
      <c r="Q40" s="477" t="s">
        <v>513</v>
      </c>
      <c r="R40" s="12">
        <v>17</v>
      </c>
      <c r="S40" s="12" t="s">
        <v>53</v>
      </c>
      <c r="T40" s="31"/>
      <c r="U40" s="477" t="s">
        <v>513</v>
      </c>
      <c r="V40" s="477" t="s">
        <v>513</v>
      </c>
      <c r="W40" s="477" t="s">
        <v>513</v>
      </c>
      <c r="X40" s="477" t="s">
        <v>513</v>
      </c>
      <c r="Y40" s="457" t="s">
        <v>513</v>
      </c>
      <c r="Z40" s="477" t="s">
        <v>513</v>
      </c>
      <c r="AA40" s="477" t="s">
        <v>513</v>
      </c>
      <c r="AB40" s="477" t="s">
        <v>513</v>
      </c>
      <c r="AC40" s="477" t="s">
        <v>513</v>
      </c>
      <c r="AD40" s="477" t="s">
        <v>513</v>
      </c>
      <c r="AE40" s="457" t="s">
        <v>513</v>
      </c>
    </row>
    <row r="41" spans="1:35" s="12" customFormat="1" ht="11.25" x14ac:dyDescent="0.2">
      <c r="A41" s="25"/>
      <c r="B41" s="28">
        <v>18</v>
      </c>
      <c r="C41" s="13" t="s">
        <v>54</v>
      </c>
      <c r="D41" s="14"/>
      <c r="E41" s="477">
        <v>8.8999999999999996E-2</v>
      </c>
      <c r="F41" s="477">
        <v>37.563000000000002</v>
      </c>
      <c r="G41" s="477">
        <v>0.32</v>
      </c>
      <c r="H41" s="477">
        <v>0.47</v>
      </c>
      <c r="I41" s="477">
        <v>0.85399999999999998</v>
      </c>
      <c r="J41" s="477">
        <v>1.304</v>
      </c>
      <c r="K41" s="477">
        <v>1.149</v>
      </c>
      <c r="L41" s="477">
        <v>15.782999999999999</v>
      </c>
      <c r="M41" s="477" t="s">
        <v>513</v>
      </c>
      <c r="N41" s="477" t="s">
        <v>513</v>
      </c>
      <c r="O41" s="477">
        <v>41.835999999999999</v>
      </c>
      <c r="P41" s="477">
        <v>2.0630000000000002</v>
      </c>
      <c r="Q41" s="477">
        <v>2.5000000000000001E-2</v>
      </c>
      <c r="R41" s="12">
        <v>18</v>
      </c>
      <c r="S41" s="12" t="s">
        <v>54</v>
      </c>
      <c r="T41" s="14"/>
      <c r="U41" s="477">
        <v>9.6869999999999994</v>
      </c>
      <c r="V41" s="477">
        <v>4.133</v>
      </c>
      <c r="W41" s="477">
        <v>258.78399999999999</v>
      </c>
      <c r="X41" s="477">
        <v>0.57899999999999996</v>
      </c>
      <c r="Y41" s="457">
        <v>374.63900000000001</v>
      </c>
      <c r="Z41" s="477" t="s">
        <v>513</v>
      </c>
      <c r="AA41" s="477">
        <v>1.8740000000000001</v>
      </c>
      <c r="AB41" s="477" t="s">
        <v>513</v>
      </c>
      <c r="AC41" s="477">
        <v>33.424999999999997</v>
      </c>
      <c r="AD41" s="477" t="s">
        <v>513</v>
      </c>
      <c r="AE41" s="457">
        <v>409.93800000000005</v>
      </c>
    </row>
    <row r="42" spans="1:35" s="12" customFormat="1" ht="11.25" x14ac:dyDescent="0.2">
      <c r="A42" s="25"/>
      <c r="B42" s="28">
        <v>19</v>
      </c>
      <c r="C42" s="28" t="s">
        <v>318</v>
      </c>
      <c r="D42" s="14"/>
      <c r="E42" s="477">
        <v>2414.0920000000001</v>
      </c>
      <c r="F42" s="477">
        <v>4339.3829999999998</v>
      </c>
      <c r="G42" s="477">
        <v>605.59100000000001</v>
      </c>
      <c r="H42" s="477">
        <v>2327.9299999999998</v>
      </c>
      <c r="I42" s="477" t="s">
        <v>513</v>
      </c>
      <c r="J42" s="477" t="s">
        <v>513</v>
      </c>
      <c r="K42" s="477">
        <v>0.46600000000000003</v>
      </c>
      <c r="L42" s="477" t="s">
        <v>513</v>
      </c>
      <c r="M42" s="477">
        <v>1022.417</v>
      </c>
      <c r="N42" s="477">
        <v>1136.126</v>
      </c>
      <c r="O42" s="477">
        <v>726.31899999999996</v>
      </c>
      <c r="P42" s="477">
        <v>4414.5870000000004</v>
      </c>
      <c r="Q42" s="477">
        <v>14.696999999999999</v>
      </c>
      <c r="R42" s="12">
        <v>19</v>
      </c>
      <c r="S42" s="28" t="s">
        <v>318</v>
      </c>
      <c r="T42" s="14"/>
      <c r="U42" s="477" t="s">
        <v>513</v>
      </c>
      <c r="V42" s="477">
        <v>1156.789</v>
      </c>
      <c r="W42" s="477">
        <v>7756.4210000000003</v>
      </c>
      <c r="X42" s="477" t="s">
        <v>513</v>
      </c>
      <c r="Y42" s="457">
        <v>25914.817999999999</v>
      </c>
      <c r="Z42" s="477">
        <v>9.9339999999999993</v>
      </c>
      <c r="AA42" s="477">
        <v>198.99799999999999</v>
      </c>
      <c r="AB42" s="477">
        <v>2.613</v>
      </c>
      <c r="AC42" s="477">
        <v>516.40200000000004</v>
      </c>
      <c r="AD42" s="477">
        <v>704.42499999999995</v>
      </c>
      <c r="AE42" s="457">
        <v>27347.190000000002</v>
      </c>
    </row>
    <row r="43" spans="1:35" s="12" customFormat="1" ht="11.25" x14ac:dyDescent="0.2">
      <c r="A43" s="25"/>
      <c r="B43" s="28"/>
      <c r="C43" s="13" t="s">
        <v>207</v>
      </c>
      <c r="D43" s="14" t="s">
        <v>55</v>
      </c>
      <c r="E43" s="477">
        <v>1684.0830000000001</v>
      </c>
      <c r="F43" s="477">
        <v>4137.1809999999996</v>
      </c>
      <c r="G43" s="477">
        <v>593.80100000000004</v>
      </c>
      <c r="H43" s="477">
        <v>2295.7179999999998</v>
      </c>
      <c r="I43" s="477" t="s">
        <v>513</v>
      </c>
      <c r="J43" s="477" t="s">
        <v>513</v>
      </c>
      <c r="K43" s="477" t="s">
        <v>513</v>
      </c>
      <c r="L43" s="477" t="s">
        <v>513</v>
      </c>
      <c r="M43" s="477">
        <v>868.07299999999998</v>
      </c>
      <c r="N43" s="477">
        <v>1132.8050000000001</v>
      </c>
      <c r="O43" s="477">
        <v>2.4E-2</v>
      </c>
      <c r="P43" s="477">
        <v>4163.5590000000002</v>
      </c>
      <c r="Q43" s="477" t="s">
        <v>513</v>
      </c>
      <c r="S43" s="13" t="s">
        <v>207</v>
      </c>
      <c r="T43" s="14" t="s">
        <v>55</v>
      </c>
      <c r="U43" s="477" t="s">
        <v>513</v>
      </c>
      <c r="V43" s="477">
        <v>858.49800000000005</v>
      </c>
      <c r="W43" s="477">
        <v>6151.7269999999999</v>
      </c>
      <c r="X43" s="477" t="s">
        <v>513</v>
      </c>
      <c r="Y43" s="457">
        <v>21885.469000000001</v>
      </c>
      <c r="Z43" s="477" t="s">
        <v>513</v>
      </c>
      <c r="AA43" s="477">
        <v>55.902000000000001</v>
      </c>
      <c r="AB43" s="477" t="s">
        <v>513</v>
      </c>
      <c r="AC43" s="477" t="s">
        <v>513</v>
      </c>
      <c r="AD43" s="477" t="s">
        <v>513</v>
      </c>
      <c r="AE43" s="457">
        <v>21941.370999999999</v>
      </c>
    </row>
    <row r="44" spans="1:35" s="12" customFormat="1" ht="11.25" x14ac:dyDescent="0.2">
      <c r="A44" s="25"/>
      <c r="B44" s="28"/>
      <c r="C44" s="13"/>
      <c r="D44" s="14" t="s">
        <v>56</v>
      </c>
      <c r="E44" s="477" t="s">
        <v>513</v>
      </c>
      <c r="F44" s="477">
        <v>1.5249999999999999</v>
      </c>
      <c r="G44" s="477" t="s">
        <v>513</v>
      </c>
      <c r="H44" s="477" t="s">
        <v>513</v>
      </c>
      <c r="I44" s="477" t="s">
        <v>513</v>
      </c>
      <c r="J44" s="477" t="s">
        <v>513</v>
      </c>
      <c r="K44" s="477" t="s">
        <v>513</v>
      </c>
      <c r="L44" s="477" t="s">
        <v>513</v>
      </c>
      <c r="M44" s="477" t="s">
        <v>513</v>
      </c>
      <c r="N44" s="477" t="s">
        <v>513</v>
      </c>
      <c r="O44" s="477" t="s">
        <v>513</v>
      </c>
      <c r="P44" s="477">
        <v>108.91800000000001</v>
      </c>
      <c r="Q44" s="477" t="s">
        <v>513</v>
      </c>
      <c r="T44" s="14" t="s">
        <v>56</v>
      </c>
      <c r="U44" s="477" t="s">
        <v>513</v>
      </c>
      <c r="V44" s="477" t="s">
        <v>513</v>
      </c>
      <c r="W44" s="477">
        <v>268.56099999999998</v>
      </c>
      <c r="X44" s="477" t="s">
        <v>513</v>
      </c>
      <c r="Y44" s="457">
        <v>379.00400000000002</v>
      </c>
      <c r="Z44" s="477" t="s">
        <v>513</v>
      </c>
      <c r="AA44" s="477" t="s">
        <v>513</v>
      </c>
      <c r="AB44" s="477" t="s">
        <v>513</v>
      </c>
      <c r="AC44" s="477" t="s">
        <v>513</v>
      </c>
      <c r="AD44" s="477" t="s">
        <v>513</v>
      </c>
      <c r="AE44" s="457">
        <v>379.00400000000002</v>
      </c>
    </row>
    <row r="45" spans="1:35" s="12" customFormat="1" ht="12" customHeight="1" x14ac:dyDescent="0.2">
      <c r="B45" s="28"/>
      <c r="D45" s="14" t="s">
        <v>57</v>
      </c>
      <c r="E45" s="477">
        <v>605.279</v>
      </c>
      <c r="F45" s="477">
        <v>200.571</v>
      </c>
      <c r="G45" s="477" t="s">
        <v>513</v>
      </c>
      <c r="H45" s="477">
        <v>21.061</v>
      </c>
      <c r="I45" s="477" t="s">
        <v>513</v>
      </c>
      <c r="J45" s="477" t="s">
        <v>513</v>
      </c>
      <c r="K45" s="477">
        <v>0.46600000000000003</v>
      </c>
      <c r="L45" s="477" t="s">
        <v>513</v>
      </c>
      <c r="M45" s="477">
        <v>103.163</v>
      </c>
      <c r="N45" s="477">
        <v>3.3210000000000002</v>
      </c>
      <c r="O45" s="477">
        <v>726.29499999999996</v>
      </c>
      <c r="P45" s="477">
        <v>134.143</v>
      </c>
      <c r="Q45" s="477">
        <v>14.696999999999999</v>
      </c>
      <c r="T45" s="14" t="s">
        <v>57</v>
      </c>
      <c r="U45" s="477" t="s">
        <v>513</v>
      </c>
      <c r="V45" s="477">
        <v>293.66199999999998</v>
      </c>
      <c r="W45" s="477">
        <v>1330.953</v>
      </c>
      <c r="X45" s="477" t="s">
        <v>513</v>
      </c>
      <c r="Y45" s="457">
        <v>3433.6109999999999</v>
      </c>
      <c r="Z45" s="477">
        <v>9.9339999999999993</v>
      </c>
      <c r="AA45" s="477">
        <v>143.096</v>
      </c>
      <c r="AB45" s="477">
        <v>2.613</v>
      </c>
      <c r="AC45" s="477">
        <v>516.197</v>
      </c>
      <c r="AD45" s="477">
        <v>704.42499999999995</v>
      </c>
      <c r="AE45" s="457">
        <v>4809.8760000000002</v>
      </c>
    </row>
    <row r="46" spans="1:35" s="12" customFormat="1" ht="11.25" x14ac:dyDescent="0.2">
      <c r="B46" s="28">
        <v>20</v>
      </c>
      <c r="C46" s="28" t="s">
        <v>319</v>
      </c>
      <c r="D46" s="14"/>
      <c r="E46" s="477">
        <v>14.707000000000001</v>
      </c>
      <c r="F46" s="477">
        <v>16.986000000000001</v>
      </c>
      <c r="G46" s="477">
        <v>2.012</v>
      </c>
      <c r="H46" s="477">
        <v>210.999</v>
      </c>
      <c r="I46" s="477">
        <v>83.188999999999993</v>
      </c>
      <c r="J46" s="477">
        <v>0.77400000000000002</v>
      </c>
      <c r="K46" s="477">
        <v>0.46100000000000002</v>
      </c>
      <c r="L46" s="477">
        <v>0.18099999999999999</v>
      </c>
      <c r="M46" s="477">
        <v>22.346</v>
      </c>
      <c r="N46" s="477">
        <v>10.103999999999999</v>
      </c>
      <c r="O46" s="477">
        <v>132.77099999999999</v>
      </c>
      <c r="P46" s="477">
        <v>44.85</v>
      </c>
      <c r="Q46" s="477" t="s">
        <v>513</v>
      </c>
      <c r="R46" s="12">
        <v>20</v>
      </c>
      <c r="S46" s="28" t="s">
        <v>319</v>
      </c>
      <c r="T46" s="14"/>
      <c r="U46" s="477">
        <v>91.885999999999996</v>
      </c>
      <c r="V46" s="477">
        <v>236.31800000000001</v>
      </c>
      <c r="W46" s="477">
        <v>594.91999999999996</v>
      </c>
      <c r="X46" s="477" t="s">
        <v>513</v>
      </c>
      <c r="Y46" s="457">
        <v>1462.5039999999999</v>
      </c>
      <c r="Z46" s="477" t="s">
        <v>513</v>
      </c>
      <c r="AA46" s="477">
        <v>16.567</v>
      </c>
      <c r="AB46" s="477">
        <v>31.03</v>
      </c>
      <c r="AC46" s="477">
        <v>32.715000000000003</v>
      </c>
      <c r="AD46" s="477">
        <v>2.4580000000000002</v>
      </c>
      <c r="AE46" s="457">
        <v>1545.2739999999999</v>
      </c>
    </row>
    <row r="47" spans="1:35" customFormat="1" ht="21" customHeight="1" x14ac:dyDescent="0.2">
      <c r="A47" s="465" t="s">
        <v>604</v>
      </c>
      <c r="B47" s="543"/>
      <c r="C47" s="465"/>
      <c r="D47" s="513"/>
      <c r="E47" s="457">
        <v>3886.2469999999998</v>
      </c>
      <c r="F47" s="457">
        <v>9021.6610000000001</v>
      </c>
      <c r="G47" s="457">
        <v>2657.3629999999998</v>
      </c>
      <c r="H47" s="457">
        <v>6524.6390000000001</v>
      </c>
      <c r="I47" s="457">
        <v>695.72500000000002</v>
      </c>
      <c r="J47" s="457">
        <v>181.56800000000001</v>
      </c>
      <c r="K47" s="457">
        <v>455.55599999999998</v>
      </c>
      <c r="L47" s="457">
        <v>156.322</v>
      </c>
      <c r="M47" s="457">
        <v>5375.4219999999996</v>
      </c>
      <c r="N47" s="457">
        <v>2026.1389999999999</v>
      </c>
      <c r="O47" s="457">
        <v>4677.2610000000004</v>
      </c>
      <c r="P47" s="457">
        <v>5839.4539999999997</v>
      </c>
      <c r="Q47" s="457">
        <v>201.245</v>
      </c>
      <c r="R47" s="465" t="s">
        <v>604</v>
      </c>
      <c r="S47" s="543"/>
      <c r="T47" s="513"/>
      <c r="U47" s="457">
        <v>953.99199999999996</v>
      </c>
      <c r="V47" s="457">
        <v>5147.7870000000003</v>
      </c>
      <c r="W47" s="457">
        <v>11253.879000000001</v>
      </c>
      <c r="X47" s="457">
        <v>54.271999999999998</v>
      </c>
      <c r="Y47" s="457">
        <v>59108.531999999999</v>
      </c>
      <c r="Z47" s="457">
        <v>29.164999999999999</v>
      </c>
      <c r="AA47" s="457">
        <v>6718.866</v>
      </c>
      <c r="AB47" s="457">
        <v>6493.5429999999997</v>
      </c>
      <c r="AC47" s="457">
        <v>7176.9040000000005</v>
      </c>
      <c r="AD47" s="457">
        <v>7490.7969999999996</v>
      </c>
      <c r="AE47" s="457">
        <v>87017.807000000001</v>
      </c>
      <c r="AF47" s="157"/>
      <c r="AG47" s="157"/>
      <c r="AH47" s="157"/>
      <c r="AI47" s="157"/>
    </row>
    <row r="48" spans="1:35" ht="10.5" customHeight="1" x14ac:dyDescent="0.2">
      <c r="A48" s="522" t="s">
        <v>576</v>
      </c>
      <c r="B48" s="559"/>
      <c r="C48" s="560"/>
      <c r="D48" s="561"/>
      <c r="E48" s="441">
        <v>3737.8420000000001</v>
      </c>
      <c r="F48" s="441">
        <v>8934.0669999999991</v>
      </c>
      <c r="G48" s="441">
        <v>2164.8409999999999</v>
      </c>
      <c r="H48" s="441">
        <v>5679.2929999999997</v>
      </c>
      <c r="I48" s="441">
        <v>648.21600000000001</v>
      </c>
      <c r="J48" s="441">
        <v>180.97200000000001</v>
      </c>
      <c r="K48" s="441">
        <v>306.39800000000002</v>
      </c>
      <c r="L48" s="441">
        <v>105.458</v>
      </c>
      <c r="M48" s="441">
        <v>4356.8530000000001</v>
      </c>
      <c r="N48" s="441">
        <v>1579.818</v>
      </c>
      <c r="O48" s="441">
        <v>4965.1260000000002</v>
      </c>
      <c r="P48" s="441">
        <v>5615.848</v>
      </c>
      <c r="Q48" s="441">
        <v>172.136</v>
      </c>
      <c r="R48" s="522" t="s">
        <v>576</v>
      </c>
      <c r="S48" s="559"/>
      <c r="T48" s="562"/>
      <c r="U48" s="441">
        <v>607.73099999999999</v>
      </c>
      <c r="V48" s="441">
        <v>5648.0110000000004</v>
      </c>
      <c r="W48" s="441">
        <v>11439.56</v>
      </c>
      <c r="X48" s="441">
        <v>43.042000000000002</v>
      </c>
      <c r="Y48" s="441">
        <v>56185.212</v>
      </c>
      <c r="Z48" s="441">
        <v>27.803999999999998</v>
      </c>
      <c r="AA48" s="441">
        <v>5833.1909999999998</v>
      </c>
      <c r="AB48" s="441">
        <v>6911.1289999999999</v>
      </c>
      <c r="AC48" s="441">
        <v>7041.1369999999997</v>
      </c>
      <c r="AD48" s="441">
        <v>6079.4059999999999</v>
      </c>
      <c r="AE48" s="441">
        <v>82077.879000000001</v>
      </c>
    </row>
    <row r="49" spans="17:31" ht="21" customHeight="1" x14ac:dyDescent="0.2">
      <c r="Q49" s="2"/>
      <c r="R49" s="34"/>
      <c r="S49" s="34"/>
      <c r="W49" s="2"/>
      <c r="AA49" s="2"/>
      <c r="AE49" s="2"/>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7" max="47"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J49"/>
  <sheetViews>
    <sheetView showGridLines="0" zoomScaleNormal="100" zoomScaleSheetLayoutView="100" workbookViewId="0"/>
  </sheetViews>
  <sheetFormatPr defaultColWidth="9.140625" defaultRowHeight="12.75" x14ac:dyDescent="0.2"/>
  <cols>
    <col min="1" max="1" width="0.85546875" style="2" customWidth="1"/>
    <col min="2" max="2" width="2.5703125" style="32" customWidth="1"/>
    <col min="3" max="3" width="4.85546875" style="32" customWidth="1"/>
    <col min="4" max="4" width="27.7109375" style="33" customWidth="1"/>
    <col min="5" max="16" width="5.42578125" style="2" customWidth="1"/>
    <col min="17" max="17" width="5.42578125" style="5" customWidth="1"/>
    <col min="18" max="18" width="3.7109375" style="2" customWidth="1"/>
    <col min="19" max="19" width="4.85546875" style="2" customWidth="1"/>
    <col min="20" max="20" width="27.7109375" style="33" customWidth="1"/>
    <col min="21" max="22" width="5.42578125" style="2" customWidth="1"/>
    <col min="23" max="23" width="6.140625" style="5" bestFit="1" customWidth="1"/>
    <col min="24" max="24" width="5.42578125" style="2" customWidth="1"/>
    <col min="25" max="25" width="6.140625" style="2" bestFit="1" customWidth="1"/>
    <col min="26" max="26" width="5.42578125" style="2" customWidth="1"/>
    <col min="27" max="27" width="5.42578125" style="5" customWidth="1"/>
    <col min="28" max="30" width="5.42578125" style="2" customWidth="1"/>
    <col min="31" max="31" width="6.85546875" style="5" customWidth="1"/>
    <col min="32" max="32" width="9.140625" style="2" customWidth="1"/>
    <col min="33" max="16384" width="9.140625" style="2"/>
  </cols>
  <sheetData>
    <row r="1" spans="1:31" s="1" customFormat="1" ht="12.75" customHeight="1" x14ac:dyDescent="0.2">
      <c r="A1" s="5" t="s">
        <v>60</v>
      </c>
      <c r="B1" s="6"/>
      <c r="C1" s="6"/>
      <c r="D1" s="4"/>
      <c r="Q1" s="3"/>
      <c r="R1" s="5" t="s">
        <v>72</v>
      </c>
      <c r="S1" s="3"/>
      <c r="T1" s="4"/>
      <c r="W1" s="3"/>
      <c r="AA1" s="3"/>
      <c r="AE1" s="3"/>
    </row>
    <row r="2" spans="1:31" s="1" customFormat="1" ht="26.25" customHeight="1" x14ac:dyDescent="0.2">
      <c r="A2" s="791" t="s">
        <v>656</v>
      </c>
      <c r="B2" s="797"/>
      <c r="C2" s="797"/>
      <c r="D2" s="797"/>
      <c r="E2" s="797"/>
      <c r="F2" s="797"/>
      <c r="G2" s="797"/>
      <c r="H2" s="797"/>
      <c r="I2" s="797"/>
      <c r="J2" s="797"/>
      <c r="K2" s="797"/>
      <c r="L2" s="797"/>
      <c r="M2" s="797"/>
      <c r="N2" s="797"/>
      <c r="O2" s="797"/>
      <c r="P2" s="797"/>
      <c r="Q2" s="797"/>
      <c r="R2" s="3"/>
      <c r="S2" s="3"/>
      <c r="T2" s="4"/>
      <c r="W2" s="3"/>
      <c r="AA2" s="3"/>
      <c r="AE2" s="3"/>
    </row>
    <row r="3" spans="1:31" s="125" customFormat="1" ht="24.6" customHeight="1" x14ac:dyDescent="0.2">
      <c r="A3" s="798" t="s">
        <v>657</v>
      </c>
      <c r="B3" s="798"/>
      <c r="C3" s="798"/>
      <c r="D3" s="798"/>
      <c r="E3" s="798"/>
      <c r="F3" s="798"/>
      <c r="G3" s="798"/>
      <c r="H3" s="798"/>
      <c r="I3" s="798"/>
      <c r="J3" s="798"/>
      <c r="K3" s="798"/>
      <c r="L3" s="798"/>
      <c r="M3" s="798"/>
      <c r="N3" s="798"/>
      <c r="O3" s="798"/>
      <c r="P3" s="798"/>
      <c r="Q3" s="798"/>
      <c r="T3" s="260"/>
    </row>
    <row r="4" spans="1:31" s="125" customFormat="1" ht="12.75" customHeight="1" x14ac:dyDescent="0.2">
      <c r="A4" s="400"/>
      <c r="B4" s="400"/>
      <c r="C4" s="400"/>
      <c r="D4" s="400"/>
      <c r="E4" s="400"/>
      <c r="F4" s="400"/>
      <c r="G4" s="400"/>
      <c r="H4" s="400"/>
      <c r="I4" s="400"/>
      <c r="J4" s="400"/>
      <c r="K4" s="400"/>
      <c r="L4" s="400"/>
      <c r="M4" s="400"/>
      <c r="N4" s="400"/>
      <c r="O4" s="400"/>
      <c r="P4" s="400"/>
      <c r="Q4" s="400"/>
      <c r="R4" s="153"/>
      <c r="S4" s="153"/>
      <c r="T4" s="434"/>
      <c r="U4" s="153"/>
      <c r="V4" s="153"/>
      <c r="W4" s="153"/>
      <c r="X4" s="153"/>
      <c r="Y4" s="153"/>
      <c r="Z4" s="153"/>
      <c r="AA4" s="153"/>
      <c r="AB4" s="153"/>
      <c r="AC4" s="153"/>
      <c r="AD4" s="153"/>
      <c r="AE4" s="153"/>
    </row>
    <row r="5" spans="1:31" s="12" customFormat="1" ht="12.75" customHeight="1" x14ac:dyDescent="0.2">
      <c r="A5" s="35" t="s">
        <v>351</v>
      </c>
      <c r="B5" s="8"/>
      <c r="C5" s="8"/>
      <c r="D5" s="9"/>
      <c r="E5" s="10"/>
      <c r="F5" s="10"/>
      <c r="G5" s="10"/>
      <c r="H5" s="10"/>
      <c r="I5" s="10"/>
      <c r="J5" s="10"/>
      <c r="K5" s="10"/>
      <c r="L5" s="10"/>
      <c r="M5" s="10"/>
      <c r="N5" s="10"/>
      <c r="O5" s="10"/>
      <c r="P5" s="10"/>
      <c r="Q5" s="11"/>
      <c r="R5" s="35" t="s">
        <v>351</v>
      </c>
      <c r="S5" s="10"/>
      <c r="T5" s="9"/>
      <c r="U5" s="10"/>
      <c r="V5" s="10"/>
      <c r="W5" s="11"/>
      <c r="X5" s="10"/>
      <c r="Y5" s="10"/>
      <c r="Z5" s="10"/>
      <c r="AA5" s="11"/>
      <c r="AB5" s="10"/>
      <c r="AC5" s="10"/>
      <c r="AD5" s="10"/>
      <c r="AE5" s="11"/>
    </row>
    <row r="6" spans="1:31" s="1" customFormat="1" ht="14.25" customHeight="1" x14ac:dyDescent="0.2">
      <c r="A6" s="12" t="s">
        <v>0</v>
      </c>
      <c r="B6" s="13"/>
      <c r="C6" s="13"/>
      <c r="D6" s="14"/>
      <c r="E6" s="10" t="s">
        <v>347</v>
      </c>
      <c r="F6" s="10"/>
      <c r="G6" s="10"/>
      <c r="H6" s="10"/>
      <c r="I6" s="10"/>
      <c r="J6" s="10"/>
      <c r="K6" s="10"/>
      <c r="L6" s="10"/>
      <c r="M6" s="10"/>
      <c r="N6" s="10"/>
      <c r="O6" s="10"/>
      <c r="P6" s="10"/>
      <c r="Q6" s="11"/>
      <c r="R6" s="12" t="s">
        <v>0</v>
      </c>
      <c r="S6" s="12"/>
      <c r="T6" s="14"/>
      <c r="U6" s="10" t="s">
        <v>347</v>
      </c>
      <c r="V6" s="10"/>
      <c r="W6" s="11"/>
      <c r="X6" s="10"/>
      <c r="Y6" s="10"/>
      <c r="Z6" s="10"/>
      <c r="AA6" s="11"/>
      <c r="AB6" s="10"/>
      <c r="AC6" s="10"/>
      <c r="AD6" s="10"/>
      <c r="AE6" s="11"/>
    </row>
    <row r="7" spans="1:31" s="1" customFormat="1" ht="39.75" customHeight="1" x14ac:dyDescent="0.2">
      <c r="A7" s="15" t="s">
        <v>1</v>
      </c>
      <c r="B7" s="13"/>
      <c r="C7" s="13"/>
      <c r="D7" s="14"/>
      <c r="E7" s="16" t="s">
        <v>2</v>
      </c>
      <c r="F7" s="16" t="s">
        <v>3</v>
      </c>
      <c r="G7" s="16" t="s">
        <v>4</v>
      </c>
      <c r="H7" s="16" t="s">
        <v>160</v>
      </c>
      <c r="I7" s="16" t="s">
        <v>5</v>
      </c>
      <c r="J7" s="16" t="s">
        <v>6</v>
      </c>
      <c r="K7" s="16" t="s">
        <v>7</v>
      </c>
      <c r="L7" s="16" t="s">
        <v>8</v>
      </c>
      <c r="M7" s="16" t="s">
        <v>9</v>
      </c>
      <c r="N7" s="16" t="s">
        <v>10</v>
      </c>
      <c r="O7" s="17" t="s">
        <v>11</v>
      </c>
      <c r="P7" s="16" t="s">
        <v>12</v>
      </c>
      <c r="Q7" s="17" t="s">
        <v>13</v>
      </c>
      <c r="R7" s="15" t="s">
        <v>1</v>
      </c>
      <c r="S7" s="12"/>
      <c r="T7" s="14"/>
      <c r="U7" s="16" t="s">
        <v>14</v>
      </c>
      <c r="V7" s="17" t="s">
        <v>320</v>
      </c>
      <c r="W7" s="17" t="s">
        <v>15</v>
      </c>
      <c r="X7" s="17" t="s">
        <v>16</v>
      </c>
      <c r="Y7" s="18" t="s">
        <v>17</v>
      </c>
      <c r="Z7" s="16" t="s">
        <v>18</v>
      </c>
      <c r="AA7" s="17" t="s">
        <v>19</v>
      </c>
      <c r="AB7" s="16" t="s">
        <v>20</v>
      </c>
      <c r="AC7" s="17" t="s">
        <v>21</v>
      </c>
      <c r="AD7" s="17" t="s">
        <v>499</v>
      </c>
      <c r="AE7" s="18" t="s">
        <v>22</v>
      </c>
    </row>
    <row r="8" spans="1:31" s="24" customFormat="1" ht="9" x14ac:dyDescent="0.15">
      <c r="A8" s="19" t="s">
        <v>58</v>
      </c>
      <c r="B8" s="20"/>
      <c r="C8" s="20"/>
      <c r="D8" s="21"/>
      <c r="E8" s="22">
        <v>1</v>
      </c>
      <c r="F8" s="22">
        <v>2</v>
      </c>
      <c r="G8" s="22">
        <v>3</v>
      </c>
      <c r="H8" s="22">
        <v>4</v>
      </c>
      <c r="I8" s="22">
        <v>5</v>
      </c>
      <c r="J8" s="22">
        <v>6</v>
      </c>
      <c r="K8" s="22">
        <v>7</v>
      </c>
      <c r="L8" s="22">
        <v>8</v>
      </c>
      <c r="M8" s="22">
        <v>9</v>
      </c>
      <c r="N8" s="22">
        <v>10</v>
      </c>
      <c r="O8" s="22">
        <v>11</v>
      </c>
      <c r="P8" s="22">
        <v>12</v>
      </c>
      <c r="Q8" s="22">
        <v>13</v>
      </c>
      <c r="R8" s="22"/>
      <c r="S8" s="22"/>
      <c r="T8" s="21"/>
      <c r="U8" s="23">
        <v>14</v>
      </c>
      <c r="V8" s="23">
        <v>15</v>
      </c>
      <c r="W8" s="23">
        <v>16</v>
      </c>
      <c r="X8" s="23">
        <v>17</v>
      </c>
      <c r="Y8" s="23" t="s">
        <v>321</v>
      </c>
      <c r="Z8" s="23">
        <v>18</v>
      </c>
      <c r="AA8" s="23">
        <v>19</v>
      </c>
      <c r="AB8" s="23">
        <v>20</v>
      </c>
      <c r="AC8" s="23">
        <v>21</v>
      </c>
      <c r="AD8" s="23">
        <v>22</v>
      </c>
      <c r="AE8" s="23" t="s">
        <v>322</v>
      </c>
    </row>
    <row r="9" spans="1:31" s="24" customFormat="1" ht="12" customHeight="1" x14ac:dyDescent="0.2">
      <c r="A9" s="25"/>
      <c r="B9" s="26"/>
      <c r="C9" s="26"/>
      <c r="D9" s="27"/>
      <c r="T9" s="27"/>
    </row>
    <row r="10" spans="1:31" s="12" customFormat="1" ht="11.25" x14ac:dyDescent="0.2">
      <c r="B10" s="28">
        <v>1</v>
      </c>
      <c r="C10" s="13" t="s">
        <v>23</v>
      </c>
      <c r="D10" s="14"/>
      <c r="E10" s="477">
        <v>38.497999999999998</v>
      </c>
      <c r="F10" s="477">
        <v>108.675</v>
      </c>
      <c r="G10" s="477">
        <v>14.254</v>
      </c>
      <c r="H10" s="477">
        <v>29.08</v>
      </c>
      <c r="I10" s="477">
        <v>20.765999999999998</v>
      </c>
      <c r="J10" s="477" t="s">
        <v>513</v>
      </c>
      <c r="K10" s="477">
        <v>75.159000000000006</v>
      </c>
      <c r="L10" s="477" t="s">
        <v>513</v>
      </c>
      <c r="M10" s="477">
        <v>14.573</v>
      </c>
      <c r="N10" s="477">
        <v>28.265999999999998</v>
      </c>
      <c r="O10" s="477">
        <v>83.510999999999996</v>
      </c>
      <c r="P10" s="477">
        <v>9.5530000000000008</v>
      </c>
      <c r="Q10" s="477">
        <v>47.398000000000003</v>
      </c>
      <c r="R10" s="28">
        <v>1</v>
      </c>
      <c r="S10" s="13" t="s">
        <v>23</v>
      </c>
      <c r="T10" s="14"/>
      <c r="U10" s="477">
        <v>72.974999999999994</v>
      </c>
      <c r="V10" s="477">
        <v>68.879000000000005</v>
      </c>
      <c r="W10" s="477">
        <v>267.64699999999999</v>
      </c>
      <c r="X10" s="477">
        <v>0.53500000000000003</v>
      </c>
      <c r="Y10" s="457">
        <v>879.76900000000001</v>
      </c>
      <c r="Z10" s="477">
        <v>3.452</v>
      </c>
      <c r="AA10" s="477">
        <v>100.83199999999999</v>
      </c>
      <c r="AB10" s="477">
        <v>8.6950000000000003</v>
      </c>
      <c r="AC10" s="477">
        <v>88.534999999999997</v>
      </c>
      <c r="AD10" s="477">
        <v>45.728000000000002</v>
      </c>
      <c r="AE10" s="457">
        <v>1127.0110000000002</v>
      </c>
    </row>
    <row r="11" spans="1:31" s="12" customFormat="1" ht="11.25" x14ac:dyDescent="0.2">
      <c r="B11" s="28"/>
      <c r="C11" s="13" t="s">
        <v>207</v>
      </c>
      <c r="D11" s="14" t="s">
        <v>24</v>
      </c>
      <c r="E11" s="477">
        <v>38.497999999999998</v>
      </c>
      <c r="F11" s="477">
        <v>104.119</v>
      </c>
      <c r="G11" s="477" t="s">
        <v>513</v>
      </c>
      <c r="H11" s="477">
        <v>12.419</v>
      </c>
      <c r="I11" s="477">
        <v>16.277999999999999</v>
      </c>
      <c r="J11" s="477" t="s">
        <v>513</v>
      </c>
      <c r="K11" s="477">
        <v>75.159000000000006</v>
      </c>
      <c r="L11" s="477" t="s">
        <v>513</v>
      </c>
      <c r="M11" s="477" t="s">
        <v>513</v>
      </c>
      <c r="N11" s="477">
        <v>27.116</v>
      </c>
      <c r="O11" s="477">
        <v>81.507999999999996</v>
      </c>
      <c r="P11" s="477">
        <v>5.1929999999999996</v>
      </c>
      <c r="Q11" s="477">
        <v>47.398000000000003</v>
      </c>
      <c r="R11" s="28"/>
      <c r="S11" s="13" t="s">
        <v>207</v>
      </c>
      <c r="T11" s="14" t="s">
        <v>24</v>
      </c>
      <c r="U11" s="477">
        <v>72.974999999999994</v>
      </c>
      <c r="V11" s="477">
        <v>65.105999999999995</v>
      </c>
      <c r="W11" s="477">
        <v>235.13800000000001</v>
      </c>
      <c r="X11" s="477" t="s">
        <v>513</v>
      </c>
      <c r="Y11" s="457">
        <v>780.90700000000004</v>
      </c>
      <c r="Z11" s="477">
        <v>3.452</v>
      </c>
      <c r="AA11" s="477">
        <v>78.19</v>
      </c>
      <c r="AB11" s="477" t="s">
        <v>513</v>
      </c>
      <c r="AC11" s="477">
        <v>84.602000000000004</v>
      </c>
      <c r="AD11" s="477">
        <v>35.228000000000002</v>
      </c>
      <c r="AE11" s="457">
        <v>982.37899999999991</v>
      </c>
    </row>
    <row r="12" spans="1:31" s="12" customFormat="1" ht="11.25" x14ac:dyDescent="0.2">
      <c r="B12" s="28"/>
      <c r="C12" s="13"/>
      <c r="D12" s="14" t="s">
        <v>25</v>
      </c>
      <c r="E12" s="477" t="s">
        <v>513</v>
      </c>
      <c r="F12" s="477" t="s">
        <v>513</v>
      </c>
      <c r="G12" s="477">
        <v>14.254</v>
      </c>
      <c r="H12" s="477">
        <v>16.661000000000001</v>
      </c>
      <c r="I12" s="477" t="s">
        <v>513</v>
      </c>
      <c r="J12" s="477" t="s">
        <v>513</v>
      </c>
      <c r="K12" s="477" t="s">
        <v>513</v>
      </c>
      <c r="L12" s="477" t="s">
        <v>513</v>
      </c>
      <c r="M12" s="477">
        <v>12.573</v>
      </c>
      <c r="N12" s="477" t="s">
        <v>513</v>
      </c>
      <c r="O12" s="477" t="s">
        <v>513</v>
      </c>
      <c r="P12" s="477">
        <v>4.3600000000000003</v>
      </c>
      <c r="Q12" s="477" t="s">
        <v>513</v>
      </c>
      <c r="R12" s="28"/>
      <c r="S12" s="13"/>
      <c r="T12" s="14" t="s">
        <v>25</v>
      </c>
      <c r="U12" s="477" t="s">
        <v>513</v>
      </c>
      <c r="V12" s="477">
        <v>3.7730000000000001</v>
      </c>
      <c r="W12" s="477">
        <v>30.507000000000001</v>
      </c>
      <c r="X12" s="477">
        <v>0.53500000000000003</v>
      </c>
      <c r="Y12" s="457">
        <v>82.662999999999997</v>
      </c>
      <c r="Z12" s="477" t="s">
        <v>513</v>
      </c>
      <c r="AA12" s="477" t="s">
        <v>513</v>
      </c>
      <c r="AB12" s="477">
        <v>2.6949999999999998</v>
      </c>
      <c r="AC12" s="477">
        <v>1.6120000000000001</v>
      </c>
      <c r="AD12" s="477" t="s">
        <v>513</v>
      </c>
      <c r="AE12" s="457">
        <v>86.969999999999985</v>
      </c>
    </row>
    <row r="13" spans="1:31" s="12" customFormat="1" ht="11.25" x14ac:dyDescent="0.2">
      <c r="B13" s="28">
        <v>2</v>
      </c>
      <c r="C13" s="13" t="s">
        <v>26</v>
      </c>
      <c r="D13" s="14"/>
      <c r="E13" s="477">
        <v>8.5670000000000002</v>
      </c>
      <c r="F13" s="477">
        <v>7.9809999999999999</v>
      </c>
      <c r="G13" s="477" t="s">
        <v>513</v>
      </c>
      <c r="H13" s="477" t="s">
        <v>513</v>
      </c>
      <c r="I13" s="477" t="s">
        <v>513</v>
      </c>
      <c r="J13" s="477" t="s">
        <v>513</v>
      </c>
      <c r="K13" s="477" t="s">
        <v>513</v>
      </c>
      <c r="L13" s="477" t="s">
        <v>513</v>
      </c>
      <c r="M13" s="477" t="s">
        <v>513</v>
      </c>
      <c r="N13" s="477" t="s">
        <v>513</v>
      </c>
      <c r="O13" s="477">
        <v>34.744999999999997</v>
      </c>
      <c r="P13" s="477">
        <v>22.725999999999999</v>
      </c>
      <c r="Q13" s="477" t="s">
        <v>513</v>
      </c>
      <c r="R13" s="28">
        <v>2</v>
      </c>
      <c r="S13" s="13" t="s">
        <v>26</v>
      </c>
      <c r="T13" s="14"/>
      <c r="U13" s="477" t="s">
        <v>513</v>
      </c>
      <c r="V13" s="477">
        <v>10.532</v>
      </c>
      <c r="W13" s="477">
        <v>11.257999999999999</v>
      </c>
      <c r="X13" s="477" t="s">
        <v>513</v>
      </c>
      <c r="Y13" s="457">
        <v>95.808999999999997</v>
      </c>
      <c r="Z13" s="477" t="s">
        <v>513</v>
      </c>
      <c r="AA13" s="477">
        <v>3.3490000000000002</v>
      </c>
      <c r="AB13" s="477" t="s">
        <v>513</v>
      </c>
      <c r="AC13" s="477">
        <v>11.94</v>
      </c>
      <c r="AD13" s="477">
        <v>3.1949999999999998</v>
      </c>
      <c r="AE13" s="457">
        <v>114.29299999999999</v>
      </c>
    </row>
    <row r="14" spans="1:31" s="12" customFormat="1" ht="11.25" customHeight="1" x14ac:dyDescent="0.2">
      <c r="B14" s="28"/>
      <c r="C14" s="13" t="s">
        <v>207</v>
      </c>
      <c r="D14" s="14" t="s">
        <v>27</v>
      </c>
      <c r="E14" s="477" t="s">
        <v>513</v>
      </c>
      <c r="F14" s="477">
        <v>7.9809999999999999</v>
      </c>
      <c r="G14" s="477" t="s">
        <v>513</v>
      </c>
      <c r="H14" s="477" t="s">
        <v>513</v>
      </c>
      <c r="I14" s="477" t="s">
        <v>513</v>
      </c>
      <c r="J14" s="477" t="s">
        <v>513</v>
      </c>
      <c r="K14" s="477" t="s">
        <v>513</v>
      </c>
      <c r="L14" s="477" t="s">
        <v>513</v>
      </c>
      <c r="M14" s="477" t="s">
        <v>513</v>
      </c>
      <c r="N14" s="477" t="s">
        <v>513</v>
      </c>
      <c r="O14" s="477" t="s">
        <v>513</v>
      </c>
      <c r="P14" s="477">
        <v>15.426</v>
      </c>
      <c r="Q14" s="477" t="s">
        <v>513</v>
      </c>
      <c r="R14" s="28"/>
      <c r="S14" s="13" t="s">
        <v>207</v>
      </c>
      <c r="T14" s="14" t="s">
        <v>27</v>
      </c>
      <c r="U14" s="477" t="s">
        <v>513</v>
      </c>
      <c r="V14" s="477" t="s">
        <v>513</v>
      </c>
      <c r="W14" s="477" t="s">
        <v>513</v>
      </c>
      <c r="X14" s="477" t="s">
        <v>513</v>
      </c>
      <c r="Y14" s="457">
        <v>23.407</v>
      </c>
      <c r="Z14" s="477" t="s">
        <v>513</v>
      </c>
      <c r="AA14" s="477" t="s">
        <v>513</v>
      </c>
      <c r="AB14" s="477" t="s">
        <v>513</v>
      </c>
      <c r="AC14" s="477" t="s">
        <v>513</v>
      </c>
      <c r="AD14" s="477" t="s">
        <v>513</v>
      </c>
      <c r="AE14" s="457">
        <v>23.407</v>
      </c>
    </row>
    <row r="15" spans="1:31" s="12" customFormat="1" ht="11.25" x14ac:dyDescent="0.2">
      <c r="B15" s="28">
        <v>3</v>
      </c>
      <c r="C15" s="13" t="s">
        <v>28</v>
      </c>
      <c r="D15" s="14"/>
      <c r="E15" s="477">
        <v>147.249</v>
      </c>
      <c r="F15" s="477">
        <v>653.17499999999995</v>
      </c>
      <c r="G15" s="477">
        <v>192.67400000000001</v>
      </c>
      <c r="H15" s="477">
        <v>3332.8249999999998</v>
      </c>
      <c r="I15" s="477">
        <v>1.7669999999999999</v>
      </c>
      <c r="J15" s="477" t="s">
        <v>513</v>
      </c>
      <c r="K15" s="477" t="s">
        <v>513</v>
      </c>
      <c r="L15" s="477">
        <v>9.1940000000000008</v>
      </c>
      <c r="M15" s="477">
        <v>11.69</v>
      </c>
      <c r="N15" s="477">
        <v>61.798000000000002</v>
      </c>
      <c r="O15" s="477">
        <v>207.85300000000001</v>
      </c>
      <c r="P15" s="477">
        <v>308.08999999999997</v>
      </c>
      <c r="Q15" s="477">
        <v>2.3540000000000001</v>
      </c>
      <c r="R15" s="28">
        <v>3</v>
      </c>
      <c r="S15" s="13" t="s">
        <v>28</v>
      </c>
      <c r="T15" s="14"/>
      <c r="U15" s="477">
        <v>2.077</v>
      </c>
      <c r="V15" s="477">
        <v>370.47</v>
      </c>
      <c r="W15" s="477">
        <v>416.66399999999999</v>
      </c>
      <c r="X15" s="477" t="s">
        <v>513</v>
      </c>
      <c r="Y15" s="457">
        <v>5717.88</v>
      </c>
      <c r="Z15" s="477" t="s">
        <v>513</v>
      </c>
      <c r="AA15" s="477">
        <v>217.91</v>
      </c>
      <c r="AB15" s="477">
        <v>115.512</v>
      </c>
      <c r="AC15" s="477">
        <v>361.58</v>
      </c>
      <c r="AD15" s="477">
        <v>6.9669999999999996</v>
      </c>
      <c r="AE15" s="457">
        <v>6419.8489999999993</v>
      </c>
    </row>
    <row r="16" spans="1:31" s="12" customFormat="1" ht="11.25" customHeight="1" x14ac:dyDescent="0.2">
      <c r="B16" s="28"/>
      <c r="C16" s="13" t="s">
        <v>207</v>
      </c>
      <c r="D16" s="14" t="s">
        <v>29</v>
      </c>
      <c r="E16" s="477" t="s">
        <v>513</v>
      </c>
      <c r="F16" s="477">
        <v>653.17499999999995</v>
      </c>
      <c r="G16" s="477">
        <v>185.25299999999999</v>
      </c>
      <c r="H16" s="477">
        <v>973.12800000000004</v>
      </c>
      <c r="I16" s="477" t="s">
        <v>513</v>
      </c>
      <c r="J16" s="477" t="s">
        <v>513</v>
      </c>
      <c r="K16" s="477" t="s">
        <v>513</v>
      </c>
      <c r="L16" s="477" t="s">
        <v>513</v>
      </c>
      <c r="M16" s="477">
        <v>10.074999999999999</v>
      </c>
      <c r="N16" s="477">
        <v>61.798000000000002</v>
      </c>
      <c r="O16" s="477" t="s">
        <v>513</v>
      </c>
      <c r="P16" s="477">
        <v>255.279</v>
      </c>
      <c r="Q16" s="477" t="s">
        <v>513</v>
      </c>
      <c r="R16" s="28"/>
      <c r="S16" s="13" t="s">
        <v>207</v>
      </c>
      <c r="T16" s="14" t="s">
        <v>29</v>
      </c>
      <c r="U16" s="477">
        <v>2.077</v>
      </c>
      <c r="V16" s="477">
        <v>12.627000000000001</v>
      </c>
      <c r="W16" s="477">
        <v>62.665999999999997</v>
      </c>
      <c r="X16" s="477" t="s">
        <v>513</v>
      </c>
      <c r="Y16" s="457">
        <v>2216.078</v>
      </c>
      <c r="Z16" s="477" t="s">
        <v>513</v>
      </c>
      <c r="AA16" s="477">
        <v>39.348999999999997</v>
      </c>
      <c r="AB16" s="477">
        <v>111.23399999999999</v>
      </c>
      <c r="AC16" s="477" t="s">
        <v>513</v>
      </c>
      <c r="AD16" s="477">
        <v>1.905</v>
      </c>
      <c r="AE16" s="457">
        <v>2368.5660000000003</v>
      </c>
    </row>
    <row r="17" spans="2:31" s="12" customFormat="1" ht="11.25" x14ac:dyDescent="0.2">
      <c r="B17" s="28"/>
      <c r="C17" s="13"/>
      <c r="D17" s="14" t="s">
        <v>30</v>
      </c>
      <c r="E17" s="477">
        <v>142.089</v>
      </c>
      <c r="F17" s="477" t="s">
        <v>513</v>
      </c>
      <c r="G17" s="477">
        <v>1.8109999999999999</v>
      </c>
      <c r="H17" s="477">
        <v>2147.1579999999999</v>
      </c>
      <c r="I17" s="477">
        <v>0.16200000000000001</v>
      </c>
      <c r="J17" s="477" t="s">
        <v>513</v>
      </c>
      <c r="K17" s="477" t="s">
        <v>513</v>
      </c>
      <c r="L17" s="477" t="s">
        <v>513</v>
      </c>
      <c r="M17" s="477" t="s">
        <v>513</v>
      </c>
      <c r="N17" s="477" t="s">
        <v>513</v>
      </c>
      <c r="O17" s="477">
        <v>91.891000000000005</v>
      </c>
      <c r="P17" s="477">
        <v>10.430999999999999</v>
      </c>
      <c r="Q17" s="477" t="s">
        <v>513</v>
      </c>
      <c r="R17" s="28"/>
      <c r="S17" s="13"/>
      <c r="T17" s="14" t="s">
        <v>30</v>
      </c>
      <c r="U17" s="477" t="s">
        <v>513</v>
      </c>
      <c r="V17" s="477">
        <v>323.53800000000001</v>
      </c>
      <c r="W17" s="477">
        <v>342.048</v>
      </c>
      <c r="X17" s="477" t="s">
        <v>513</v>
      </c>
      <c r="Y17" s="457">
        <v>3059.1280000000002</v>
      </c>
      <c r="Z17" s="477" t="s">
        <v>513</v>
      </c>
      <c r="AA17" s="477">
        <v>0.30099999999999999</v>
      </c>
      <c r="AB17" s="477">
        <v>0.13300000000000001</v>
      </c>
      <c r="AC17" s="477">
        <v>147.33099999999999</v>
      </c>
      <c r="AD17" s="477" t="s">
        <v>513</v>
      </c>
      <c r="AE17" s="457">
        <v>3206.8930000000005</v>
      </c>
    </row>
    <row r="18" spans="2:31" s="12" customFormat="1" ht="11.25" x14ac:dyDescent="0.2">
      <c r="B18" s="28"/>
      <c r="C18" s="13"/>
      <c r="D18" s="14" t="s">
        <v>31</v>
      </c>
      <c r="E18" s="477">
        <v>5.16</v>
      </c>
      <c r="F18" s="477" t="s">
        <v>513</v>
      </c>
      <c r="G18" s="477" t="s">
        <v>513</v>
      </c>
      <c r="H18" s="477">
        <v>209.273</v>
      </c>
      <c r="I18" s="477" t="s">
        <v>513</v>
      </c>
      <c r="J18" s="477" t="s">
        <v>513</v>
      </c>
      <c r="K18" s="477" t="s">
        <v>513</v>
      </c>
      <c r="L18" s="477">
        <v>9.1940000000000008</v>
      </c>
      <c r="M18" s="477" t="s">
        <v>513</v>
      </c>
      <c r="N18" s="477" t="s">
        <v>513</v>
      </c>
      <c r="O18" s="477">
        <v>20.899000000000001</v>
      </c>
      <c r="P18" s="477">
        <v>40.756</v>
      </c>
      <c r="Q18" s="477" t="s">
        <v>513</v>
      </c>
      <c r="R18" s="28"/>
      <c r="S18" s="13"/>
      <c r="T18" s="14" t="s">
        <v>31</v>
      </c>
      <c r="U18" s="477" t="s">
        <v>513</v>
      </c>
      <c r="V18" s="477">
        <v>19.314</v>
      </c>
      <c r="W18" s="477" t="s">
        <v>513</v>
      </c>
      <c r="X18" s="477" t="s">
        <v>513</v>
      </c>
      <c r="Y18" s="457">
        <v>304.596</v>
      </c>
      <c r="Z18" s="477" t="s">
        <v>513</v>
      </c>
      <c r="AA18" s="477">
        <v>103.16200000000001</v>
      </c>
      <c r="AB18" s="477" t="s">
        <v>513</v>
      </c>
      <c r="AC18" s="477">
        <v>14.505000000000001</v>
      </c>
      <c r="AD18" s="477">
        <v>5.0620000000000003</v>
      </c>
      <c r="AE18" s="457">
        <v>427.32500000000005</v>
      </c>
    </row>
    <row r="19" spans="2:31" s="12" customFormat="1" ht="11.25" x14ac:dyDescent="0.2">
      <c r="B19" s="28">
        <v>4</v>
      </c>
      <c r="C19" s="13" t="s">
        <v>32</v>
      </c>
      <c r="D19" s="14"/>
      <c r="E19" s="477">
        <v>11.506</v>
      </c>
      <c r="F19" s="477" t="s">
        <v>513</v>
      </c>
      <c r="G19" s="477" t="s">
        <v>513</v>
      </c>
      <c r="H19" s="477">
        <v>12.228</v>
      </c>
      <c r="I19" s="477" t="s">
        <v>513</v>
      </c>
      <c r="J19" s="477" t="s">
        <v>513</v>
      </c>
      <c r="K19" s="477" t="s">
        <v>513</v>
      </c>
      <c r="L19" s="477" t="s">
        <v>513</v>
      </c>
      <c r="M19" s="477" t="s">
        <v>513</v>
      </c>
      <c r="N19" s="477" t="s">
        <v>513</v>
      </c>
      <c r="O19" s="477" t="s">
        <v>513</v>
      </c>
      <c r="P19" s="477">
        <v>2</v>
      </c>
      <c r="Q19" s="477" t="s">
        <v>513</v>
      </c>
      <c r="R19" s="28">
        <v>4</v>
      </c>
      <c r="S19" s="13" t="s">
        <v>32</v>
      </c>
      <c r="T19" s="14"/>
      <c r="U19" s="477" t="s">
        <v>513</v>
      </c>
      <c r="V19" s="477">
        <v>17.815000000000001</v>
      </c>
      <c r="W19" s="477" t="s">
        <v>513</v>
      </c>
      <c r="X19" s="477" t="s">
        <v>513</v>
      </c>
      <c r="Y19" s="457">
        <v>43.548999999999999</v>
      </c>
      <c r="Z19" s="477" t="s">
        <v>513</v>
      </c>
      <c r="AA19" s="477" t="s">
        <v>513</v>
      </c>
      <c r="AB19" s="477" t="s">
        <v>513</v>
      </c>
      <c r="AC19" s="477">
        <v>7.7050000000000001</v>
      </c>
      <c r="AD19" s="477" t="s">
        <v>513</v>
      </c>
      <c r="AE19" s="457">
        <v>51.253999999999998</v>
      </c>
    </row>
    <row r="20" spans="2:31" s="12" customFormat="1" ht="11.25" x14ac:dyDescent="0.2">
      <c r="B20" s="28">
        <v>5</v>
      </c>
      <c r="C20" s="13" t="s">
        <v>33</v>
      </c>
      <c r="D20" s="14"/>
      <c r="E20" s="477" t="s">
        <v>513</v>
      </c>
      <c r="F20" s="477" t="s">
        <v>513</v>
      </c>
      <c r="G20" s="477" t="s">
        <v>513</v>
      </c>
      <c r="H20" s="477" t="s">
        <v>513</v>
      </c>
      <c r="I20" s="477" t="s">
        <v>513</v>
      </c>
      <c r="J20" s="477" t="s">
        <v>513</v>
      </c>
      <c r="K20" s="477" t="s">
        <v>513</v>
      </c>
      <c r="L20" s="477" t="s">
        <v>513</v>
      </c>
      <c r="M20" s="477" t="s">
        <v>513</v>
      </c>
      <c r="N20" s="477" t="s">
        <v>513</v>
      </c>
      <c r="O20" s="477" t="s">
        <v>513</v>
      </c>
      <c r="P20" s="477" t="s">
        <v>513</v>
      </c>
      <c r="Q20" s="477" t="s">
        <v>513</v>
      </c>
      <c r="R20" s="28">
        <v>5</v>
      </c>
      <c r="S20" s="13" t="s">
        <v>33</v>
      </c>
      <c r="T20" s="14"/>
      <c r="U20" s="477" t="s">
        <v>513</v>
      </c>
      <c r="V20" s="477" t="s">
        <v>513</v>
      </c>
      <c r="W20" s="477" t="s">
        <v>513</v>
      </c>
      <c r="X20" s="477" t="s">
        <v>513</v>
      </c>
      <c r="Y20" s="457" t="s">
        <v>513</v>
      </c>
      <c r="Z20" s="477" t="s">
        <v>513</v>
      </c>
      <c r="AA20" s="477" t="s">
        <v>513</v>
      </c>
      <c r="AB20" s="477" t="s">
        <v>513</v>
      </c>
      <c r="AC20" s="477" t="s">
        <v>513</v>
      </c>
      <c r="AD20" s="477" t="s">
        <v>513</v>
      </c>
      <c r="AE20" s="457" t="s">
        <v>513</v>
      </c>
    </row>
    <row r="21" spans="2:31" s="12" customFormat="1" ht="11.25" x14ac:dyDescent="0.2">
      <c r="B21" s="28">
        <v>6</v>
      </c>
      <c r="C21" s="13" t="s">
        <v>34</v>
      </c>
      <c r="D21" s="14"/>
      <c r="E21" s="477"/>
      <c r="F21" s="477"/>
      <c r="G21" s="477"/>
      <c r="H21" s="477"/>
      <c r="I21" s="477"/>
      <c r="J21" s="477"/>
      <c r="K21" s="477"/>
      <c r="L21" s="477"/>
      <c r="M21" s="477"/>
      <c r="N21" s="477"/>
      <c r="O21" s="477"/>
      <c r="P21" s="477"/>
      <c r="Q21" s="477"/>
      <c r="R21" s="28">
        <v>6</v>
      </c>
      <c r="S21" s="13" t="s">
        <v>34</v>
      </c>
      <c r="T21" s="14"/>
      <c r="U21" s="477"/>
      <c r="V21" s="477"/>
      <c r="W21" s="477"/>
      <c r="X21" s="477"/>
      <c r="Y21" s="457"/>
      <c r="Z21" s="477"/>
      <c r="AA21" s="477"/>
      <c r="AB21" s="477"/>
      <c r="AC21" s="477"/>
      <c r="AD21" s="477"/>
      <c r="AE21" s="457"/>
    </row>
    <row r="22" spans="2:31" s="12" customFormat="1" ht="11.25" x14ac:dyDescent="0.2">
      <c r="B22" s="28"/>
      <c r="C22" s="13" t="s">
        <v>35</v>
      </c>
      <c r="D22" s="14"/>
      <c r="E22" s="477">
        <v>8.6560000000000006</v>
      </c>
      <c r="F22" s="477">
        <v>33.488999999999997</v>
      </c>
      <c r="G22" s="477">
        <v>9.3119999999999994</v>
      </c>
      <c r="H22" s="477">
        <v>118.84</v>
      </c>
      <c r="I22" s="477">
        <v>229.62100000000001</v>
      </c>
      <c r="J22" s="477">
        <v>1.002</v>
      </c>
      <c r="K22" s="477">
        <v>32.575000000000003</v>
      </c>
      <c r="L22" s="477">
        <v>67.59</v>
      </c>
      <c r="M22" s="477">
        <v>31.971</v>
      </c>
      <c r="N22" s="477">
        <v>1.0109999999999999</v>
      </c>
      <c r="O22" s="477">
        <v>1343.848</v>
      </c>
      <c r="P22" s="477">
        <v>54.817999999999998</v>
      </c>
      <c r="Q22" s="477">
        <v>43.972000000000001</v>
      </c>
      <c r="R22" s="28"/>
      <c r="S22" s="13" t="s">
        <v>35</v>
      </c>
      <c r="T22" s="14"/>
      <c r="U22" s="477">
        <v>248.41399999999999</v>
      </c>
      <c r="V22" s="477">
        <v>2004.0940000000001</v>
      </c>
      <c r="W22" s="477">
        <v>2024.259</v>
      </c>
      <c r="X22" s="477">
        <v>8.4000000000000005E-2</v>
      </c>
      <c r="Y22" s="457">
        <v>6253.5559999999996</v>
      </c>
      <c r="Z22" s="477">
        <v>5.0090000000000003</v>
      </c>
      <c r="AA22" s="477">
        <v>37.761000000000003</v>
      </c>
      <c r="AB22" s="477">
        <v>4.0069999999999997</v>
      </c>
      <c r="AC22" s="477">
        <v>1573.3879999999999</v>
      </c>
      <c r="AD22" s="477">
        <v>52.902000000000001</v>
      </c>
      <c r="AE22" s="457">
        <v>7926.6229999999996</v>
      </c>
    </row>
    <row r="23" spans="2:31" s="12" customFormat="1" ht="11.25" x14ac:dyDescent="0.2">
      <c r="B23" s="28"/>
      <c r="C23" s="13" t="s">
        <v>207</v>
      </c>
      <c r="D23" s="14" t="s">
        <v>36</v>
      </c>
      <c r="E23" s="477">
        <v>4.4249999999999998</v>
      </c>
      <c r="F23" s="477">
        <v>3.0089999999999999</v>
      </c>
      <c r="G23" s="477" t="s">
        <v>513</v>
      </c>
      <c r="H23" s="477">
        <v>38.694000000000003</v>
      </c>
      <c r="I23" s="477">
        <v>78.766999999999996</v>
      </c>
      <c r="J23" s="477" t="s">
        <v>513</v>
      </c>
      <c r="K23" s="477">
        <v>27.707999999999998</v>
      </c>
      <c r="L23" s="477">
        <v>3.5790000000000002</v>
      </c>
      <c r="M23" s="477">
        <v>20.826000000000001</v>
      </c>
      <c r="N23" s="477" t="s">
        <v>513</v>
      </c>
      <c r="O23" s="477">
        <v>205.358</v>
      </c>
      <c r="P23" s="477">
        <v>1.264</v>
      </c>
      <c r="Q23" s="477" t="s">
        <v>513</v>
      </c>
      <c r="R23" s="28"/>
      <c r="S23" s="13" t="s">
        <v>207</v>
      </c>
      <c r="T23" s="14" t="s">
        <v>36</v>
      </c>
      <c r="U23" s="477">
        <v>43.67</v>
      </c>
      <c r="V23" s="477">
        <v>1229.27</v>
      </c>
      <c r="W23" s="477">
        <v>131.79400000000001</v>
      </c>
      <c r="X23" s="477">
        <v>8.4000000000000005E-2</v>
      </c>
      <c r="Y23" s="457">
        <v>1788.4480000000001</v>
      </c>
      <c r="Z23" s="477">
        <v>5.0090000000000003</v>
      </c>
      <c r="AA23" s="477">
        <v>1.08</v>
      </c>
      <c r="AB23" s="477">
        <v>0.90300000000000002</v>
      </c>
      <c r="AC23" s="477">
        <v>1269.249</v>
      </c>
      <c r="AD23" s="477">
        <v>39.137999999999998</v>
      </c>
      <c r="AE23" s="457">
        <v>3103.8270000000002</v>
      </c>
    </row>
    <row r="24" spans="2:31" s="12" customFormat="1" ht="11.25" x14ac:dyDescent="0.2">
      <c r="B24" s="28"/>
      <c r="C24" s="13"/>
      <c r="D24" s="14" t="s">
        <v>37</v>
      </c>
      <c r="E24" s="477" t="s">
        <v>513</v>
      </c>
      <c r="F24" s="477">
        <v>28.187000000000001</v>
      </c>
      <c r="G24" s="477" t="s">
        <v>513</v>
      </c>
      <c r="H24" s="477" t="s">
        <v>513</v>
      </c>
      <c r="I24" s="477" t="s">
        <v>513</v>
      </c>
      <c r="J24" s="477" t="s">
        <v>513</v>
      </c>
      <c r="K24" s="477">
        <v>1.7230000000000001</v>
      </c>
      <c r="L24" s="477">
        <v>7.8380000000000001</v>
      </c>
      <c r="M24" s="477">
        <v>7.4329999999999998</v>
      </c>
      <c r="N24" s="477" t="s">
        <v>513</v>
      </c>
      <c r="O24" s="477">
        <v>3.3029999999999999</v>
      </c>
      <c r="P24" s="477" t="s">
        <v>513</v>
      </c>
      <c r="Q24" s="477" t="s">
        <v>513</v>
      </c>
      <c r="R24" s="28"/>
      <c r="S24" s="13"/>
      <c r="T24" s="14" t="s">
        <v>37</v>
      </c>
      <c r="U24" s="477" t="s">
        <v>513</v>
      </c>
      <c r="V24" s="477" t="s">
        <v>513</v>
      </c>
      <c r="W24" s="477" t="s">
        <v>513</v>
      </c>
      <c r="X24" s="477" t="s">
        <v>513</v>
      </c>
      <c r="Y24" s="457">
        <v>48.484000000000002</v>
      </c>
      <c r="Z24" s="477" t="s">
        <v>513</v>
      </c>
      <c r="AA24" s="477" t="s">
        <v>513</v>
      </c>
      <c r="AB24" s="477" t="s">
        <v>513</v>
      </c>
      <c r="AC24" s="477">
        <v>1.302</v>
      </c>
      <c r="AD24" s="477" t="s">
        <v>513</v>
      </c>
      <c r="AE24" s="457">
        <v>49.786000000000001</v>
      </c>
    </row>
    <row r="25" spans="2:31" s="12" customFormat="1" ht="11.25" x14ac:dyDescent="0.2">
      <c r="B25" s="28"/>
      <c r="C25" s="13"/>
      <c r="D25" s="14" t="s">
        <v>38</v>
      </c>
      <c r="E25" s="477" t="s">
        <v>513</v>
      </c>
      <c r="F25" s="477" t="s">
        <v>513</v>
      </c>
      <c r="G25" s="477">
        <v>9.3119999999999994</v>
      </c>
      <c r="H25" s="477">
        <v>32.523000000000003</v>
      </c>
      <c r="I25" s="477">
        <v>150.85400000000001</v>
      </c>
      <c r="J25" s="477">
        <v>1.002</v>
      </c>
      <c r="K25" s="477" t="s">
        <v>513</v>
      </c>
      <c r="L25" s="477">
        <v>56.070999999999998</v>
      </c>
      <c r="M25" s="477">
        <v>3.7120000000000002</v>
      </c>
      <c r="N25" s="477">
        <v>1.0109999999999999</v>
      </c>
      <c r="O25" s="477">
        <v>641.69600000000003</v>
      </c>
      <c r="P25" s="477">
        <v>53.554000000000002</v>
      </c>
      <c r="Q25" s="477">
        <v>43.972000000000001</v>
      </c>
      <c r="R25" s="28"/>
      <c r="S25" s="13"/>
      <c r="T25" s="14" t="s">
        <v>38</v>
      </c>
      <c r="U25" s="477">
        <v>151.46</v>
      </c>
      <c r="V25" s="477">
        <v>240.744</v>
      </c>
      <c r="W25" s="477">
        <v>551.21400000000006</v>
      </c>
      <c r="X25" s="477" t="s">
        <v>513</v>
      </c>
      <c r="Y25" s="457">
        <v>1937.125</v>
      </c>
      <c r="Z25" s="477" t="s">
        <v>513</v>
      </c>
      <c r="AA25" s="477">
        <v>36.680999999999997</v>
      </c>
      <c r="AB25" s="477">
        <v>3.1040000000000001</v>
      </c>
      <c r="AC25" s="477">
        <v>105.75700000000001</v>
      </c>
      <c r="AD25" s="477">
        <v>13.763999999999999</v>
      </c>
      <c r="AE25" s="457">
        <v>2096.431</v>
      </c>
    </row>
    <row r="26" spans="2:31" s="12" customFormat="1" ht="11.25" x14ac:dyDescent="0.2">
      <c r="B26" s="28"/>
      <c r="C26" s="13"/>
      <c r="D26" s="14" t="s">
        <v>39</v>
      </c>
      <c r="E26" s="477">
        <v>4.2309999999999999</v>
      </c>
      <c r="F26" s="477" t="s">
        <v>513</v>
      </c>
      <c r="G26" s="477" t="s">
        <v>513</v>
      </c>
      <c r="H26" s="477">
        <v>47.622999999999998</v>
      </c>
      <c r="I26" s="477" t="s">
        <v>513</v>
      </c>
      <c r="J26" s="477" t="s">
        <v>513</v>
      </c>
      <c r="K26" s="477">
        <v>3.1440000000000001</v>
      </c>
      <c r="L26" s="477">
        <v>0.10199999999999999</v>
      </c>
      <c r="M26" s="477" t="s">
        <v>513</v>
      </c>
      <c r="N26" s="477" t="s">
        <v>513</v>
      </c>
      <c r="O26" s="477">
        <v>493.49099999999999</v>
      </c>
      <c r="P26" s="477" t="s">
        <v>513</v>
      </c>
      <c r="Q26" s="477" t="s">
        <v>513</v>
      </c>
      <c r="R26" s="28"/>
      <c r="S26" s="13"/>
      <c r="T26" s="14" t="s">
        <v>39</v>
      </c>
      <c r="U26" s="477">
        <v>53.283999999999999</v>
      </c>
      <c r="V26" s="477">
        <v>529.62599999999998</v>
      </c>
      <c r="W26" s="477">
        <v>1341.251</v>
      </c>
      <c r="X26" s="477" t="s">
        <v>513</v>
      </c>
      <c r="Y26" s="457">
        <v>2472.752</v>
      </c>
      <c r="Z26" s="477" t="s">
        <v>513</v>
      </c>
      <c r="AA26" s="477" t="s">
        <v>513</v>
      </c>
      <c r="AB26" s="477" t="s">
        <v>513</v>
      </c>
      <c r="AC26" s="477">
        <v>197.08</v>
      </c>
      <c r="AD26" s="477" t="s">
        <v>513</v>
      </c>
      <c r="AE26" s="457">
        <v>2669.8319999999999</v>
      </c>
    </row>
    <row r="27" spans="2:31" s="12" customFormat="1" ht="11.25" x14ac:dyDescent="0.2">
      <c r="B27" s="28">
        <v>7</v>
      </c>
      <c r="C27" s="13" t="s">
        <v>40</v>
      </c>
      <c r="D27" s="14"/>
      <c r="E27" s="477"/>
      <c r="F27" s="477"/>
      <c r="G27" s="477"/>
      <c r="H27" s="477"/>
      <c r="I27" s="477"/>
      <c r="J27" s="477"/>
      <c r="K27" s="477"/>
      <c r="L27" s="477"/>
      <c r="M27" s="477"/>
      <c r="N27" s="477"/>
      <c r="O27" s="477"/>
      <c r="P27" s="477"/>
      <c r="Q27" s="477"/>
      <c r="R27" s="28">
        <v>7</v>
      </c>
      <c r="S27" s="13" t="s">
        <v>40</v>
      </c>
      <c r="T27" s="14"/>
      <c r="U27" s="477"/>
      <c r="V27" s="477"/>
      <c r="W27" s="477"/>
      <c r="X27" s="477"/>
      <c r="Y27" s="457"/>
      <c r="Z27" s="477"/>
      <c r="AA27" s="477"/>
      <c r="AB27" s="477"/>
      <c r="AC27" s="477"/>
      <c r="AD27" s="477"/>
      <c r="AE27" s="457"/>
    </row>
    <row r="28" spans="2:31" s="12" customFormat="1" ht="11.25" x14ac:dyDescent="0.2">
      <c r="B28" s="28"/>
      <c r="C28" s="13" t="s">
        <v>41</v>
      </c>
      <c r="D28" s="14"/>
      <c r="E28" s="477">
        <v>1151.979</v>
      </c>
      <c r="F28" s="477">
        <v>1224.2280000000001</v>
      </c>
      <c r="G28" s="477">
        <v>216.63399999999999</v>
      </c>
      <c r="H28" s="477">
        <v>1586.6990000000001</v>
      </c>
      <c r="I28" s="477">
        <v>332.18099999999998</v>
      </c>
      <c r="J28" s="477">
        <v>49.406999999999996</v>
      </c>
      <c r="K28" s="477">
        <v>374.11399999999998</v>
      </c>
      <c r="L28" s="477">
        <v>74.025999999999996</v>
      </c>
      <c r="M28" s="477">
        <v>13.896000000000001</v>
      </c>
      <c r="N28" s="477">
        <v>6.08</v>
      </c>
      <c r="O28" s="477">
        <v>1819.2090000000001</v>
      </c>
      <c r="P28" s="477">
        <v>101.14100000000001</v>
      </c>
      <c r="Q28" s="477">
        <v>15</v>
      </c>
      <c r="R28" s="28"/>
      <c r="S28" s="13" t="s">
        <v>41</v>
      </c>
      <c r="T28" s="14"/>
      <c r="U28" s="477">
        <v>965.75699999999995</v>
      </c>
      <c r="V28" s="477">
        <v>3428.9630000000002</v>
      </c>
      <c r="W28" s="477">
        <v>1351.1179999999999</v>
      </c>
      <c r="X28" s="477">
        <v>2.9060000000000001</v>
      </c>
      <c r="Y28" s="457">
        <v>12713.338</v>
      </c>
      <c r="Z28" s="477">
        <v>14.691000000000001</v>
      </c>
      <c r="AA28" s="477">
        <v>1936.4670000000001</v>
      </c>
      <c r="AB28" s="477">
        <v>33.252000000000002</v>
      </c>
      <c r="AC28" s="477">
        <v>541.61800000000005</v>
      </c>
      <c r="AD28" s="477">
        <v>2574.6840000000002</v>
      </c>
      <c r="AE28" s="457">
        <v>17814.05</v>
      </c>
    </row>
    <row r="29" spans="2:31" s="12" customFormat="1" ht="11.25" x14ac:dyDescent="0.2">
      <c r="B29" s="28"/>
      <c r="C29" s="13" t="s">
        <v>207</v>
      </c>
      <c r="D29" s="14" t="s">
        <v>42</v>
      </c>
      <c r="E29" s="477">
        <v>1147.9880000000001</v>
      </c>
      <c r="F29" s="477">
        <v>1222.713</v>
      </c>
      <c r="G29" s="477">
        <v>216.63399999999999</v>
      </c>
      <c r="H29" s="477">
        <v>1573.0909999999999</v>
      </c>
      <c r="I29" s="477">
        <v>332.18099999999998</v>
      </c>
      <c r="J29" s="477">
        <v>49.406999999999996</v>
      </c>
      <c r="K29" s="477">
        <v>374.11399999999998</v>
      </c>
      <c r="L29" s="477">
        <v>74.025999999999996</v>
      </c>
      <c r="M29" s="477">
        <v>13.896000000000001</v>
      </c>
      <c r="N29" s="477">
        <v>6.08</v>
      </c>
      <c r="O29" s="477">
        <v>1811.7159999999999</v>
      </c>
      <c r="P29" s="477">
        <v>101.14100000000001</v>
      </c>
      <c r="Q29" s="477">
        <v>15</v>
      </c>
      <c r="R29" s="28"/>
      <c r="S29" s="13" t="s">
        <v>207</v>
      </c>
      <c r="T29" s="14" t="s">
        <v>42</v>
      </c>
      <c r="U29" s="477">
        <v>965.75699999999995</v>
      </c>
      <c r="V29" s="477">
        <v>3417.1329999999998</v>
      </c>
      <c r="W29" s="477">
        <v>1349.13</v>
      </c>
      <c r="X29" s="477">
        <v>2.9060000000000001</v>
      </c>
      <c r="Y29" s="457">
        <v>12672.913</v>
      </c>
      <c r="Z29" s="477">
        <v>14.691000000000001</v>
      </c>
      <c r="AA29" s="477">
        <v>1936.4670000000001</v>
      </c>
      <c r="AB29" s="477">
        <v>32.237000000000002</v>
      </c>
      <c r="AC29" s="477">
        <v>541.61800000000005</v>
      </c>
      <c r="AD29" s="477">
        <v>2574.6840000000002</v>
      </c>
      <c r="AE29" s="457">
        <v>17772.61</v>
      </c>
    </row>
    <row r="30" spans="2:31" s="12" customFormat="1" ht="11.25" x14ac:dyDescent="0.2">
      <c r="B30" s="28">
        <v>8</v>
      </c>
      <c r="C30" s="13" t="s">
        <v>43</v>
      </c>
      <c r="D30" s="14"/>
      <c r="E30" s="477"/>
      <c r="F30" s="477"/>
      <c r="G30" s="477"/>
      <c r="H30" s="477"/>
      <c r="I30" s="477"/>
      <c r="J30" s="477"/>
      <c r="K30" s="477"/>
      <c r="L30" s="477"/>
      <c r="M30" s="477"/>
      <c r="N30" s="477"/>
      <c r="O30" s="477"/>
      <c r="P30" s="477"/>
      <c r="Q30" s="477"/>
      <c r="R30" s="28">
        <v>8</v>
      </c>
      <c r="S30" s="13" t="s">
        <v>43</v>
      </c>
      <c r="T30" s="14"/>
      <c r="U30" s="477"/>
      <c r="V30" s="477"/>
      <c r="W30" s="477"/>
      <c r="X30" s="477"/>
      <c r="Y30" s="457"/>
      <c r="Z30" s="477"/>
      <c r="AA30" s="477"/>
      <c r="AB30" s="477"/>
      <c r="AC30" s="477"/>
      <c r="AD30" s="477"/>
      <c r="AE30" s="457"/>
    </row>
    <row r="31" spans="2:31" s="12" customFormat="1" ht="11.25" x14ac:dyDescent="0.2">
      <c r="B31" s="28"/>
      <c r="C31" s="13" t="s">
        <v>44</v>
      </c>
      <c r="D31" s="14"/>
      <c r="E31" s="477">
        <v>123.453</v>
      </c>
      <c r="F31" s="477">
        <v>80.385999999999996</v>
      </c>
      <c r="G31" s="477">
        <v>3.49</v>
      </c>
      <c r="H31" s="477">
        <v>73.272999999999996</v>
      </c>
      <c r="I31" s="477">
        <v>4.851</v>
      </c>
      <c r="J31" s="477" t="s">
        <v>513</v>
      </c>
      <c r="K31" s="477">
        <v>33.524999999999999</v>
      </c>
      <c r="L31" s="477" t="s">
        <v>513</v>
      </c>
      <c r="M31" s="477">
        <v>6.2039999999999997</v>
      </c>
      <c r="N31" s="477">
        <v>15.394</v>
      </c>
      <c r="O31" s="477">
        <v>614.24</v>
      </c>
      <c r="P31" s="477" t="s">
        <v>513</v>
      </c>
      <c r="Q31" s="477" t="s">
        <v>513</v>
      </c>
      <c r="R31" s="28"/>
      <c r="S31" s="13" t="s">
        <v>44</v>
      </c>
      <c r="T31" s="14"/>
      <c r="U31" s="477" t="s">
        <v>513</v>
      </c>
      <c r="V31" s="477">
        <v>44.182000000000002</v>
      </c>
      <c r="W31" s="477">
        <v>92.331000000000003</v>
      </c>
      <c r="X31" s="477" t="s">
        <v>513</v>
      </c>
      <c r="Y31" s="457">
        <v>1091.329</v>
      </c>
      <c r="Z31" s="477" t="s">
        <v>513</v>
      </c>
      <c r="AA31" s="477">
        <v>110.423</v>
      </c>
      <c r="AB31" s="477" t="s">
        <v>513</v>
      </c>
      <c r="AC31" s="477">
        <v>184.15700000000001</v>
      </c>
      <c r="AD31" s="477">
        <v>74.384</v>
      </c>
      <c r="AE31" s="457">
        <v>1460.2929999999999</v>
      </c>
    </row>
    <row r="32" spans="2:31" s="12" customFormat="1" ht="11.25" x14ac:dyDescent="0.2">
      <c r="B32" s="28">
        <v>9</v>
      </c>
      <c r="C32" s="13" t="s">
        <v>45</v>
      </c>
      <c r="D32" s="14"/>
      <c r="E32" s="477" t="s">
        <v>513</v>
      </c>
      <c r="F32" s="477">
        <v>204.60900000000001</v>
      </c>
      <c r="G32" s="477">
        <v>8.1850000000000005</v>
      </c>
      <c r="H32" s="477">
        <v>8.7959999999999994</v>
      </c>
      <c r="I32" s="477">
        <v>16.148</v>
      </c>
      <c r="J32" s="477" t="s">
        <v>513</v>
      </c>
      <c r="K32" s="477" t="s">
        <v>513</v>
      </c>
      <c r="L32" s="477" t="s">
        <v>513</v>
      </c>
      <c r="M32" s="477" t="s">
        <v>513</v>
      </c>
      <c r="N32" s="477">
        <v>99.515000000000001</v>
      </c>
      <c r="O32" s="477">
        <v>53.991</v>
      </c>
      <c r="P32" s="477">
        <v>0.71799999999999997</v>
      </c>
      <c r="Q32" s="477" t="s">
        <v>513</v>
      </c>
      <c r="R32" s="28">
        <v>9</v>
      </c>
      <c r="S32" s="13" t="s">
        <v>45</v>
      </c>
      <c r="T32" s="14"/>
      <c r="U32" s="477" t="s">
        <v>513</v>
      </c>
      <c r="V32" s="477">
        <v>3.2879999999999998</v>
      </c>
      <c r="W32" s="477">
        <v>7.9329999999999998</v>
      </c>
      <c r="X32" s="477" t="s">
        <v>513</v>
      </c>
      <c r="Y32" s="457">
        <v>403.18299999999999</v>
      </c>
      <c r="Z32" s="477" t="s">
        <v>513</v>
      </c>
      <c r="AA32" s="477">
        <v>29.864999999999998</v>
      </c>
      <c r="AB32" s="477" t="s">
        <v>513</v>
      </c>
      <c r="AC32" s="477">
        <v>27.07</v>
      </c>
      <c r="AD32" s="477" t="s">
        <v>513</v>
      </c>
      <c r="AE32" s="457">
        <v>460.11799999999999</v>
      </c>
    </row>
    <row r="33" spans="1:36" s="12" customFormat="1" ht="11.25" x14ac:dyDescent="0.2">
      <c r="B33" s="28">
        <v>10</v>
      </c>
      <c r="C33" s="13" t="s">
        <v>46</v>
      </c>
      <c r="D33" s="14"/>
      <c r="E33" s="477">
        <v>190.24100000000001</v>
      </c>
      <c r="F33" s="477">
        <v>67.765000000000001</v>
      </c>
      <c r="G33" s="477" t="s">
        <v>513</v>
      </c>
      <c r="H33" s="477">
        <v>47.795000000000002</v>
      </c>
      <c r="I33" s="477" t="s">
        <v>513</v>
      </c>
      <c r="J33" s="477" t="s">
        <v>513</v>
      </c>
      <c r="K33" s="477" t="s">
        <v>513</v>
      </c>
      <c r="L33" s="477">
        <v>17.532</v>
      </c>
      <c r="M33" s="477">
        <v>0.95499999999999996</v>
      </c>
      <c r="N33" s="477" t="s">
        <v>513</v>
      </c>
      <c r="O33" s="477">
        <v>0.03</v>
      </c>
      <c r="P33" s="477">
        <v>8.82</v>
      </c>
      <c r="Q33" s="477">
        <v>35.692999999999998</v>
      </c>
      <c r="R33" s="28">
        <v>10</v>
      </c>
      <c r="S33" s="13" t="s">
        <v>46</v>
      </c>
      <c r="T33" s="14"/>
      <c r="U33" s="477">
        <v>185.172</v>
      </c>
      <c r="V33" s="477">
        <v>121.866</v>
      </c>
      <c r="W33" s="477">
        <v>18.719000000000001</v>
      </c>
      <c r="X33" s="477" t="s">
        <v>513</v>
      </c>
      <c r="Y33" s="457">
        <v>694.58799999999997</v>
      </c>
      <c r="Z33" s="477" t="s">
        <v>513</v>
      </c>
      <c r="AA33" s="477">
        <v>29.56</v>
      </c>
      <c r="AB33" s="477">
        <v>0.219</v>
      </c>
      <c r="AC33" s="477">
        <v>341.21899999999999</v>
      </c>
      <c r="AD33" s="477" t="s">
        <v>513</v>
      </c>
      <c r="AE33" s="457">
        <v>1065.586</v>
      </c>
    </row>
    <row r="34" spans="1:36" s="12" customFormat="1" ht="11.25" x14ac:dyDescent="0.2">
      <c r="B34" s="28">
        <v>11</v>
      </c>
      <c r="C34" s="13" t="s">
        <v>47</v>
      </c>
      <c r="D34" s="14"/>
      <c r="E34" s="477" t="s">
        <v>513</v>
      </c>
      <c r="F34" s="477">
        <v>0.24299999999999999</v>
      </c>
      <c r="G34" s="477">
        <v>0.09</v>
      </c>
      <c r="H34" s="477">
        <v>1.883</v>
      </c>
      <c r="I34" s="477" t="s">
        <v>513</v>
      </c>
      <c r="J34" s="477" t="s">
        <v>513</v>
      </c>
      <c r="K34" s="477" t="s">
        <v>513</v>
      </c>
      <c r="L34" s="477" t="s">
        <v>513</v>
      </c>
      <c r="M34" s="477" t="s">
        <v>513</v>
      </c>
      <c r="N34" s="477" t="s">
        <v>513</v>
      </c>
      <c r="O34" s="477">
        <v>2.9670000000000001</v>
      </c>
      <c r="P34" s="477">
        <v>0.10100000000000001</v>
      </c>
      <c r="Q34" s="477" t="s">
        <v>513</v>
      </c>
      <c r="R34" s="28">
        <v>11</v>
      </c>
      <c r="S34" s="13" t="s">
        <v>47</v>
      </c>
      <c r="T34" s="14"/>
      <c r="U34" s="477" t="s">
        <v>513</v>
      </c>
      <c r="V34" s="477">
        <v>25.016999999999999</v>
      </c>
      <c r="W34" s="477">
        <v>9.1240000000000006</v>
      </c>
      <c r="X34" s="477" t="s">
        <v>513</v>
      </c>
      <c r="Y34" s="457">
        <v>39.424999999999997</v>
      </c>
      <c r="Z34" s="477" t="s">
        <v>513</v>
      </c>
      <c r="AA34" s="477">
        <v>20.202000000000002</v>
      </c>
      <c r="AB34" s="477">
        <v>0.224</v>
      </c>
      <c r="AC34" s="477">
        <v>6.1760000000000002</v>
      </c>
      <c r="AD34" s="477">
        <v>0.80700000000000005</v>
      </c>
      <c r="AE34" s="457">
        <v>66.834000000000003</v>
      </c>
    </row>
    <row r="35" spans="1:36" s="12" customFormat="1" ht="11.25" x14ac:dyDescent="0.2">
      <c r="B35" s="28">
        <v>12</v>
      </c>
      <c r="C35" s="13" t="s">
        <v>48</v>
      </c>
      <c r="D35" s="14"/>
      <c r="E35" s="477">
        <v>348.93900000000002</v>
      </c>
      <c r="F35" s="477">
        <v>18.263000000000002</v>
      </c>
      <c r="G35" s="477">
        <v>49.418999999999997</v>
      </c>
      <c r="H35" s="477">
        <v>137.65600000000001</v>
      </c>
      <c r="I35" s="477">
        <v>1.2999999999999999E-2</v>
      </c>
      <c r="J35" s="477">
        <v>1.9590000000000001</v>
      </c>
      <c r="K35" s="477" t="s">
        <v>513</v>
      </c>
      <c r="L35" s="477">
        <v>2.7650000000000001</v>
      </c>
      <c r="M35" s="477">
        <v>13.577</v>
      </c>
      <c r="N35" s="477">
        <v>0.17</v>
      </c>
      <c r="O35" s="477">
        <v>2.798</v>
      </c>
      <c r="P35" s="477">
        <v>44.116</v>
      </c>
      <c r="Q35" s="477">
        <v>2.907</v>
      </c>
      <c r="R35" s="28">
        <v>12</v>
      </c>
      <c r="S35" s="13" t="s">
        <v>48</v>
      </c>
      <c r="T35" s="14"/>
      <c r="U35" s="477">
        <v>0.71199999999999997</v>
      </c>
      <c r="V35" s="477">
        <v>89.171000000000006</v>
      </c>
      <c r="W35" s="477">
        <v>167.33600000000001</v>
      </c>
      <c r="X35" s="477">
        <v>0.246</v>
      </c>
      <c r="Y35" s="457">
        <v>880.04700000000003</v>
      </c>
      <c r="Z35" s="477" t="s">
        <v>513</v>
      </c>
      <c r="AA35" s="477">
        <v>1.59</v>
      </c>
      <c r="AB35" s="477">
        <v>15.615</v>
      </c>
      <c r="AC35" s="477">
        <v>177.73400000000001</v>
      </c>
      <c r="AD35" s="477" t="s">
        <v>513</v>
      </c>
      <c r="AE35" s="457">
        <v>1074.9860000000001</v>
      </c>
    </row>
    <row r="36" spans="1:36" s="12" customFormat="1" ht="11.25" x14ac:dyDescent="0.2">
      <c r="B36" s="28">
        <v>13</v>
      </c>
      <c r="C36" s="13" t="s">
        <v>49</v>
      </c>
      <c r="D36" s="14"/>
      <c r="E36" s="477" t="s">
        <v>513</v>
      </c>
      <c r="F36" s="477" t="s">
        <v>513</v>
      </c>
      <c r="G36" s="477" t="s">
        <v>513</v>
      </c>
      <c r="H36" s="477" t="s">
        <v>513</v>
      </c>
      <c r="I36" s="477" t="s">
        <v>513</v>
      </c>
      <c r="J36" s="477" t="s">
        <v>513</v>
      </c>
      <c r="K36" s="477" t="s">
        <v>513</v>
      </c>
      <c r="L36" s="477" t="s">
        <v>513</v>
      </c>
      <c r="M36" s="477" t="s">
        <v>513</v>
      </c>
      <c r="N36" s="477" t="s">
        <v>513</v>
      </c>
      <c r="O36" s="477" t="s">
        <v>513</v>
      </c>
      <c r="P36" s="477" t="s">
        <v>513</v>
      </c>
      <c r="Q36" s="477" t="s">
        <v>513</v>
      </c>
      <c r="R36" s="28">
        <v>13</v>
      </c>
      <c r="S36" s="13" t="s">
        <v>49</v>
      </c>
      <c r="T36" s="14"/>
      <c r="U36" s="477" t="s">
        <v>513</v>
      </c>
      <c r="V36" s="477" t="s">
        <v>513</v>
      </c>
      <c r="W36" s="477" t="s">
        <v>513</v>
      </c>
      <c r="X36" s="477" t="s">
        <v>513</v>
      </c>
      <c r="Y36" s="457" t="s">
        <v>513</v>
      </c>
      <c r="Z36" s="477" t="s">
        <v>513</v>
      </c>
      <c r="AA36" s="477" t="s">
        <v>513</v>
      </c>
      <c r="AB36" s="477" t="s">
        <v>513</v>
      </c>
      <c r="AC36" s="477" t="s">
        <v>513</v>
      </c>
      <c r="AD36" s="477" t="s">
        <v>513</v>
      </c>
      <c r="AE36" s="457" t="s">
        <v>513</v>
      </c>
    </row>
    <row r="37" spans="1:36" s="12" customFormat="1" ht="11.25" x14ac:dyDescent="0.2">
      <c r="B37" s="28">
        <v>14</v>
      </c>
      <c r="C37" s="13" t="s">
        <v>50</v>
      </c>
      <c r="D37" s="14"/>
      <c r="E37" s="477">
        <v>26.088999999999999</v>
      </c>
      <c r="F37" s="477">
        <v>25.286999999999999</v>
      </c>
      <c r="G37" s="477">
        <v>41.804000000000002</v>
      </c>
      <c r="H37" s="477" t="s">
        <v>513</v>
      </c>
      <c r="I37" s="477">
        <v>24.911999999999999</v>
      </c>
      <c r="J37" s="477" t="s">
        <v>513</v>
      </c>
      <c r="K37" s="477" t="s">
        <v>513</v>
      </c>
      <c r="L37" s="477" t="s">
        <v>513</v>
      </c>
      <c r="M37" s="477">
        <v>29.885999999999999</v>
      </c>
      <c r="N37" s="477">
        <v>31.545999999999999</v>
      </c>
      <c r="O37" s="477">
        <v>21.294</v>
      </c>
      <c r="P37" s="477">
        <v>15.893000000000001</v>
      </c>
      <c r="Q37" s="477">
        <v>30.114000000000001</v>
      </c>
      <c r="R37" s="28">
        <v>14</v>
      </c>
      <c r="S37" s="13" t="s">
        <v>50</v>
      </c>
      <c r="T37" s="14"/>
      <c r="U37" s="477">
        <v>33.237000000000002</v>
      </c>
      <c r="V37" s="477">
        <v>5.4219999999999997</v>
      </c>
      <c r="W37" s="477">
        <v>70.608999999999995</v>
      </c>
      <c r="X37" s="477" t="s">
        <v>513</v>
      </c>
      <c r="Y37" s="457">
        <v>356.09300000000002</v>
      </c>
      <c r="Z37" s="477">
        <v>6.6840000000000002</v>
      </c>
      <c r="AA37" s="477">
        <v>61.23</v>
      </c>
      <c r="AB37" s="477" t="s">
        <v>513</v>
      </c>
      <c r="AC37" s="477">
        <v>264.61099999999999</v>
      </c>
      <c r="AD37" s="477">
        <v>5.3209999999999997</v>
      </c>
      <c r="AE37" s="457">
        <v>693.93900000000008</v>
      </c>
    </row>
    <row r="38" spans="1:36" s="12" customFormat="1" ht="11.25" x14ac:dyDescent="0.2">
      <c r="B38" s="28">
        <v>15</v>
      </c>
      <c r="C38" s="13" t="s">
        <v>51</v>
      </c>
      <c r="D38" s="14"/>
      <c r="E38" s="477" t="s">
        <v>513</v>
      </c>
      <c r="F38" s="477" t="s">
        <v>513</v>
      </c>
      <c r="G38" s="477" t="s">
        <v>513</v>
      </c>
      <c r="H38" s="477" t="s">
        <v>513</v>
      </c>
      <c r="I38" s="477" t="s">
        <v>513</v>
      </c>
      <c r="J38" s="477" t="s">
        <v>513</v>
      </c>
      <c r="K38" s="477" t="s">
        <v>513</v>
      </c>
      <c r="L38" s="477" t="s">
        <v>513</v>
      </c>
      <c r="M38" s="477" t="s">
        <v>513</v>
      </c>
      <c r="N38" s="477" t="s">
        <v>513</v>
      </c>
      <c r="O38" s="477" t="s">
        <v>513</v>
      </c>
      <c r="P38" s="477" t="s">
        <v>513</v>
      </c>
      <c r="Q38" s="477" t="s">
        <v>513</v>
      </c>
      <c r="R38" s="28">
        <v>15</v>
      </c>
      <c r="S38" s="13" t="s">
        <v>51</v>
      </c>
      <c r="T38" s="14"/>
      <c r="U38" s="477" t="s">
        <v>513</v>
      </c>
      <c r="V38" s="477" t="s">
        <v>513</v>
      </c>
      <c r="W38" s="477" t="s">
        <v>513</v>
      </c>
      <c r="X38" s="477" t="s">
        <v>513</v>
      </c>
      <c r="Y38" s="457" t="s">
        <v>513</v>
      </c>
      <c r="Z38" s="477" t="s">
        <v>513</v>
      </c>
      <c r="AA38" s="477" t="s">
        <v>513</v>
      </c>
      <c r="AB38" s="477" t="s">
        <v>513</v>
      </c>
      <c r="AC38" s="477" t="s">
        <v>513</v>
      </c>
      <c r="AD38" s="477" t="s">
        <v>513</v>
      </c>
      <c r="AE38" s="457" t="s">
        <v>513</v>
      </c>
    </row>
    <row r="39" spans="1:36" s="12" customFormat="1" ht="11.25" x14ac:dyDescent="0.2">
      <c r="B39" s="28">
        <v>16</v>
      </c>
      <c r="C39" s="13" t="s">
        <v>52</v>
      </c>
      <c r="D39" s="14"/>
      <c r="E39" s="477" t="s">
        <v>513</v>
      </c>
      <c r="F39" s="477" t="s">
        <v>513</v>
      </c>
      <c r="G39" s="477" t="s">
        <v>513</v>
      </c>
      <c r="H39" s="477" t="s">
        <v>513</v>
      </c>
      <c r="I39" s="477" t="s">
        <v>513</v>
      </c>
      <c r="J39" s="477" t="s">
        <v>513</v>
      </c>
      <c r="K39" s="477" t="s">
        <v>513</v>
      </c>
      <c r="L39" s="477" t="s">
        <v>513</v>
      </c>
      <c r="M39" s="477" t="s">
        <v>513</v>
      </c>
      <c r="N39" s="477" t="s">
        <v>513</v>
      </c>
      <c r="O39" s="477">
        <v>1.099</v>
      </c>
      <c r="P39" s="477" t="s">
        <v>513</v>
      </c>
      <c r="Q39" s="477" t="s">
        <v>513</v>
      </c>
      <c r="R39" s="28">
        <v>16</v>
      </c>
      <c r="S39" s="13" t="s">
        <v>52</v>
      </c>
      <c r="T39" s="14"/>
      <c r="U39" s="477" t="s">
        <v>513</v>
      </c>
      <c r="V39" s="477">
        <v>1.7999999999999999E-2</v>
      </c>
      <c r="W39" s="477" t="s">
        <v>513</v>
      </c>
      <c r="X39" s="477" t="s">
        <v>513</v>
      </c>
      <c r="Y39" s="457">
        <v>1.117</v>
      </c>
      <c r="Z39" s="477" t="s">
        <v>513</v>
      </c>
      <c r="AA39" s="477" t="s">
        <v>513</v>
      </c>
      <c r="AB39" s="477" t="s">
        <v>513</v>
      </c>
      <c r="AC39" s="477">
        <v>1.2E-2</v>
      </c>
      <c r="AD39" s="477" t="s">
        <v>513</v>
      </c>
      <c r="AE39" s="457">
        <v>1.129</v>
      </c>
    </row>
    <row r="40" spans="1:36" s="12" customFormat="1" ht="11.25" customHeight="1" x14ac:dyDescent="0.2">
      <c r="A40" s="25"/>
      <c r="B40" s="28">
        <v>17</v>
      </c>
      <c r="C40" s="13" t="s">
        <v>53</v>
      </c>
      <c r="D40" s="31"/>
      <c r="E40" s="477" t="s">
        <v>513</v>
      </c>
      <c r="F40" s="477" t="s">
        <v>513</v>
      </c>
      <c r="G40" s="477" t="s">
        <v>513</v>
      </c>
      <c r="H40" s="477" t="s">
        <v>513</v>
      </c>
      <c r="I40" s="477" t="s">
        <v>513</v>
      </c>
      <c r="J40" s="477" t="s">
        <v>513</v>
      </c>
      <c r="K40" s="477" t="s">
        <v>513</v>
      </c>
      <c r="L40" s="477" t="s">
        <v>513</v>
      </c>
      <c r="M40" s="477" t="s">
        <v>513</v>
      </c>
      <c r="N40" s="477" t="s">
        <v>513</v>
      </c>
      <c r="O40" s="477" t="s">
        <v>513</v>
      </c>
      <c r="P40" s="477" t="s">
        <v>513</v>
      </c>
      <c r="Q40" s="477" t="s">
        <v>513</v>
      </c>
      <c r="R40" s="28">
        <v>17</v>
      </c>
      <c r="S40" s="13" t="s">
        <v>53</v>
      </c>
      <c r="T40" s="31"/>
      <c r="U40" s="477" t="s">
        <v>513</v>
      </c>
      <c r="V40" s="477" t="s">
        <v>513</v>
      </c>
      <c r="W40" s="477" t="s">
        <v>513</v>
      </c>
      <c r="X40" s="477" t="s">
        <v>513</v>
      </c>
      <c r="Y40" s="457" t="s">
        <v>513</v>
      </c>
      <c r="Z40" s="477" t="s">
        <v>513</v>
      </c>
      <c r="AA40" s="477" t="s">
        <v>513</v>
      </c>
      <c r="AB40" s="477" t="s">
        <v>513</v>
      </c>
      <c r="AC40" s="477" t="s">
        <v>513</v>
      </c>
      <c r="AD40" s="477" t="s">
        <v>513</v>
      </c>
      <c r="AE40" s="457" t="s">
        <v>513</v>
      </c>
    </row>
    <row r="41" spans="1:36" s="12" customFormat="1" ht="11.25" x14ac:dyDescent="0.2">
      <c r="A41" s="25"/>
      <c r="B41" s="28">
        <v>18</v>
      </c>
      <c r="C41" s="13" t="s">
        <v>54</v>
      </c>
      <c r="D41" s="14"/>
      <c r="E41" s="477">
        <v>9.2469999999999999</v>
      </c>
      <c r="F41" s="477">
        <v>0.80600000000000005</v>
      </c>
      <c r="G41" s="477" t="s">
        <v>513</v>
      </c>
      <c r="H41" s="477">
        <v>2.7469999999999999</v>
      </c>
      <c r="I41" s="477">
        <v>0.375</v>
      </c>
      <c r="J41" s="477">
        <v>10.037000000000001</v>
      </c>
      <c r="K41" s="477" t="s">
        <v>513</v>
      </c>
      <c r="L41" s="477">
        <v>0.02</v>
      </c>
      <c r="M41" s="477" t="s">
        <v>513</v>
      </c>
      <c r="N41" s="477" t="s">
        <v>513</v>
      </c>
      <c r="O41" s="477">
        <v>4.78</v>
      </c>
      <c r="P41" s="477">
        <v>0.14699999999999999</v>
      </c>
      <c r="Q41" s="477">
        <v>0.26700000000000002</v>
      </c>
      <c r="R41" s="28">
        <v>18</v>
      </c>
      <c r="S41" s="13" t="s">
        <v>54</v>
      </c>
      <c r="T41" s="14"/>
      <c r="U41" s="477" t="s">
        <v>513</v>
      </c>
      <c r="V41" s="477">
        <v>0.23799999999999999</v>
      </c>
      <c r="W41" s="477">
        <v>315.63799999999998</v>
      </c>
      <c r="X41" s="477">
        <v>0.53700000000000003</v>
      </c>
      <c r="Y41" s="457">
        <v>344.839</v>
      </c>
      <c r="Z41" s="477">
        <v>3.6999999999999998E-2</v>
      </c>
      <c r="AA41" s="477">
        <v>0.35799999999999998</v>
      </c>
      <c r="AB41" s="477" t="s">
        <v>513</v>
      </c>
      <c r="AC41" s="477">
        <v>184.268</v>
      </c>
      <c r="AD41" s="477" t="s">
        <v>513</v>
      </c>
      <c r="AE41" s="457">
        <v>529.50199999999995</v>
      </c>
    </row>
    <row r="42" spans="1:36" s="12" customFormat="1" ht="11.25" x14ac:dyDescent="0.2">
      <c r="A42" s="25"/>
      <c r="B42" s="28">
        <v>19</v>
      </c>
      <c r="C42" s="28" t="s">
        <v>318</v>
      </c>
      <c r="D42" s="14"/>
      <c r="E42" s="477">
        <v>2815.07</v>
      </c>
      <c r="F42" s="477">
        <v>4033.8270000000002</v>
      </c>
      <c r="G42" s="477">
        <v>383.68799999999999</v>
      </c>
      <c r="H42" s="477">
        <v>1950.6690000000001</v>
      </c>
      <c r="I42" s="477">
        <v>92.86</v>
      </c>
      <c r="J42" s="477" t="s">
        <v>513</v>
      </c>
      <c r="K42" s="477" t="s">
        <v>513</v>
      </c>
      <c r="L42" s="477" t="s">
        <v>513</v>
      </c>
      <c r="M42" s="477">
        <v>555.62699999999995</v>
      </c>
      <c r="N42" s="477">
        <v>622.56500000000005</v>
      </c>
      <c r="O42" s="477">
        <v>871.84699999999998</v>
      </c>
      <c r="P42" s="477">
        <v>4395.777</v>
      </c>
      <c r="Q42" s="477">
        <v>5.01</v>
      </c>
      <c r="R42" s="28">
        <v>19</v>
      </c>
      <c r="S42" s="28" t="s">
        <v>318</v>
      </c>
      <c r="T42" s="14"/>
      <c r="U42" s="477" t="s">
        <v>513</v>
      </c>
      <c r="V42" s="477">
        <v>1207.4100000000001</v>
      </c>
      <c r="W42" s="477">
        <v>9591.5259999999998</v>
      </c>
      <c r="X42" s="477" t="s">
        <v>513</v>
      </c>
      <c r="Y42" s="457">
        <v>26525.876</v>
      </c>
      <c r="Z42" s="477">
        <v>53.606999999999999</v>
      </c>
      <c r="AA42" s="477">
        <v>165.22</v>
      </c>
      <c r="AB42" s="477">
        <v>0.25</v>
      </c>
      <c r="AC42" s="477">
        <v>1043.422</v>
      </c>
      <c r="AD42" s="477">
        <v>59.113</v>
      </c>
      <c r="AE42" s="457">
        <v>27847.488000000001</v>
      </c>
    </row>
    <row r="43" spans="1:36" s="12" customFormat="1" ht="11.25" x14ac:dyDescent="0.2">
      <c r="A43" s="25"/>
      <c r="B43" s="28"/>
      <c r="C43" s="13" t="s">
        <v>207</v>
      </c>
      <c r="D43" s="14" t="s">
        <v>55</v>
      </c>
      <c r="E43" s="477">
        <v>1695.2190000000001</v>
      </c>
      <c r="F43" s="477">
        <v>3786.875</v>
      </c>
      <c r="G43" s="477">
        <v>382.37799999999999</v>
      </c>
      <c r="H43" s="477">
        <v>1909.463</v>
      </c>
      <c r="I43" s="477" t="s">
        <v>513</v>
      </c>
      <c r="J43" s="477" t="s">
        <v>513</v>
      </c>
      <c r="K43" s="477" t="s">
        <v>513</v>
      </c>
      <c r="L43" s="477" t="s">
        <v>513</v>
      </c>
      <c r="M43" s="477">
        <v>468.08600000000001</v>
      </c>
      <c r="N43" s="477">
        <v>622.56500000000005</v>
      </c>
      <c r="O43" s="477" t="s">
        <v>513</v>
      </c>
      <c r="P43" s="477">
        <v>4169.5950000000003</v>
      </c>
      <c r="Q43" s="477" t="s">
        <v>513</v>
      </c>
      <c r="R43" s="28"/>
      <c r="S43" s="13" t="s">
        <v>207</v>
      </c>
      <c r="T43" s="14" t="s">
        <v>55</v>
      </c>
      <c r="U43" s="477" t="s">
        <v>513</v>
      </c>
      <c r="V43" s="477">
        <v>849.31899999999996</v>
      </c>
      <c r="W43" s="477">
        <v>6055.1369999999997</v>
      </c>
      <c r="X43" s="477" t="s">
        <v>513</v>
      </c>
      <c r="Y43" s="457">
        <v>19938.636999999999</v>
      </c>
      <c r="Z43" s="477" t="s">
        <v>513</v>
      </c>
      <c r="AA43" s="477">
        <v>111.101</v>
      </c>
      <c r="AB43" s="477" t="s">
        <v>513</v>
      </c>
      <c r="AC43" s="477">
        <v>0.27200000000000002</v>
      </c>
      <c r="AD43" s="477" t="s">
        <v>513</v>
      </c>
      <c r="AE43" s="457">
        <v>20050.009999999998</v>
      </c>
    </row>
    <row r="44" spans="1:36" s="12" customFormat="1" ht="11.25" x14ac:dyDescent="0.2">
      <c r="A44" s="25"/>
      <c r="B44" s="28"/>
      <c r="C44" s="13"/>
      <c r="D44" s="14" t="s">
        <v>56</v>
      </c>
      <c r="E44" s="477" t="s">
        <v>513</v>
      </c>
      <c r="F44" s="477">
        <v>5.3999999999999999E-2</v>
      </c>
      <c r="G44" s="477" t="s">
        <v>513</v>
      </c>
      <c r="H44" s="477" t="s">
        <v>513</v>
      </c>
      <c r="I44" s="477" t="s">
        <v>513</v>
      </c>
      <c r="J44" s="477" t="s">
        <v>513</v>
      </c>
      <c r="K44" s="477" t="s">
        <v>513</v>
      </c>
      <c r="L44" s="477" t="s">
        <v>513</v>
      </c>
      <c r="M44" s="477" t="s">
        <v>513</v>
      </c>
      <c r="N44" s="477" t="s">
        <v>513</v>
      </c>
      <c r="O44" s="477" t="s">
        <v>513</v>
      </c>
      <c r="P44" s="477">
        <v>126.15300000000001</v>
      </c>
      <c r="Q44" s="477" t="s">
        <v>513</v>
      </c>
      <c r="R44" s="28"/>
      <c r="S44" s="13"/>
      <c r="T44" s="14" t="s">
        <v>56</v>
      </c>
      <c r="U44" s="477" t="s">
        <v>513</v>
      </c>
      <c r="V44" s="477" t="s">
        <v>513</v>
      </c>
      <c r="W44" s="477">
        <v>483.49200000000002</v>
      </c>
      <c r="X44" s="477" t="s">
        <v>513</v>
      </c>
      <c r="Y44" s="457">
        <v>609.69899999999996</v>
      </c>
      <c r="Z44" s="477" t="s">
        <v>513</v>
      </c>
      <c r="AA44" s="477" t="s">
        <v>513</v>
      </c>
      <c r="AB44" s="477" t="s">
        <v>513</v>
      </c>
      <c r="AC44" s="477" t="s">
        <v>513</v>
      </c>
      <c r="AD44" s="477" t="s">
        <v>513</v>
      </c>
      <c r="AE44" s="457">
        <v>609.69899999999996</v>
      </c>
    </row>
    <row r="45" spans="1:36" s="12" customFormat="1" ht="12" customHeight="1" x14ac:dyDescent="0.2">
      <c r="B45" s="28"/>
      <c r="D45" s="14" t="s">
        <v>57</v>
      </c>
      <c r="E45" s="477">
        <v>520.10400000000004</v>
      </c>
      <c r="F45" s="477">
        <v>246.898</v>
      </c>
      <c r="G45" s="477" t="s">
        <v>513</v>
      </c>
      <c r="H45" s="477">
        <v>40.029000000000003</v>
      </c>
      <c r="I45" s="477">
        <v>92.840999999999994</v>
      </c>
      <c r="J45" s="477" t="s">
        <v>513</v>
      </c>
      <c r="K45" s="477" t="s">
        <v>513</v>
      </c>
      <c r="L45" s="477" t="s">
        <v>513</v>
      </c>
      <c r="M45" s="477">
        <v>87.117999999999995</v>
      </c>
      <c r="N45" s="477" t="s">
        <v>513</v>
      </c>
      <c r="O45" s="477">
        <v>871.84699999999998</v>
      </c>
      <c r="P45" s="477">
        <v>99.478999999999999</v>
      </c>
      <c r="Q45" s="477">
        <v>5.01</v>
      </c>
      <c r="R45" s="28"/>
      <c r="T45" s="14" t="s">
        <v>57</v>
      </c>
      <c r="U45" s="477" t="s">
        <v>513</v>
      </c>
      <c r="V45" s="477">
        <v>315.57600000000002</v>
      </c>
      <c r="W45" s="477">
        <v>3048.0749999999998</v>
      </c>
      <c r="X45" s="477" t="s">
        <v>513</v>
      </c>
      <c r="Y45" s="457">
        <v>5326.9769999999999</v>
      </c>
      <c r="Z45" s="477">
        <v>53.606999999999999</v>
      </c>
      <c r="AA45" s="477">
        <v>54.082000000000001</v>
      </c>
      <c r="AB45" s="477">
        <v>0.25</v>
      </c>
      <c r="AC45" s="477">
        <v>1014.081</v>
      </c>
      <c r="AD45" s="477">
        <v>58.750999999999998</v>
      </c>
      <c r="AE45" s="457">
        <v>6507.7480000000005</v>
      </c>
    </row>
    <row r="46" spans="1:36" s="12" customFormat="1" ht="11.25" x14ac:dyDescent="0.2">
      <c r="B46" s="28">
        <v>20</v>
      </c>
      <c r="C46" s="28" t="s">
        <v>319</v>
      </c>
      <c r="D46" s="14"/>
      <c r="E46" s="477">
        <v>35.002000000000002</v>
      </c>
      <c r="F46" s="477">
        <v>8.0500000000000007</v>
      </c>
      <c r="G46" s="477" t="s">
        <v>513</v>
      </c>
      <c r="H46" s="477">
        <v>42.253</v>
      </c>
      <c r="I46" s="477" t="s">
        <v>513</v>
      </c>
      <c r="J46" s="477">
        <v>6.0000000000000001E-3</v>
      </c>
      <c r="K46" s="477" t="s">
        <v>513</v>
      </c>
      <c r="L46" s="477" t="s">
        <v>513</v>
      </c>
      <c r="M46" s="477" t="s">
        <v>513</v>
      </c>
      <c r="N46" s="477" t="s">
        <v>513</v>
      </c>
      <c r="O46" s="477">
        <v>75.995000000000005</v>
      </c>
      <c r="P46" s="477">
        <v>3.8849999999999998</v>
      </c>
      <c r="Q46" s="477">
        <v>2E-3</v>
      </c>
      <c r="R46" s="28">
        <v>20</v>
      </c>
      <c r="S46" s="28" t="s">
        <v>319</v>
      </c>
      <c r="T46" s="14"/>
      <c r="U46" s="477">
        <v>2.5939999999999999</v>
      </c>
      <c r="V46" s="477">
        <v>91.456999999999994</v>
      </c>
      <c r="W46" s="477">
        <v>147.46199999999999</v>
      </c>
      <c r="X46" s="477" t="s">
        <v>513</v>
      </c>
      <c r="Y46" s="457">
        <v>406.70600000000002</v>
      </c>
      <c r="Z46" s="477" t="s">
        <v>513</v>
      </c>
      <c r="AA46" s="477">
        <v>28.858000000000001</v>
      </c>
      <c r="AB46" s="477">
        <v>0.49099999999999999</v>
      </c>
      <c r="AC46" s="477">
        <v>5.7939999999999996</v>
      </c>
      <c r="AD46" s="477">
        <v>68.891999999999996</v>
      </c>
      <c r="AE46" s="457">
        <v>510.74099999999999</v>
      </c>
    </row>
    <row r="47" spans="1:36" s="58" customFormat="1" ht="21" customHeight="1" x14ac:dyDescent="0.2">
      <c r="A47" s="25" t="s">
        <v>604</v>
      </c>
      <c r="B47" s="465"/>
      <c r="C47" s="513"/>
      <c r="D47" s="513"/>
      <c r="E47" s="457">
        <v>4914.4960000000001</v>
      </c>
      <c r="F47" s="457">
        <v>6466.7839999999997</v>
      </c>
      <c r="G47" s="457">
        <v>919.55</v>
      </c>
      <c r="H47" s="457">
        <v>7344.7439999999997</v>
      </c>
      <c r="I47" s="457">
        <v>723.49400000000003</v>
      </c>
      <c r="J47" s="457">
        <v>62.411000000000001</v>
      </c>
      <c r="K47" s="457">
        <v>515.37300000000005</v>
      </c>
      <c r="L47" s="457">
        <v>171.12700000000001</v>
      </c>
      <c r="M47" s="457">
        <v>678.37900000000002</v>
      </c>
      <c r="N47" s="457">
        <v>866.34500000000003</v>
      </c>
      <c r="O47" s="457">
        <v>5138.2070000000003</v>
      </c>
      <c r="P47" s="457">
        <v>4967.7849999999999</v>
      </c>
      <c r="Q47" s="457">
        <v>182.71700000000001</v>
      </c>
      <c r="R47" s="465" t="s">
        <v>604</v>
      </c>
      <c r="S47" s="465"/>
      <c r="T47" s="513"/>
      <c r="U47" s="457">
        <v>1510.9380000000001</v>
      </c>
      <c r="V47" s="457">
        <v>7488.8220000000001</v>
      </c>
      <c r="W47" s="457">
        <v>14491.624</v>
      </c>
      <c r="X47" s="457">
        <v>4.3079999999999998</v>
      </c>
      <c r="Y47" s="457">
        <v>56447.103999999999</v>
      </c>
      <c r="Z47" s="457">
        <v>83.48</v>
      </c>
      <c r="AA47" s="457">
        <v>2743.625</v>
      </c>
      <c r="AB47" s="457">
        <v>178.26499999999999</v>
      </c>
      <c r="AC47" s="457">
        <v>4819.2290000000003</v>
      </c>
      <c r="AD47" s="457">
        <v>2891.9929999999999</v>
      </c>
      <c r="AE47" s="457">
        <v>67163.696000000011</v>
      </c>
      <c r="AF47" s="157"/>
      <c r="AG47" s="157"/>
      <c r="AH47" s="157"/>
      <c r="AI47" s="157"/>
      <c r="AJ47" s="157"/>
    </row>
    <row r="48" spans="1:36" s="5" customFormat="1" ht="11.1" customHeight="1" x14ac:dyDescent="0.2">
      <c r="A48" s="11" t="s">
        <v>576</v>
      </c>
      <c r="B48" s="522"/>
      <c r="C48" s="558"/>
      <c r="D48" s="558"/>
      <c r="E48" s="441">
        <v>5309.5259999999998</v>
      </c>
      <c r="F48" s="441">
        <v>5938.1859999999997</v>
      </c>
      <c r="G48" s="441">
        <v>852.572</v>
      </c>
      <c r="H48" s="441">
        <v>7403.1589999999997</v>
      </c>
      <c r="I48" s="441">
        <v>989.21500000000003</v>
      </c>
      <c r="J48" s="441">
        <v>404.96499999999997</v>
      </c>
      <c r="K48" s="441">
        <v>476.21899999999999</v>
      </c>
      <c r="L48" s="441">
        <v>200.50700000000001</v>
      </c>
      <c r="M48" s="441">
        <v>573.16099999999994</v>
      </c>
      <c r="N48" s="441">
        <v>914.952</v>
      </c>
      <c r="O48" s="441">
        <v>5869.701</v>
      </c>
      <c r="P48" s="441">
        <v>5083.17</v>
      </c>
      <c r="Q48" s="441">
        <v>235.82300000000001</v>
      </c>
      <c r="R48" s="522" t="s">
        <v>576</v>
      </c>
      <c r="S48" s="522"/>
      <c r="T48" s="558"/>
      <c r="U48" s="441">
        <v>1385.056</v>
      </c>
      <c r="V48" s="441">
        <v>8426.2849999999999</v>
      </c>
      <c r="W48" s="441">
        <v>14808.936</v>
      </c>
      <c r="X48" s="441">
        <v>1.4379999999999999</v>
      </c>
      <c r="Y48" s="441">
        <v>58872.870999999999</v>
      </c>
      <c r="Z48" s="441">
        <v>77.947999999999993</v>
      </c>
      <c r="AA48" s="441">
        <v>3044.9259999999999</v>
      </c>
      <c r="AB48" s="441">
        <v>362.7</v>
      </c>
      <c r="AC48" s="441">
        <v>5327.8389999999999</v>
      </c>
      <c r="AD48" s="441">
        <v>1966.2270000000001</v>
      </c>
      <c r="AE48" s="441">
        <v>69652.510999999999</v>
      </c>
    </row>
    <row r="49" spans="17:31" ht="21" customHeight="1" x14ac:dyDescent="0.2">
      <c r="Q49" s="2"/>
      <c r="R49" s="34"/>
      <c r="S49" s="34"/>
      <c r="W49" s="2"/>
      <c r="AA49" s="2"/>
      <c r="AE49" s="2"/>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7" max="47"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J57"/>
  <sheetViews>
    <sheetView showGridLines="0" zoomScaleNormal="100" zoomScaleSheetLayoutView="100" workbookViewId="0"/>
  </sheetViews>
  <sheetFormatPr defaultRowHeight="12.75" x14ac:dyDescent="0.2"/>
  <cols>
    <col min="1" max="1" width="1.28515625" style="671" customWidth="1"/>
    <col min="2" max="2" width="3.140625" style="740" customWidth="1"/>
    <col min="3" max="3" width="7.140625" style="741" customWidth="1"/>
    <col min="4" max="4" width="27.7109375" style="742" customWidth="1"/>
    <col min="5" max="5" width="12.85546875" style="743" customWidth="1"/>
    <col min="6" max="6" width="2" style="333" customWidth="1"/>
    <col min="7" max="7" width="12.85546875" style="672" customWidth="1"/>
    <col min="8" max="8" width="2" style="728" customWidth="1"/>
    <col min="9" max="9" width="12.85546875" style="672" customWidth="1"/>
    <col min="10" max="10" width="2" style="730" customWidth="1"/>
    <col min="11" max="11" width="12.42578125" style="660" customWidth="1"/>
    <col min="12" max="12" width="37" style="660" customWidth="1"/>
    <col min="13" max="254" width="9.140625" style="660"/>
    <col min="255" max="255" width="2.85546875" style="660" customWidth="1"/>
    <col min="256" max="257" width="7.140625" style="660" customWidth="1"/>
    <col min="258" max="258" width="27.7109375" style="660" customWidth="1"/>
    <col min="259" max="259" width="8.5703125" style="660" customWidth="1"/>
    <col min="260" max="260" width="7.140625" style="660" customWidth="1"/>
    <col min="261" max="261" width="8.5703125" style="660" customWidth="1"/>
    <col min="262" max="262" width="7.140625" style="660" customWidth="1"/>
    <col min="263" max="263" width="8.5703125" style="660" customWidth="1"/>
    <col min="264" max="264" width="7.140625" style="660" customWidth="1"/>
    <col min="265" max="510" width="9.140625" style="660"/>
    <col min="511" max="511" width="2.85546875" style="660" customWidth="1"/>
    <col min="512" max="513" width="7.140625" style="660" customWidth="1"/>
    <col min="514" max="514" width="27.7109375" style="660" customWidth="1"/>
    <col min="515" max="515" width="8.5703125" style="660" customWidth="1"/>
    <col min="516" max="516" width="7.140625" style="660" customWidth="1"/>
    <col min="517" max="517" width="8.5703125" style="660" customWidth="1"/>
    <col min="518" max="518" width="7.140625" style="660" customWidth="1"/>
    <col min="519" max="519" width="8.5703125" style="660" customWidth="1"/>
    <col min="520" max="520" width="7.140625" style="660" customWidth="1"/>
    <col min="521" max="766" width="9.140625" style="660"/>
    <col min="767" max="767" width="2.85546875" style="660" customWidth="1"/>
    <col min="768" max="769" width="7.140625" style="660" customWidth="1"/>
    <col min="770" max="770" width="27.7109375" style="660" customWidth="1"/>
    <col min="771" max="771" width="8.5703125" style="660" customWidth="1"/>
    <col min="772" max="772" width="7.140625" style="660" customWidth="1"/>
    <col min="773" max="773" width="8.5703125" style="660" customWidth="1"/>
    <col min="774" max="774" width="7.140625" style="660" customWidth="1"/>
    <col min="775" max="775" width="8.5703125" style="660" customWidth="1"/>
    <col min="776" max="776" width="7.140625" style="660" customWidth="1"/>
    <col min="777" max="1022" width="9.140625" style="660"/>
    <col min="1023" max="1023" width="2.85546875" style="660" customWidth="1"/>
    <col min="1024" max="1025" width="7.140625" style="660" customWidth="1"/>
    <col min="1026" max="1026" width="27.7109375" style="660" customWidth="1"/>
    <col min="1027" max="1027" width="8.5703125" style="660" customWidth="1"/>
    <col min="1028" max="1028" width="7.140625" style="660" customWidth="1"/>
    <col min="1029" max="1029" width="8.5703125" style="660" customWidth="1"/>
    <col min="1030" max="1030" width="7.140625" style="660" customWidth="1"/>
    <col min="1031" max="1031" width="8.5703125" style="660" customWidth="1"/>
    <col min="1032" max="1032" width="7.140625" style="660" customWidth="1"/>
    <col min="1033" max="1278" width="9.140625" style="660"/>
    <col min="1279" max="1279" width="2.85546875" style="660" customWidth="1"/>
    <col min="1280" max="1281" width="7.140625" style="660" customWidth="1"/>
    <col min="1282" max="1282" width="27.7109375" style="660" customWidth="1"/>
    <col min="1283" max="1283" width="8.5703125" style="660" customWidth="1"/>
    <col min="1284" max="1284" width="7.140625" style="660" customWidth="1"/>
    <col min="1285" max="1285" width="8.5703125" style="660" customWidth="1"/>
    <col min="1286" max="1286" width="7.140625" style="660" customWidth="1"/>
    <col min="1287" max="1287" width="8.5703125" style="660" customWidth="1"/>
    <col min="1288" max="1288" width="7.140625" style="660" customWidth="1"/>
    <col min="1289" max="1534" width="9.140625" style="660"/>
    <col min="1535" max="1535" width="2.85546875" style="660" customWidth="1"/>
    <col min="1536" max="1537" width="7.140625" style="660" customWidth="1"/>
    <col min="1538" max="1538" width="27.7109375" style="660" customWidth="1"/>
    <col min="1539" max="1539" width="8.5703125" style="660" customWidth="1"/>
    <col min="1540" max="1540" width="7.140625" style="660" customWidth="1"/>
    <col min="1541" max="1541" width="8.5703125" style="660" customWidth="1"/>
    <col min="1542" max="1542" width="7.140625" style="660" customWidth="1"/>
    <col min="1543" max="1543" width="8.5703125" style="660" customWidth="1"/>
    <col min="1544" max="1544" width="7.140625" style="660" customWidth="1"/>
    <col min="1545" max="1790" width="9.140625" style="660"/>
    <col min="1791" max="1791" width="2.85546875" style="660" customWidth="1"/>
    <col min="1792" max="1793" width="7.140625" style="660" customWidth="1"/>
    <col min="1794" max="1794" width="27.7109375" style="660" customWidth="1"/>
    <col min="1795" max="1795" width="8.5703125" style="660" customWidth="1"/>
    <col min="1796" max="1796" width="7.140625" style="660" customWidth="1"/>
    <col min="1797" max="1797" width="8.5703125" style="660" customWidth="1"/>
    <col min="1798" max="1798" width="7.140625" style="660" customWidth="1"/>
    <col min="1799" max="1799" width="8.5703125" style="660" customWidth="1"/>
    <col min="1800" max="1800" width="7.140625" style="660" customWidth="1"/>
    <col min="1801" max="2046" width="9.140625" style="660"/>
    <col min="2047" max="2047" width="2.85546875" style="660" customWidth="1"/>
    <col min="2048" max="2049" width="7.140625" style="660" customWidth="1"/>
    <col min="2050" max="2050" width="27.7109375" style="660" customWidth="1"/>
    <col min="2051" max="2051" width="8.5703125" style="660" customWidth="1"/>
    <col min="2052" max="2052" width="7.140625" style="660" customWidth="1"/>
    <col min="2053" max="2053" width="8.5703125" style="660" customWidth="1"/>
    <col min="2054" max="2054" width="7.140625" style="660" customWidth="1"/>
    <col min="2055" max="2055" width="8.5703125" style="660" customWidth="1"/>
    <col min="2056" max="2056" width="7.140625" style="660" customWidth="1"/>
    <col min="2057" max="2302" width="9.140625" style="660"/>
    <col min="2303" max="2303" width="2.85546875" style="660" customWidth="1"/>
    <col min="2304" max="2305" width="7.140625" style="660" customWidth="1"/>
    <col min="2306" max="2306" width="27.7109375" style="660" customWidth="1"/>
    <col min="2307" max="2307" width="8.5703125" style="660" customWidth="1"/>
    <col min="2308" max="2308" width="7.140625" style="660" customWidth="1"/>
    <col min="2309" max="2309" width="8.5703125" style="660" customWidth="1"/>
    <col min="2310" max="2310" width="7.140625" style="660" customWidth="1"/>
    <col min="2311" max="2311" width="8.5703125" style="660" customWidth="1"/>
    <col min="2312" max="2312" width="7.140625" style="660" customWidth="1"/>
    <col min="2313" max="2558" width="9.140625" style="660"/>
    <col min="2559" max="2559" width="2.85546875" style="660" customWidth="1"/>
    <col min="2560" max="2561" width="7.140625" style="660" customWidth="1"/>
    <col min="2562" max="2562" width="27.7109375" style="660" customWidth="1"/>
    <col min="2563" max="2563" width="8.5703125" style="660" customWidth="1"/>
    <col min="2564" max="2564" width="7.140625" style="660" customWidth="1"/>
    <col min="2565" max="2565" width="8.5703125" style="660" customWidth="1"/>
    <col min="2566" max="2566" width="7.140625" style="660" customWidth="1"/>
    <col min="2567" max="2567" width="8.5703125" style="660" customWidth="1"/>
    <col min="2568" max="2568" width="7.140625" style="660" customWidth="1"/>
    <col min="2569" max="2814" width="9.140625" style="660"/>
    <col min="2815" max="2815" width="2.85546875" style="660" customWidth="1"/>
    <col min="2816" max="2817" width="7.140625" style="660" customWidth="1"/>
    <col min="2818" max="2818" width="27.7109375" style="660" customWidth="1"/>
    <col min="2819" max="2819" width="8.5703125" style="660" customWidth="1"/>
    <col min="2820" max="2820" width="7.140625" style="660" customWidth="1"/>
    <col min="2821" max="2821" width="8.5703125" style="660" customWidth="1"/>
    <col min="2822" max="2822" width="7.140625" style="660" customWidth="1"/>
    <col min="2823" max="2823" width="8.5703125" style="660" customWidth="1"/>
    <col min="2824" max="2824" width="7.140625" style="660" customWidth="1"/>
    <col min="2825" max="3070" width="9.140625" style="660"/>
    <col min="3071" max="3071" width="2.85546875" style="660" customWidth="1"/>
    <col min="3072" max="3073" width="7.140625" style="660" customWidth="1"/>
    <col min="3074" max="3074" width="27.7109375" style="660" customWidth="1"/>
    <col min="3075" max="3075" width="8.5703125" style="660" customWidth="1"/>
    <col min="3076" max="3076" width="7.140625" style="660" customWidth="1"/>
    <col min="3077" max="3077" width="8.5703125" style="660" customWidth="1"/>
    <col min="3078" max="3078" width="7.140625" style="660" customWidth="1"/>
    <col min="3079" max="3079" width="8.5703125" style="660" customWidth="1"/>
    <col min="3080" max="3080" width="7.140625" style="660" customWidth="1"/>
    <col min="3081" max="3326" width="9.140625" style="660"/>
    <col min="3327" max="3327" width="2.85546875" style="660" customWidth="1"/>
    <col min="3328" max="3329" width="7.140625" style="660" customWidth="1"/>
    <col min="3330" max="3330" width="27.7109375" style="660" customWidth="1"/>
    <col min="3331" max="3331" width="8.5703125" style="660" customWidth="1"/>
    <col min="3332" max="3332" width="7.140625" style="660" customWidth="1"/>
    <col min="3333" max="3333" width="8.5703125" style="660" customWidth="1"/>
    <col min="3334" max="3334" width="7.140625" style="660" customWidth="1"/>
    <col min="3335" max="3335" width="8.5703125" style="660" customWidth="1"/>
    <col min="3336" max="3336" width="7.140625" style="660" customWidth="1"/>
    <col min="3337" max="3582" width="9.140625" style="660"/>
    <col min="3583" max="3583" width="2.85546875" style="660" customWidth="1"/>
    <col min="3584" max="3585" width="7.140625" style="660" customWidth="1"/>
    <col min="3586" max="3586" width="27.7109375" style="660" customWidth="1"/>
    <col min="3587" max="3587" width="8.5703125" style="660" customWidth="1"/>
    <col min="3588" max="3588" width="7.140625" style="660" customWidth="1"/>
    <col min="3589" max="3589" width="8.5703125" style="660" customWidth="1"/>
    <col min="3590" max="3590" width="7.140625" style="660" customWidth="1"/>
    <col min="3591" max="3591" width="8.5703125" style="660" customWidth="1"/>
    <col min="3592" max="3592" width="7.140625" style="660" customWidth="1"/>
    <col min="3593" max="3838" width="9.140625" style="660"/>
    <col min="3839" max="3839" width="2.85546875" style="660" customWidth="1"/>
    <col min="3840" max="3841" width="7.140625" style="660" customWidth="1"/>
    <col min="3842" max="3842" width="27.7109375" style="660" customWidth="1"/>
    <col min="3843" max="3843" width="8.5703125" style="660" customWidth="1"/>
    <col min="3844" max="3844" width="7.140625" style="660" customWidth="1"/>
    <col min="3845" max="3845" width="8.5703125" style="660" customWidth="1"/>
    <col min="3846" max="3846" width="7.140625" style="660" customWidth="1"/>
    <col min="3847" max="3847" width="8.5703125" style="660" customWidth="1"/>
    <col min="3848" max="3848" width="7.140625" style="660" customWidth="1"/>
    <col min="3849" max="4094" width="9.140625" style="660"/>
    <col min="4095" max="4095" width="2.85546875" style="660" customWidth="1"/>
    <col min="4096" max="4097" width="7.140625" style="660" customWidth="1"/>
    <col min="4098" max="4098" width="27.7109375" style="660" customWidth="1"/>
    <col min="4099" max="4099" width="8.5703125" style="660" customWidth="1"/>
    <col min="4100" max="4100" width="7.140625" style="660" customWidth="1"/>
    <col min="4101" max="4101" width="8.5703125" style="660" customWidth="1"/>
    <col min="4102" max="4102" width="7.140625" style="660" customWidth="1"/>
    <col min="4103" max="4103" width="8.5703125" style="660" customWidth="1"/>
    <col min="4104" max="4104" width="7.140625" style="660" customWidth="1"/>
    <col min="4105" max="4350" width="9.140625" style="660"/>
    <col min="4351" max="4351" width="2.85546875" style="660" customWidth="1"/>
    <col min="4352" max="4353" width="7.140625" style="660" customWidth="1"/>
    <col min="4354" max="4354" width="27.7109375" style="660" customWidth="1"/>
    <col min="4355" max="4355" width="8.5703125" style="660" customWidth="1"/>
    <col min="4356" max="4356" width="7.140625" style="660" customWidth="1"/>
    <col min="4357" max="4357" width="8.5703125" style="660" customWidth="1"/>
    <col min="4358" max="4358" width="7.140625" style="660" customWidth="1"/>
    <col min="4359" max="4359" width="8.5703125" style="660" customWidth="1"/>
    <col min="4360" max="4360" width="7.140625" style="660" customWidth="1"/>
    <col min="4361" max="4606" width="9.140625" style="660"/>
    <col min="4607" max="4607" width="2.85546875" style="660" customWidth="1"/>
    <col min="4608" max="4609" width="7.140625" style="660" customWidth="1"/>
    <col min="4610" max="4610" width="27.7109375" style="660" customWidth="1"/>
    <col min="4611" max="4611" width="8.5703125" style="660" customWidth="1"/>
    <col min="4612" max="4612" width="7.140625" style="660" customWidth="1"/>
    <col min="4613" max="4613" width="8.5703125" style="660" customWidth="1"/>
    <col min="4614" max="4614" width="7.140625" style="660" customWidth="1"/>
    <col min="4615" max="4615" width="8.5703125" style="660" customWidth="1"/>
    <col min="4616" max="4616" width="7.140625" style="660" customWidth="1"/>
    <col min="4617" max="4862" width="9.140625" style="660"/>
    <col min="4863" max="4863" width="2.85546875" style="660" customWidth="1"/>
    <col min="4864" max="4865" width="7.140625" style="660" customWidth="1"/>
    <col min="4866" max="4866" width="27.7109375" style="660" customWidth="1"/>
    <col min="4867" max="4867" width="8.5703125" style="660" customWidth="1"/>
    <col min="4868" max="4868" width="7.140625" style="660" customWidth="1"/>
    <col min="4869" max="4869" width="8.5703125" style="660" customWidth="1"/>
    <col min="4870" max="4870" width="7.140625" style="660" customWidth="1"/>
    <col min="4871" max="4871" width="8.5703125" style="660" customWidth="1"/>
    <col min="4872" max="4872" width="7.140625" style="660" customWidth="1"/>
    <col min="4873" max="5118" width="9.140625" style="660"/>
    <col min="5119" max="5119" width="2.85546875" style="660" customWidth="1"/>
    <col min="5120" max="5121" width="7.140625" style="660" customWidth="1"/>
    <col min="5122" max="5122" width="27.7109375" style="660" customWidth="1"/>
    <col min="5123" max="5123" width="8.5703125" style="660" customWidth="1"/>
    <col min="5124" max="5124" width="7.140625" style="660" customWidth="1"/>
    <col min="5125" max="5125" width="8.5703125" style="660" customWidth="1"/>
    <col min="5126" max="5126" width="7.140625" style="660" customWidth="1"/>
    <col min="5127" max="5127" width="8.5703125" style="660" customWidth="1"/>
    <col min="5128" max="5128" width="7.140625" style="660" customWidth="1"/>
    <col min="5129" max="5374" width="9.140625" style="660"/>
    <col min="5375" max="5375" width="2.85546875" style="660" customWidth="1"/>
    <col min="5376" max="5377" width="7.140625" style="660" customWidth="1"/>
    <col min="5378" max="5378" width="27.7109375" style="660" customWidth="1"/>
    <col min="5379" max="5379" width="8.5703125" style="660" customWidth="1"/>
    <col min="5380" max="5380" width="7.140625" style="660" customWidth="1"/>
    <col min="5381" max="5381" width="8.5703125" style="660" customWidth="1"/>
    <col min="5382" max="5382" width="7.140625" style="660" customWidth="1"/>
    <col min="5383" max="5383" width="8.5703125" style="660" customWidth="1"/>
    <col min="5384" max="5384" width="7.140625" style="660" customWidth="1"/>
    <col min="5385" max="5630" width="9.140625" style="660"/>
    <col min="5631" max="5631" width="2.85546875" style="660" customWidth="1"/>
    <col min="5632" max="5633" width="7.140625" style="660" customWidth="1"/>
    <col min="5634" max="5634" width="27.7109375" style="660" customWidth="1"/>
    <col min="5635" max="5635" width="8.5703125" style="660" customWidth="1"/>
    <col min="5636" max="5636" width="7.140625" style="660" customWidth="1"/>
    <col min="5637" max="5637" width="8.5703125" style="660" customWidth="1"/>
    <col min="5638" max="5638" width="7.140625" style="660" customWidth="1"/>
    <col min="5639" max="5639" width="8.5703125" style="660" customWidth="1"/>
    <col min="5640" max="5640" width="7.140625" style="660" customWidth="1"/>
    <col min="5641" max="5886" width="9.140625" style="660"/>
    <col min="5887" max="5887" width="2.85546875" style="660" customWidth="1"/>
    <col min="5888" max="5889" width="7.140625" style="660" customWidth="1"/>
    <col min="5890" max="5890" width="27.7109375" style="660" customWidth="1"/>
    <col min="5891" max="5891" width="8.5703125" style="660" customWidth="1"/>
    <col min="5892" max="5892" width="7.140625" style="660" customWidth="1"/>
    <col min="5893" max="5893" width="8.5703125" style="660" customWidth="1"/>
    <col min="5894" max="5894" width="7.140625" style="660" customWidth="1"/>
    <col min="5895" max="5895" width="8.5703125" style="660" customWidth="1"/>
    <col min="5896" max="5896" width="7.140625" style="660" customWidth="1"/>
    <col min="5897" max="6142" width="9.140625" style="660"/>
    <col min="6143" max="6143" width="2.85546875" style="660" customWidth="1"/>
    <col min="6144" max="6145" width="7.140625" style="660" customWidth="1"/>
    <col min="6146" max="6146" width="27.7109375" style="660" customWidth="1"/>
    <col min="6147" max="6147" width="8.5703125" style="660" customWidth="1"/>
    <col min="6148" max="6148" width="7.140625" style="660" customWidth="1"/>
    <col min="6149" max="6149" width="8.5703125" style="660" customWidth="1"/>
    <col min="6150" max="6150" width="7.140625" style="660" customWidth="1"/>
    <col min="6151" max="6151" width="8.5703125" style="660" customWidth="1"/>
    <col min="6152" max="6152" width="7.140625" style="660" customWidth="1"/>
    <col min="6153" max="6398" width="9.140625" style="660"/>
    <col min="6399" max="6399" width="2.85546875" style="660" customWidth="1"/>
    <col min="6400" max="6401" width="7.140625" style="660" customWidth="1"/>
    <col min="6402" max="6402" width="27.7109375" style="660" customWidth="1"/>
    <col min="6403" max="6403" width="8.5703125" style="660" customWidth="1"/>
    <col min="6404" max="6404" width="7.140625" style="660" customWidth="1"/>
    <col min="6405" max="6405" width="8.5703125" style="660" customWidth="1"/>
    <col min="6406" max="6406" width="7.140625" style="660" customWidth="1"/>
    <col min="6407" max="6407" width="8.5703125" style="660" customWidth="1"/>
    <col min="6408" max="6408" width="7.140625" style="660" customWidth="1"/>
    <col min="6409" max="6654" width="9.140625" style="660"/>
    <col min="6655" max="6655" width="2.85546875" style="660" customWidth="1"/>
    <col min="6656" max="6657" width="7.140625" style="660" customWidth="1"/>
    <col min="6658" max="6658" width="27.7109375" style="660" customWidth="1"/>
    <col min="6659" max="6659" width="8.5703125" style="660" customWidth="1"/>
    <col min="6660" max="6660" width="7.140625" style="660" customWidth="1"/>
    <col min="6661" max="6661" width="8.5703125" style="660" customWidth="1"/>
    <col min="6662" max="6662" width="7.140625" style="660" customWidth="1"/>
    <col min="6663" max="6663" width="8.5703125" style="660" customWidth="1"/>
    <col min="6664" max="6664" width="7.140625" style="660" customWidth="1"/>
    <col min="6665" max="6910" width="9.140625" style="660"/>
    <col min="6911" max="6911" width="2.85546875" style="660" customWidth="1"/>
    <col min="6912" max="6913" width="7.140625" style="660" customWidth="1"/>
    <col min="6914" max="6914" width="27.7109375" style="660" customWidth="1"/>
    <col min="6915" max="6915" width="8.5703125" style="660" customWidth="1"/>
    <col min="6916" max="6916" width="7.140625" style="660" customWidth="1"/>
    <col min="6917" max="6917" width="8.5703125" style="660" customWidth="1"/>
    <col min="6918" max="6918" width="7.140625" style="660" customWidth="1"/>
    <col min="6919" max="6919" width="8.5703125" style="660" customWidth="1"/>
    <col min="6920" max="6920" width="7.140625" style="660" customWidth="1"/>
    <col min="6921" max="7166" width="9.140625" style="660"/>
    <col min="7167" max="7167" width="2.85546875" style="660" customWidth="1"/>
    <col min="7168" max="7169" width="7.140625" style="660" customWidth="1"/>
    <col min="7170" max="7170" width="27.7109375" style="660" customWidth="1"/>
    <col min="7171" max="7171" width="8.5703125" style="660" customWidth="1"/>
    <col min="7172" max="7172" width="7.140625" style="660" customWidth="1"/>
    <col min="7173" max="7173" width="8.5703125" style="660" customWidth="1"/>
    <col min="7174" max="7174" width="7.140625" style="660" customWidth="1"/>
    <col min="7175" max="7175" width="8.5703125" style="660" customWidth="1"/>
    <col min="7176" max="7176" width="7.140625" style="660" customWidth="1"/>
    <col min="7177" max="7422" width="9.140625" style="660"/>
    <col min="7423" max="7423" width="2.85546875" style="660" customWidth="1"/>
    <col min="7424" max="7425" width="7.140625" style="660" customWidth="1"/>
    <col min="7426" max="7426" width="27.7109375" style="660" customWidth="1"/>
    <col min="7427" max="7427" width="8.5703125" style="660" customWidth="1"/>
    <col min="7428" max="7428" width="7.140625" style="660" customWidth="1"/>
    <col min="7429" max="7429" width="8.5703125" style="660" customWidth="1"/>
    <col min="7430" max="7430" width="7.140625" style="660" customWidth="1"/>
    <col min="7431" max="7431" width="8.5703125" style="660" customWidth="1"/>
    <col min="7432" max="7432" width="7.140625" style="660" customWidth="1"/>
    <col min="7433" max="7678" width="9.140625" style="660"/>
    <col min="7679" max="7679" width="2.85546875" style="660" customWidth="1"/>
    <col min="7680" max="7681" width="7.140625" style="660" customWidth="1"/>
    <col min="7682" max="7682" width="27.7109375" style="660" customWidth="1"/>
    <col min="7683" max="7683" width="8.5703125" style="660" customWidth="1"/>
    <col min="7684" max="7684" width="7.140625" style="660" customWidth="1"/>
    <col min="7685" max="7685" width="8.5703125" style="660" customWidth="1"/>
    <col min="7686" max="7686" width="7.140625" style="660" customWidth="1"/>
    <col min="7687" max="7687" width="8.5703125" style="660" customWidth="1"/>
    <col min="7688" max="7688" width="7.140625" style="660" customWidth="1"/>
    <col min="7689" max="7934" width="9.140625" style="660"/>
    <col min="7935" max="7935" width="2.85546875" style="660" customWidth="1"/>
    <col min="7936" max="7937" width="7.140625" style="660" customWidth="1"/>
    <col min="7938" max="7938" width="27.7109375" style="660" customWidth="1"/>
    <col min="7939" max="7939" width="8.5703125" style="660" customWidth="1"/>
    <col min="7940" max="7940" width="7.140625" style="660" customWidth="1"/>
    <col min="7941" max="7941" width="8.5703125" style="660" customWidth="1"/>
    <col min="7942" max="7942" width="7.140625" style="660" customWidth="1"/>
    <col min="7943" max="7943" width="8.5703125" style="660" customWidth="1"/>
    <col min="7944" max="7944" width="7.140625" style="660" customWidth="1"/>
    <col min="7945" max="8190" width="9.140625" style="660"/>
    <col min="8191" max="8191" width="2.85546875" style="660" customWidth="1"/>
    <col min="8192" max="8193" width="7.140625" style="660" customWidth="1"/>
    <col min="8194" max="8194" width="27.7109375" style="660" customWidth="1"/>
    <col min="8195" max="8195" width="8.5703125" style="660" customWidth="1"/>
    <col min="8196" max="8196" width="7.140625" style="660" customWidth="1"/>
    <col min="8197" max="8197" width="8.5703125" style="660" customWidth="1"/>
    <col min="8198" max="8198" width="7.140625" style="660" customWidth="1"/>
    <col min="8199" max="8199" width="8.5703125" style="660" customWidth="1"/>
    <col min="8200" max="8200" width="7.140625" style="660" customWidth="1"/>
    <col min="8201" max="8446" width="9.140625" style="660"/>
    <col min="8447" max="8447" width="2.85546875" style="660" customWidth="1"/>
    <col min="8448" max="8449" width="7.140625" style="660" customWidth="1"/>
    <col min="8450" max="8450" width="27.7109375" style="660" customWidth="1"/>
    <col min="8451" max="8451" width="8.5703125" style="660" customWidth="1"/>
    <col min="8452" max="8452" width="7.140625" style="660" customWidth="1"/>
    <col min="8453" max="8453" width="8.5703125" style="660" customWidth="1"/>
    <col min="8454" max="8454" width="7.140625" style="660" customWidth="1"/>
    <col min="8455" max="8455" width="8.5703125" style="660" customWidth="1"/>
    <col min="8456" max="8456" width="7.140625" style="660" customWidth="1"/>
    <col min="8457" max="8702" width="9.140625" style="660"/>
    <col min="8703" max="8703" width="2.85546875" style="660" customWidth="1"/>
    <col min="8704" max="8705" width="7.140625" style="660" customWidth="1"/>
    <col min="8706" max="8706" width="27.7109375" style="660" customWidth="1"/>
    <col min="8707" max="8707" width="8.5703125" style="660" customWidth="1"/>
    <col min="8708" max="8708" width="7.140625" style="660" customWidth="1"/>
    <col min="8709" max="8709" width="8.5703125" style="660" customWidth="1"/>
    <col min="8710" max="8710" width="7.140625" style="660" customWidth="1"/>
    <col min="8711" max="8711" width="8.5703125" style="660" customWidth="1"/>
    <col min="8712" max="8712" width="7.140625" style="660" customWidth="1"/>
    <col min="8713" max="8958" width="9.140625" style="660"/>
    <col min="8959" max="8959" width="2.85546875" style="660" customWidth="1"/>
    <col min="8960" max="8961" width="7.140625" style="660" customWidth="1"/>
    <col min="8962" max="8962" width="27.7109375" style="660" customWidth="1"/>
    <col min="8963" max="8963" width="8.5703125" style="660" customWidth="1"/>
    <col min="8964" max="8964" width="7.140625" style="660" customWidth="1"/>
    <col min="8965" max="8965" width="8.5703125" style="660" customWidth="1"/>
    <col min="8966" max="8966" width="7.140625" style="660" customWidth="1"/>
    <col min="8967" max="8967" width="8.5703125" style="660" customWidth="1"/>
    <col min="8968" max="8968" width="7.140625" style="660" customWidth="1"/>
    <col min="8969" max="9214" width="9.140625" style="660"/>
    <col min="9215" max="9215" width="2.85546875" style="660" customWidth="1"/>
    <col min="9216" max="9217" width="7.140625" style="660" customWidth="1"/>
    <col min="9218" max="9218" width="27.7109375" style="660" customWidth="1"/>
    <col min="9219" max="9219" width="8.5703125" style="660" customWidth="1"/>
    <col min="9220" max="9220" width="7.140625" style="660" customWidth="1"/>
    <col min="9221" max="9221" width="8.5703125" style="660" customWidth="1"/>
    <col min="9222" max="9222" width="7.140625" style="660" customWidth="1"/>
    <col min="9223" max="9223" width="8.5703125" style="660" customWidth="1"/>
    <col min="9224" max="9224" width="7.140625" style="660" customWidth="1"/>
    <col min="9225" max="9470" width="9.140625" style="660"/>
    <col min="9471" max="9471" width="2.85546875" style="660" customWidth="1"/>
    <col min="9472" max="9473" width="7.140625" style="660" customWidth="1"/>
    <col min="9474" max="9474" width="27.7109375" style="660" customWidth="1"/>
    <col min="9475" max="9475" width="8.5703125" style="660" customWidth="1"/>
    <col min="9476" max="9476" width="7.140625" style="660" customWidth="1"/>
    <col min="9477" max="9477" width="8.5703125" style="660" customWidth="1"/>
    <col min="9478" max="9478" width="7.140625" style="660" customWidth="1"/>
    <col min="9479" max="9479" width="8.5703125" style="660" customWidth="1"/>
    <col min="9480" max="9480" width="7.140625" style="660" customWidth="1"/>
    <col min="9481" max="9726" width="9.140625" style="660"/>
    <col min="9727" max="9727" width="2.85546875" style="660" customWidth="1"/>
    <col min="9728" max="9729" width="7.140625" style="660" customWidth="1"/>
    <col min="9730" max="9730" width="27.7109375" style="660" customWidth="1"/>
    <col min="9731" max="9731" width="8.5703125" style="660" customWidth="1"/>
    <col min="9732" max="9732" width="7.140625" style="660" customWidth="1"/>
    <col min="9733" max="9733" width="8.5703125" style="660" customWidth="1"/>
    <col min="9734" max="9734" width="7.140625" style="660" customWidth="1"/>
    <col min="9735" max="9735" width="8.5703125" style="660" customWidth="1"/>
    <col min="9736" max="9736" width="7.140625" style="660" customWidth="1"/>
    <col min="9737" max="9982" width="9.140625" style="660"/>
    <col min="9983" max="9983" width="2.85546875" style="660" customWidth="1"/>
    <col min="9984" max="9985" width="7.140625" style="660" customWidth="1"/>
    <col min="9986" max="9986" width="27.7109375" style="660" customWidth="1"/>
    <col min="9987" max="9987" width="8.5703125" style="660" customWidth="1"/>
    <col min="9988" max="9988" width="7.140625" style="660" customWidth="1"/>
    <col min="9989" max="9989" width="8.5703125" style="660" customWidth="1"/>
    <col min="9990" max="9990" width="7.140625" style="660" customWidth="1"/>
    <col min="9991" max="9991" width="8.5703125" style="660" customWidth="1"/>
    <col min="9992" max="9992" width="7.140625" style="660" customWidth="1"/>
    <col min="9993" max="10238" width="9.140625" style="660"/>
    <col min="10239" max="10239" width="2.85546875" style="660" customWidth="1"/>
    <col min="10240" max="10241" width="7.140625" style="660" customWidth="1"/>
    <col min="10242" max="10242" width="27.7109375" style="660" customWidth="1"/>
    <col min="10243" max="10243" width="8.5703125" style="660" customWidth="1"/>
    <col min="10244" max="10244" width="7.140625" style="660" customWidth="1"/>
    <col min="10245" max="10245" width="8.5703125" style="660" customWidth="1"/>
    <col min="10246" max="10246" width="7.140625" style="660" customWidth="1"/>
    <col min="10247" max="10247" width="8.5703125" style="660" customWidth="1"/>
    <col min="10248" max="10248" width="7.140625" style="660" customWidth="1"/>
    <col min="10249" max="10494" width="9.140625" style="660"/>
    <col min="10495" max="10495" width="2.85546875" style="660" customWidth="1"/>
    <col min="10496" max="10497" width="7.140625" style="660" customWidth="1"/>
    <col min="10498" max="10498" width="27.7109375" style="660" customWidth="1"/>
    <col min="10499" max="10499" width="8.5703125" style="660" customWidth="1"/>
    <col min="10500" max="10500" width="7.140625" style="660" customWidth="1"/>
    <col min="10501" max="10501" width="8.5703125" style="660" customWidth="1"/>
    <col min="10502" max="10502" width="7.140625" style="660" customWidth="1"/>
    <col min="10503" max="10503" width="8.5703125" style="660" customWidth="1"/>
    <col min="10504" max="10504" width="7.140625" style="660" customWidth="1"/>
    <col min="10505" max="10750" width="9.140625" style="660"/>
    <col min="10751" max="10751" width="2.85546875" style="660" customWidth="1"/>
    <col min="10752" max="10753" width="7.140625" style="660" customWidth="1"/>
    <col min="10754" max="10754" width="27.7109375" style="660" customWidth="1"/>
    <col min="10755" max="10755" width="8.5703125" style="660" customWidth="1"/>
    <col min="10756" max="10756" width="7.140625" style="660" customWidth="1"/>
    <col min="10757" max="10757" width="8.5703125" style="660" customWidth="1"/>
    <col min="10758" max="10758" width="7.140625" style="660" customWidth="1"/>
    <col min="10759" max="10759" width="8.5703125" style="660" customWidth="1"/>
    <col min="10760" max="10760" width="7.140625" style="660" customWidth="1"/>
    <col min="10761" max="11006" width="9.140625" style="660"/>
    <col min="11007" max="11007" width="2.85546875" style="660" customWidth="1"/>
    <col min="11008" max="11009" width="7.140625" style="660" customWidth="1"/>
    <col min="11010" max="11010" width="27.7109375" style="660" customWidth="1"/>
    <col min="11011" max="11011" width="8.5703125" style="660" customWidth="1"/>
    <col min="11012" max="11012" width="7.140625" style="660" customWidth="1"/>
    <col min="11013" max="11013" width="8.5703125" style="660" customWidth="1"/>
    <col min="11014" max="11014" width="7.140625" style="660" customWidth="1"/>
    <col min="11015" max="11015" width="8.5703125" style="660" customWidth="1"/>
    <col min="11016" max="11016" width="7.140625" style="660" customWidth="1"/>
    <col min="11017" max="11262" width="9.140625" style="660"/>
    <col min="11263" max="11263" width="2.85546875" style="660" customWidth="1"/>
    <col min="11264" max="11265" width="7.140625" style="660" customWidth="1"/>
    <col min="11266" max="11266" width="27.7109375" style="660" customWidth="1"/>
    <col min="11267" max="11267" width="8.5703125" style="660" customWidth="1"/>
    <col min="11268" max="11268" width="7.140625" style="660" customWidth="1"/>
    <col min="11269" max="11269" width="8.5703125" style="660" customWidth="1"/>
    <col min="11270" max="11270" width="7.140625" style="660" customWidth="1"/>
    <col min="11271" max="11271" width="8.5703125" style="660" customWidth="1"/>
    <col min="11272" max="11272" width="7.140625" style="660" customWidth="1"/>
    <col min="11273" max="11518" width="9.140625" style="660"/>
    <col min="11519" max="11519" width="2.85546875" style="660" customWidth="1"/>
    <col min="11520" max="11521" width="7.140625" style="660" customWidth="1"/>
    <col min="11522" max="11522" width="27.7109375" style="660" customWidth="1"/>
    <col min="11523" max="11523" width="8.5703125" style="660" customWidth="1"/>
    <col min="11524" max="11524" width="7.140625" style="660" customWidth="1"/>
    <col min="11525" max="11525" width="8.5703125" style="660" customWidth="1"/>
    <col min="11526" max="11526" width="7.140625" style="660" customWidth="1"/>
    <col min="11527" max="11527" width="8.5703125" style="660" customWidth="1"/>
    <col min="11528" max="11528" width="7.140625" style="660" customWidth="1"/>
    <col min="11529" max="11774" width="9.140625" style="660"/>
    <col min="11775" max="11775" width="2.85546875" style="660" customWidth="1"/>
    <col min="11776" max="11777" width="7.140625" style="660" customWidth="1"/>
    <col min="11778" max="11778" width="27.7109375" style="660" customWidth="1"/>
    <col min="11779" max="11779" width="8.5703125" style="660" customWidth="1"/>
    <col min="11780" max="11780" width="7.140625" style="660" customWidth="1"/>
    <col min="11781" max="11781" width="8.5703125" style="660" customWidth="1"/>
    <col min="11782" max="11782" width="7.140625" style="660" customWidth="1"/>
    <col min="11783" max="11783" width="8.5703125" style="660" customWidth="1"/>
    <col min="11784" max="11784" width="7.140625" style="660" customWidth="1"/>
    <col min="11785" max="12030" width="9.140625" style="660"/>
    <col min="12031" max="12031" width="2.85546875" style="660" customWidth="1"/>
    <col min="12032" max="12033" width="7.140625" style="660" customWidth="1"/>
    <col min="12034" max="12034" width="27.7109375" style="660" customWidth="1"/>
    <col min="12035" max="12035" width="8.5703125" style="660" customWidth="1"/>
    <col min="12036" max="12036" width="7.140625" style="660" customWidth="1"/>
    <col min="12037" max="12037" width="8.5703125" style="660" customWidth="1"/>
    <col min="12038" max="12038" width="7.140625" style="660" customWidth="1"/>
    <col min="12039" max="12039" width="8.5703125" style="660" customWidth="1"/>
    <col min="12040" max="12040" width="7.140625" style="660" customWidth="1"/>
    <col min="12041" max="12286" width="9.140625" style="660"/>
    <col min="12287" max="12287" width="2.85546875" style="660" customWidth="1"/>
    <col min="12288" max="12289" width="7.140625" style="660" customWidth="1"/>
    <col min="12290" max="12290" width="27.7109375" style="660" customWidth="1"/>
    <col min="12291" max="12291" width="8.5703125" style="660" customWidth="1"/>
    <col min="12292" max="12292" width="7.140625" style="660" customWidth="1"/>
    <col min="12293" max="12293" width="8.5703125" style="660" customWidth="1"/>
    <col min="12294" max="12294" width="7.140625" style="660" customWidth="1"/>
    <col min="12295" max="12295" width="8.5703125" style="660" customWidth="1"/>
    <col min="12296" max="12296" width="7.140625" style="660" customWidth="1"/>
    <col min="12297" max="12542" width="9.140625" style="660"/>
    <col min="12543" max="12543" width="2.85546875" style="660" customWidth="1"/>
    <col min="12544" max="12545" width="7.140625" style="660" customWidth="1"/>
    <col min="12546" max="12546" width="27.7109375" style="660" customWidth="1"/>
    <col min="12547" max="12547" width="8.5703125" style="660" customWidth="1"/>
    <col min="12548" max="12548" width="7.140625" style="660" customWidth="1"/>
    <col min="12549" max="12549" width="8.5703125" style="660" customWidth="1"/>
    <col min="12550" max="12550" width="7.140625" style="660" customWidth="1"/>
    <col min="12551" max="12551" width="8.5703125" style="660" customWidth="1"/>
    <col min="12552" max="12552" width="7.140625" style="660" customWidth="1"/>
    <col min="12553" max="12798" width="9.140625" style="660"/>
    <col min="12799" max="12799" width="2.85546875" style="660" customWidth="1"/>
    <col min="12800" max="12801" width="7.140625" style="660" customWidth="1"/>
    <col min="12802" max="12802" width="27.7109375" style="660" customWidth="1"/>
    <col min="12803" max="12803" width="8.5703125" style="660" customWidth="1"/>
    <col min="12804" max="12804" width="7.140625" style="660" customWidth="1"/>
    <col min="12805" max="12805" width="8.5703125" style="660" customWidth="1"/>
    <col min="12806" max="12806" width="7.140625" style="660" customWidth="1"/>
    <col min="12807" max="12807" width="8.5703125" style="660" customWidth="1"/>
    <col min="12808" max="12808" width="7.140625" style="660" customWidth="1"/>
    <col min="12809" max="13054" width="9.140625" style="660"/>
    <col min="13055" max="13055" width="2.85546875" style="660" customWidth="1"/>
    <col min="13056" max="13057" width="7.140625" style="660" customWidth="1"/>
    <col min="13058" max="13058" width="27.7109375" style="660" customWidth="1"/>
    <col min="13059" max="13059" width="8.5703125" style="660" customWidth="1"/>
    <col min="13060" max="13060" width="7.140625" style="660" customWidth="1"/>
    <col min="13061" max="13061" width="8.5703125" style="660" customWidth="1"/>
    <col min="13062" max="13062" width="7.140625" style="660" customWidth="1"/>
    <col min="13063" max="13063" width="8.5703125" style="660" customWidth="1"/>
    <col min="13064" max="13064" width="7.140625" style="660" customWidth="1"/>
    <col min="13065" max="13310" width="9.140625" style="660"/>
    <col min="13311" max="13311" width="2.85546875" style="660" customWidth="1"/>
    <col min="13312" max="13313" width="7.140625" style="660" customWidth="1"/>
    <col min="13314" max="13314" width="27.7109375" style="660" customWidth="1"/>
    <col min="13315" max="13315" width="8.5703125" style="660" customWidth="1"/>
    <col min="13316" max="13316" width="7.140625" style="660" customWidth="1"/>
    <col min="13317" max="13317" width="8.5703125" style="660" customWidth="1"/>
    <col min="13318" max="13318" width="7.140625" style="660" customWidth="1"/>
    <col min="13319" max="13319" width="8.5703125" style="660" customWidth="1"/>
    <col min="13320" max="13320" width="7.140625" style="660" customWidth="1"/>
    <col min="13321" max="13566" width="9.140625" style="660"/>
    <col min="13567" max="13567" width="2.85546875" style="660" customWidth="1"/>
    <col min="13568" max="13569" width="7.140625" style="660" customWidth="1"/>
    <col min="13570" max="13570" width="27.7109375" style="660" customWidth="1"/>
    <col min="13571" max="13571" width="8.5703125" style="660" customWidth="1"/>
    <col min="13572" max="13572" width="7.140625" style="660" customWidth="1"/>
    <col min="13573" max="13573" width="8.5703125" style="660" customWidth="1"/>
    <col min="13574" max="13574" width="7.140625" style="660" customWidth="1"/>
    <col min="13575" max="13575" width="8.5703125" style="660" customWidth="1"/>
    <col min="13576" max="13576" width="7.140625" style="660" customWidth="1"/>
    <col min="13577" max="13822" width="9.140625" style="660"/>
    <col min="13823" max="13823" width="2.85546875" style="660" customWidth="1"/>
    <col min="13824" max="13825" width="7.140625" style="660" customWidth="1"/>
    <col min="13826" max="13826" width="27.7109375" style="660" customWidth="1"/>
    <col min="13827" max="13827" width="8.5703125" style="660" customWidth="1"/>
    <col min="13828" max="13828" width="7.140625" style="660" customWidth="1"/>
    <col min="13829" max="13829" width="8.5703125" style="660" customWidth="1"/>
    <col min="13830" max="13830" width="7.140625" style="660" customWidth="1"/>
    <col min="13831" max="13831" width="8.5703125" style="660" customWidth="1"/>
    <col min="13832" max="13832" width="7.140625" style="660" customWidth="1"/>
    <col min="13833" max="14078" width="9.140625" style="660"/>
    <col min="14079" max="14079" width="2.85546875" style="660" customWidth="1"/>
    <col min="14080" max="14081" width="7.140625" style="660" customWidth="1"/>
    <col min="14082" max="14082" width="27.7109375" style="660" customWidth="1"/>
    <col min="14083" max="14083" width="8.5703125" style="660" customWidth="1"/>
    <col min="14084" max="14084" width="7.140625" style="660" customWidth="1"/>
    <col min="14085" max="14085" width="8.5703125" style="660" customWidth="1"/>
    <col min="14086" max="14086" width="7.140625" style="660" customWidth="1"/>
    <col min="14087" max="14087" width="8.5703125" style="660" customWidth="1"/>
    <col min="14088" max="14088" width="7.140625" style="660" customWidth="1"/>
    <col min="14089" max="14334" width="9.140625" style="660"/>
    <col min="14335" max="14335" width="2.85546875" style="660" customWidth="1"/>
    <col min="14336" max="14337" width="7.140625" style="660" customWidth="1"/>
    <col min="14338" max="14338" width="27.7109375" style="660" customWidth="1"/>
    <col min="14339" max="14339" width="8.5703125" style="660" customWidth="1"/>
    <col min="14340" max="14340" width="7.140625" style="660" customWidth="1"/>
    <col min="14341" max="14341" width="8.5703125" style="660" customWidth="1"/>
    <col min="14342" max="14342" width="7.140625" style="660" customWidth="1"/>
    <col min="14343" max="14343" width="8.5703125" style="660" customWidth="1"/>
    <col min="14344" max="14344" width="7.140625" style="660" customWidth="1"/>
    <col min="14345" max="14590" width="9.140625" style="660"/>
    <col min="14591" max="14591" width="2.85546875" style="660" customWidth="1"/>
    <col min="14592" max="14593" width="7.140625" style="660" customWidth="1"/>
    <col min="14594" max="14594" width="27.7109375" style="660" customWidth="1"/>
    <col min="14595" max="14595" width="8.5703125" style="660" customWidth="1"/>
    <col min="14596" max="14596" width="7.140625" style="660" customWidth="1"/>
    <col min="14597" max="14597" width="8.5703125" style="660" customWidth="1"/>
    <col min="14598" max="14598" width="7.140625" style="660" customWidth="1"/>
    <col min="14599" max="14599" width="8.5703125" style="660" customWidth="1"/>
    <col min="14600" max="14600" width="7.140625" style="660" customWidth="1"/>
    <col min="14601" max="14846" width="9.140625" style="660"/>
    <col min="14847" max="14847" width="2.85546875" style="660" customWidth="1"/>
    <col min="14848" max="14849" width="7.140625" style="660" customWidth="1"/>
    <col min="14850" max="14850" width="27.7109375" style="660" customWidth="1"/>
    <col min="14851" max="14851" width="8.5703125" style="660" customWidth="1"/>
    <col min="14852" max="14852" width="7.140625" style="660" customWidth="1"/>
    <col min="14853" max="14853" width="8.5703125" style="660" customWidth="1"/>
    <col min="14854" max="14854" width="7.140625" style="660" customWidth="1"/>
    <col min="14855" max="14855" width="8.5703125" style="660" customWidth="1"/>
    <col min="14856" max="14856" width="7.140625" style="660" customWidth="1"/>
    <col min="14857" max="15102" width="9.140625" style="660"/>
    <col min="15103" max="15103" width="2.85546875" style="660" customWidth="1"/>
    <col min="15104" max="15105" width="7.140625" style="660" customWidth="1"/>
    <col min="15106" max="15106" width="27.7109375" style="660" customWidth="1"/>
    <col min="15107" max="15107" width="8.5703125" style="660" customWidth="1"/>
    <col min="15108" max="15108" width="7.140625" style="660" customWidth="1"/>
    <col min="15109" max="15109" width="8.5703125" style="660" customWidth="1"/>
    <col min="15110" max="15110" width="7.140625" style="660" customWidth="1"/>
    <col min="15111" max="15111" width="8.5703125" style="660" customWidth="1"/>
    <col min="15112" max="15112" width="7.140625" style="660" customWidth="1"/>
    <col min="15113" max="15358" width="9.140625" style="660"/>
    <col min="15359" max="15359" width="2.85546875" style="660" customWidth="1"/>
    <col min="15360" max="15361" width="7.140625" style="660" customWidth="1"/>
    <col min="15362" max="15362" width="27.7109375" style="660" customWidth="1"/>
    <col min="15363" max="15363" width="8.5703125" style="660" customWidth="1"/>
    <col min="15364" max="15364" width="7.140625" style="660" customWidth="1"/>
    <col min="15365" max="15365" width="8.5703125" style="660" customWidth="1"/>
    <col min="15366" max="15366" width="7.140625" style="660" customWidth="1"/>
    <col min="15367" max="15367" width="8.5703125" style="660" customWidth="1"/>
    <col min="15368" max="15368" width="7.140625" style="660" customWidth="1"/>
    <col min="15369" max="15614" width="9.140625" style="660"/>
    <col min="15615" max="15615" width="2.85546875" style="660" customWidth="1"/>
    <col min="15616" max="15617" width="7.140625" style="660" customWidth="1"/>
    <col min="15618" max="15618" width="27.7109375" style="660" customWidth="1"/>
    <col min="15619" max="15619" width="8.5703125" style="660" customWidth="1"/>
    <col min="15620" max="15620" width="7.140625" style="660" customWidth="1"/>
    <col min="15621" max="15621" width="8.5703125" style="660" customWidth="1"/>
    <col min="15622" max="15622" width="7.140625" style="660" customWidth="1"/>
    <col min="15623" max="15623" width="8.5703125" style="660" customWidth="1"/>
    <col min="15624" max="15624" width="7.140625" style="660" customWidth="1"/>
    <col min="15625" max="15870" width="9.140625" style="660"/>
    <col min="15871" max="15871" width="2.85546875" style="660" customWidth="1"/>
    <col min="15872" max="15873" width="7.140625" style="660" customWidth="1"/>
    <col min="15874" max="15874" width="27.7109375" style="660" customWidth="1"/>
    <col min="15875" max="15875" width="8.5703125" style="660" customWidth="1"/>
    <col min="15876" max="15876" width="7.140625" style="660" customWidth="1"/>
    <col min="15877" max="15877" width="8.5703125" style="660" customWidth="1"/>
    <col min="15878" max="15878" width="7.140625" style="660" customWidth="1"/>
    <col min="15879" max="15879" width="8.5703125" style="660" customWidth="1"/>
    <col min="15880" max="15880" width="7.140625" style="660" customWidth="1"/>
    <col min="15881" max="16126" width="9.140625" style="660"/>
    <col min="16127" max="16127" width="2.85546875" style="660" customWidth="1"/>
    <col min="16128" max="16129" width="7.140625" style="660" customWidth="1"/>
    <col min="16130" max="16130" width="27.7109375" style="660" customWidth="1"/>
    <col min="16131" max="16131" width="8.5703125" style="660" customWidth="1"/>
    <col min="16132" max="16132" width="7.140625" style="660" customWidth="1"/>
    <col min="16133" max="16133" width="8.5703125" style="660" customWidth="1"/>
    <col min="16134" max="16134" width="7.140625" style="660" customWidth="1"/>
    <col min="16135" max="16135" width="8.5703125" style="660" customWidth="1"/>
    <col min="16136" max="16136" width="7.140625" style="660" customWidth="1"/>
    <col min="16137" max="16384" width="9.140625" style="660"/>
  </cols>
  <sheetData>
    <row r="1" spans="1:11" s="40" customFormat="1" ht="12.75" customHeight="1" x14ac:dyDescent="0.2">
      <c r="A1" s="43" t="s">
        <v>88</v>
      </c>
      <c r="B1" s="334"/>
      <c r="C1" s="41"/>
      <c r="D1" s="42"/>
      <c r="E1" s="371"/>
      <c r="F1" s="333"/>
      <c r="G1" s="154"/>
      <c r="H1" s="728"/>
      <c r="I1" s="154"/>
      <c r="J1" s="730"/>
    </row>
    <row r="2" spans="1:11" s="40" customFormat="1" ht="27" customHeight="1" x14ac:dyDescent="0.2">
      <c r="A2" s="800" t="s">
        <v>658</v>
      </c>
      <c r="B2" s="801"/>
      <c r="C2" s="801"/>
      <c r="D2" s="801"/>
      <c r="E2" s="801"/>
      <c r="F2" s="801"/>
      <c r="G2" s="801"/>
      <c r="H2" s="801"/>
      <c r="I2" s="801"/>
      <c r="J2" s="730"/>
    </row>
    <row r="3" spans="1:11" s="665" customFormat="1" ht="24" customHeight="1" x14ac:dyDescent="0.2">
      <c r="A3" s="802" t="s">
        <v>659</v>
      </c>
      <c r="B3" s="803"/>
      <c r="C3" s="803"/>
      <c r="D3" s="803"/>
      <c r="E3" s="803"/>
      <c r="F3" s="803"/>
      <c r="G3" s="803"/>
      <c r="H3" s="803"/>
      <c r="I3" s="803"/>
      <c r="J3" s="748"/>
    </row>
    <row r="4" spans="1:11" s="48" customFormat="1" ht="12" customHeight="1" x14ac:dyDescent="0.2">
      <c r="A4" s="45"/>
      <c r="B4" s="335"/>
      <c r="C4" s="46"/>
      <c r="D4" s="47"/>
      <c r="E4" s="372"/>
      <c r="F4" s="319"/>
      <c r="G4" s="201"/>
      <c r="H4" s="744"/>
      <c r="I4" s="201"/>
      <c r="J4" s="730"/>
    </row>
    <row r="5" spans="1:11" s="40" customFormat="1" ht="12.6" customHeight="1" x14ac:dyDescent="0.2">
      <c r="A5" s="49"/>
      <c r="B5" s="336"/>
      <c r="C5" s="667"/>
      <c r="D5" s="666"/>
      <c r="E5" s="110" t="s">
        <v>73</v>
      </c>
      <c r="F5" s="318"/>
      <c r="G5" s="110" t="s">
        <v>696</v>
      </c>
      <c r="H5" s="728"/>
      <c r="I5" s="110" t="s">
        <v>74</v>
      </c>
      <c r="J5" s="730"/>
    </row>
    <row r="6" spans="1:11" s="40" customFormat="1" ht="12.6" customHeight="1" x14ac:dyDescent="0.2">
      <c r="A6" s="49"/>
      <c r="B6" s="336"/>
      <c r="C6" s="667"/>
      <c r="D6" s="666"/>
      <c r="E6" s="110" t="s">
        <v>75</v>
      </c>
      <c r="F6" s="318"/>
      <c r="G6" s="110" t="s">
        <v>326</v>
      </c>
      <c r="H6" s="728"/>
      <c r="I6" s="110" t="s">
        <v>260</v>
      </c>
      <c r="J6" s="730"/>
    </row>
    <row r="7" spans="1:11" s="40" customFormat="1" ht="12.6" customHeight="1" x14ac:dyDescent="0.2">
      <c r="A7" s="49"/>
      <c r="B7" s="336"/>
      <c r="C7" s="667"/>
      <c r="D7" s="666"/>
      <c r="E7" s="110" t="s">
        <v>156</v>
      </c>
      <c r="F7" s="318"/>
      <c r="G7" s="110" t="s">
        <v>625</v>
      </c>
      <c r="H7" s="728"/>
      <c r="I7" s="110" t="s">
        <v>626</v>
      </c>
      <c r="J7" s="730"/>
    </row>
    <row r="8" spans="1:11" s="40" customFormat="1" ht="12.6" customHeight="1" x14ac:dyDescent="0.2">
      <c r="A8" s="49"/>
      <c r="B8" s="336"/>
      <c r="C8" s="667"/>
      <c r="D8" s="666"/>
      <c r="E8" s="198" t="s">
        <v>78</v>
      </c>
      <c r="F8" s="330"/>
      <c r="G8" s="198" t="s">
        <v>79</v>
      </c>
      <c r="H8" s="745"/>
      <c r="I8" s="198" t="s">
        <v>80</v>
      </c>
      <c r="J8" s="730"/>
    </row>
    <row r="9" spans="1:11" s="40" customFormat="1" ht="12.6" customHeight="1" x14ac:dyDescent="0.2">
      <c r="A9" s="49"/>
      <c r="B9" s="336"/>
      <c r="C9" s="667"/>
      <c r="D9" s="666"/>
      <c r="E9" s="198" t="s">
        <v>81</v>
      </c>
      <c r="F9" s="330"/>
      <c r="G9" s="198" t="s">
        <v>82</v>
      </c>
      <c r="H9" s="745"/>
      <c r="I9" s="198" t="s">
        <v>83</v>
      </c>
      <c r="J9" s="730"/>
    </row>
    <row r="10" spans="1:11" s="40" customFormat="1" ht="12.6" customHeight="1" x14ac:dyDescent="0.2">
      <c r="A10" s="50"/>
      <c r="B10" s="336"/>
      <c r="C10" s="667"/>
      <c r="D10" s="48"/>
      <c r="E10" s="198" t="s">
        <v>84</v>
      </c>
      <c r="F10" s="330"/>
      <c r="G10" s="198" t="s">
        <v>85</v>
      </c>
      <c r="H10" s="745"/>
      <c r="I10" s="198" t="s">
        <v>86</v>
      </c>
      <c r="J10" s="730"/>
    </row>
    <row r="11" spans="1:11" s="40" customFormat="1" ht="12.6" customHeight="1" x14ac:dyDescent="0.2">
      <c r="A11" s="51"/>
      <c r="B11" s="335"/>
      <c r="C11" s="46"/>
      <c r="D11" s="52"/>
      <c r="E11" s="199" t="s">
        <v>483</v>
      </c>
      <c r="F11" s="321"/>
      <c r="G11" s="199" t="s">
        <v>323</v>
      </c>
      <c r="H11" s="746"/>
      <c r="I11" s="199" t="s">
        <v>627</v>
      </c>
      <c r="J11" s="730"/>
    </row>
    <row r="12" spans="1:11" s="40" customFormat="1" ht="12" customHeight="1" x14ac:dyDescent="0.2">
      <c r="A12" s="54"/>
      <c r="B12" s="336"/>
      <c r="C12" s="667"/>
      <c r="D12" s="48"/>
      <c r="E12" s="198"/>
      <c r="F12" s="330"/>
      <c r="G12" s="198"/>
      <c r="H12" s="745"/>
      <c r="I12" s="154"/>
      <c r="J12" s="730"/>
    </row>
    <row r="13" spans="1:11" s="40" customFormat="1" ht="12.75" customHeight="1" x14ac:dyDescent="0.2">
      <c r="A13" s="12"/>
      <c r="B13" s="337">
        <v>1</v>
      </c>
      <c r="C13" s="13" t="s">
        <v>23</v>
      </c>
      <c r="D13" s="668"/>
      <c r="E13" s="477">
        <v>7588.8010000000004</v>
      </c>
      <c r="F13" s="551"/>
      <c r="G13" s="477">
        <v>1535.6343264766001</v>
      </c>
      <c r="H13" s="737" t="s">
        <v>693</v>
      </c>
      <c r="I13" s="477">
        <f>G13/(E13/1000)</f>
        <v>202.35532944882863</v>
      </c>
      <c r="J13" s="737" t="s">
        <v>693</v>
      </c>
    </row>
    <row r="14" spans="1:11" s="40" customFormat="1" ht="12.75" customHeight="1" x14ac:dyDescent="0.2">
      <c r="A14" s="12"/>
      <c r="B14" s="337"/>
      <c r="C14" s="13" t="s">
        <v>207</v>
      </c>
      <c r="D14" s="668" t="s">
        <v>24</v>
      </c>
      <c r="E14" s="477">
        <v>1581.183</v>
      </c>
      <c r="F14" s="551"/>
      <c r="G14" s="477">
        <v>351.58029023799998</v>
      </c>
      <c r="H14" s="737" t="s">
        <v>693</v>
      </c>
      <c r="I14" s="477">
        <f t="shared" ref="I14:I51" si="0">G14/(E14/1000)</f>
        <v>222.35268797982269</v>
      </c>
      <c r="J14" s="737" t="s">
        <v>693</v>
      </c>
    </row>
    <row r="15" spans="1:11" s="40" customFormat="1" ht="12.75" customHeight="1" x14ac:dyDescent="0.2">
      <c r="A15" s="12"/>
      <c r="B15" s="337"/>
      <c r="C15" s="13"/>
      <c r="D15" s="668" t="s">
        <v>25</v>
      </c>
      <c r="E15" s="477">
        <v>4995.8900000000003</v>
      </c>
      <c r="F15" s="551"/>
      <c r="G15" s="477">
        <v>991.18384024969998</v>
      </c>
      <c r="H15" s="737" t="s">
        <v>693</v>
      </c>
      <c r="I15" s="477">
        <f>G15/(E15/1000)</f>
        <v>198.39985272888313</v>
      </c>
      <c r="J15" s="737" t="s">
        <v>693</v>
      </c>
    </row>
    <row r="16" spans="1:11" s="40" customFormat="1" ht="12.75" customHeight="1" x14ac:dyDescent="0.2">
      <c r="A16" s="12"/>
      <c r="B16" s="337">
        <v>2</v>
      </c>
      <c r="C16" s="13" t="s">
        <v>26</v>
      </c>
      <c r="D16" s="668"/>
      <c r="E16" s="477">
        <v>21628.169000000002</v>
      </c>
      <c r="F16" s="551"/>
      <c r="G16" s="477">
        <v>2887.9785655891001</v>
      </c>
      <c r="H16" s="737" t="s">
        <v>693</v>
      </c>
      <c r="I16" s="477">
        <f t="shared" si="0"/>
        <v>133.5285740364383</v>
      </c>
      <c r="J16" s="737" t="s">
        <v>693</v>
      </c>
      <c r="K16" s="659"/>
    </row>
    <row r="17" spans="1:10" s="40" customFormat="1" ht="12.75" customHeight="1" x14ac:dyDescent="0.2">
      <c r="A17" s="12"/>
      <c r="B17" s="337"/>
      <c r="C17" s="13" t="s">
        <v>207</v>
      </c>
      <c r="D17" s="668" t="s">
        <v>27</v>
      </c>
      <c r="E17" s="477">
        <v>19554.559000000001</v>
      </c>
      <c r="F17" s="551"/>
      <c r="G17" s="477">
        <v>1908.2925416911</v>
      </c>
      <c r="H17" s="737" t="s">
        <v>693</v>
      </c>
      <c r="I17" s="477">
        <f t="shared" si="0"/>
        <v>97.588114448968142</v>
      </c>
      <c r="J17" s="737" t="s">
        <v>693</v>
      </c>
    </row>
    <row r="18" spans="1:10" s="40" customFormat="1" ht="12.75" customHeight="1" x14ac:dyDescent="0.2">
      <c r="A18" s="12"/>
      <c r="B18" s="337">
        <v>3</v>
      </c>
      <c r="C18" s="13" t="s">
        <v>28</v>
      </c>
      <c r="D18" s="668"/>
      <c r="E18" s="477">
        <v>11643.485000000001</v>
      </c>
      <c r="F18" s="551"/>
      <c r="G18" s="477">
        <v>3097.2738489865001</v>
      </c>
      <c r="H18" s="737" t="s">
        <v>693</v>
      </c>
      <c r="I18" s="477">
        <f t="shared" si="0"/>
        <v>266.0091758598478</v>
      </c>
      <c r="J18" s="737" t="s">
        <v>693</v>
      </c>
    </row>
    <row r="19" spans="1:10" s="40" customFormat="1" ht="12.75" customHeight="1" x14ac:dyDescent="0.2">
      <c r="A19" s="12"/>
      <c r="B19" s="337"/>
      <c r="C19" s="13" t="s">
        <v>207</v>
      </c>
      <c r="D19" s="668" t="s">
        <v>29</v>
      </c>
      <c r="E19" s="477">
        <v>5083.991</v>
      </c>
      <c r="F19" s="551"/>
      <c r="G19" s="477">
        <v>1467.6650116738001</v>
      </c>
      <c r="H19" s="737" t="s">
        <v>693</v>
      </c>
      <c r="I19" s="477">
        <f t="shared" si="0"/>
        <v>288.68363686595825</v>
      </c>
      <c r="J19" s="737" t="s">
        <v>693</v>
      </c>
    </row>
    <row r="20" spans="1:10" s="40" customFormat="1" ht="12.75" customHeight="1" x14ac:dyDescent="0.2">
      <c r="A20" s="12"/>
      <c r="B20" s="337"/>
      <c r="C20" s="13"/>
      <c r="D20" s="668" t="s">
        <v>30</v>
      </c>
      <c r="E20" s="477">
        <v>3490.28</v>
      </c>
      <c r="F20" s="551"/>
      <c r="G20" s="477">
        <v>824.38856575939997</v>
      </c>
      <c r="H20" s="737" t="s">
        <v>693</v>
      </c>
      <c r="I20" s="477">
        <f t="shared" si="0"/>
        <v>236.19553897091347</v>
      </c>
      <c r="J20" s="737" t="s">
        <v>693</v>
      </c>
    </row>
    <row r="21" spans="1:10" s="40" customFormat="1" ht="12.75" customHeight="1" x14ac:dyDescent="0.2">
      <c r="A21" s="12"/>
      <c r="B21" s="337"/>
      <c r="C21" s="13"/>
      <c r="D21" s="668" t="s">
        <v>31</v>
      </c>
      <c r="E21" s="477">
        <v>1101.855</v>
      </c>
      <c r="F21" s="551"/>
      <c r="G21" s="477">
        <v>303.18733834189999</v>
      </c>
      <c r="H21" s="737" t="s">
        <v>693</v>
      </c>
      <c r="I21" s="477">
        <f t="shared" si="0"/>
        <v>275.16083181716283</v>
      </c>
      <c r="J21" s="737" t="s">
        <v>693</v>
      </c>
    </row>
    <row r="22" spans="1:10" s="40" customFormat="1" ht="12.75" customHeight="1" x14ac:dyDescent="0.2">
      <c r="A22" s="12"/>
      <c r="B22" s="337">
        <v>4</v>
      </c>
      <c r="C22" s="13" t="s">
        <v>32</v>
      </c>
      <c r="D22" s="668"/>
      <c r="E22" s="477">
        <v>537.43700000000001</v>
      </c>
      <c r="F22" s="551"/>
      <c r="G22" s="477">
        <v>104.362754064</v>
      </c>
      <c r="H22" s="737" t="s">
        <v>693</v>
      </c>
      <c r="I22" s="477">
        <f t="shared" si="0"/>
        <v>194.18602378325272</v>
      </c>
      <c r="J22" s="737" t="s">
        <v>693</v>
      </c>
    </row>
    <row r="23" spans="1:10" s="40" customFormat="1" ht="12.75" customHeight="1" x14ac:dyDescent="0.2">
      <c r="A23" s="12"/>
      <c r="B23" s="337">
        <v>5</v>
      </c>
      <c r="C23" s="13" t="s">
        <v>33</v>
      </c>
      <c r="D23" s="668"/>
      <c r="E23" s="477">
        <v>3.5640000000000001</v>
      </c>
      <c r="F23" s="551"/>
      <c r="G23" s="477">
        <v>1.3015273665</v>
      </c>
      <c r="H23" s="737" t="s">
        <v>693</v>
      </c>
      <c r="I23" s="477">
        <f t="shared" si="0"/>
        <v>365.18725210437714</v>
      </c>
      <c r="J23" s="737" t="s">
        <v>693</v>
      </c>
    </row>
    <row r="24" spans="1:10" s="40" customFormat="1" ht="12.75" customHeight="1" x14ac:dyDescent="0.2">
      <c r="A24" s="12"/>
      <c r="B24" s="337">
        <v>6</v>
      </c>
      <c r="C24" s="13" t="s">
        <v>34</v>
      </c>
      <c r="D24" s="668"/>
      <c r="E24" s="477"/>
      <c r="F24" s="551"/>
      <c r="G24" s="477"/>
      <c r="H24" s="747"/>
      <c r="I24" s="477"/>
      <c r="J24" s="730"/>
    </row>
    <row r="25" spans="1:10" s="40" customFormat="1" ht="12.75" customHeight="1" x14ac:dyDescent="0.2">
      <c r="A25" s="12"/>
      <c r="B25" s="337"/>
      <c r="C25" s="13" t="s">
        <v>35</v>
      </c>
      <c r="D25" s="668"/>
      <c r="E25" s="477">
        <v>11348.993</v>
      </c>
      <c r="F25" s="551"/>
      <c r="G25" s="477">
        <v>3829.2255752775</v>
      </c>
      <c r="H25" s="737" t="s">
        <v>693</v>
      </c>
      <c r="I25" s="477">
        <f t="shared" si="0"/>
        <v>337.40663821693255</v>
      </c>
      <c r="J25" s="737" t="s">
        <v>693</v>
      </c>
    </row>
    <row r="26" spans="1:10" s="40" customFormat="1" ht="12.75" customHeight="1" x14ac:dyDescent="0.2">
      <c r="A26" s="12"/>
      <c r="B26" s="337"/>
      <c r="C26" s="13" t="s">
        <v>207</v>
      </c>
      <c r="D26" s="668" t="s">
        <v>36</v>
      </c>
      <c r="E26" s="477">
        <v>3174.7930000000001</v>
      </c>
      <c r="F26" s="551"/>
      <c r="G26" s="477">
        <v>1076.7274164716</v>
      </c>
      <c r="H26" s="737" t="s">
        <v>693</v>
      </c>
      <c r="I26" s="477">
        <f t="shared" si="0"/>
        <v>339.14885678266268</v>
      </c>
      <c r="J26" s="737" t="s">
        <v>693</v>
      </c>
    </row>
    <row r="27" spans="1:10" s="40" customFormat="1" ht="12.75" customHeight="1" x14ac:dyDescent="0.2">
      <c r="A27" s="12"/>
      <c r="B27" s="337"/>
      <c r="C27" s="13"/>
      <c r="D27" s="668" t="s">
        <v>37</v>
      </c>
      <c r="E27" s="477">
        <v>2852.0529999999999</v>
      </c>
      <c r="F27" s="551"/>
      <c r="G27" s="477">
        <v>658.57031250540001</v>
      </c>
      <c r="H27" s="737" t="s">
        <v>693</v>
      </c>
      <c r="I27" s="477">
        <f t="shared" si="0"/>
        <v>230.91096571676616</v>
      </c>
      <c r="J27" s="737" t="s">
        <v>693</v>
      </c>
    </row>
    <row r="28" spans="1:10" s="55" customFormat="1" ht="12.75" customHeight="1" x14ac:dyDescent="0.2">
      <c r="A28" s="12"/>
      <c r="B28" s="337"/>
      <c r="C28" s="13"/>
      <c r="D28" s="668" t="s">
        <v>38</v>
      </c>
      <c r="E28" s="477">
        <v>2577.1439999999998</v>
      </c>
      <c r="F28" s="551"/>
      <c r="G28" s="477">
        <v>869.98291038050002</v>
      </c>
      <c r="H28" s="737" t="s">
        <v>693</v>
      </c>
      <c r="I28" s="477">
        <f t="shared" si="0"/>
        <v>337.57636763040796</v>
      </c>
      <c r="J28" s="737" t="s">
        <v>693</v>
      </c>
    </row>
    <row r="29" spans="1:10" ht="12.75" customHeight="1" x14ac:dyDescent="0.2">
      <c r="A29" s="12"/>
      <c r="B29" s="337"/>
      <c r="C29" s="13"/>
      <c r="D29" s="668" t="s">
        <v>39</v>
      </c>
      <c r="E29" s="477">
        <v>2681.7489999999998</v>
      </c>
      <c r="F29" s="565"/>
      <c r="G29" s="477">
        <v>1199.4048553757</v>
      </c>
      <c r="H29" s="737" t="s">
        <v>693</v>
      </c>
      <c r="I29" s="477">
        <f t="shared" si="0"/>
        <v>447.24724624702014</v>
      </c>
      <c r="J29" s="737" t="s">
        <v>693</v>
      </c>
    </row>
    <row r="30" spans="1:10" ht="12.75" customHeight="1" x14ac:dyDescent="0.2">
      <c r="A30" s="12"/>
      <c r="B30" s="337">
        <v>7</v>
      </c>
      <c r="C30" s="13" t="s">
        <v>40</v>
      </c>
      <c r="D30" s="668"/>
      <c r="E30" s="477"/>
      <c r="F30" s="565"/>
      <c r="G30" s="477"/>
      <c r="H30" s="747"/>
      <c r="I30" s="477"/>
    </row>
    <row r="31" spans="1:10" ht="12.75" customHeight="1" x14ac:dyDescent="0.2">
      <c r="A31" s="12"/>
      <c r="B31" s="337"/>
      <c r="C31" s="13" t="s">
        <v>41</v>
      </c>
      <c r="D31" s="668"/>
      <c r="E31" s="477">
        <v>31549.809000000001</v>
      </c>
      <c r="F31" s="565"/>
      <c r="G31" s="477">
        <v>4607.9245654893002</v>
      </c>
      <c r="H31" s="737" t="s">
        <v>693</v>
      </c>
      <c r="I31" s="477">
        <f t="shared" si="0"/>
        <v>146.05237595857713</v>
      </c>
      <c r="J31" s="737" t="s">
        <v>693</v>
      </c>
    </row>
    <row r="32" spans="1:10" ht="12.75" customHeight="1" x14ac:dyDescent="0.2">
      <c r="A32" s="12"/>
      <c r="B32" s="337"/>
      <c r="C32" s="13" t="s">
        <v>207</v>
      </c>
      <c r="D32" s="668" t="s">
        <v>42</v>
      </c>
      <c r="E32" s="477">
        <v>30514.544000000002</v>
      </c>
      <c r="F32" s="565"/>
      <c r="G32" s="477">
        <v>4301.4048431368001</v>
      </c>
      <c r="H32" s="737" t="s">
        <v>693</v>
      </c>
      <c r="I32" s="477">
        <f t="shared" si="0"/>
        <v>140.96244869780128</v>
      </c>
      <c r="J32" s="737" t="s">
        <v>693</v>
      </c>
    </row>
    <row r="33" spans="1:12" ht="12.75" customHeight="1" x14ac:dyDescent="0.2">
      <c r="A33" s="12"/>
      <c r="B33" s="337">
        <v>8</v>
      </c>
      <c r="C33" s="13" t="s">
        <v>43</v>
      </c>
      <c r="D33" s="668"/>
      <c r="E33" s="477"/>
      <c r="F33" s="565"/>
      <c r="G33" s="477"/>
      <c r="H33" s="747"/>
      <c r="I33" s="477"/>
      <c r="J33" s="737" t="s">
        <v>693</v>
      </c>
    </row>
    <row r="34" spans="1:12" ht="12.75" customHeight="1" x14ac:dyDescent="0.2">
      <c r="A34" s="12"/>
      <c r="B34" s="337"/>
      <c r="C34" s="13" t="s">
        <v>44</v>
      </c>
      <c r="D34" s="668"/>
      <c r="E34" s="477">
        <v>4447.0749999999998</v>
      </c>
      <c r="F34" s="565"/>
      <c r="G34" s="477">
        <v>1029.4220935139999</v>
      </c>
      <c r="H34" s="737" t="s">
        <v>693</v>
      </c>
      <c r="I34" s="477">
        <f t="shared" si="0"/>
        <v>231.48296206247926</v>
      </c>
      <c r="J34" s="737" t="s">
        <v>693</v>
      </c>
    </row>
    <row r="35" spans="1:12" ht="12.75" customHeight="1" x14ac:dyDescent="0.2">
      <c r="A35" s="12"/>
      <c r="B35" s="337">
        <v>9</v>
      </c>
      <c r="C35" s="13" t="s">
        <v>45</v>
      </c>
      <c r="D35" s="668"/>
      <c r="E35" s="477">
        <v>1320.125</v>
      </c>
      <c r="F35" s="565"/>
      <c r="G35" s="477">
        <v>312.6245427792</v>
      </c>
      <c r="H35" s="737" t="s">
        <v>693</v>
      </c>
      <c r="I35" s="477">
        <f t="shared" si="0"/>
        <v>236.8143492314743</v>
      </c>
      <c r="J35" s="737" t="s">
        <v>693</v>
      </c>
    </row>
    <row r="36" spans="1:12" ht="12.75" customHeight="1" x14ac:dyDescent="0.2">
      <c r="A36" s="12"/>
      <c r="B36" s="337">
        <v>10</v>
      </c>
      <c r="C36" s="13" t="s">
        <v>46</v>
      </c>
      <c r="D36" s="668"/>
      <c r="E36" s="477">
        <v>2460.0410000000002</v>
      </c>
      <c r="F36" s="565"/>
      <c r="G36" s="477">
        <v>629.00525641750005</v>
      </c>
      <c r="H36" s="737" t="s">
        <v>693</v>
      </c>
      <c r="I36" s="477">
        <f t="shared" si="0"/>
        <v>255.68893218344732</v>
      </c>
      <c r="J36" s="737" t="s">
        <v>693</v>
      </c>
    </row>
    <row r="37" spans="1:12" ht="12.75" customHeight="1" x14ac:dyDescent="0.2">
      <c r="A37" s="12"/>
      <c r="B37" s="337">
        <v>11</v>
      </c>
      <c r="C37" s="13" t="s">
        <v>47</v>
      </c>
      <c r="D37" s="668"/>
      <c r="E37" s="477">
        <v>70.763000000000005</v>
      </c>
      <c r="F37" s="565"/>
      <c r="G37" s="477">
        <v>15.3917649033</v>
      </c>
      <c r="H37" s="737" t="s">
        <v>693</v>
      </c>
      <c r="I37" s="477">
        <f t="shared" si="0"/>
        <v>217.51148062264176</v>
      </c>
      <c r="J37" s="737" t="s">
        <v>693</v>
      </c>
    </row>
    <row r="38" spans="1:12" ht="12.75" customHeight="1" x14ac:dyDescent="0.2">
      <c r="A38" s="12"/>
      <c r="B38" s="337">
        <v>12</v>
      </c>
      <c r="C38" s="13" t="s">
        <v>48</v>
      </c>
      <c r="D38" s="668"/>
      <c r="E38" s="477">
        <v>1980.405</v>
      </c>
      <c r="F38" s="565"/>
      <c r="G38" s="477">
        <v>212.85215185409999</v>
      </c>
      <c r="H38" s="737" t="s">
        <v>693</v>
      </c>
      <c r="I38" s="477">
        <f t="shared" si="0"/>
        <v>107.47910243313868</v>
      </c>
      <c r="J38" s="737" t="s">
        <v>693</v>
      </c>
    </row>
    <row r="39" spans="1:12" ht="12.75" customHeight="1" x14ac:dyDescent="0.2">
      <c r="A39" s="12"/>
      <c r="B39" s="337">
        <v>13</v>
      </c>
      <c r="C39" s="13" t="s">
        <v>49</v>
      </c>
      <c r="D39" s="668"/>
      <c r="E39" s="477" t="s">
        <v>513</v>
      </c>
      <c r="F39" s="565"/>
      <c r="G39" s="477" t="s">
        <v>513</v>
      </c>
      <c r="H39" s="737" t="s">
        <v>693</v>
      </c>
      <c r="I39" s="477" t="s">
        <v>513</v>
      </c>
      <c r="J39" s="737" t="s">
        <v>693</v>
      </c>
    </row>
    <row r="40" spans="1:12" ht="12.75" customHeight="1" x14ac:dyDescent="0.2">
      <c r="A40" s="12"/>
      <c r="B40" s="337">
        <v>14</v>
      </c>
      <c r="C40" s="13" t="s">
        <v>50</v>
      </c>
      <c r="D40" s="668"/>
      <c r="E40" s="477">
        <v>1411.0740000000001</v>
      </c>
      <c r="F40" s="565"/>
      <c r="G40" s="477">
        <v>395.38391245349999</v>
      </c>
      <c r="H40" s="737" t="s">
        <v>693</v>
      </c>
      <c r="I40" s="477">
        <f t="shared" si="0"/>
        <v>280.20069284353616</v>
      </c>
      <c r="J40" s="737" t="s">
        <v>693</v>
      </c>
    </row>
    <row r="41" spans="1:12" ht="12.75" customHeight="1" x14ac:dyDescent="0.2">
      <c r="A41" s="12"/>
      <c r="B41" s="337">
        <v>15</v>
      </c>
      <c r="C41" s="13" t="s">
        <v>51</v>
      </c>
      <c r="D41" s="668"/>
      <c r="E41" s="477" t="s">
        <v>513</v>
      </c>
      <c r="F41" s="566"/>
      <c r="G41" s="477" t="s">
        <v>513</v>
      </c>
      <c r="H41" s="737" t="s">
        <v>693</v>
      </c>
      <c r="I41" s="477" t="s">
        <v>513</v>
      </c>
      <c r="J41" s="737" t="s">
        <v>693</v>
      </c>
    </row>
    <row r="42" spans="1:12" ht="12.75" customHeight="1" x14ac:dyDescent="0.2">
      <c r="A42" s="25"/>
      <c r="B42" s="337">
        <v>16</v>
      </c>
      <c r="C42" s="13" t="s">
        <v>52</v>
      </c>
      <c r="D42" s="668"/>
      <c r="E42" s="477">
        <v>1.23</v>
      </c>
      <c r="F42" s="565"/>
      <c r="G42" s="477">
        <v>0.53149936900000005</v>
      </c>
      <c r="H42" s="737" t="s">
        <v>693</v>
      </c>
      <c r="I42" s="477">
        <f t="shared" si="0"/>
        <v>432.11330813008135</v>
      </c>
      <c r="J42" s="737" t="s">
        <v>693</v>
      </c>
    </row>
    <row r="43" spans="1:12" ht="12.75" customHeight="1" x14ac:dyDescent="0.2">
      <c r="A43" s="25"/>
      <c r="B43" s="337">
        <v>17</v>
      </c>
      <c r="C43" s="13" t="s">
        <v>53</v>
      </c>
      <c r="D43" s="31"/>
      <c r="E43" s="477" t="s">
        <v>513</v>
      </c>
      <c r="F43" s="565"/>
      <c r="G43" s="477" t="s">
        <v>513</v>
      </c>
      <c r="H43" s="737" t="s">
        <v>693</v>
      </c>
      <c r="I43" s="477" t="s">
        <v>513</v>
      </c>
      <c r="J43" s="737" t="s">
        <v>693</v>
      </c>
      <c r="L43" s="770"/>
    </row>
    <row r="44" spans="1:12" ht="12.75" customHeight="1" x14ac:dyDescent="0.2">
      <c r="A44" s="12"/>
      <c r="B44" s="337">
        <v>18</v>
      </c>
      <c r="C44" s="13" t="s">
        <v>54</v>
      </c>
      <c r="D44" s="668"/>
      <c r="E44" s="477">
        <v>939.44</v>
      </c>
      <c r="F44" s="565"/>
      <c r="G44" s="477">
        <v>103.48861623339999</v>
      </c>
      <c r="H44" s="737" t="s">
        <v>693</v>
      </c>
      <c r="I44" s="477">
        <f t="shared" si="0"/>
        <v>110.15989976305032</v>
      </c>
      <c r="J44" s="737" t="s">
        <v>693</v>
      </c>
      <c r="L44" s="770"/>
    </row>
    <row r="45" spans="1:12" ht="12.75" customHeight="1" x14ac:dyDescent="0.2">
      <c r="A45" s="25"/>
      <c r="B45" s="337">
        <v>19</v>
      </c>
      <c r="C45" s="28" t="s">
        <v>318</v>
      </c>
      <c r="D45" s="668"/>
      <c r="E45" s="477">
        <v>55194.678</v>
      </c>
      <c r="F45" s="565"/>
      <c r="G45" s="477">
        <v>3273.6994039591</v>
      </c>
      <c r="H45" s="737" t="s">
        <v>693</v>
      </c>
      <c r="I45" s="477">
        <f t="shared" si="0"/>
        <v>59.311867060065097</v>
      </c>
      <c r="J45" s="737" t="s">
        <v>693</v>
      </c>
    </row>
    <row r="46" spans="1:12" ht="12.75" customHeight="1" x14ac:dyDescent="0.2">
      <c r="A46" s="12"/>
      <c r="B46" s="337"/>
      <c r="C46" s="13" t="s">
        <v>207</v>
      </c>
      <c r="D46" s="668" t="s">
        <v>55</v>
      </c>
      <c r="E46" s="477">
        <v>41991.381000000001</v>
      </c>
      <c r="F46" s="565"/>
      <c r="G46" s="477">
        <v>1721.7381972612</v>
      </c>
      <c r="H46" s="737" t="s">
        <v>693</v>
      </c>
      <c r="I46" s="477">
        <f t="shared" si="0"/>
        <v>41.002180834709861</v>
      </c>
      <c r="J46" s="737" t="s">
        <v>693</v>
      </c>
    </row>
    <row r="47" spans="1:12" ht="12.75" customHeight="1" x14ac:dyDescent="0.2">
      <c r="A47" s="12"/>
      <c r="B47" s="337"/>
      <c r="C47" s="13"/>
      <c r="D47" s="668" t="s">
        <v>56</v>
      </c>
      <c r="E47" s="477">
        <v>988.70299999999997</v>
      </c>
      <c r="F47" s="565"/>
      <c r="G47" s="477">
        <v>29.460985258800001</v>
      </c>
      <c r="H47" s="737" t="s">
        <v>693</v>
      </c>
      <c r="I47" s="477">
        <f t="shared" si="0"/>
        <v>29.797608845932501</v>
      </c>
      <c r="J47" s="737" t="s">
        <v>693</v>
      </c>
    </row>
    <row r="48" spans="1:12" ht="12.75" customHeight="1" x14ac:dyDescent="0.2">
      <c r="A48" s="12"/>
      <c r="B48" s="337"/>
      <c r="C48" s="12"/>
      <c r="D48" s="668" t="s">
        <v>57</v>
      </c>
      <c r="E48" s="477">
        <v>11317.624</v>
      </c>
      <c r="F48" s="565"/>
      <c r="G48" s="477">
        <v>1471.1589861108</v>
      </c>
      <c r="H48" s="737" t="s">
        <v>693</v>
      </c>
      <c r="I48" s="477">
        <f t="shared" si="0"/>
        <v>129.98832494442297</v>
      </c>
      <c r="J48" s="737" t="s">
        <v>693</v>
      </c>
    </row>
    <row r="49" spans="1:36" ht="12.75" customHeight="1" x14ac:dyDescent="0.2">
      <c r="A49" s="12"/>
      <c r="B49" s="337">
        <v>20</v>
      </c>
      <c r="C49" s="28" t="s">
        <v>319</v>
      </c>
      <c r="D49" s="668"/>
      <c r="E49" s="477">
        <v>2056.0149999999999</v>
      </c>
      <c r="F49" s="565"/>
      <c r="G49" s="477">
        <v>448.58150073109999</v>
      </c>
      <c r="H49" s="737" t="s">
        <v>693</v>
      </c>
      <c r="I49" s="477">
        <f t="shared" si="0"/>
        <v>218.18007199903698</v>
      </c>
      <c r="J49" s="737" t="s">
        <v>693</v>
      </c>
    </row>
    <row r="50" spans="1:36" s="58" customFormat="1" ht="21" customHeight="1" x14ac:dyDescent="0.2">
      <c r="A50" s="25"/>
      <c r="B50" s="563" t="s">
        <v>604</v>
      </c>
      <c r="C50" s="465"/>
      <c r="D50" s="513"/>
      <c r="E50" s="457">
        <v>154181.503</v>
      </c>
      <c r="F50" s="552"/>
      <c r="G50" s="457">
        <v>22484.799999999999</v>
      </c>
      <c r="H50" s="737" t="s">
        <v>693</v>
      </c>
      <c r="I50" s="457">
        <f t="shared" si="0"/>
        <v>145.83331698355542</v>
      </c>
      <c r="J50" s="737" t="s">
        <v>693</v>
      </c>
      <c r="K50" s="157"/>
      <c r="L50" s="157"/>
      <c r="M50" s="157"/>
      <c r="N50" s="157"/>
      <c r="O50" s="157"/>
      <c r="P50" s="157"/>
      <c r="Q50" s="25"/>
      <c r="R50" s="25"/>
      <c r="S50" s="25"/>
      <c r="T50" s="25"/>
      <c r="U50" s="25"/>
      <c r="V50" s="25"/>
      <c r="W50" s="138"/>
      <c r="X50" s="3"/>
      <c r="Y50" s="25"/>
      <c r="Z50" s="157"/>
      <c r="AA50" s="157"/>
      <c r="AB50" s="157"/>
      <c r="AC50" s="157"/>
      <c r="AD50" s="157"/>
      <c r="AE50" s="157"/>
      <c r="AF50" s="157"/>
      <c r="AG50" s="157"/>
      <c r="AH50" s="157"/>
      <c r="AI50" s="157"/>
      <c r="AJ50" s="157"/>
    </row>
    <row r="51" spans="1:36" s="58" customFormat="1" ht="12.75" customHeight="1" x14ac:dyDescent="0.2">
      <c r="A51" s="56"/>
      <c r="B51" s="564" t="s">
        <v>576</v>
      </c>
      <c r="C51" s="522"/>
      <c r="D51" s="558"/>
      <c r="E51" s="441">
        <v>151730.39000000001</v>
      </c>
      <c r="F51" s="554"/>
      <c r="G51" s="441">
        <v>22719.199999999997</v>
      </c>
      <c r="H51" s="739" t="s">
        <v>693</v>
      </c>
      <c r="I51" s="441">
        <f t="shared" si="0"/>
        <v>149.73401175598374</v>
      </c>
      <c r="J51" s="739" t="s">
        <v>693</v>
      </c>
    </row>
    <row r="52" spans="1:36" ht="21" customHeight="1" x14ac:dyDescent="0.2">
      <c r="A52" s="49"/>
    </row>
    <row r="53" spans="1:36" ht="24.75" customHeight="1" x14ac:dyDescent="0.2">
      <c r="A53" s="804" t="s">
        <v>701</v>
      </c>
      <c r="B53" s="804"/>
      <c r="C53" s="804"/>
      <c r="D53" s="804"/>
      <c r="E53" s="804"/>
      <c r="F53" s="804"/>
      <c r="G53" s="804"/>
      <c r="H53" s="804"/>
      <c r="I53" s="804"/>
      <c r="J53" s="804"/>
    </row>
    <row r="54" spans="1:36" ht="4.5" customHeight="1" x14ac:dyDescent="0.2"/>
    <row r="55" spans="1:36" x14ac:dyDescent="0.2">
      <c r="A55" s="49" t="s">
        <v>711</v>
      </c>
    </row>
    <row r="56" spans="1:36" ht="8.25" customHeight="1" x14ac:dyDescent="0.2"/>
    <row r="57" spans="1:36" ht="39.75" customHeight="1" x14ac:dyDescent="0.2">
      <c r="A57" s="805" t="s">
        <v>709</v>
      </c>
      <c r="B57" s="805"/>
      <c r="C57" s="805"/>
      <c r="D57" s="805"/>
      <c r="E57" s="805"/>
      <c r="F57" s="805"/>
      <c r="G57" s="806"/>
      <c r="H57" s="806"/>
      <c r="I57" s="806"/>
    </row>
  </sheetData>
  <mergeCells count="4">
    <mergeCell ref="A2:I2"/>
    <mergeCell ref="A3:I3"/>
    <mergeCell ref="A53:J53"/>
    <mergeCell ref="A57:I57"/>
  </mergeCells>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H32"/>
  <sheetViews>
    <sheetView showGridLines="0" zoomScaleNormal="100" zoomScaleSheetLayoutView="100" workbookViewId="0"/>
  </sheetViews>
  <sheetFormatPr defaultRowHeight="12.75" x14ac:dyDescent="0.2"/>
  <cols>
    <col min="1" max="1" width="2.85546875" style="671" customWidth="1"/>
    <col min="2" max="2" width="38.85546875" style="742" customWidth="1"/>
    <col min="3" max="3" width="7.140625" style="76" customWidth="1"/>
    <col min="4" max="4" width="8.5703125" style="670" customWidth="1"/>
    <col min="5" max="5" width="1.5703125" style="670" customWidth="1"/>
    <col min="6" max="6" width="7.140625" style="660" customWidth="1"/>
    <col min="7" max="16384" width="9.140625" style="660"/>
  </cols>
  <sheetData>
    <row r="1" spans="1:6" s="40" customFormat="1" ht="12.75" customHeight="1" x14ac:dyDescent="0.2">
      <c r="A1" s="43" t="s">
        <v>89</v>
      </c>
      <c r="B1" s="42"/>
      <c r="C1" s="65"/>
      <c r="D1" s="1"/>
      <c r="E1" s="670"/>
    </row>
    <row r="2" spans="1:6" s="750" customFormat="1" ht="27" customHeight="1" x14ac:dyDescent="0.2">
      <c r="A2" s="807" t="s">
        <v>660</v>
      </c>
      <c r="B2" s="808"/>
      <c r="C2" s="808"/>
      <c r="D2" s="808"/>
      <c r="E2" s="749"/>
    </row>
    <row r="3" spans="1:6" s="397" customFormat="1" ht="24" customHeight="1" x14ac:dyDescent="0.2">
      <c r="A3" s="809" t="s">
        <v>661</v>
      </c>
      <c r="B3" s="810"/>
      <c r="C3" s="810"/>
      <c r="D3" s="810"/>
      <c r="E3" s="155"/>
    </row>
    <row r="4" spans="1:6" s="48" customFormat="1" ht="12" customHeight="1" x14ac:dyDescent="0.2">
      <c r="A4" s="45"/>
      <c r="B4" s="47"/>
      <c r="C4" s="67"/>
      <c r="D4" s="10"/>
      <c r="E4" s="670"/>
      <c r="F4" s="12"/>
    </row>
    <row r="5" spans="1:6" s="40" customFormat="1" ht="10.5" customHeight="1" x14ac:dyDescent="0.2">
      <c r="A5" s="49"/>
      <c r="B5" s="666"/>
      <c r="C5" s="66"/>
      <c r="D5" s="567" t="s">
        <v>696</v>
      </c>
      <c r="E5" s="670"/>
    </row>
    <row r="6" spans="1:6" s="40" customFormat="1" ht="10.5" customHeight="1" x14ac:dyDescent="0.2">
      <c r="A6" s="49"/>
      <c r="B6" s="666"/>
      <c r="C6" s="66"/>
      <c r="D6" s="532" t="s">
        <v>76</v>
      </c>
      <c r="E6" s="670"/>
    </row>
    <row r="7" spans="1:6" s="40" customFormat="1" ht="10.5" customHeight="1" x14ac:dyDescent="0.2">
      <c r="A7" s="49"/>
      <c r="B7" s="666"/>
      <c r="C7" s="66"/>
      <c r="D7" s="532" t="s">
        <v>77</v>
      </c>
      <c r="E7" s="670"/>
    </row>
    <row r="8" spans="1:6" s="40" customFormat="1" ht="10.5" customHeight="1" x14ac:dyDescent="0.2">
      <c r="A8" s="49"/>
      <c r="B8" s="666"/>
      <c r="C8" s="68"/>
      <c r="D8" s="568" t="s">
        <v>79</v>
      </c>
      <c r="E8" s="62"/>
    </row>
    <row r="9" spans="1:6" s="40" customFormat="1" ht="10.5" customHeight="1" x14ac:dyDescent="0.2">
      <c r="A9" s="49"/>
      <c r="B9" s="666"/>
      <c r="C9" s="68"/>
      <c r="D9" s="568" t="s">
        <v>82</v>
      </c>
      <c r="E9" s="62"/>
    </row>
    <row r="10" spans="1:6" s="40" customFormat="1" ht="10.5" customHeight="1" x14ac:dyDescent="0.2">
      <c r="A10" s="50"/>
      <c r="B10" s="48"/>
      <c r="C10" s="68"/>
      <c r="D10" s="568" t="s">
        <v>85</v>
      </c>
      <c r="E10" s="63"/>
    </row>
    <row r="11" spans="1:6" s="40" customFormat="1" ht="10.5" customHeight="1" x14ac:dyDescent="0.2">
      <c r="A11" s="51"/>
      <c r="B11" s="52"/>
      <c r="C11" s="70"/>
      <c r="D11" s="569" t="s">
        <v>323</v>
      </c>
      <c r="E11" s="63"/>
      <c r="F11" s="69"/>
    </row>
    <row r="12" spans="1:6" s="40" customFormat="1" ht="9" customHeight="1" x14ac:dyDescent="0.2">
      <c r="A12" s="54"/>
      <c r="B12" s="48"/>
      <c r="C12" s="68"/>
      <c r="D12" s="36"/>
      <c r="E12" s="63"/>
    </row>
    <row r="13" spans="1:6" s="40" customFormat="1" ht="12.75" customHeight="1" x14ac:dyDescent="0.2">
      <c r="A13" s="570" t="s">
        <v>605</v>
      </c>
      <c r="B13" s="492"/>
      <c r="C13" s="72"/>
      <c r="D13" s="291"/>
      <c r="E13" s="670"/>
    </row>
    <row r="14" spans="1:6" s="40" customFormat="1" ht="12.75" customHeight="1" x14ac:dyDescent="0.2">
      <c r="A14" s="12"/>
      <c r="B14" s="668" t="s">
        <v>90</v>
      </c>
      <c r="C14" s="72"/>
      <c r="D14" s="477">
        <v>1174.9086899504903</v>
      </c>
      <c r="E14" s="737" t="s">
        <v>693</v>
      </c>
    </row>
    <row r="15" spans="1:6" s="40" customFormat="1" ht="12.75" customHeight="1" x14ac:dyDescent="0.2">
      <c r="A15" s="12"/>
      <c r="B15" s="668" t="s">
        <v>91</v>
      </c>
      <c r="C15" s="72"/>
      <c r="D15" s="477">
        <v>13667.843510307281</v>
      </c>
      <c r="E15" s="737" t="s">
        <v>693</v>
      </c>
    </row>
    <row r="16" spans="1:6" s="40" customFormat="1" x14ac:dyDescent="0.2">
      <c r="A16" s="12"/>
      <c r="B16" s="668"/>
      <c r="C16" s="72"/>
      <c r="D16" s="287"/>
      <c r="E16" s="670" t="s">
        <v>216</v>
      </c>
    </row>
    <row r="17" spans="1:8" s="40" customFormat="1" ht="12.75" customHeight="1" x14ac:dyDescent="0.2">
      <c r="A17" s="71" t="s">
        <v>92</v>
      </c>
      <c r="B17" s="668"/>
      <c r="C17" s="72"/>
      <c r="D17" s="477">
        <v>2114.2433028216824</v>
      </c>
      <c r="E17" s="737" t="s">
        <v>693</v>
      </c>
    </row>
    <row r="18" spans="1:8" s="40" customFormat="1" x14ac:dyDescent="0.2">
      <c r="A18" s="12"/>
      <c r="B18" s="668"/>
      <c r="C18" s="72"/>
      <c r="D18" s="287"/>
      <c r="E18" s="670" t="s">
        <v>216</v>
      </c>
    </row>
    <row r="19" spans="1:8" s="40" customFormat="1" ht="12.75" customHeight="1" x14ac:dyDescent="0.2">
      <c r="A19" s="570" t="s">
        <v>606</v>
      </c>
      <c r="B19" s="492"/>
      <c r="C19" s="72"/>
      <c r="D19" s="291"/>
      <c r="E19" s="670" t="s">
        <v>216</v>
      </c>
    </row>
    <row r="20" spans="1:8" s="40" customFormat="1" ht="12.75" customHeight="1" x14ac:dyDescent="0.2">
      <c r="A20" s="12"/>
      <c r="B20" s="668" t="s">
        <v>93</v>
      </c>
      <c r="C20" s="72"/>
      <c r="D20" s="477">
        <v>521.67291084121507</v>
      </c>
      <c r="E20" s="737" t="s">
        <v>693</v>
      </c>
    </row>
    <row r="21" spans="1:8" s="40" customFormat="1" ht="12.75" customHeight="1" x14ac:dyDescent="0.2">
      <c r="A21" s="12"/>
      <c r="B21" s="668" t="s">
        <v>94</v>
      </c>
      <c r="C21" s="72"/>
      <c r="D21" s="477">
        <v>354.31195208112308</v>
      </c>
      <c r="E21" s="737" t="s">
        <v>693</v>
      </c>
    </row>
    <row r="22" spans="1:8" s="40" customFormat="1" ht="12.75" customHeight="1" x14ac:dyDescent="0.2">
      <c r="A22" s="12"/>
      <c r="B22" s="668" t="s">
        <v>498</v>
      </c>
      <c r="C22" s="72"/>
      <c r="D22" s="477">
        <v>1432.9017834822346</v>
      </c>
      <c r="E22" s="737" t="s">
        <v>693</v>
      </c>
    </row>
    <row r="23" spans="1:8" s="40" customFormat="1" ht="12.75" customHeight="1" x14ac:dyDescent="0.2">
      <c r="A23" s="12"/>
      <c r="B23" s="668" t="s">
        <v>91</v>
      </c>
      <c r="C23" s="72"/>
      <c r="D23" s="477">
        <v>3218.9178505159693</v>
      </c>
      <c r="E23" s="737" t="s">
        <v>693</v>
      </c>
    </row>
    <row r="24" spans="1:8" s="40" customFormat="1" x14ac:dyDescent="0.2">
      <c r="A24" s="12"/>
      <c r="B24" s="668"/>
      <c r="C24" s="72"/>
      <c r="D24" s="287" t="s">
        <v>216</v>
      </c>
      <c r="E24" s="670" t="s">
        <v>216</v>
      </c>
    </row>
    <row r="25" spans="1:8" s="40" customFormat="1" ht="12.75" customHeight="1" x14ac:dyDescent="0.2">
      <c r="A25" s="71" t="s">
        <v>607</v>
      </c>
      <c r="C25" s="72"/>
      <c r="D25" s="457">
        <v>22484.799999999999</v>
      </c>
      <c r="E25" s="737" t="s">
        <v>693</v>
      </c>
    </row>
    <row r="26" spans="1:8" s="40" customFormat="1" ht="12.75" customHeight="1" x14ac:dyDescent="0.2">
      <c r="A26" s="57" t="s">
        <v>577</v>
      </c>
      <c r="B26" s="439"/>
      <c r="C26" s="77"/>
      <c r="D26" s="441">
        <v>22719.199999999997</v>
      </c>
      <c r="E26" s="739" t="s">
        <v>693</v>
      </c>
    </row>
    <row r="27" spans="1:8" ht="21" customHeight="1" x14ac:dyDescent="0.2">
      <c r="A27" s="49"/>
      <c r="B27" s="741"/>
      <c r="C27" s="742"/>
      <c r="D27" s="751"/>
      <c r="E27" s="664"/>
      <c r="F27" s="670"/>
      <c r="G27" s="670"/>
      <c r="H27" s="670"/>
    </row>
    <row r="28" spans="1:8" s="40" customFormat="1" ht="33.75" customHeight="1" x14ac:dyDescent="0.2">
      <c r="A28" s="777" t="s">
        <v>701</v>
      </c>
      <c r="B28" s="777"/>
      <c r="C28" s="777"/>
      <c r="D28" s="777"/>
      <c r="E28" s="777"/>
    </row>
    <row r="29" spans="1:8" s="40" customFormat="1" ht="75.75" customHeight="1" x14ac:dyDescent="0.2">
      <c r="A29" s="777" t="s">
        <v>608</v>
      </c>
      <c r="B29" s="777"/>
      <c r="C29" s="777"/>
      <c r="D29" s="777"/>
      <c r="E29" s="777"/>
    </row>
    <row r="30" spans="1:8" s="40" customFormat="1" ht="9" customHeight="1" x14ac:dyDescent="0.2">
      <c r="A30" s="752"/>
      <c r="B30" s="73"/>
      <c r="C30" s="72"/>
      <c r="D30" s="12"/>
      <c r="E30" s="670"/>
    </row>
    <row r="31" spans="1:8" s="63" customFormat="1" ht="48.75" customHeight="1" x14ac:dyDescent="0.2">
      <c r="A31" s="778" t="s">
        <v>709</v>
      </c>
      <c r="B31" s="778"/>
      <c r="C31" s="778"/>
      <c r="D31" s="778"/>
      <c r="E31" s="778"/>
      <c r="F31" s="778"/>
    </row>
    <row r="32" spans="1:8" x14ac:dyDescent="0.2">
      <c r="A32" s="74"/>
      <c r="B32" s="60"/>
      <c r="C32" s="75"/>
      <c r="D32" s="62"/>
      <c r="E32" s="62"/>
    </row>
  </sheetData>
  <mergeCells count="5">
    <mergeCell ref="A2:D2"/>
    <mergeCell ref="A3:D3"/>
    <mergeCell ref="A28:E28"/>
    <mergeCell ref="A29:E29"/>
    <mergeCell ref="A31:F31"/>
  </mergeCells>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I50"/>
  <sheetViews>
    <sheetView showGridLines="0" zoomScaleNormal="100" zoomScaleSheetLayoutView="100" workbookViewId="0"/>
  </sheetViews>
  <sheetFormatPr defaultRowHeight="12.75" x14ac:dyDescent="0.2"/>
  <cols>
    <col min="1" max="1" width="1.85546875" style="64" customWidth="1"/>
    <col min="2" max="2" width="4.28515625" style="88" customWidth="1"/>
    <col min="3" max="3" width="4.85546875" style="88" customWidth="1"/>
    <col min="4" max="4" width="27.7109375" style="59" customWidth="1"/>
    <col min="5" max="5" width="6.5703125" style="5" customWidth="1"/>
    <col min="6" max="6" width="1.42578125" style="318" customWidth="1"/>
    <col min="7" max="7" width="6.5703125" style="2" customWidth="1"/>
    <col min="8" max="8" width="1.42578125" style="318" customWidth="1"/>
    <col min="9" max="9" width="6.5703125" style="2" customWidth="1"/>
    <col min="10" max="10" width="1.42578125" style="318" customWidth="1"/>
    <col min="11" max="11" width="6.5703125" style="2" customWidth="1"/>
    <col min="12" max="12" width="1.42578125" style="318" customWidth="1"/>
    <col min="13" max="13" width="6.5703125" style="2" customWidth="1"/>
    <col min="14" max="14" width="1.42578125" style="318" customWidth="1"/>
    <col min="15" max="15" width="6.5703125" style="2" customWidth="1"/>
    <col min="16" max="16" width="1.42578125" style="318" customWidth="1"/>
    <col min="17" max="17" width="6.5703125" style="2" customWidth="1"/>
    <col min="18" max="18" width="1.42578125" style="318" customWidth="1"/>
    <col min="19" max="19" width="1.85546875" style="2" customWidth="1"/>
    <col min="20" max="20" width="4.28515625" style="88" customWidth="1"/>
    <col min="21" max="21" width="4.85546875" style="88" customWidth="1"/>
    <col min="22" max="22" width="27.7109375" style="33" customWidth="1"/>
    <col min="23" max="23" width="6.5703125" style="2" customWidth="1"/>
    <col min="24" max="24" width="1.42578125" style="318" customWidth="1"/>
    <col min="25" max="25" width="6.5703125" style="2" customWidth="1"/>
    <col min="26" max="26" width="1.42578125" style="318" customWidth="1"/>
    <col min="27" max="27" width="6.5703125" style="2" customWidth="1"/>
    <col min="28" max="28" width="1.42578125" style="318" customWidth="1"/>
    <col min="29" max="29" width="6.5703125" style="2" customWidth="1"/>
    <col min="30" max="30" width="1.42578125" style="318" customWidth="1"/>
    <col min="31" max="31" width="6.5703125" style="2" customWidth="1"/>
    <col min="32" max="32" width="1.42578125" style="318" customWidth="1"/>
    <col min="33" max="33" width="6.5703125" style="2" customWidth="1"/>
    <col min="34" max="34" width="1.42578125" style="318" customWidth="1"/>
  </cols>
  <sheetData>
    <row r="1" spans="1:35" ht="12.75" customHeight="1" x14ac:dyDescent="0.2">
      <c r="A1" s="43" t="s">
        <v>95</v>
      </c>
      <c r="B1" s="78"/>
      <c r="C1" s="78"/>
      <c r="D1" s="42"/>
      <c r="E1" s="3"/>
      <c r="G1" s="1"/>
      <c r="I1" s="1"/>
      <c r="K1" s="1"/>
      <c r="M1" s="1"/>
      <c r="O1" s="1"/>
      <c r="Q1" s="1"/>
      <c r="S1" s="5" t="s">
        <v>96</v>
      </c>
      <c r="T1" s="78"/>
      <c r="U1" s="78"/>
      <c r="V1" s="4"/>
      <c r="W1" s="1"/>
      <c r="Y1" s="1"/>
      <c r="AA1" s="1"/>
      <c r="AC1" s="1"/>
      <c r="AE1" s="1"/>
      <c r="AG1" s="1"/>
    </row>
    <row r="2" spans="1:35" ht="25.5" customHeight="1" x14ac:dyDescent="0.2">
      <c r="A2" s="800" t="s">
        <v>662</v>
      </c>
      <c r="B2" s="797"/>
      <c r="C2" s="797"/>
      <c r="D2" s="797"/>
      <c r="E2" s="797"/>
      <c r="F2" s="797"/>
      <c r="G2" s="797"/>
      <c r="H2" s="797"/>
      <c r="I2" s="797"/>
      <c r="J2" s="797"/>
      <c r="K2" s="797"/>
      <c r="L2" s="797"/>
      <c r="M2" s="797"/>
      <c r="N2" s="797"/>
      <c r="O2" s="797"/>
      <c r="P2" s="797"/>
      <c r="Q2" s="797"/>
      <c r="S2" s="242"/>
      <c r="T2" s="78"/>
      <c r="U2" s="78"/>
      <c r="V2" s="4"/>
      <c r="W2" s="1"/>
      <c r="Y2" s="1"/>
      <c r="AA2" s="1"/>
      <c r="AC2" s="1"/>
      <c r="AE2" s="1"/>
      <c r="AG2" s="1"/>
    </row>
    <row r="3" spans="1:35" s="397" customFormat="1" ht="25.5" customHeight="1" x14ac:dyDescent="0.2">
      <c r="A3" s="811" t="s">
        <v>663</v>
      </c>
      <c r="B3" s="812"/>
      <c r="C3" s="812"/>
      <c r="D3" s="812"/>
      <c r="E3" s="812"/>
      <c r="F3" s="812"/>
      <c r="G3" s="812"/>
      <c r="H3" s="812"/>
      <c r="I3" s="812"/>
      <c r="J3" s="812"/>
      <c r="K3" s="812"/>
      <c r="L3" s="812"/>
      <c r="M3" s="812"/>
      <c r="N3" s="812"/>
      <c r="O3" s="812"/>
      <c r="P3" s="812"/>
      <c r="Q3" s="812"/>
      <c r="R3" s="330"/>
      <c r="S3" s="398"/>
      <c r="T3" s="399"/>
      <c r="U3" s="399"/>
      <c r="V3" s="400"/>
      <c r="W3" s="398"/>
      <c r="X3" s="321"/>
      <c r="Y3" s="398"/>
      <c r="Z3" s="321"/>
      <c r="AA3" s="398"/>
      <c r="AB3" s="321"/>
      <c r="AC3" s="398"/>
      <c r="AD3" s="321"/>
      <c r="AE3" s="398"/>
      <c r="AF3" s="321"/>
      <c r="AG3" s="398"/>
      <c r="AH3" s="330"/>
    </row>
    <row r="4" spans="1:35" ht="12.75" customHeight="1" x14ac:dyDescent="0.2">
      <c r="A4" s="45" t="s">
        <v>262</v>
      </c>
      <c r="B4" s="79"/>
      <c r="C4" s="79"/>
      <c r="D4" s="89"/>
      <c r="E4" s="39"/>
      <c r="F4" s="325"/>
      <c r="G4" s="35"/>
      <c r="H4" s="325"/>
      <c r="I4" s="35"/>
      <c r="J4" s="325"/>
      <c r="K4" s="35"/>
      <c r="L4" s="325"/>
      <c r="M4" s="35"/>
      <c r="N4" s="325"/>
      <c r="O4" s="35"/>
      <c r="P4" s="325"/>
      <c r="Q4" s="35"/>
      <c r="S4" s="45" t="s">
        <v>263</v>
      </c>
      <c r="T4" s="79"/>
      <c r="U4" s="79"/>
      <c r="V4" s="80"/>
      <c r="W4" s="35"/>
      <c r="X4" s="325"/>
      <c r="Y4" s="35"/>
      <c r="Z4" s="325"/>
      <c r="AA4" s="35"/>
      <c r="AB4" s="325"/>
      <c r="AC4" s="35"/>
      <c r="AD4" s="325"/>
      <c r="AE4" s="35"/>
      <c r="AF4" s="325"/>
      <c r="AG4" s="35"/>
      <c r="AH4" s="325"/>
    </row>
    <row r="5" spans="1:35" x14ac:dyDescent="0.2">
      <c r="A5" s="49" t="s">
        <v>0</v>
      </c>
      <c r="B5" s="81"/>
      <c r="C5" s="81"/>
      <c r="D5" s="14"/>
      <c r="E5" s="157" t="s">
        <v>113</v>
      </c>
      <c r="G5" s="110" t="s">
        <v>382</v>
      </c>
      <c r="I5" s="110" t="s">
        <v>343</v>
      </c>
      <c r="K5" s="110" t="s">
        <v>383</v>
      </c>
      <c r="M5" s="110" t="s">
        <v>384</v>
      </c>
      <c r="O5" s="110" t="s">
        <v>385</v>
      </c>
      <c r="Q5" s="110" t="s">
        <v>108</v>
      </c>
      <c r="S5" s="12" t="s">
        <v>0</v>
      </c>
      <c r="T5" s="81"/>
      <c r="U5" s="81"/>
      <c r="V5" s="14"/>
      <c r="W5" s="110" t="s">
        <v>357</v>
      </c>
      <c r="Y5" s="110" t="s">
        <v>344</v>
      </c>
      <c r="AA5" s="110" t="s">
        <v>358</v>
      </c>
      <c r="AC5" s="110" t="s">
        <v>386</v>
      </c>
      <c r="AE5" s="110" t="s">
        <v>359</v>
      </c>
      <c r="AG5" s="110" t="s">
        <v>360</v>
      </c>
    </row>
    <row r="6" spans="1:35" x14ac:dyDescent="0.2">
      <c r="A6" s="74" t="s">
        <v>1</v>
      </c>
      <c r="B6" s="81"/>
      <c r="C6" s="81"/>
      <c r="D6" s="14"/>
      <c r="E6" s="200" t="s">
        <v>123</v>
      </c>
      <c r="G6" s="110" t="s">
        <v>361</v>
      </c>
      <c r="I6" s="110" t="s">
        <v>362</v>
      </c>
      <c r="K6" s="110" t="s">
        <v>363</v>
      </c>
      <c r="M6" s="110" t="s">
        <v>364</v>
      </c>
      <c r="O6" s="110" t="s">
        <v>365</v>
      </c>
      <c r="Q6" s="110" t="s">
        <v>105</v>
      </c>
      <c r="S6" s="36" t="s">
        <v>1</v>
      </c>
      <c r="T6" s="81"/>
      <c r="U6" s="81"/>
      <c r="V6" s="14"/>
      <c r="W6" s="110" t="s">
        <v>366</v>
      </c>
      <c r="Y6" s="110" t="s">
        <v>139</v>
      </c>
      <c r="AA6" s="110" t="s">
        <v>367</v>
      </c>
      <c r="AC6" s="110" t="s">
        <v>375</v>
      </c>
      <c r="AE6" s="110" t="s">
        <v>368</v>
      </c>
      <c r="AG6" s="110" t="s">
        <v>369</v>
      </c>
    </row>
    <row r="7" spans="1:35" x14ac:dyDescent="0.2">
      <c r="A7" s="49"/>
      <c r="B7" s="81"/>
      <c r="C7" s="81"/>
      <c r="D7" s="14"/>
      <c r="E7" s="157"/>
      <c r="G7" s="110" t="s">
        <v>370</v>
      </c>
      <c r="I7" s="110" t="s">
        <v>371</v>
      </c>
      <c r="K7" s="110" t="s">
        <v>355</v>
      </c>
      <c r="M7" s="110" t="s">
        <v>372</v>
      </c>
      <c r="O7" s="110" t="s">
        <v>373</v>
      </c>
      <c r="Q7" s="110" t="s">
        <v>106</v>
      </c>
      <c r="S7" s="12"/>
      <c r="T7" s="81"/>
      <c r="U7" s="81"/>
      <c r="V7" s="14"/>
      <c r="W7" s="110" t="s">
        <v>374</v>
      </c>
      <c r="Y7" s="110" t="s">
        <v>375</v>
      </c>
      <c r="AA7" s="110" t="s">
        <v>376</v>
      </c>
      <c r="AC7" s="110" t="s">
        <v>97</v>
      </c>
      <c r="AE7" s="110" t="s">
        <v>377</v>
      </c>
      <c r="AG7" s="110" t="s">
        <v>378</v>
      </c>
    </row>
    <row r="8" spans="1:35" x14ac:dyDescent="0.2">
      <c r="A8" s="49"/>
      <c r="B8" s="81"/>
      <c r="C8" s="81"/>
      <c r="D8" s="14"/>
      <c r="E8" s="157"/>
      <c r="G8" s="110" t="s">
        <v>379</v>
      </c>
      <c r="I8" s="110"/>
      <c r="K8" s="110"/>
      <c r="M8" s="110" t="s">
        <v>145</v>
      </c>
      <c r="O8" s="110" t="s">
        <v>380</v>
      </c>
      <c r="Q8" s="110"/>
      <c r="S8" s="12"/>
      <c r="T8" s="81"/>
      <c r="U8" s="81"/>
      <c r="V8" s="14"/>
      <c r="W8" s="110" t="s">
        <v>375</v>
      </c>
      <c r="Y8" s="110"/>
      <c r="AA8" s="110"/>
      <c r="AC8" s="110" t="s">
        <v>98</v>
      </c>
      <c r="AE8" s="110" t="s">
        <v>381</v>
      </c>
      <c r="AG8" s="110" t="s">
        <v>145</v>
      </c>
    </row>
    <row r="9" spans="1:35" x14ac:dyDescent="0.2">
      <c r="A9" s="82"/>
      <c r="B9" s="83"/>
      <c r="C9" s="83"/>
      <c r="D9" s="9"/>
      <c r="E9" s="158"/>
      <c r="F9" s="325"/>
      <c r="G9" s="201"/>
      <c r="H9" s="325"/>
      <c r="I9" s="201"/>
      <c r="J9" s="325"/>
      <c r="K9" s="201"/>
      <c r="L9" s="325"/>
      <c r="M9" s="201"/>
      <c r="N9" s="325"/>
      <c r="O9" s="201" t="s">
        <v>66</v>
      </c>
      <c r="P9" s="325"/>
      <c r="Q9" s="201"/>
      <c r="S9" s="10"/>
      <c r="T9" s="83"/>
      <c r="U9" s="83"/>
      <c r="V9" s="9"/>
      <c r="W9" s="201"/>
      <c r="X9" s="325"/>
      <c r="Y9" s="201"/>
      <c r="Z9" s="325"/>
      <c r="AA9" s="201"/>
      <c r="AB9" s="325"/>
      <c r="AC9" s="201" t="s">
        <v>99</v>
      </c>
      <c r="AD9" s="325"/>
      <c r="AE9" s="201"/>
      <c r="AF9" s="325"/>
      <c r="AG9" s="201" t="s">
        <v>68</v>
      </c>
    </row>
    <row r="10" spans="1:35" x14ac:dyDescent="0.2">
      <c r="A10" s="84"/>
      <c r="B10" s="85"/>
      <c r="C10" s="85"/>
      <c r="D10" s="44"/>
      <c r="E10" s="25"/>
      <c r="G10" s="12"/>
      <c r="I10" s="12"/>
      <c r="K10" s="12"/>
      <c r="M10" s="12"/>
      <c r="O10" s="12"/>
      <c r="Q10" s="12"/>
      <c r="S10" s="84"/>
      <c r="T10" s="85"/>
      <c r="U10" s="85"/>
      <c r="V10" s="14"/>
      <c r="W10" s="12"/>
      <c r="Y10" s="12"/>
      <c r="AA10" s="12"/>
      <c r="AC10" s="12"/>
      <c r="AE10" s="12"/>
      <c r="AG10" s="1"/>
    </row>
    <row r="11" spans="1:35" x14ac:dyDescent="0.2">
      <c r="A11" s="48"/>
      <c r="B11" s="28">
        <v>1</v>
      </c>
      <c r="C11" s="13" t="s">
        <v>23</v>
      </c>
      <c r="D11" s="14"/>
      <c r="E11" s="457">
        <v>485.851</v>
      </c>
      <c r="F11" s="478"/>
      <c r="G11" s="477">
        <v>6.7720000000000002</v>
      </c>
      <c r="H11" s="478"/>
      <c r="I11" s="477">
        <v>66.459999999999994</v>
      </c>
      <c r="J11" s="478"/>
      <c r="K11" s="477">
        <v>25.696000000000002</v>
      </c>
      <c r="L11" s="478"/>
      <c r="M11" s="477">
        <v>11.218999999999999</v>
      </c>
      <c r="N11" s="478"/>
      <c r="O11" s="477">
        <v>13.914999999999999</v>
      </c>
      <c r="P11" s="478"/>
      <c r="Q11" s="477">
        <v>180.90299999999999</v>
      </c>
      <c r="S11" s="12"/>
      <c r="T11" s="28">
        <v>1</v>
      </c>
      <c r="U11" s="13" t="s">
        <v>23</v>
      </c>
      <c r="V11" s="14"/>
      <c r="W11" s="477">
        <v>70.138999999999996</v>
      </c>
      <c r="X11" s="551"/>
      <c r="Y11" s="477">
        <v>45.777999999999999</v>
      </c>
      <c r="Z11" s="551"/>
      <c r="AA11" s="477">
        <v>47.152999999999999</v>
      </c>
      <c r="AB11" s="551"/>
      <c r="AC11" s="477" t="s">
        <v>513</v>
      </c>
      <c r="AD11" s="551"/>
      <c r="AE11" s="477" t="s">
        <v>513</v>
      </c>
      <c r="AF11" s="551"/>
      <c r="AG11" s="477">
        <v>17.815999999999999</v>
      </c>
      <c r="AI11" s="128"/>
    </row>
    <row r="12" spans="1:35" x14ac:dyDescent="0.2">
      <c r="A12" s="48"/>
      <c r="B12" s="28"/>
      <c r="C12" s="13" t="s">
        <v>207</v>
      </c>
      <c r="D12" s="14" t="s">
        <v>24</v>
      </c>
      <c r="E12" s="457">
        <v>236.768</v>
      </c>
      <c r="F12" s="478"/>
      <c r="G12" s="477" t="s">
        <v>513</v>
      </c>
      <c r="H12" s="478"/>
      <c r="I12" s="477">
        <v>36.636000000000003</v>
      </c>
      <c r="J12" s="478"/>
      <c r="K12" s="477" t="s">
        <v>513</v>
      </c>
      <c r="L12" s="478"/>
      <c r="M12" s="477" t="s">
        <v>513</v>
      </c>
      <c r="N12" s="478"/>
      <c r="O12" s="477">
        <v>13.914999999999999</v>
      </c>
      <c r="P12" s="478"/>
      <c r="Q12" s="477">
        <v>55.491999999999997</v>
      </c>
      <c r="S12" s="12"/>
      <c r="T12" s="28"/>
      <c r="U12" s="13" t="s">
        <v>207</v>
      </c>
      <c r="V12" s="14" t="s">
        <v>24</v>
      </c>
      <c r="W12" s="477">
        <v>23.677</v>
      </c>
      <c r="X12" s="551"/>
      <c r="Y12" s="477">
        <v>45.777999999999999</v>
      </c>
      <c r="Z12" s="551"/>
      <c r="AA12" s="477">
        <v>47.152999999999999</v>
      </c>
      <c r="AB12" s="551"/>
      <c r="AC12" s="477" t="s">
        <v>513</v>
      </c>
      <c r="AD12" s="551"/>
      <c r="AE12" s="477" t="s">
        <v>513</v>
      </c>
      <c r="AF12" s="551"/>
      <c r="AG12" s="477">
        <v>14.117000000000001</v>
      </c>
      <c r="AI12" s="128"/>
    </row>
    <row r="13" spans="1:35" x14ac:dyDescent="0.2">
      <c r="A13" s="48"/>
      <c r="B13" s="28"/>
      <c r="C13" s="13"/>
      <c r="D13" s="14" t="s">
        <v>25</v>
      </c>
      <c r="E13" s="457">
        <v>191.392</v>
      </c>
      <c r="F13" s="478"/>
      <c r="G13" s="477">
        <v>6.7720000000000002</v>
      </c>
      <c r="H13" s="478"/>
      <c r="I13" s="477">
        <v>29.824000000000002</v>
      </c>
      <c r="J13" s="478"/>
      <c r="K13" s="477">
        <v>18.692</v>
      </c>
      <c r="L13" s="478"/>
      <c r="M13" s="477" t="s">
        <v>513</v>
      </c>
      <c r="N13" s="478"/>
      <c r="O13" s="477" t="s">
        <v>513</v>
      </c>
      <c r="P13" s="478"/>
      <c r="Q13" s="477">
        <v>123.11</v>
      </c>
      <c r="S13" s="12"/>
      <c r="T13" s="28"/>
      <c r="U13" s="13"/>
      <c r="V13" s="14" t="s">
        <v>25</v>
      </c>
      <c r="W13" s="477">
        <v>12.994</v>
      </c>
      <c r="X13" s="551"/>
      <c r="Y13" s="477" t="s">
        <v>513</v>
      </c>
      <c r="Z13" s="551"/>
      <c r="AA13" s="477" t="s">
        <v>513</v>
      </c>
      <c r="AB13" s="551"/>
      <c r="AC13" s="477" t="s">
        <v>513</v>
      </c>
      <c r="AD13" s="551"/>
      <c r="AE13" s="477" t="s">
        <v>513</v>
      </c>
      <c r="AF13" s="551"/>
      <c r="AG13" s="477" t="s">
        <v>513</v>
      </c>
      <c r="AI13" s="128"/>
    </row>
    <row r="14" spans="1:35" x14ac:dyDescent="0.2">
      <c r="A14" s="48"/>
      <c r="B14" s="28">
        <v>2</v>
      </c>
      <c r="C14" s="13" t="s">
        <v>26</v>
      </c>
      <c r="D14" s="14"/>
      <c r="E14" s="457">
        <v>163.209</v>
      </c>
      <c r="F14" s="478"/>
      <c r="G14" s="477" t="s">
        <v>513</v>
      </c>
      <c r="H14" s="478"/>
      <c r="I14" s="477">
        <v>2.5979999999999999</v>
      </c>
      <c r="J14" s="478"/>
      <c r="K14" s="477" t="s">
        <v>513</v>
      </c>
      <c r="L14" s="478"/>
      <c r="M14" s="477" t="s">
        <v>513</v>
      </c>
      <c r="N14" s="478"/>
      <c r="O14" s="477">
        <v>6.88</v>
      </c>
      <c r="P14" s="478"/>
      <c r="Q14" s="477" t="s">
        <v>513</v>
      </c>
      <c r="S14" s="12"/>
      <c r="T14" s="28">
        <v>2</v>
      </c>
      <c r="U14" s="13" t="s">
        <v>26</v>
      </c>
      <c r="V14" s="14"/>
      <c r="W14" s="477" t="s">
        <v>513</v>
      </c>
      <c r="X14" s="551"/>
      <c r="Y14" s="477">
        <v>15.808999999999999</v>
      </c>
      <c r="Z14" s="551"/>
      <c r="AA14" s="477">
        <v>19.248999999999999</v>
      </c>
      <c r="AB14" s="551"/>
      <c r="AC14" s="477">
        <v>118.673</v>
      </c>
      <c r="AD14" s="551"/>
      <c r="AE14" s="477" t="s">
        <v>513</v>
      </c>
      <c r="AF14" s="551"/>
      <c r="AG14" s="477" t="s">
        <v>513</v>
      </c>
      <c r="AI14" s="128"/>
    </row>
    <row r="15" spans="1:35" x14ac:dyDescent="0.2">
      <c r="A15" s="48"/>
      <c r="B15" s="28"/>
      <c r="C15" s="13" t="s">
        <v>207</v>
      </c>
      <c r="D15" s="14" t="s">
        <v>27</v>
      </c>
      <c r="E15" s="457">
        <v>128.685</v>
      </c>
      <c r="F15" s="478"/>
      <c r="G15" s="477" t="s">
        <v>513</v>
      </c>
      <c r="H15" s="478"/>
      <c r="I15" s="477">
        <v>2.5979999999999999</v>
      </c>
      <c r="J15" s="478"/>
      <c r="K15" s="477" t="s">
        <v>513</v>
      </c>
      <c r="L15" s="478"/>
      <c r="M15" s="477" t="s">
        <v>513</v>
      </c>
      <c r="N15" s="478"/>
      <c r="O15" s="477" t="s">
        <v>513</v>
      </c>
      <c r="P15" s="478"/>
      <c r="Q15" s="477" t="s">
        <v>513</v>
      </c>
      <c r="S15" s="12"/>
      <c r="T15" s="28"/>
      <c r="U15" s="13" t="s">
        <v>207</v>
      </c>
      <c r="V15" s="14" t="s">
        <v>27</v>
      </c>
      <c r="W15" s="477" t="s">
        <v>513</v>
      </c>
      <c r="X15" s="551"/>
      <c r="Y15" s="477" t="s">
        <v>513</v>
      </c>
      <c r="Z15" s="551"/>
      <c r="AA15" s="477">
        <v>19.248999999999999</v>
      </c>
      <c r="AB15" s="551"/>
      <c r="AC15" s="477">
        <v>106.83799999999999</v>
      </c>
      <c r="AD15" s="551"/>
      <c r="AE15" s="477" t="s">
        <v>513</v>
      </c>
      <c r="AF15" s="551"/>
      <c r="AG15" s="477" t="s">
        <v>513</v>
      </c>
      <c r="AI15" s="128"/>
    </row>
    <row r="16" spans="1:35" x14ac:dyDescent="0.2">
      <c r="A16" s="48"/>
      <c r="B16" s="28">
        <v>3</v>
      </c>
      <c r="C16" s="13" t="s">
        <v>28</v>
      </c>
      <c r="D16" s="14"/>
      <c r="E16" s="457">
        <v>2257.973</v>
      </c>
      <c r="F16" s="478"/>
      <c r="G16" s="477">
        <v>157.636</v>
      </c>
      <c r="H16" s="478"/>
      <c r="I16" s="477">
        <v>1.2</v>
      </c>
      <c r="J16" s="478"/>
      <c r="K16" s="477">
        <v>85.263000000000005</v>
      </c>
      <c r="L16" s="478"/>
      <c r="M16" s="477">
        <v>378.988</v>
      </c>
      <c r="N16" s="478"/>
      <c r="O16" s="477">
        <v>190.52799999999999</v>
      </c>
      <c r="P16" s="478"/>
      <c r="Q16" s="477">
        <v>1218.3589999999999</v>
      </c>
      <c r="S16" s="12"/>
      <c r="T16" s="28">
        <v>3</v>
      </c>
      <c r="U16" s="13" t="s">
        <v>28</v>
      </c>
      <c r="V16" s="14"/>
      <c r="W16" s="477">
        <v>0.90300000000000002</v>
      </c>
      <c r="X16" s="551"/>
      <c r="Y16" s="477">
        <v>212.78299999999999</v>
      </c>
      <c r="Z16" s="551"/>
      <c r="AA16" s="477">
        <v>8.3130000000000006</v>
      </c>
      <c r="AB16" s="551"/>
      <c r="AC16" s="477" t="s">
        <v>513</v>
      </c>
      <c r="AD16" s="551"/>
      <c r="AE16" s="477" t="s">
        <v>513</v>
      </c>
      <c r="AF16" s="551"/>
      <c r="AG16" s="477">
        <v>4</v>
      </c>
      <c r="AI16" s="128"/>
    </row>
    <row r="17" spans="1:35" x14ac:dyDescent="0.2">
      <c r="A17" s="48"/>
      <c r="B17" s="28"/>
      <c r="C17" s="13" t="s">
        <v>207</v>
      </c>
      <c r="D17" s="14" t="s">
        <v>29</v>
      </c>
      <c r="E17" s="457">
        <v>877.57399999999996</v>
      </c>
      <c r="F17" s="478"/>
      <c r="G17" s="477">
        <v>107.98099999999999</v>
      </c>
      <c r="H17" s="478"/>
      <c r="I17" s="477" t="s">
        <v>513</v>
      </c>
      <c r="J17" s="478"/>
      <c r="K17" s="477">
        <v>53.223999999999997</v>
      </c>
      <c r="L17" s="478"/>
      <c r="M17" s="477">
        <v>378.988</v>
      </c>
      <c r="N17" s="478"/>
      <c r="O17" s="477">
        <v>174.602</v>
      </c>
      <c r="P17" s="478"/>
      <c r="Q17" s="477">
        <v>132.952</v>
      </c>
      <c r="S17" s="12"/>
      <c r="T17" s="28"/>
      <c r="U17" s="13" t="s">
        <v>207</v>
      </c>
      <c r="V17" s="14" t="s">
        <v>29</v>
      </c>
      <c r="W17" s="477" t="s">
        <v>513</v>
      </c>
      <c r="X17" s="551"/>
      <c r="Y17" s="477">
        <v>29.827000000000002</v>
      </c>
      <c r="Z17" s="551"/>
      <c r="AA17" s="477" t="s">
        <v>513</v>
      </c>
      <c r="AB17" s="551"/>
      <c r="AC17" s="477" t="s">
        <v>513</v>
      </c>
      <c r="AD17" s="551"/>
      <c r="AE17" s="477" t="s">
        <v>513</v>
      </c>
      <c r="AF17" s="551"/>
      <c r="AG17" s="477" t="s">
        <v>513</v>
      </c>
      <c r="AI17" s="128"/>
    </row>
    <row r="18" spans="1:35" x14ac:dyDescent="0.2">
      <c r="A18" s="48"/>
      <c r="B18" s="28"/>
      <c r="C18" s="13"/>
      <c r="D18" s="14" t="s">
        <v>30</v>
      </c>
      <c r="E18" s="457">
        <v>1261.0989999999999</v>
      </c>
      <c r="F18" s="478"/>
      <c r="G18" s="477" t="s">
        <v>513</v>
      </c>
      <c r="H18" s="478"/>
      <c r="I18" s="477" t="s">
        <v>513</v>
      </c>
      <c r="J18" s="478"/>
      <c r="K18" s="477" t="s">
        <v>513</v>
      </c>
      <c r="L18" s="478"/>
      <c r="M18" s="477" t="s">
        <v>513</v>
      </c>
      <c r="N18" s="478"/>
      <c r="O18" s="477">
        <v>2.2400000000000002</v>
      </c>
      <c r="P18" s="478"/>
      <c r="Q18" s="477">
        <v>1075.903</v>
      </c>
      <c r="S18" s="12"/>
      <c r="T18" s="28"/>
      <c r="U18" s="13"/>
      <c r="V18" s="14" t="s">
        <v>30</v>
      </c>
      <c r="W18" s="477" t="s">
        <v>513</v>
      </c>
      <c r="X18" s="551"/>
      <c r="Y18" s="477">
        <v>182.95599999999999</v>
      </c>
      <c r="Z18" s="551"/>
      <c r="AA18" s="477" t="s">
        <v>513</v>
      </c>
      <c r="AB18" s="551"/>
      <c r="AC18" s="477" t="s">
        <v>513</v>
      </c>
      <c r="AD18" s="551"/>
      <c r="AE18" s="477" t="s">
        <v>513</v>
      </c>
      <c r="AF18" s="551"/>
      <c r="AG18" s="477" t="s">
        <v>513</v>
      </c>
      <c r="AI18" s="128"/>
    </row>
    <row r="19" spans="1:35" x14ac:dyDescent="0.2">
      <c r="A19" s="48"/>
      <c r="B19" s="28"/>
      <c r="C19" s="13"/>
      <c r="D19" s="14" t="s">
        <v>31</v>
      </c>
      <c r="E19" s="457">
        <v>89.316000000000003</v>
      </c>
      <c r="F19" s="478"/>
      <c r="G19" s="477">
        <v>44.104999999999997</v>
      </c>
      <c r="H19" s="478"/>
      <c r="I19" s="477" t="s">
        <v>513</v>
      </c>
      <c r="J19" s="478"/>
      <c r="K19" s="477">
        <v>32.039000000000001</v>
      </c>
      <c r="L19" s="478"/>
      <c r="M19" s="477" t="s">
        <v>513</v>
      </c>
      <c r="N19" s="478"/>
      <c r="O19" s="477">
        <v>9.1720000000000006</v>
      </c>
      <c r="P19" s="478"/>
      <c r="Q19" s="477" t="s">
        <v>513</v>
      </c>
      <c r="S19" s="12"/>
      <c r="T19" s="28"/>
      <c r="U19" s="13"/>
      <c r="V19" s="14" t="s">
        <v>31</v>
      </c>
      <c r="W19" s="477" t="s">
        <v>513</v>
      </c>
      <c r="X19" s="551"/>
      <c r="Y19" s="477" t="s">
        <v>513</v>
      </c>
      <c r="Z19" s="551"/>
      <c r="AA19" s="477" t="s">
        <v>513</v>
      </c>
      <c r="AB19" s="551"/>
      <c r="AC19" s="477" t="s">
        <v>513</v>
      </c>
      <c r="AD19" s="551"/>
      <c r="AE19" s="477" t="s">
        <v>513</v>
      </c>
      <c r="AF19" s="551"/>
      <c r="AG19" s="477">
        <v>4</v>
      </c>
      <c r="AI19" s="128"/>
    </row>
    <row r="20" spans="1:35" x14ac:dyDescent="0.2">
      <c r="A20" s="48"/>
      <c r="B20" s="28">
        <v>4</v>
      </c>
      <c r="C20" s="13" t="s">
        <v>32</v>
      </c>
      <c r="D20" s="14"/>
      <c r="E20" s="457">
        <v>18.443999999999999</v>
      </c>
      <c r="F20" s="478"/>
      <c r="G20" s="477" t="s">
        <v>513</v>
      </c>
      <c r="H20" s="478"/>
      <c r="I20" s="477" t="s">
        <v>513</v>
      </c>
      <c r="J20" s="478"/>
      <c r="K20" s="477" t="s">
        <v>513</v>
      </c>
      <c r="L20" s="478"/>
      <c r="M20" s="477">
        <v>7.1680000000000001</v>
      </c>
      <c r="N20" s="478"/>
      <c r="O20" s="477">
        <v>7.3609999999999998</v>
      </c>
      <c r="P20" s="478"/>
      <c r="Q20" s="477">
        <v>0.64500000000000002</v>
      </c>
      <c r="S20" s="12"/>
      <c r="T20" s="28">
        <v>4</v>
      </c>
      <c r="U20" s="13" t="s">
        <v>32</v>
      </c>
      <c r="V20" s="14"/>
      <c r="W20" s="477">
        <v>1.9510000000000001</v>
      </c>
      <c r="X20" s="551"/>
      <c r="Y20" s="477" t="s">
        <v>513</v>
      </c>
      <c r="Z20" s="551"/>
      <c r="AA20" s="477">
        <v>1.319</v>
      </c>
      <c r="AB20" s="551"/>
      <c r="AC20" s="477" t="s">
        <v>513</v>
      </c>
      <c r="AD20" s="551"/>
      <c r="AE20" s="477" t="s">
        <v>513</v>
      </c>
      <c r="AF20" s="551"/>
      <c r="AG20" s="477" t="s">
        <v>513</v>
      </c>
      <c r="AI20" s="128"/>
    </row>
    <row r="21" spans="1:35" x14ac:dyDescent="0.2">
      <c r="A21" s="48"/>
      <c r="B21" s="28">
        <v>5</v>
      </c>
      <c r="C21" s="13" t="s">
        <v>33</v>
      </c>
      <c r="D21" s="14"/>
      <c r="E21" s="457" t="s">
        <v>513</v>
      </c>
      <c r="F21" s="478"/>
      <c r="G21" s="477" t="s">
        <v>513</v>
      </c>
      <c r="H21" s="478"/>
      <c r="I21" s="477" t="s">
        <v>513</v>
      </c>
      <c r="J21" s="478"/>
      <c r="K21" s="477" t="s">
        <v>513</v>
      </c>
      <c r="L21" s="478"/>
      <c r="M21" s="477" t="s">
        <v>513</v>
      </c>
      <c r="N21" s="478"/>
      <c r="O21" s="477" t="s">
        <v>513</v>
      </c>
      <c r="P21" s="478"/>
      <c r="Q21" s="477" t="s">
        <v>513</v>
      </c>
      <c r="S21" s="12"/>
      <c r="T21" s="28">
        <v>5</v>
      </c>
      <c r="U21" s="13" t="s">
        <v>33</v>
      </c>
      <c r="V21" s="14"/>
      <c r="W21" s="477" t="s">
        <v>513</v>
      </c>
      <c r="X21" s="551"/>
      <c r="Y21" s="477" t="s">
        <v>513</v>
      </c>
      <c r="Z21" s="551"/>
      <c r="AA21" s="477" t="s">
        <v>513</v>
      </c>
      <c r="AB21" s="551"/>
      <c r="AC21" s="477" t="s">
        <v>513</v>
      </c>
      <c r="AD21" s="551"/>
      <c r="AE21" s="477" t="s">
        <v>513</v>
      </c>
      <c r="AF21" s="551"/>
      <c r="AG21" s="477" t="s">
        <v>513</v>
      </c>
      <c r="AI21" s="128"/>
    </row>
    <row r="22" spans="1:35" x14ac:dyDescent="0.2">
      <c r="A22" s="48"/>
      <c r="B22" s="28">
        <v>6</v>
      </c>
      <c r="C22" s="13" t="s">
        <v>34</v>
      </c>
      <c r="D22" s="14"/>
      <c r="E22" s="457"/>
      <c r="F22" s="478"/>
      <c r="G22" s="477"/>
      <c r="H22" s="478"/>
      <c r="I22" s="477"/>
      <c r="J22" s="478"/>
      <c r="K22" s="477"/>
      <c r="L22" s="478"/>
      <c r="M22" s="477"/>
      <c r="N22" s="478"/>
      <c r="O22" s="477"/>
      <c r="P22" s="478"/>
      <c r="Q22" s="477"/>
      <c r="S22" s="12"/>
      <c r="T22" s="28">
        <v>6</v>
      </c>
      <c r="U22" s="13" t="s">
        <v>34</v>
      </c>
      <c r="V22" s="14"/>
      <c r="W22" s="477"/>
      <c r="X22" s="551"/>
      <c r="Y22" s="477"/>
      <c r="Z22" s="551"/>
      <c r="AA22" s="477"/>
      <c r="AB22" s="551"/>
      <c r="AC22" s="477"/>
      <c r="AD22" s="551"/>
      <c r="AE22" s="477"/>
      <c r="AF22" s="551"/>
      <c r="AG22" s="477"/>
      <c r="AI22" s="128"/>
    </row>
    <row r="23" spans="1:35" x14ac:dyDescent="0.2">
      <c r="A23" s="48"/>
      <c r="B23" s="28"/>
      <c r="C23" s="13" t="s">
        <v>35</v>
      </c>
      <c r="D23" s="14"/>
      <c r="E23" s="457">
        <v>570.05899999999997</v>
      </c>
      <c r="F23" s="478"/>
      <c r="G23" s="477">
        <v>5.984</v>
      </c>
      <c r="H23" s="478"/>
      <c r="I23" s="477">
        <v>8.1329999999999991</v>
      </c>
      <c r="J23" s="478"/>
      <c r="K23" s="477">
        <v>55.505000000000003</v>
      </c>
      <c r="L23" s="478"/>
      <c r="M23" s="477">
        <v>314.178</v>
      </c>
      <c r="N23" s="478"/>
      <c r="O23" s="477" t="s">
        <v>513</v>
      </c>
      <c r="P23" s="478"/>
      <c r="Q23" s="477">
        <v>121.994</v>
      </c>
      <c r="S23" s="12"/>
      <c r="T23" s="28"/>
      <c r="U23" s="13" t="s">
        <v>35</v>
      </c>
      <c r="V23" s="14"/>
      <c r="W23" s="477">
        <v>41.246000000000002</v>
      </c>
      <c r="X23" s="551"/>
      <c r="Y23" s="477">
        <v>17.326000000000001</v>
      </c>
      <c r="Z23" s="551"/>
      <c r="AA23" s="477">
        <v>4.09</v>
      </c>
      <c r="AB23" s="551"/>
      <c r="AC23" s="477" t="s">
        <v>513</v>
      </c>
      <c r="AD23" s="551"/>
      <c r="AE23" s="477" t="s">
        <v>513</v>
      </c>
      <c r="AF23" s="551"/>
      <c r="AG23" s="477">
        <v>1.603</v>
      </c>
      <c r="AI23" s="128"/>
    </row>
    <row r="24" spans="1:35" x14ac:dyDescent="0.2">
      <c r="A24" s="48"/>
      <c r="B24" s="28"/>
      <c r="C24" s="13" t="s">
        <v>207</v>
      </c>
      <c r="D24" s="14" t="s">
        <v>36</v>
      </c>
      <c r="E24" s="457">
        <v>26.02</v>
      </c>
      <c r="F24" s="478"/>
      <c r="G24" s="477">
        <v>1.946</v>
      </c>
      <c r="H24" s="478"/>
      <c r="I24" s="477" t="s">
        <v>513</v>
      </c>
      <c r="J24" s="478"/>
      <c r="K24" s="477">
        <v>10.77</v>
      </c>
      <c r="L24" s="478"/>
      <c r="M24" s="477" t="s">
        <v>513</v>
      </c>
      <c r="N24" s="478"/>
      <c r="O24" s="477" t="s">
        <v>513</v>
      </c>
      <c r="P24" s="478"/>
      <c r="Q24" s="477">
        <v>7.4329999999999998</v>
      </c>
      <c r="S24" s="12"/>
      <c r="T24" s="28"/>
      <c r="U24" s="13" t="s">
        <v>207</v>
      </c>
      <c r="V24" s="14" t="s">
        <v>36</v>
      </c>
      <c r="W24" s="477">
        <v>5.8710000000000004</v>
      </c>
      <c r="X24" s="551"/>
      <c r="Y24" s="477" t="s">
        <v>513</v>
      </c>
      <c r="Z24" s="551"/>
      <c r="AA24" s="477" t="s">
        <v>513</v>
      </c>
      <c r="AB24" s="551"/>
      <c r="AC24" s="477" t="s">
        <v>513</v>
      </c>
      <c r="AD24" s="551"/>
      <c r="AE24" s="477" t="s">
        <v>513</v>
      </c>
      <c r="AF24" s="551"/>
      <c r="AG24" s="477" t="s">
        <v>513</v>
      </c>
      <c r="AI24" s="128"/>
    </row>
    <row r="25" spans="1:35" x14ac:dyDescent="0.2">
      <c r="A25" s="48"/>
      <c r="B25" s="28"/>
      <c r="C25" s="13"/>
      <c r="D25" s="14" t="s">
        <v>37</v>
      </c>
      <c r="E25" s="457">
        <v>463.875</v>
      </c>
      <c r="F25" s="478"/>
      <c r="G25" s="477">
        <v>4.0380000000000003</v>
      </c>
      <c r="H25" s="478"/>
      <c r="I25" s="477">
        <v>6.5780000000000003</v>
      </c>
      <c r="J25" s="478"/>
      <c r="K25" s="477">
        <v>41.695</v>
      </c>
      <c r="L25" s="478"/>
      <c r="M25" s="477">
        <v>314.178</v>
      </c>
      <c r="N25" s="478"/>
      <c r="O25" s="477" t="s">
        <v>513</v>
      </c>
      <c r="P25" s="478"/>
      <c r="Q25" s="477">
        <v>73.010000000000005</v>
      </c>
      <c r="S25" s="12"/>
      <c r="T25" s="28"/>
      <c r="U25" s="13"/>
      <c r="V25" s="14" t="s">
        <v>37</v>
      </c>
      <c r="W25" s="477">
        <v>19.78</v>
      </c>
      <c r="X25" s="551"/>
      <c r="Y25" s="477">
        <v>2.9929999999999999</v>
      </c>
      <c r="Z25" s="551"/>
      <c r="AA25" s="477" t="s">
        <v>513</v>
      </c>
      <c r="AB25" s="551"/>
      <c r="AC25" s="477" t="s">
        <v>513</v>
      </c>
      <c r="AD25" s="551"/>
      <c r="AE25" s="477" t="s">
        <v>513</v>
      </c>
      <c r="AF25" s="551"/>
      <c r="AG25" s="477">
        <v>1.603</v>
      </c>
      <c r="AI25" s="128"/>
    </row>
    <row r="26" spans="1:35" x14ac:dyDescent="0.2">
      <c r="A26" s="48"/>
      <c r="B26" s="28"/>
      <c r="C26" s="13"/>
      <c r="D26" s="14" t="s">
        <v>38</v>
      </c>
      <c r="E26" s="457">
        <v>78.608999999999995</v>
      </c>
      <c r="F26" s="478"/>
      <c r="G26" s="477" t="s">
        <v>513</v>
      </c>
      <c r="H26" s="478"/>
      <c r="I26" s="477" t="s">
        <v>513</v>
      </c>
      <c r="J26" s="478"/>
      <c r="K26" s="477">
        <v>3.04</v>
      </c>
      <c r="L26" s="478"/>
      <c r="M26" s="477" t="s">
        <v>513</v>
      </c>
      <c r="N26" s="478"/>
      <c r="O26" s="477" t="s">
        <v>513</v>
      </c>
      <c r="P26" s="478"/>
      <c r="Q26" s="477">
        <v>41.551000000000002</v>
      </c>
      <c r="S26" s="12"/>
      <c r="T26" s="28"/>
      <c r="U26" s="13"/>
      <c r="V26" s="14" t="s">
        <v>38</v>
      </c>
      <c r="W26" s="477">
        <v>15.595000000000001</v>
      </c>
      <c r="X26" s="551"/>
      <c r="Y26" s="477">
        <v>14.333</v>
      </c>
      <c r="Z26" s="551"/>
      <c r="AA26" s="477">
        <v>4.09</v>
      </c>
      <c r="AB26" s="551"/>
      <c r="AC26" s="477" t="s">
        <v>513</v>
      </c>
      <c r="AD26" s="551"/>
      <c r="AE26" s="477" t="s">
        <v>513</v>
      </c>
      <c r="AF26" s="551"/>
      <c r="AG26" s="477" t="s">
        <v>513</v>
      </c>
      <c r="AI26" s="128"/>
    </row>
    <row r="27" spans="1:35" x14ac:dyDescent="0.2">
      <c r="A27" s="48"/>
      <c r="B27" s="28"/>
      <c r="C27" s="13"/>
      <c r="D27" s="14" t="s">
        <v>39</v>
      </c>
      <c r="E27" s="457">
        <v>1.5549999999999999</v>
      </c>
      <c r="F27" s="478"/>
      <c r="G27" s="477" t="s">
        <v>513</v>
      </c>
      <c r="H27" s="478"/>
      <c r="I27" s="477">
        <v>1.5549999999999999</v>
      </c>
      <c r="J27" s="478"/>
      <c r="K27" s="477" t="s">
        <v>513</v>
      </c>
      <c r="L27" s="478"/>
      <c r="M27" s="477" t="s">
        <v>513</v>
      </c>
      <c r="N27" s="478"/>
      <c r="O27" s="477" t="s">
        <v>513</v>
      </c>
      <c r="P27" s="478"/>
      <c r="Q27" s="477" t="s">
        <v>513</v>
      </c>
      <c r="S27" s="12"/>
      <c r="T27" s="28"/>
      <c r="U27" s="13"/>
      <c r="V27" s="14" t="s">
        <v>39</v>
      </c>
      <c r="W27" s="477" t="s">
        <v>513</v>
      </c>
      <c r="X27" s="551"/>
      <c r="Y27" s="477" t="s">
        <v>513</v>
      </c>
      <c r="Z27" s="551"/>
      <c r="AA27" s="477" t="s">
        <v>513</v>
      </c>
      <c r="AB27" s="551"/>
      <c r="AC27" s="477" t="s">
        <v>513</v>
      </c>
      <c r="AD27" s="551"/>
      <c r="AE27" s="477" t="s">
        <v>513</v>
      </c>
      <c r="AF27" s="551"/>
      <c r="AG27" s="477" t="s">
        <v>513</v>
      </c>
      <c r="AI27" s="128"/>
    </row>
    <row r="28" spans="1:35" x14ac:dyDescent="0.2">
      <c r="A28" s="48"/>
      <c r="B28" s="28">
        <v>7</v>
      </c>
      <c r="C28" s="13" t="s">
        <v>40</v>
      </c>
      <c r="D28" s="14"/>
      <c r="E28" s="457"/>
      <c r="F28" s="478"/>
      <c r="G28" s="477"/>
      <c r="H28" s="478"/>
      <c r="I28" s="477"/>
      <c r="J28" s="478"/>
      <c r="K28" s="477"/>
      <c r="L28" s="478"/>
      <c r="M28" s="477"/>
      <c r="N28" s="478"/>
      <c r="O28" s="477"/>
      <c r="P28" s="478"/>
      <c r="Q28" s="477"/>
      <c r="S28" s="12"/>
      <c r="T28" s="28">
        <v>7</v>
      </c>
      <c r="U28" s="13" t="s">
        <v>40</v>
      </c>
      <c r="V28" s="14"/>
      <c r="W28" s="477"/>
      <c r="X28" s="551"/>
      <c r="Y28" s="477"/>
      <c r="Z28" s="551"/>
      <c r="AA28" s="477"/>
      <c r="AB28" s="551"/>
      <c r="AC28" s="477"/>
      <c r="AD28" s="551"/>
      <c r="AE28" s="477"/>
      <c r="AF28" s="551"/>
      <c r="AG28" s="477"/>
      <c r="AI28" s="128"/>
    </row>
    <row r="29" spans="1:35" x14ac:dyDescent="0.2">
      <c r="A29" s="48"/>
      <c r="B29" s="28"/>
      <c r="C29" s="13" t="s">
        <v>41</v>
      </c>
      <c r="D29" s="14"/>
      <c r="E29" s="457">
        <v>4671.924</v>
      </c>
      <c r="F29" s="478"/>
      <c r="G29" s="477">
        <v>405.16500000000002</v>
      </c>
      <c r="H29" s="478"/>
      <c r="I29" s="477">
        <v>187.852</v>
      </c>
      <c r="J29" s="478"/>
      <c r="K29" s="477">
        <v>347.07600000000002</v>
      </c>
      <c r="L29" s="478"/>
      <c r="M29" s="477">
        <v>181.922</v>
      </c>
      <c r="N29" s="478"/>
      <c r="O29" s="477">
        <v>338.37400000000002</v>
      </c>
      <c r="P29" s="478"/>
      <c r="Q29" s="477">
        <v>1049.8910000000001</v>
      </c>
      <c r="S29" s="12"/>
      <c r="T29" s="28"/>
      <c r="U29" s="13" t="s">
        <v>41</v>
      </c>
      <c r="V29" s="14"/>
      <c r="W29" s="477">
        <v>269.87200000000001</v>
      </c>
      <c r="X29" s="551"/>
      <c r="Y29" s="477">
        <v>503.10700000000003</v>
      </c>
      <c r="Z29" s="551"/>
      <c r="AA29" s="477">
        <v>294.91699999999997</v>
      </c>
      <c r="AB29" s="551"/>
      <c r="AC29" s="477">
        <v>699.30700000000002</v>
      </c>
      <c r="AD29" s="551"/>
      <c r="AE29" s="477">
        <v>390.38299999999998</v>
      </c>
      <c r="AF29" s="551"/>
      <c r="AG29" s="477">
        <v>4.0579999999999998</v>
      </c>
      <c r="AI29" s="128"/>
    </row>
    <row r="30" spans="1:35" x14ac:dyDescent="0.2">
      <c r="A30" s="48"/>
      <c r="B30" s="28"/>
      <c r="C30" s="13" t="s">
        <v>207</v>
      </c>
      <c r="D30" s="14" t="s">
        <v>42</v>
      </c>
      <c r="E30" s="457">
        <v>4609.0959999999995</v>
      </c>
      <c r="F30" s="478"/>
      <c r="G30" s="477">
        <v>405.16500000000002</v>
      </c>
      <c r="H30" s="478"/>
      <c r="I30" s="477">
        <v>187.852</v>
      </c>
      <c r="J30" s="478"/>
      <c r="K30" s="477">
        <v>347.07600000000002</v>
      </c>
      <c r="L30" s="478"/>
      <c r="M30" s="477">
        <v>181.922</v>
      </c>
      <c r="N30" s="478"/>
      <c r="O30" s="477">
        <v>338.37400000000002</v>
      </c>
      <c r="P30" s="478"/>
      <c r="Q30" s="477">
        <v>1007.003</v>
      </c>
      <c r="S30" s="12"/>
      <c r="T30" s="28"/>
      <c r="U30" s="13" t="s">
        <v>207</v>
      </c>
      <c r="V30" s="14" t="s">
        <v>42</v>
      </c>
      <c r="W30" s="477">
        <v>269.87200000000001</v>
      </c>
      <c r="X30" s="551"/>
      <c r="Y30" s="477">
        <v>483.16699999999997</v>
      </c>
      <c r="Z30" s="551"/>
      <c r="AA30" s="477">
        <v>294.91699999999997</v>
      </c>
      <c r="AB30" s="551"/>
      <c r="AC30" s="477">
        <v>699.30700000000002</v>
      </c>
      <c r="AD30" s="551"/>
      <c r="AE30" s="477">
        <v>390.38299999999998</v>
      </c>
      <c r="AF30" s="551"/>
      <c r="AG30" s="477">
        <v>4.0579999999999998</v>
      </c>
      <c r="AI30" s="128"/>
    </row>
    <row r="31" spans="1:35" x14ac:dyDescent="0.2">
      <c r="A31" s="48"/>
      <c r="B31" s="28">
        <v>8</v>
      </c>
      <c r="C31" s="13" t="s">
        <v>43</v>
      </c>
      <c r="D31" s="14"/>
      <c r="E31" s="457"/>
      <c r="F31" s="478"/>
      <c r="G31" s="477"/>
      <c r="H31" s="478"/>
      <c r="I31" s="477"/>
      <c r="J31" s="478"/>
      <c r="K31" s="477"/>
      <c r="L31" s="478"/>
      <c r="M31" s="477"/>
      <c r="N31" s="478"/>
      <c r="O31" s="477"/>
      <c r="P31" s="478"/>
      <c r="Q31" s="477"/>
      <c r="S31" s="12"/>
      <c r="T31" s="28">
        <v>8</v>
      </c>
      <c r="U31" s="13" t="s">
        <v>43</v>
      </c>
      <c r="V31" s="14"/>
      <c r="W31" s="477" t="s">
        <v>513</v>
      </c>
      <c r="X31" s="551"/>
      <c r="Y31" s="477" t="s">
        <v>513</v>
      </c>
      <c r="Z31" s="551"/>
      <c r="AA31" s="477" t="s">
        <v>513</v>
      </c>
      <c r="AB31" s="551"/>
      <c r="AC31" s="477" t="s">
        <v>513</v>
      </c>
      <c r="AD31" s="551"/>
      <c r="AE31" s="477" t="s">
        <v>513</v>
      </c>
      <c r="AF31" s="551"/>
      <c r="AG31" s="477" t="s">
        <v>513</v>
      </c>
      <c r="AI31" s="128"/>
    </row>
    <row r="32" spans="1:35" x14ac:dyDescent="0.2">
      <c r="A32" s="48"/>
      <c r="B32" s="28"/>
      <c r="C32" s="13" t="s">
        <v>44</v>
      </c>
      <c r="D32" s="14"/>
      <c r="E32" s="457">
        <v>394.81599999999997</v>
      </c>
      <c r="F32" s="478"/>
      <c r="G32" s="477">
        <v>7.0979999999999999</v>
      </c>
      <c r="H32" s="478"/>
      <c r="I32" s="477">
        <v>26.725999999999999</v>
      </c>
      <c r="J32" s="478"/>
      <c r="K32" s="477">
        <v>52.712000000000003</v>
      </c>
      <c r="L32" s="478"/>
      <c r="M32" s="477">
        <v>31.58</v>
      </c>
      <c r="N32" s="478"/>
      <c r="O32" s="477" t="s">
        <v>513</v>
      </c>
      <c r="P32" s="478"/>
      <c r="Q32" s="477">
        <v>85.08</v>
      </c>
      <c r="S32" s="12"/>
      <c r="T32" s="28"/>
      <c r="U32" s="13" t="s">
        <v>44</v>
      </c>
      <c r="V32" s="14"/>
      <c r="W32" s="477">
        <v>1.35</v>
      </c>
      <c r="X32" s="551"/>
      <c r="Y32" s="477">
        <v>68.808999999999997</v>
      </c>
      <c r="Z32" s="551"/>
      <c r="AA32" s="477" t="s">
        <v>513</v>
      </c>
      <c r="AB32" s="551"/>
      <c r="AC32" s="477">
        <v>117.44499999999999</v>
      </c>
      <c r="AD32" s="551"/>
      <c r="AE32" s="477">
        <v>4.016</v>
      </c>
      <c r="AF32" s="551"/>
      <c r="AG32" s="477" t="s">
        <v>513</v>
      </c>
      <c r="AI32" s="128"/>
    </row>
    <row r="33" spans="1:35" x14ac:dyDescent="0.2">
      <c r="A33" s="48"/>
      <c r="B33" s="28">
        <v>9</v>
      </c>
      <c r="C33" s="13" t="s">
        <v>45</v>
      </c>
      <c r="D33" s="14"/>
      <c r="E33" s="457">
        <v>1902.4449999999999</v>
      </c>
      <c r="F33" s="478"/>
      <c r="G33" s="477">
        <v>310.15199999999999</v>
      </c>
      <c r="H33" s="478"/>
      <c r="I33" s="477">
        <v>108.145</v>
      </c>
      <c r="J33" s="478"/>
      <c r="K33" s="477">
        <v>24.981999999999999</v>
      </c>
      <c r="L33" s="478"/>
      <c r="M33" s="477">
        <v>543.024</v>
      </c>
      <c r="N33" s="478"/>
      <c r="O33" s="477">
        <v>211.30799999999999</v>
      </c>
      <c r="P33" s="478"/>
      <c r="Q33" s="477">
        <v>171.995</v>
      </c>
      <c r="S33" s="12"/>
      <c r="T33" s="28">
        <v>9</v>
      </c>
      <c r="U33" s="13" t="s">
        <v>45</v>
      </c>
      <c r="V33" s="14"/>
      <c r="W33" s="477">
        <v>8.9250000000000007</v>
      </c>
      <c r="X33" s="551"/>
      <c r="Y33" s="477">
        <v>469.077</v>
      </c>
      <c r="Z33" s="551"/>
      <c r="AA33" s="477">
        <v>36.545999999999999</v>
      </c>
      <c r="AB33" s="551"/>
      <c r="AC33" s="477">
        <v>12.518000000000001</v>
      </c>
      <c r="AD33" s="551"/>
      <c r="AE33" s="477">
        <v>5.7729999999999997</v>
      </c>
      <c r="AF33" s="551"/>
      <c r="AG33" s="477" t="s">
        <v>513</v>
      </c>
      <c r="AI33" s="128"/>
    </row>
    <row r="34" spans="1:35" x14ac:dyDescent="0.2">
      <c r="A34" s="48"/>
      <c r="B34" s="28">
        <v>10</v>
      </c>
      <c r="C34" s="13" t="s">
        <v>46</v>
      </c>
      <c r="D34" s="14"/>
      <c r="E34" s="457">
        <v>113.178</v>
      </c>
      <c r="F34" s="478"/>
      <c r="G34" s="477">
        <v>7.476</v>
      </c>
      <c r="H34" s="478"/>
      <c r="I34" s="477">
        <v>1.292</v>
      </c>
      <c r="J34" s="478"/>
      <c r="K34" s="477" t="s">
        <v>513</v>
      </c>
      <c r="L34" s="478"/>
      <c r="M34" s="477" t="s">
        <v>513</v>
      </c>
      <c r="N34" s="478"/>
      <c r="O34" s="477">
        <v>2.1429999999999998</v>
      </c>
      <c r="P34" s="478"/>
      <c r="Q34" s="477">
        <v>98.619</v>
      </c>
      <c r="S34" s="12"/>
      <c r="T34" s="28">
        <v>10</v>
      </c>
      <c r="U34" s="13" t="s">
        <v>46</v>
      </c>
      <c r="V34" s="14"/>
      <c r="W34" s="477" t="s">
        <v>513</v>
      </c>
      <c r="X34" s="551"/>
      <c r="Y34" s="477" t="s">
        <v>513</v>
      </c>
      <c r="Z34" s="551"/>
      <c r="AA34" s="477" t="s">
        <v>513</v>
      </c>
      <c r="AB34" s="551"/>
      <c r="AC34" s="477" t="s">
        <v>513</v>
      </c>
      <c r="AD34" s="551"/>
      <c r="AE34" s="477" t="s">
        <v>513</v>
      </c>
      <c r="AF34" s="551"/>
      <c r="AG34" s="477">
        <v>3.6480000000000001</v>
      </c>
      <c r="AI34" s="128"/>
    </row>
    <row r="35" spans="1:35" x14ac:dyDescent="0.2">
      <c r="A35" s="48"/>
      <c r="B35" s="28">
        <v>11</v>
      </c>
      <c r="C35" s="13" t="s">
        <v>47</v>
      </c>
      <c r="D35" s="14"/>
      <c r="E35" s="457">
        <v>0.74199999999999999</v>
      </c>
      <c r="F35" s="478"/>
      <c r="G35" s="477" t="s">
        <v>513</v>
      </c>
      <c r="H35" s="478"/>
      <c r="I35" s="477" t="s">
        <v>513</v>
      </c>
      <c r="J35" s="478"/>
      <c r="K35" s="477" t="s">
        <v>513</v>
      </c>
      <c r="L35" s="478"/>
      <c r="M35" s="477">
        <v>0.34499999999999997</v>
      </c>
      <c r="N35" s="478"/>
      <c r="O35" s="477" t="s">
        <v>513</v>
      </c>
      <c r="P35" s="478"/>
      <c r="Q35" s="477">
        <v>1.9E-2</v>
      </c>
      <c r="S35" s="12"/>
      <c r="T35" s="28">
        <v>11</v>
      </c>
      <c r="U35" s="13" t="s">
        <v>47</v>
      </c>
      <c r="V35" s="14"/>
      <c r="W35" s="477">
        <v>0.05</v>
      </c>
      <c r="X35" s="551"/>
      <c r="Y35" s="477">
        <v>0.32800000000000001</v>
      </c>
      <c r="Z35" s="551"/>
      <c r="AA35" s="477" t="s">
        <v>513</v>
      </c>
      <c r="AB35" s="551"/>
      <c r="AC35" s="477" t="s">
        <v>513</v>
      </c>
      <c r="AD35" s="551"/>
      <c r="AE35" s="477" t="s">
        <v>513</v>
      </c>
      <c r="AF35" s="551"/>
      <c r="AG35" s="477" t="s">
        <v>513</v>
      </c>
      <c r="AI35" s="128"/>
    </row>
    <row r="36" spans="1:35" x14ac:dyDescent="0.2">
      <c r="A36" s="48"/>
      <c r="B36" s="28">
        <v>12</v>
      </c>
      <c r="C36" s="13" t="s">
        <v>48</v>
      </c>
      <c r="D36" s="14"/>
      <c r="E36" s="457">
        <v>24.498999999999999</v>
      </c>
      <c r="F36" s="478"/>
      <c r="G36" s="477">
        <v>4.9530000000000003</v>
      </c>
      <c r="H36" s="478"/>
      <c r="I36" s="477">
        <v>6.524</v>
      </c>
      <c r="J36" s="478"/>
      <c r="K36" s="477" t="s">
        <v>513</v>
      </c>
      <c r="L36" s="478"/>
      <c r="M36" s="477">
        <v>2.8740000000000001</v>
      </c>
      <c r="N36" s="478"/>
      <c r="O36" s="477" t="s">
        <v>513</v>
      </c>
      <c r="P36" s="478"/>
      <c r="Q36" s="477">
        <v>5.7880000000000003</v>
      </c>
      <c r="S36" s="12"/>
      <c r="T36" s="28">
        <v>12</v>
      </c>
      <c r="U36" s="13" t="s">
        <v>48</v>
      </c>
      <c r="V36" s="14"/>
      <c r="W36" s="477" t="s">
        <v>513</v>
      </c>
      <c r="X36" s="551"/>
      <c r="Y36" s="477">
        <v>3.2469999999999999</v>
      </c>
      <c r="Z36" s="551"/>
      <c r="AA36" s="477">
        <v>0.94499999999999995</v>
      </c>
      <c r="AB36" s="551"/>
      <c r="AC36" s="477">
        <v>0.16800000000000001</v>
      </c>
      <c r="AD36" s="551"/>
      <c r="AE36" s="477" t="s">
        <v>513</v>
      </c>
      <c r="AF36" s="551"/>
      <c r="AG36" s="477" t="s">
        <v>513</v>
      </c>
      <c r="AI36" s="128"/>
    </row>
    <row r="37" spans="1:35" x14ac:dyDescent="0.2">
      <c r="A37" s="48"/>
      <c r="B37" s="28">
        <v>13</v>
      </c>
      <c r="C37" s="13" t="s">
        <v>49</v>
      </c>
      <c r="D37" s="14"/>
      <c r="E37" s="457" t="s">
        <v>513</v>
      </c>
      <c r="F37" s="478"/>
      <c r="G37" s="477" t="s">
        <v>513</v>
      </c>
      <c r="H37" s="478"/>
      <c r="I37" s="477" t="s">
        <v>513</v>
      </c>
      <c r="J37" s="478"/>
      <c r="K37" s="477" t="s">
        <v>513</v>
      </c>
      <c r="L37" s="478"/>
      <c r="M37" s="477" t="s">
        <v>513</v>
      </c>
      <c r="N37" s="478"/>
      <c r="O37" s="477" t="s">
        <v>513</v>
      </c>
      <c r="P37" s="478"/>
      <c r="Q37" s="477" t="s">
        <v>513</v>
      </c>
      <c r="S37" s="12"/>
      <c r="T37" s="28">
        <v>13</v>
      </c>
      <c r="U37" s="13" t="s">
        <v>49</v>
      </c>
      <c r="V37" s="14"/>
      <c r="W37" s="477" t="s">
        <v>513</v>
      </c>
      <c r="X37" s="551"/>
      <c r="Y37" s="477" t="s">
        <v>513</v>
      </c>
      <c r="Z37" s="551"/>
      <c r="AA37" s="477" t="s">
        <v>513</v>
      </c>
      <c r="AB37" s="551"/>
      <c r="AC37" s="477" t="s">
        <v>513</v>
      </c>
      <c r="AD37" s="551"/>
      <c r="AE37" s="477" t="s">
        <v>513</v>
      </c>
      <c r="AF37" s="551"/>
      <c r="AG37" s="477" t="s">
        <v>513</v>
      </c>
      <c r="AI37" s="128"/>
    </row>
    <row r="38" spans="1:35" x14ac:dyDescent="0.2">
      <c r="A38" s="48"/>
      <c r="B38" s="28">
        <v>14</v>
      </c>
      <c r="C38" s="13" t="s">
        <v>50</v>
      </c>
      <c r="D38" s="14"/>
      <c r="E38" s="457">
        <v>225.79499999999999</v>
      </c>
      <c r="F38" s="478"/>
      <c r="G38" s="477" t="s">
        <v>513</v>
      </c>
      <c r="H38" s="478"/>
      <c r="I38" s="477">
        <v>174.583</v>
      </c>
      <c r="J38" s="478"/>
      <c r="K38" s="477" t="s">
        <v>513</v>
      </c>
      <c r="L38" s="478"/>
      <c r="M38" s="477">
        <v>9.8520000000000003</v>
      </c>
      <c r="N38" s="478"/>
      <c r="O38" s="477">
        <v>10.679</v>
      </c>
      <c r="P38" s="478"/>
      <c r="Q38" s="477">
        <v>30.681000000000001</v>
      </c>
      <c r="S38" s="12"/>
      <c r="T38" s="28">
        <v>14</v>
      </c>
      <c r="U38" s="13" t="s">
        <v>50</v>
      </c>
      <c r="V38" s="14"/>
      <c r="W38" s="477" t="s">
        <v>513</v>
      </c>
      <c r="X38" s="551"/>
      <c r="Y38" s="477" t="s">
        <v>513</v>
      </c>
      <c r="Z38" s="551"/>
      <c r="AA38" s="477" t="s">
        <v>513</v>
      </c>
      <c r="AB38" s="551"/>
      <c r="AC38" s="477" t="s">
        <v>513</v>
      </c>
      <c r="AD38" s="551"/>
      <c r="AE38" s="477" t="s">
        <v>513</v>
      </c>
      <c r="AF38" s="551"/>
      <c r="AG38" s="477" t="s">
        <v>513</v>
      </c>
      <c r="AI38" s="128"/>
    </row>
    <row r="39" spans="1:35" x14ac:dyDescent="0.2">
      <c r="A39" s="48"/>
      <c r="B39" s="28">
        <v>15</v>
      </c>
      <c r="C39" s="13" t="s">
        <v>51</v>
      </c>
      <c r="D39" s="14"/>
      <c r="E39" s="457" t="s">
        <v>513</v>
      </c>
      <c r="F39" s="478"/>
      <c r="G39" s="477" t="s">
        <v>513</v>
      </c>
      <c r="H39" s="478"/>
      <c r="I39" s="477" t="s">
        <v>513</v>
      </c>
      <c r="J39" s="478"/>
      <c r="K39" s="477" t="s">
        <v>513</v>
      </c>
      <c r="L39" s="478"/>
      <c r="M39" s="477" t="s">
        <v>513</v>
      </c>
      <c r="N39" s="478"/>
      <c r="O39" s="477" t="s">
        <v>513</v>
      </c>
      <c r="P39" s="478"/>
      <c r="Q39" s="477" t="s">
        <v>513</v>
      </c>
      <c r="S39" s="12"/>
      <c r="T39" s="28">
        <v>15</v>
      </c>
      <c r="U39" s="13" t="s">
        <v>51</v>
      </c>
      <c r="V39" s="14"/>
      <c r="W39" s="477" t="s">
        <v>513</v>
      </c>
      <c r="X39" s="551"/>
      <c r="Y39" s="477" t="s">
        <v>513</v>
      </c>
      <c r="Z39" s="551"/>
      <c r="AA39" s="477" t="s">
        <v>513</v>
      </c>
      <c r="AB39" s="551"/>
      <c r="AC39" s="477" t="s">
        <v>513</v>
      </c>
      <c r="AD39" s="551"/>
      <c r="AE39" s="477" t="s">
        <v>513</v>
      </c>
      <c r="AF39" s="551"/>
      <c r="AG39" s="477" t="s">
        <v>513</v>
      </c>
      <c r="AI39" s="128"/>
    </row>
    <row r="40" spans="1:35" x14ac:dyDescent="0.2">
      <c r="A40" s="48"/>
      <c r="B40" s="28">
        <v>16</v>
      </c>
      <c r="C40" s="13" t="s">
        <v>52</v>
      </c>
      <c r="D40" s="14"/>
      <c r="E40" s="457">
        <v>5.0000000000000001E-3</v>
      </c>
      <c r="F40" s="478"/>
      <c r="G40" s="477" t="s">
        <v>513</v>
      </c>
      <c r="H40" s="478"/>
      <c r="I40" s="477" t="s">
        <v>513</v>
      </c>
      <c r="J40" s="478"/>
      <c r="K40" s="477" t="s">
        <v>513</v>
      </c>
      <c r="L40" s="478"/>
      <c r="M40" s="477" t="s">
        <v>513</v>
      </c>
      <c r="N40" s="478"/>
      <c r="O40" s="477" t="s">
        <v>513</v>
      </c>
      <c r="P40" s="478"/>
      <c r="Q40" s="477">
        <v>5.0000000000000001E-3</v>
      </c>
      <c r="S40" s="12"/>
      <c r="T40" s="28">
        <v>16</v>
      </c>
      <c r="U40" s="13" t="s">
        <v>52</v>
      </c>
      <c r="V40" s="14"/>
      <c r="W40" s="477" t="s">
        <v>513</v>
      </c>
      <c r="X40" s="551"/>
      <c r="Y40" s="477" t="s">
        <v>513</v>
      </c>
      <c r="Z40" s="551"/>
      <c r="AA40" s="477" t="s">
        <v>513</v>
      </c>
      <c r="AB40" s="551"/>
      <c r="AC40" s="477" t="s">
        <v>513</v>
      </c>
      <c r="AD40" s="551"/>
      <c r="AE40" s="477" t="s">
        <v>513</v>
      </c>
      <c r="AF40" s="551"/>
      <c r="AG40" s="477" t="s">
        <v>513</v>
      </c>
      <c r="AI40" s="128"/>
    </row>
    <row r="41" spans="1:35" x14ac:dyDescent="0.2">
      <c r="A41" s="86"/>
      <c r="B41" s="28">
        <v>17</v>
      </c>
      <c r="C41" s="13" t="s">
        <v>53</v>
      </c>
      <c r="D41" s="31"/>
      <c r="E41" s="457">
        <v>0.14399999999999999</v>
      </c>
      <c r="F41" s="478"/>
      <c r="G41" s="477" t="s">
        <v>513</v>
      </c>
      <c r="H41" s="478"/>
      <c r="I41" s="477">
        <v>0.109</v>
      </c>
      <c r="J41" s="478"/>
      <c r="K41" s="477" t="s">
        <v>513</v>
      </c>
      <c r="L41" s="478"/>
      <c r="M41" s="477" t="s">
        <v>513</v>
      </c>
      <c r="N41" s="478"/>
      <c r="O41" s="477" t="s">
        <v>513</v>
      </c>
      <c r="P41" s="478"/>
      <c r="Q41" s="477" t="s">
        <v>513</v>
      </c>
      <c r="S41" s="12"/>
      <c r="T41" s="28">
        <v>17</v>
      </c>
      <c r="U41" s="13" t="s">
        <v>53</v>
      </c>
      <c r="V41" s="31"/>
      <c r="W41" s="477" t="s">
        <v>513</v>
      </c>
      <c r="X41" s="551"/>
      <c r="Y41" s="477">
        <v>3.5000000000000003E-2</v>
      </c>
      <c r="Z41" s="551"/>
      <c r="AA41" s="477" t="s">
        <v>513</v>
      </c>
      <c r="AB41" s="551"/>
      <c r="AC41" s="477" t="s">
        <v>513</v>
      </c>
      <c r="AD41" s="551"/>
      <c r="AE41" s="477" t="s">
        <v>513</v>
      </c>
      <c r="AF41" s="551"/>
      <c r="AG41" s="477" t="s">
        <v>513</v>
      </c>
      <c r="AI41" s="243"/>
    </row>
    <row r="42" spans="1:35" x14ac:dyDescent="0.2">
      <c r="A42" s="86"/>
      <c r="B42" s="28">
        <v>18</v>
      </c>
      <c r="C42" s="13" t="s">
        <v>54</v>
      </c>
      <c r="D42" s="14"/>
      <c r="E42" s="457">
        <v>43.832999999999998</v>
      </c>
      <c r="F42" s="478"/>
      <c r="G42" s="477">
        <v>2E-3</v>
      </c>
      <c r="H42" s="478"/>
      <c r="I42" s="477">
        <v>26.670999999999999</v>
      </c>
      <c r="J42" s="478"/>
      <c r="K42" s="477" t="s">
        <v>513</v>
      </c>
      <c r="L42" s="478"/>
      <c r="M42" s="477">
        <v>0.20699999999999999</v>
      </c>
      <c r="N42" s="478"/>
      <c r="O42" s="477" t="s">
        <v>513</v>
      </c>
      <c r="P42" s="478"/>
      <c r="Q42" s="477" t="s">
        <v>513</v>
      </c>
      <c r="S42" s="12"/>
      <c r="T42" s="28">
        <v>18</v>
      </c>
      <c r="U42" s="13" t="s">
        <v>54</v>
      </c>
      <c r="V42" s="14"/>
      <c r="W42" s="477">
        <v>8.4489999999999998</v>
      </c>
      <c r="X42" s="551"/>
      <c r="Y42" s="477">
        <v>8.5039999999999996</v>
      </c>
      <c r="Z42" s="551"/>
      <c r="AA42" s="477" t="s">
        <v>513</v>
      </c>
      <c r="AB42" s="551"/>
      <c r="AC42" s="477" t="s">
        <v>513</v>
      </c>
      <c r="AD42" s="551"/>
      <c r="AE42" s="477" t="s">
        <v>513</v>
      </c>
      <c r="AF42" s="551"/>
      <c r="AG42" s="477" t="s">
        <v>513</v>
      </c>
      <c r="AI42" s="243"/>
    </row>
    <row r="43" spans="1:35" x14ac:dyDescent="0.2">
      <c r="A43" s="48"/>
      <c r="B43" s="28">
        <v>19</v>
      </c>
      <c r="C43" s="28" t="s">
        <v>318</v>
      </c>
      <c r="D43" s="14"/>
      <c r="E43" s="457">
        <v>1098.71</v>
      </c>
      <c r="F43" s="478"/>
      <c r="G43" s="477" t="s">
        <v>513</v>
      </c>
      <c r="H43" s="478"/>
      <c r="I43" s="477" t="s">
        <v>513</v>
      </c>
      <c r="J43" s="478"/>
      <c r="K43" s="477">
        <v>251.40799999999999</v>
      </c>
      <c r="L43" s="478"/>
      <c r="M43" s="477">
        <v>148.66300000000001</v>
      </c>
      <c r="N43" s="478"/>
      <c r="O43" s="477">
        <v>4.9950000000000001</v>
      </c>
      <c r="P43" s="478"/>
      <c r="Q43" s="477">
        <v>555.12800000000004</v>
      </c>
      <c r="S43" s="12"/>
      <c r="T43" s="28">
        <v>19</v>
      </c>
      <c r="U43" s="28" t="s">
        <v>318</v>
      </c>
      <c r="V43" s="14"/>
      <c r="W43" s="477" t="s">
        <v>513</v>
      </c>
      <c r="X43" s="551"/>
      <c r="Y43" s="477">
        <v>133.24100000000001</v>
      </c>
      <c r="Z43" s="551"/>
      <c r="AA43" s="477" t="s">
        <v>513</v>
      </c>
      <c r="AB43" s="551"/>
      <c r="AC43" s="477">
        <v>5.0380000000000003</v>
      </c>
      <c r="AD43" s="551"/>
      <c r="AE43" s="477">
        <v>0.23699999999999999</v>
      </c>
      <c r="AF43" s="551"/>
      <c r="AG43" s="477" t="s">
        <v>513</v>
      </c>
      <c r="AI43" s="128"/>
    </row>
    <row r="44" spans="1:35" x14ac:dyDescent="0.2">
      <c r="A44" s="86"/>
      <c r="B44" s="28"/>
      <c r="C44" s="13" t="s">
        <v>207</v>
      </c>
      <c r="D44" s="14" t="s">
        <v>55</v>
      </c>
      <c r="E44" s="457">
        <v>683.89</v>
      </c>
      <c r="F44" s="478"/>
      <c r="G44" s="477" t="s">
        <v>513</v>
      </c>
      <c r="H44" s="478"/>
      <c r="I44" s="477" t="s">
        <v>513</v>
      </c>
      <c r="J44" s="478"/>
      <c r="K44" s="477" t="s">
        <v>513</v>
      </c>
      <c r="L44" s="478"/>
      <c r="M44" s="477">
        <v>126.44499999999999</v>
      </c>
      <c r="N44" s="478"/>
      <c r="O44" s="477" t="s">
        <v>513</v>
      </c>
      <c r="P44" s="478"/>
      <c r="Q44" s="477">
        <v>554.15800000000002</v>
      </c>
      <c r="S44" s="12"/>
      <c r="T44" s="28"/>
      <c r="U44" s="13" t="s">
        <v>207</v>
      </c>
      <c r="V44" s="14" t="s">
        <v>55</v>
      </c>
      <c r="W44" s="477" t="s">
        <v>513</v>
      </c>
      <c r="X44" s="551"/>
      <c r="Y44" s="477" t="s">
        <v>513</v>
      </c>
      <c r="Z44" s="551"/>
      <c r="AA44" s="477" t="s">
        <v>513</v>
      </c>
      <c r="AB44" s="551"/>
      <c r="AC44" s="477">
        <v>3.2869999999999999</v>
      </c>
      <c r="AD44" s="551"/>
      <c r="AE44" s="477" t="s">
        <v>513</v>
      </c>
      <c r="AF44" s="551"/>
      <c r="AG44" s="477" t="s">
        <v>513</v>
      </c>
      <c r="AI44" s="243"/>
    </row>
    <row r="45" spans="1:35" x14ac:dyDescent="0.2">
      <c r="A45" s="86"/>
      <c r="B45" s="28"/>
      <c r="C45" s="13"/>
      <c r="D45" s="14" t="s">
        <v>56</v>
      </c>
      <c r="E45" s="457" t="s">
        <v>513</v>
      </c>
      <c r="F45" s="478"/>
      <c r="G45" s="477" t="s">
        <v>513</v>
      </c>
      <c r="H45" s="478"/>
      <c r="I45" s="477" t="s">
        <v>513</v>
      </c>
      <c r="J45" s="478"/>
      <c r="K45" s="477" t="s">
        <v>513</v>
      </c>
      <c r="L45" s="478"/>
      <c r="M45" s="477" t="s">
        <v>513</v>
      </c>
      <c r="N45" s="478"/>
      <c r="O45" s="477" t="s">
        <v>513</v>
      </c>
      <c r="P45" s="478"/>
      <c r="Q45" s="477" t="s">
        <v>513</v>
      </c>
      <c r="S45" s="12"/>
      <c r="T45" s="28"/>
      <c r="U45" s="13"/>
      <c r="V45" s="14" t="s">
        <v>56</v>
      </c>
      <c r="W45" s="477" t="s">
        <v>513</v>
      </c>
      <c r="X45" s="551"/>
      <c r="Y45" s="477" t="s">
        <v>513</v>
      </c>
      <c r="Z45" s="551"/>
      <c r="AA45" s="477" t="s">
        <v>513</v>
      </c>
      <c r="AB45" s="551"/>
      <c r="AC45" s="477" t="s">
        <v>513</v>
      </c>
      <c r="AD45" s="551"/>
      <c r="AE45" s="477" t="s">
        <v>513</v>
      </c>
      <c r="AF45" s="551"/>
      <c r="AG45" s="477" t="s">
        <v>513</v>
      </c>
      <c r="AI45" s="243"/>
    </row>
    <row r="46" spans="1:35" x14ac:dyDescent="0.2">
      <c r="A46" s="48"/>
      <c r="B46" s="28"/>
      <c r="C46" s="12"/>
      <c r="D46" s="14" t="s">
        <v>57</v>
      </c>
      <c r="E46" s="457">
        <v>414.15499999999997</v>
      </c>
      <c r="F46" s="478"/>
      <c r="G46" s="477" t="s">
        <v>513</v>
      </c>
      <c r="H46" s="478"/>
      <c r="I46" s="477" t="s">
        <v>513</v>
      </c>
      <c r="J46" s="478"/>
      <c r="K46" s="477">
        <v>251.40799999999999</v>
      </c>
      <c r="L46" s="478"/>
      <c r="M46" s="477">
        <v>21.591999999999999</v>
      </c>
      <c r="N46" s="478"/>
      <c r="O46" s="477">
        <v>4.9950000000000001</v>
      </c>
      <c r="P46" s="478"/>
      <c r="Q46" s="477">
        <v>0.97</v>
      </c>
      <c r="S46" s="12"/>
      <c r="T46" s="28"/>
      <c r="U46" s="12"/>
      <c r="V46" s="14" t="s">
        <v>57</v>
      </c>
      <c r="W46" s="477" t="s">
        <v>513</v>
      </c>
      <c r="X46" s="551"/>
      <c r="Y46" s="477">
        <v>133.24100000000001</v>
      </c>
      <c r="Z46" s="551"/>
      <c r="AA46" s="477" t="s">
        <v>513</v>
      </c>
      <c r="AB46" s="551"/>
      <c r="AC46" s="477">
        <v>1.712</v>
      </c>
      <c r="AD46" s="551"/>
      <c r="AE46" s="477">
        <v>0.23699999999999999</v>
      </c>
      <c r="AF46" s="551"/>
      <c r="AG46" s="477" t="s">
        <v>513</v>
      </c>
      <c r="AI46" s="128"/>
    </row>
    <row r="47" spans="1:35" x14ac:dyDescent="0.2">
      <c r="A47" s="48"/>
      <c r="B47" s="28">
        <v>20</v>
      </c>
      <c r="C47" s="28" t="s">
        <v>319</v>
      </c>
      <c r="D47" s="14"/>
      <c r="E47" s="457">
        <v>82.51</v>
      </c>
      <c r="F47" s="478"/>
      <c r="G47" s="477">
        <v>4.2359999999999998</v>
      </c>
      <c r="H47" s="478"/>
      <c r="I47" s="477">
        <v>2.2250000000000001</v>
      </c>
      <c r="J47" s="478"/>
      <c r="K47" s="477">
        <v>1.272</v>
      </c>
      <c r="L47" s="478"/>
      <c r="M47" s="477" t="s">
        <v>513</v>
      </c>
      <c r="N47" s="478"/>
      <c r="O47" s="477" t="s">
        <v>513</v>
      </c>
      <c r="P47" s="478"/>
      <c r="Q47" s="477">
        <v>41.008000000000003</v>
      </c>
      <c r="S47" s="12"/>
      <c r="T47" s="28">
        <v>20</v>
      </c>
      <c r="U47" s="28" t="s">
        <v>319</v>
      </c>
      <c r="V47" s="14"/>
      <c r="W47" s="477" t="s">
        <v>513</v>
      </c>
      <c r="X47" s="551"/>
      <c r="Y47" s="477" t="s">
        <v>513</v>
      </c>
      <c r="Z47" s="551"/>
      <c r="AA47" s="477" t="s">
        <v>513</v>
      </c>
      <c r="AB47" s="551"/>
      <c r="AC47" s="477" t="s">
        <v>513</v>
      </c>
      <c r="AD47" s="551"/>
      <c r="AE47" s="477">
        <v>33.768999999999998</v>
      </c>
      <c r="AF47" s="551"/>
      <c r="AG47" s="477" t="s">
        <v>513</v>
      </c>
      <c r="AI47" s="128"/>
    </row>
    <row r="48" spans="1:35" s="58" customFormat="1" ht="21" customHeight="1" x14ac:dyDescent="0.2">
      <c r="A48" s="86"/>
      <c r="B48" s="570" t="s">
        <v>604</v>
      </c>
      <c r="C48" s="570"/>
      <c r="D48" s="513"/>
      <c r="E48" s="457">
        <v>12054.137000000001</v>
      </c>
      <c r="F48" s="572"/>
      <c r="G48" s="457">
        <v>909.47400000000005</v>
      </c>
      <c r="H48" s="478"/>
      <c r="I48" s="457">
        <v>612.51800000000003</v>
      </c>
      <c r="J48" s="572"/>
      <c r="K48" s="457">
        <v>843.91399999999999</v>
      </c>
      <c r="L48" s="572"/>
      <c r="M48" s="457">
        <v>1630.02</v>
      </c>
      <c r="N48" s="572"/>
      <c r="O48" s="457">
        <v>786.18299999999999</v>
      </c>
      <c r="P48" s="478"/>
      <c r="Q48" s="457">
        <v>3560.1149999999998</v>
      </c>
      <c r="R48" s="324"/>
      <c r="S48" s="25"/>
      <c r="T48" s="570" t="s">
        <v>609</v>
      </c>
      <c r="U48" s="570"/>
      <c r="V48" s="513"/>
      <c r="W48" s="457">
        <v>402.88499999999999</v>
      </c>
      <c r="X48" s="552"/>
      <c r="Y48" s="457">
        <v>1478.0440000000001</v>
      </c>
      <c r="Z48" s="552"/>
      <c r="AA48" s="457">
        <v>412.53199999999998</v>
      </c>
      <c r="AB48" s="551"/>
      <c r="AC48" s="457">
        <v>953.149</v>
      </c>
      <c r="AD48" s="551"/>
      <c r="AE48" s="457">
        <v>434.178</v>
      </c>
      <c r="AF48" s="552"/>
      <c r="AG48" s="457">
        <v>31.125</v>
      </c>
      <c r="AH48" s="324"/>
    </row>
    <row r="49" spans="1:34" s="58" customFormat="1" x14ac:dyDescent="0.2">
      <c r="A49" s="87"/>
      <c r="B49" s="571" t="s">
        <v>576</v>
      </c>
      <c r="C49" s="571"/>
      <c r="D49" s="558"/>
      <c r="E49" s="441">
        <v>11580.960999999999</v>
      </c>
      <c r="F49" s="573"/>
      <c r="G49" s="441">
        <v>923.27200000000005</v>
      </c>
      <c r="H49" s="479"/>
      <c r="I49" s="441">
        <v>589.24900000000002</v>
      </c>
      <c r="J49" s="573"/>
      <c r="K49" s="441">
        <v>838.82799999999997</v>
      </c>
      <c r="L49" s="573"/>
      <c r="M49" s="441">
        <v>1450.616</v>
      </c>
      <c r="N49" s="573"/>
      <c r="O49" s="441">
        <v>688.90200000000004</v>
      </c>
      <c r="P49" s="479"/>
      <c r="Q49" s="441">
        <v>3716.79</v>
      </c>
      <c r="R49" s="324"/>
      <c r="S49" s="11"/>
      <c r="T49" s="571" t="s">
        <v>578</v>
      </c>
      <c r="U49" s="571"/>
      <c r="V49" s="558"/>
      <c r="W49" s="441">
        <v>316.149</v>
      </c>
      <c r="X49" s="554"/>
      <c r="Y49" s="441">
        <v>1343.53</v>
      </c>
      <c r="Z49" s="554"/>
      <c r="AA49" s="441">
        <v>267.40100000000001</v>
      </c>
      <c r="AB49" s="574"/>
      <c r="AC49" s="441">
        <v>1081.9079999999999</v>
      </c>
      <c r="AD49" s="574"/>
      <c r="AE49" s="441">
        <v>346.61399999999998</v>
      </c>
      <c r="AF49" s="554"/>
      <c r="AG49" s="441">
        <v>17.702000000000002</v>
      </c>
      <c r="AH49" s="324"/>
    </row>
    <row r="50" spans="1:34" s="48" customFormat="1" ht="21" customHeight="1" x14ac:dyDescent="0.2">
      <c r="A50" s="49"/>
      <c r="B50" s="81"/>
      <c r="C50" s="81"/>
      <c r="D50" s="44"/>
      <c r="E50" s="12"/>
      <c r="F50" s="318"/>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318"/>
    </row>
  </sheetData>
  <mergeCells count="2">
    <mergeCell ref="A2:Q2"/>
    <mergeCell ref="A3:Q3"/>
  </mergeCells>
  <pageMargins left="0.70866141732283472" right="0.70866141732283472" top="0.74803149606299213" bottom="0.74803149606299213" header="0.31496062992125984" footer="0.31496062992125984"/>
  <pageSetup paperSize="9" scale="94" orientation="portrait" r:id="rId1"/>
  <colBreaks count="1" manualBreakCount="1">
    <brk id="18" max="49"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H50"/>
  <sheetViews>
    <sheetView showGridLines="0" zoomScaleNormal="100" zoomScaleSheetLayoutView="100" workbookViewId="0"/>
  </sheetViews>
  <sheetFormatPr defaultRowHeight="12.75" x14ac:dyDescent="0.2"/>
  <cols>
    <col min="1" max="1" width="1.85546875" style="64" customWidth="1"/>
    <col min="2" max="2" width="4.28515625" style="88" customWidth="1"/>
    <col min="3" max="3" width="4.85546875" style="88" customWidth="1"/>
    <col min="4" max="4" width="27.7109375" style="59" customWidth="1"/>
    <col min="5" max="5" width="6.5703125" style="5" customWidth="1"/>
    <col min="6" max="6" width="1.42578125" style="324" customWidth="1"/>
    <col min="7" max="7" width="6.5703125" style="2" customWidth="1"/>
    <col min="8" max="8" width="1.42578125" style="318" customWidth="1"/>
    <col min="9" max="9" width="6.5703125" style="2" customWidth="1"/>
    <col min="10" max="10" width="1.42578125" style="318" customWidth="1"/>
    <col min="11" max="11" width="6.5703125" style="2" customWidth="1"/>
    <col min="12" max="12" width="1.42578125" style="318" customWidth="1"/>
    <col min="13" max="13" width="6.5703125" style="2" customWidth="1"/>
    <col min="14" max="14" width="1.42578125" style="318" customWidth="1"/>
    <col min="15" max="15" width="6.5703125" style="2" customWidth="1"/>
    <col min="16" max="16" width="1.42578125" style="318" customWidth="1"/>
    <col min="17" max="17" width="6.5703125" style="2" customWidth="1"/>
    <col min="18" max="18" width="1.42578125" style="323" customWidth="1"/>
    <col min="19" max="19" width="1.85546875" style="64" customWidth="1"/>
    <col min="20" max="20" width="4.28515625" style="88" customWidth="1"/>
    <col min="21" max="21" width="4.85546875" style="88" customWidth="1"/>
    <col min="22" max="22" width="27.7109375" style="59" customWidth="1"/>
    <col min="23" max="23" width="6.5703125" style="2" customWidth="1"/>
    <col min="24" max="24" width="1.42578125" style="318" customWidth="1"/>
    <col min="25" max="25" width="6.5703125" style="2" customWidth="1"/>
    <col min="26" max="26" width="1.42578125" style="318" customWidth="1"/>
    <col min="27" max="27" width="6.5703125" style="2" customWidth="1"/>
    <col min="28" max="28" width="1.42578125" style="318" customWidth="1"/>
    <col min="29" max="29" width="6.5703125" style="2" customWidth="1"/>
    <col min="30" max="30" width="1.42578125" style="318" customWidth="1"/>
    <col min="31" max="31" width="6.5703125" style="2" customWidth="1"/>
    <col min="32" max="32" width="1.42578125" style="318" customWidth="1"/>
    <col min="33" max="33" width="6.5703125" style="2" customWidth="1"/>
    <col min="34" max="34" width="1.42578125" style="318" customWidth="1"/>
  </cols>
  <sheetData>
    <row r="1" spans="1:34" ht="12.75" customHeight="1" x14ac:dyDescent="0.2">
      <c r="A1" s="43" t="s">
        <v>100</v>
      </c>
      <c r="B1" s="78"/>
      <c r="C1" s="78"/>
      <c r="D1" s="42"/>
      <c r="E1" s="3"/>
      <c r="G1" s="1"/>
      <c r="I1" s="1"/>
      <c r="K1" s="1"/>
      <c r="M1" s="1"/>
      <c r="O1" s="1"/>
      <c r="Q1" s="1"/>
      <c r="R1" s="338"/>
      <c r="S1" s="43" t="s">
        <v>101</v>
      </c>
      <c r="T1" s="78"/>
      <c r="U1" s="78"/>
      <c r="V1" s="42"/>
      <c r="W1" s="1"/>
      <c r="Y1" s="1"/>
      <c r="AA1" s="1"/>
      <c r="AC1" s="1"/>
      <c r="AE1" s="1"/>
      <c r="AG1" s="1"/>
    </row>
    <row r="2" spans="1:34" ht="25.5" customHeight="1" x14ac:dyDescent="0.2">
      <c r="A2" s="807" t="s">
        <v>664</v>
      </c>
      <c r="B2" s="792"/>
      <c r="C2" s="792"/>
      <c r="D2" s="792"/>
      <c r="E2" s="792"/>
      <c r="F2" s="792"/>
      <c r="G2" s="792"/>
      <c r="H2" s="792"/>
      <c r="I2" s="792"/>
      <c r="J2" s="792"/>
      <c r="K2" s="792"/>
      <c r="L2" s="792"/>
      <c r="M2" s="792"/>
      <c r="N2" s="792"/>
      <c r="O2" s="792"/>
      <c r="P2" s="792"/>
      <c r="Q2" s="792"/>
      <c r="R2" s="338"/>
      <c r="S2" s="43"/>
      <c r="T2" s="78"/>
      <c r="U2" s="78"/>
      <c r="V2" s="42"/>
      <c r="W2" s="1"/>
      <c r="Y2" s="1"/>
      <c r="AA2" s="1"/>
      <c r="AC2" s="1"/>
      <c r="AE2" s="1"/>
      <c r="AG2" s="1"/>
    </row>
    <row r="3" spans="1:34" s="397" customFormat="1" ht="25.5" customHeight="1" x14ac:dyDescent="0.2">
      <c r="A3" s="811" t="s">
        <v>665</v>
      </c>
      <c r="B3" s="812"/>
      <c r="C3" s="812"/>
      <c r="D3" s="812"/>
      <c r="E3" s="812"/>
      <c r="F3" s="812"/>
      <c r="G3" s="812"/>
      <c r="H3" s="812"/>
      <c r="I3" s="812"/>
      <c r="J3" s="812"/>
      <c r="K3" s="812"/>
      <c r="L3" s="812"/>
      <c r="M3" s="812"/>
      <c r="N3" s="812"/>
      <c r="O3" s="812"/>
      <c r="P3" s="812"/>
      <c r="Q3" s="812"/>
      <c r="R3" s="339"/>
      <c r="S3" s="401"/>
      <c r="T3" s="399"/>
      <c r="U3" s="399"/>
      <c r="V3" s="402"/>
      <c r="W3" s="398"/>
      <c r="X3" s="321"/>
      <c r="Y3" s="398"/>
      <c r="Z3" s="321"/>
      <c r="AA3" s="398"/>
      <c r="AB3" s="321"/>
      <c r="AC3" s="398"/>
      <c r="AD3" s="321"/>
      <c r="AE3" s="398"/>
      <c r="AF3" s="321"/>
      <c r="AG3" s="398"/>
      <c r="AH3" s="330"/>
    </row>
    <row r="4" spans="1:34" ht="12.75" customHeight="1" x14ac:dyDescent="0.2">
      <c r="A4" s="45" t="s">
        <v>435</v>
      </c>
      <c r="B4" s="79"/>
      <c r="C4" s="79"/>
      <c r="D4" s="89"/>
      <c r="E4" s="39"/>
      <c r="F4" s="331"/>
      <c r="G4" s="35"/>
      <c r="H4" s="325"/>
      <c r="I4" s="35"/>
      <c r="J4" s="325"/>
      <c r="K4" s="35"/>
      <c r="L4" s="325"/>
      <c r="M4" s="35"/>
      <c r="N4" s="325"/>
      <c r="O4" s="35"/>
      <c r="P4" s="325"/>
      <c r="Q4" s="35"/>
      <c r="S4" s="45" t="s">
        <v>435</v>
      </c>
      <c r="T4" s="79"/>
      <c r="U4" s="79"/>
      <c r="V4" s="89"/>
      <c r="W4" s="35"/>
      <c r="X4" s="325"/>
      <c r="Y4" s="35"/>
      <c r="Z4" s="325"/>
      <c r="AA4" s="35"/>
      <c r="AB4" s="325"/>
      <c r="AC4" s="35"/>
      <c r="AD4" s="325"/>
      <c r="AE4" s="35"/>
      <c r="AF4" s="325"/>
      <c r="AG4" s="35"/>
    </row>
    <row r="5" spans="1:34" x14ac:dyDescent="0.2">
      <c r="A5" s="49" t="s">
        <v>0</v>
      </c>
      <c r="B5" s="81"/>
      <c r="C5" s="81"/>
      <c r="D5" s="14"/>
      <c r="E5" s="157" t="s">
        <v>113</v>
      </c>
      <c r="G5" s="110" t="s">
        <v>382</v>
      </c>
      <c r="I5" s="110" t="s">
        <v>343</v>
      </c>
      <c r="K5" s="110" t="s">
        <v>383</v>
      </c>
      <c r="M5" s="110" t="s">
        <v>384</v>
      </c>
      <c r="O5" s="110" t="s">
        <v>385</v>
      </c>
      <c r="Q5" s="110" t="s">
        <v>104</v>
      </c>
      <c r="S5" s="49" t="s">
        <v>0</v>
      </c>
      <c r="T5" s="81"/>
      <c r="U5" s="81"/>
      <c r="V5" s="14"/>
      <c r="W5" s="110" t="s">
        <v>357</v>
      </c>
      <c r="Y5" s="110" t="s">
        <v>344</v>
      </c>
      <c r="AA5" s="110" t="s">
        <v>358</v>
      </c>
      <c r="AC5" s="110" t="s">
        <v>386</v>
      </c>
      <c r="AE5" s="110" t="s">
        <v>359</v>
      </c>
      <c r="AG5" s="110" t="s">
        <v>360</v>
      </c>
    </row>
    <row r="6" spans="1:34" x14ac:dyDescent="0.2">
      <c r="A6" s="74" t="s">
        <v>1</v>
      </c>
      <c r="B6" s="81"/>
      <c r="C6" s="81"/>
      <c r="D6" s="14"/>
      <c r="E6" s="200" t="s">
        <v>123</v>
      </c>
      <c r="G6" s="110" t="s">
        <v>361</v>
      </c>
      <c r="I6" s="110" t="s">
        <v>362</v>
      </c>
      <c r="K6" s="110" t="s">
        <v>363</v>
      </c>
      <c r="M6" s="110" t="s">
        <v>364</v>
      </c>
      <c r="O6" s="110" t="s">
        <v>365</v>
      </c>
      <c r="Q6" s="110" t="s">
        <v>105</v>
      </c>
      <c r="R6" s="339"/>
      <c r="S6" s="74" t="s">
        <v>1</v>
      </c>
      <c r="T6" s="81"/>
      <c r="U6" s="81"/>
      <c r="V6" s="14"/>
      <c r="W6" s="110" t="s">
        <v>366</v>
      </c>
      <c r="Y6" s="110" t="s">
        <v>139</v>
      </c>
      <c r="AA6" s="110" t="s">
        <v>367</v>
      </c>
      <c r="AC6" s="110" t="s">
        <v>375</v>
      </c>
      <c r="AE6" s="110" t="s">
        <v>368</v>
      </c>
      <c r="AG6" s="110" t="s">
        <v>369</v>
      </c>
    </row>
    <row r="7" spans="1:34" x14ac:dyDescent="0.2">
      <c r="A7" s="49"/>
      <c r="B7" s="81"/>
      <c r="C7" s="81"/>
      <c r="D7" s="14"/>
      <c r="E7" s="157"/>
      <c r="G7" s="110" t="s">
        <v>370</v>
      </c>
      <c r="I7" s="110" t="s">
        <v>371</v>
      </c>
      <c r="K7" s="110" t="s">
        <v>355</v>
      </c>
      <c r="M7" s="110" t="s">
        <v>372</v>
      </c>
      <c r="O7" s="110" t="s">
        <v>373</v>
      </c>
      <c r="Q7" s="110" t="s">
        <v>106</v>
      </c>
      <c r="S7" s="49"/>
      <c r="T7" s="81"/>
      <c r="U7" s="81"/>
      <c r="V7" s="14"/>
      <c r="W7" s="110" t="s">
        <v>374</v>
      </c>
      <c r="Y7" s="110" t="s">
        <v>375</v>
      </c>
      <c r="AA7" s="110" t="s">
        <v>376</v>
      </c>
      <c r="AC7" s="110" t="s">
        <v>97</v>
      </c>
      <c r="AE7" s="110" t="s">
        <v>377</v>
      </c>
      <c r="AG7" s="110" t="s">
        <v>378</v>
      </c>
    </row>
    <row r="8" spans="1:34" x14ac:dyDescent="0.2">
      <c r="A8" s="49"/>
      <c r="B8" s="81"/>
      <c r="C8" s="81"/>
      <c r="D8" s="14"/>
      <c r="E8" s="157"/>
      <c r="G8" s="110" t="s">
        <v>379</v>
      </c>
      <c r="I8" s="110"/>
      <c r="K8" s="110"/>
      <c r="M8" s="110" t="s">
        <v>145</v>
      </c>
      <c r="O8" s="110" t="s">
        <v>380</v>
      </c>
      <c r="Q8" s="110"/>
      <c r="S8" s="49"/>
      <c r="T8" s="81"/>
      <c r="U8" s="81"/>
      <c r="V8" s="14"/>
      <c r="W8" s="110" t="s">
        <v>375</v>
      </c>
      <c r="Y8" s="110"/>
      <c r="AA8" s="110"/>
      <c r="AC8" s="110" t="s">
        <v>98</v>
      </c>
      <c r="AE8" s="110" t="s">
        <v>381</v>
      </c>
      <c r="AG8" s="110" t="s">
        <v>145</v>
      </c>
    </row>
    <row r="9" spans="1:34" x14ac:dyDescent="0.2">
      <c r="A9" s="82"/>
      <c r="B9" s="83"/>
      <c r="C9" s="83"/>
      <c r="D9" s="9"/>
      <c r="E9" s="158"/>
      <c r="F9" s="331"/>
      <c r="G9" s="201"/>
      <c r="H9" s="325"/>
      <c r="I9" s="201"/>
      <c r="J9" s="325"/>
      <c r="K9" s="201"/>
      <c r="L9" s="325"/>
      <c r="M9" s="201"/>
      <c r="N9" s="325"/>
      <c r="O9" s="201" t="s">
        <v>66</v>
      </c>
      <c r="P9" s="325"/>
      <c r="Q9" s="201"/>
      <c r="S9" s="82"/>
      <c r="T9" s="83"/>
      <c r="U9" s="83"/>
      <c r="V9" s="9"/>
      <c r="W9" s="201"/>
      <c r="X9" s="325"/>
      <c r="Y9" s="201"/>
      <c r="Z9" s="325"/>
      <c r="AA9" s="201"/>
      <c r="AB9" s="325"/>
      <c r="AC9" s="201" t="s">
        <v>99</v>
      </c>
      <c r="AD9" s="325"/>
      <c r="AE9" s="201"/>
      <c r="AF9" s="325"/>
      <c r="AG9" s="201" t="s">
        <v>68</v>
      </c>
    </row>
    <row r="10" spans="1:34" x14ac:dyDescent="0.2">
      <c r="A10" s="84"/>
      <c r="B10" s="85"/>
      <c r="C10" s="85"/>
      <c r="D10" s="44"/>
      <c r="E10" s="25"/>
      <c r="G10" s="12"/>
      <c r="I10" s="12"/>
      <c r="K10" s="12"/>
      <c r="M10" s="12"/>
      <c r="O10" s="12"/>
      <c r="Q10" s="12"/>
      <c r="R10" s="338"/>
      <c r="S10" s="84"/>
      <c r="T10" s="85"/>
      <c r="U10" s="85"/>
      <c r="V10" s="44"/>
      <c r="W10" s="12"/>
      <c r="Y10" s="12"/>
      <c r="AA10" s="12"/>
      <c r="AC10" s="12"/>
      <c r="AE10" s="12"/>
      <c r="AG10" s="1"/>
    </row>
    <row r="11" spans="1:34" x14ac:dyDescent="0.2">
      <c r="A11" s="48"/>
      <c r="B11" s="28">
        <v>1</v>
      </c>
      <c r="C11" s="13" t="s">
        <v>23</v>
      </c>
      <c r="D11" s="14"/>
      <c r="E11" s="457">
        <v>496.03100000000001</v>
      </c>
      <c r="F11" s="551"/>
      <c r="G11" s="477" t="s">
        <v>513</v>
      </c>
      <c r="H11" s="551"/>
      <c r="I11" s="477">
        <v>35.679000000000002</v>
      </c>
      <c r="J11" s="551"/>
      <c r="K11" s="477">
        <v>139.51</v>
      </c>
      <c r="L11" s="551"/>
      <c r="M11" s="477">
        <v>34.155000000000001</v>
      </c>
      <c r="N11" s="551"/>
      <c r="O11" s="477">
        <v>41.857999999999997</v>
      </c>
      <c r="P11" s="551"/>
      <c r="Q11" s="477">
        <v>110.264</v>
      </c>
      <c r="R11" s="320"/>
      <c r="S11" s="48"/>
      <c r="T11" s="28">
        <v>1</v>
      </c>
      <c r="U11" s="13" t="s">
        <v>23</v>
      </c>
      <c r="V11" s="14"/>
      <c r="W11" s="477">
        <v>31.876000000000001</v>
      </c>
      <c r="X11" s="551"/>
      <c r="Y11" s="477">
        <v>40.350999999999999</v>
      </c>
      <c r="Z11" s="551"/>
      <c r="AA11" s="477" t="s">
        <v>513</v>
      </c>
      <c r="AB11" s="551"/>
      <c r="AC11" s="477" t="s">
        <v>513</v>
      </c>
      <c r="AD11" s="551"/>
      <c r="AE11" s="477">
        <v>31.966999999999999</v>
      </c>
      <c r="AF11" s="551"/>
      <c r="AG11" s="477">
        <v>30.370999999999999</v>
      </c>
    </row>
    <row r="12" spans="1:34" x14ac:dyDescent="0.2">
      <c r="A12" s="48"/>
      <c r="B12" s="28"/>
      <c r="C12" s="13" t="s">
        <v>207</v>
      </c>
      <c r="D12" s="14" t="s">
        <v>24</v>
      </c>
      <c r="E12" s="457">
        <v>199.911</v>
      </c>
      <c r="F12" s="551"/>
      <c r="G12" s="477" t="s">
        <v>513</v>
      </c>
      <c r="H12" s="551"/>
      <c r="I12" s="477" t="s">
        <v>513</v>
      </c>
      <c r="J12" s="551"/>
      <c r="K12" s="477" t="s">
        <v>513</v>
      </c>
      <c r="L12" s="551"/>
      <c r="M12" s="477">
        <v>18.872</v>
      </c>
      <c r="N12" s="551"/>
      <c r="O12" s="477">
        <v>41.857999999999997</v>
      </c>
      <c r="P12" s="551"/>
      <c r="Q12" s="477">
        <v>52.857999999999997</v>
      </c>
      <c r="R12" s="320"/>
      <c r="S12" s="48"/>
      <c r="T12" s="28"/>
      <c r="U12" s="13" t="s">
        <v>207</v>
      </c>
      <c r="V12" s="14" t="s">
        <v>24</v>
      </c>
      <c r="W12" s="477">
        <v>13.442</v>
      </c>
      <c r="X12" s="551"/>
      <c r="Y12" s="477">
        <v>30.710999999999999</v>
      </c>
      <c r="Z12" s="551"/>
      <c r="AA12" s="477" t="s">
        <v>513</v>
      </c>
      <c r="AB12" s="551"/>
      <c r="AC12" s="477" t="s">
        <v>513</v>
      </c>
      <c r="AD12" s="551"/>
      <c r="AE12" s="477">
        <v>11.798999999999999</v>
      </c>
      <c r="AF12" s="551"/>
      <c r="AG12" s="477">
        <v>30.370999999999999</v>
      </c>
    </row>
    <row r="13" spans="1:34" x14ac:dyDescent="0.2">
      <c r="A13" s="48"/>
      <c r="B13" s="28"/>
      <c r="C13" s="13"/>
      <c r="D13" s="14" t="s">
        <v>25</v>
      </c>
      <c r="E13" s="457">
        <v>232.209</v>
      </c>
      <c r="F13" s="551"/>
      <c r="G13" s="477" t="s">
        <v>513</v>
      </c>
      <c r="H13" s="551"/>
      <c r="I13" s="477">
        <v>32.244999999999997</v>
      </c>
      <c r="J13" s="551"/>
      <c r="K13" s="477">
        <v>127.096</v>
      </c>
      <c r="L13" s="551"/>
      <c r="M13" s="477" t="s">
        <v>513</v>
      </c>
      <c r="N13" s="551"/>
      <c r="O13" s="477" t="s">
        <v>513</v>
      </c>
      <c r="P13" s="551"/>
      <c r="Q13" s="477">
        <v>49.823999999999998</v>
      </c>
      <c r="R13" s="320"/>
      <c r="S13" s="48"/>
      <c r="T13" s="28"/>
      <c r="U13" s="13"/>
      <c r="V13" s="14" t="s">
        <v>25</v>
      </c>
      <c r="W13" s="477">
        <v>13.167</v>
      </c>
      <c r="X13" s="551"/>
      <c r="Y13" s="477" t="s">
        <v>513</v>
      </c>
      <c r="Z13" s="551"/>
      <c r="AA13" s="477" t="s">
        <v>513</v>
      </c>
      <c r="AB13" s="551"/>
      <c r="AC13" s="477" t="s">
        <v>513</v>
      </c>
      <c r="AD13" s="551"/>
      <c r="AE13" s="477">
        <v>9.8770000000000007</v>
      </c>
      <c r="AF13" s="551"/>
      <c r="AG13" s="477" t="s">
        <v>513</v>
      </c>
    </row>
    <row r="14" spans="1:34" x14ac:dyDescent="0.2">
      <c r="A14" s="48"/>
      <c r="B14" s="28">
        <v>2</v>
      </c>
      <c r="C14" s="13" t="s">
        <v>26</v>
      </c>
      <c r="D14" s="14"/>
      <c r="E14" s="457">
        <v>11.597</v>
      </c>
      <c r="F14" s="551"/>
      <c r="G14" s="477" t="s">
        <v>513</v>
      </c>
      <c r="H14" s="551"/>
      <c r="I14" s="477" t="s">
        <v>513</v>
      </c>
      <c r="J14" s="551"/>
      <c r="K14" s="477" t="s">
        <v>513</v>
      </c>
      <c r="L14" s="551"/>
      <c r="M14" s="477" t="s">
        <v>513</v>
      </c>
      <c r="N14" s="551"/>
      <c r="O14" s="477" t="s">
        <v>513</v>
      </c>
      <c r="P14" s="551"/>
      <c r="Q14" s="477" t="s">
        <v>513</v>
      </c>
      <c r="R14" s="320"/>
      <c r="S14" s="48"/>
      <c r="T14" s="28">
        <v>2</v>
      </c>
      <c r="U14" s="13" t="s">
        <v>26</v>
      </c>
      <c r="V14" s="14"/>
      <c r="W14" s="477" t="s">
        <v>513</v>
      </c>
      <c r="X14" s="551"/>
      <c r="Y14" s="477" t="s">
        <v>513</v>
      </c>
      <c r="Z14" s="551"/>
      <c r="AA14" s="477">
        <v>2.4670000000000001</v>
      </c>
      <c r="AB14" s="551"/>
      <c r="AC14" s="477">
        <v>9.1300000000000008</v>
      </c>
      <c r="AD14" s="551"/>
      <c r="AE14" s="477" t="s">
        <v>513</v>
      </c>
      <c r="AF14" s="551"/>
      <c r="AG14" s="477" t="s">
        <v>513</v>
      </c>
    </row>
    <row r="15" spans="1:34" x14ac:dyDescent="0.2">
      <c r="A15" s="48"/>
      <c r="B15" s="28"/>
      <c r="C15" s="13" t="s">
        <v>207</v>
      </c>
      <c r="D15" s="14" t="s">
        <v>27</v>
      </c>
      <c r="E15" s="457">
        <v>2.4670000000000001</v>
      </c>
      <c r="F15" s="551"/>
      <c r="G15" s="477" t="s">
        <v>513</v>
      </c>
      <c r="H15" s="551"/>
      <c r="I15" s="477" t="s">
        <v>513</v>
      </c>
      <c r="J15" s="551"/>
      <c r="K15" s="477" t="s">
        <v>513</v>
      </c>
      <c r="L15" s="551"/>
      <c r="M15" s="477" t="s">
        <v>513</v>
      </c>
      <c r="N15" s="551"/>
      <c r="O15" s="477" t="s">
        <v>513</v>
      </c>
      <c r="P15" s="551"/>
      <c r="Q15" s="477" t="s">
        <v>513</v>
      </c>
      <c r="R15" s="320"/>
      <c r="S15" s="48"/>
      <c r="T15" s="28"/>
      <c r="U15" s="13" t="s">
        <v>207</v>
      </c>
      <c r="V15" s="14" t="s">
        <v>27</v>
      </c>
      <c r="W15" s="477" t="s">
        <v>513</v>
      </c>
      <c r="X15" s="551"/>
      <c r="Y15" s="477" t="s">
        <v>513</v>
      </c>
      <c r="Z15" s="551"/>
      <c r="AA15" s="477">
        <v>2.4670000000000001</v>
      </c>
      <c r="AB15" s="551"/>
      <c r="AC15" s="477" t="s">
        <v>513</v>
      </c>
      <c r="AD15" s="551"/>
      <c r="AE15" s="477" t="s">
        <v>513</v>
      </c>
      <c r="AF15" s="551"/>
      <c r="AG15" s="477" t="s">
        <v>513</v>
      </c>
    </row>
    <row r="16" spans="1:34" x14ac:dyDescent="0.2">
      <c r="A16" s="48"/>
      <c r="B16" s="28">
        <v>3</v>
      </c>
      <c r="C16" s="13" t="s">
        <v>28</v>
      </c>
      <c r="D16" s="14"/>
      <c r="E16" s="457">
        <v>1790.0840000000001</v>
      </c>
      <c r="F16" s="551"/>
      <c r="G16" s="477">
        <v>1355.546</v>
      </c>
      <c r="H16" s="551"/>
      <c r="I16" s="477" t="s">
        <v>513</v>
      </c>
      <c r="J16" s="551"/>
      <c r="K16" s="477">
        <v>52.357999999999997</v>
      </c>
      <c r="L16" s="551"/>
      <c r="M16" s="477">
        <v>22.1</v>
      </c>
      <c r="N16" s="551"/>
      <c r="O16" s="477" t="s">
        <v>513</v>
      </c>
      <c r="P16" s="551"/>
      <c r="Q16" s="477">
        <v>307.93200000000002</v>
      </c>
      <c r="R16" s="320"/>
      <c r="S16" s="48"/>
      <c r="T16" s="28">
        <v>3</v>
      </c>
      <c r="U16" s="13" t="s">
        <v>28</v>
      </c>
      <c r="V16" s="14"/>
      <c r="W16" s="477">
        <v>6.5</v>
      </c>
      <c r="X16" s="551"/>
      <c r="Y16" s="477">
        <v>7.1929999999999996</v>
      </c>
      <c r="Z16" s="551"/>
      <c r="AA16" s="477" t="s">
        <v>513</v>
      </c>
      <c r="AB16" s="551"/>
      <c r="AC16" s="477">
        <v>3.0019999999999998</v>
      </c>
      <c r="AD16" s="551"/>
      <c r="AE16" s="477">
        <v>0.32700000000000001</v>
      </c>
      <c r="AF16" s="551"/>
      <c r="AG16" s="477">
        <v>35.125999999999998</v>
      </c>
    </row>
    <row r="17" spans="1:33" x14ac:dyDescent="0.2">
      <c r="A17" s="48"/>
      <c r="B17" s="28"/>
      <c r="C17" s="13" t="s">
        <v>207</v>
      </c>
      <c r="D17" s="14" t="s">
        <v>29</v>
      </c>
      <c r="E17" s="457">
        <v>404.70600000000002</v>
      </c>
      <c r="F17" s="551"/>
      <c r="G17" s="477">
        <v>31.219000000000001</v>
      </c>
      <c r="H17" s="551"/>
      <c r="I17" s="477" t="s">
        <v>513</v>
      </c>
      <c r="J17" s="551"/>
      <c r="K17" s="477" t="s">
        <v>513</v>
      </c>
      <c r="L17" s="551"/>
      <c r="M17" s="477">
        <v>22.1</v>
      </c>
      <c r="N17" s="551"/>
      <c r="O17" s="477" t="s">
        <v>513</v>
      </c>
      <c r="P17" s="551"/>
      <c r="Q17" s="477">
        <v>307.93200000000002</v>
      </c>
      <c r="R17" s="320"/>
      <c r="S17" s="48"/>
      <c r="T17" s="28"/>
      <c r="U17" s="13" t="s">
        <v>207</v>
      </c>
      <c r="V17" s="14" t="s">
        <v>29</v>
      </c>
      <c r="W17" s="477">
        <v>5</v>
      </c>
      <c r="X17" s="551"/>
      <c r="Y17" s="477" t="s">
        <v>513</v>
      </c>
      <c r="Z17" s="551"/>
      <c r="AA17" s="477" t="s">
        <v>513</v>
      </c>
      <c r="AB17" s="551"/>
      <c r="AC17" s="477">
        <v>3.0019999999999998</v>
      </c>
      <c r="AD17" s="551"/>
      <c r="AE17" s="477">
        <v>0.32700000000000001</v>
      </c>
      <c r="AF17" s="551"/>
      <c r="AG17" s="477">
        <v>35.125999999999998</v>
      </c>
    </row>
    <row r="18" spans="1:33" x14ac:dyDescent="0.2">
      <c r="A18" s="48"/>
      <c r="B18" s="28"/>
      <c r="C18" s="13"/>
      <c r="D18" s="14" t="s">
        <v>30</v>
      </c>
      <c r="E18" s="457">
        <v>1314.675</v>
      </c>
      <c r="F18" s="551"/>
      <c r="G18" s="477">
        <v>1314.675</v>
      </c>
      <c r="H18" s="551"/>
      <c r="I18" s="477" t="s">
        <v>513</v>
      </c>
      <c r="J18" s="551"/>
      <c r="K18" s="477" t="s">
        <v>513</v>
      </c>
      <c r="L18" s="551"/>
      <c r="M18" s="477" t="s">
        <v>513</v>
      </c>
      <c r="N18" s="551"/>
      <c r="O18" s="477" t="s">
        <v>513</v>
      </c>
      <c r="P18" s="551"/>
      <c r="Q18" s="477" t="s">
        <v>513</v>
      </c>
      <c r="R18" s="320"/>
      <c r="S18" s="48"/>
      <c r="T18" s="28"/>
      <c r="U18" s="13"/>
      <c r="V18" s="14" t="s">
        <v>30</v>
      </c>
      <c r="W18" s="477" t="s">
        <v>513</v>
      </c>
      <c r="X18" s="551"/>
      <c r="Y18" s="477" t="s">
        <v>513</v>
      </c>
      <c r="Z18" s="551"/>
      <c r="AA18" s="477" t="s">
        <v>513</v>
      </c>
      <c r="AB18" s="551"/>
      <c r="AC18" s="477" t="s">
        <v>513</v>
      </c>
      <c r="AD18" s="551"/>
      <c r="AE18" s="477" t="s">
        <v>513</v>
      </c>
      <c r="AF18" s="551"/>
      <c r="AG18" s="477" t="s">
        <v>513</v>
      </c>
    </row>
    <row r="19" spans="1:33" x14ac:dyDescent="0.2">
      <c r="A19" s="48"/>
      <c r="B19" s="28"/>
      <c r="C19" s="13"/>
      <c r="D19" s="14" t="s">
        <v>31</v>
      </c>
      <c r="E19" s="457">
        <v>59.71</v>
      </c>
      <c r="F19" s="551"/>
      <c r="G19" s="477">
        <v>7.3520000000000003</v>
      </c>
      <c r="H19" s="551"/>
      <c r="I19" s="477" t="s">
        <v>513</v>
      </c>
      <c r="J19" s="551"/>
      <c r="K19" s="477">
        <v>52.357999999999997</v>
      </c>
      <c r="L19" s="551"/>
      <c r="M19" s="477" t="s">
        <v>513</v>
      </c>
      <c r="N19" s="551"/>
      <c r="O19" s="477" t="s">
        <v>513</v>
      </c>
      <c r="P19" s="551"/>
      <c r="Q19" s="477" t="s">
        <v>513</v>
      </c>
      <c r="R19" s="320"/>
      <c r="S19" s="48"/>
      <c r="T19" s="28"/>
      <c r="U19" s="13"/>
      <c r="V19" s="14" t="s">
        <v>31</v>
      </c>
      <c r="W19" s="477" t="s">
        <v>513</v>
      </c>
      <c r="X19" s="551"/>
      <c r="Y19" s="477" t="s">
        <v>513</v>
      </c>
      <c r="Z19" s="551"/>
      <c r="AA19" s="477" t="s">
        <v>513</v>
      </c>
      <c r="AB19" s="551"/>
      <c r="AC19" s="477" t="s">
        <v>513</v>
      </c>
      <c r="AD19" s="551"/>
      <c r="AE19" s="477" t="s">
        <v>513</v>
      </c>
      <c r="AF19" s="551"/>
      <c r="AG19" s="477" t="s">
        <v>513</v>
      </c>
    </row>
    <row r="20" spans="1:33" x14ac:dyDescent="0.2">
      <c r="A20" s="48"/>
      <c r="B20" s="28">
        <v>4</v>
      </c>
      <c r="C20" s="13" t="s">
        <v>32</v>
      </c>
      <c r="D20" s="14"/>
      <c r="E20" s="457">
        <v>1.296</v>
      </c>
      <c r="F20" s="551"/>
      <c r="G20" s="477" t="s">
        <v>513</v>
      </c>
      <c r="H20" s="551"/>
      <c r="I20" s="477" t="s">
        <v>513</v>
      </c>
      <c r="J20" s="551"/>
      <c r="K20" s="477" t="s">
        <v>513</v>
      </c>
      <c r="L20" s="551"/>
      <c r="M20" s="477" t="s">
        <v>513</v>
      </c>
      <c r="N20" s="551"/>
      <c r="O20" s="477" t="s">
        <v>513</v>
      </c>
      <c r="P20" s="551"/>
      <c r="Q20" s="477" t="s">
        <v>513</v>
      </c>
      <c r="R20" s="320"/>
      <c r="S20" s="48"/>
      <c r="T20" s="28">
        <v>4</v>
      </c>
      <c r="U20" s="13" t="s">
        <v>32</v>
      </c>
      <c r="V20" s="14"/>
      <c r="W20" s="477" t="s">
        <v>513</v>
      </c>
      <c r="X20" s="551"/>
      <c r="Y20" s="477">
        <v>1.296</v>
      </c>
      <c r="Z20" s="551"/>
      <c r="AA20" s="477" t="s">
        <v>513</v>
      </c>
      <c r="AB20" s="551"/>
      <c r="AC20" s="477" t="s">
        <v>513</v>
      </c>
      <c r="AD20" s="551"/>
      <c r="AE20" s="477" t="s">
        <v>513</v>
      </c>
      <c r="AF20" s="551"/>
      <c r="AG20" s="477" t="s">
        <v>513</v>
      </c>
    </row>
    <row r="21" spans="1:33" x14ac:dyDescent="0.2">
      <c r="A21" s="48"/>
      <c r="B21" s="28">
        <v>5</v>
      </c>
      <c r="C21" s="13" t="s">
        <v>33</v>
      </c>
      <c r="D21" s="14"/>
      <c r="E21" s="457" t="s">
        <v>513</v>
      </c>
      <c r="F21" s="551"/>
      <c r="G21" s="477" t="s">
        <v>513</v>
      </c>
      <c r="H21" s="551"/>
      <c r="I21" s="477" t="s">
        <v>513</v>
      </c>
      <c r="J21" s="551"/>
      <c r="K21" s="477" t="s">
        <v>513</v>
      </c>
      <c r="L21" s="551"/>
      <c r="M21" s="477" t="s">
        <v>513</v>
      </c>
      <c r="N21" s="551"/>
      <c r="O21" s="477" t="s">
        <v>513</v>
      </c>
      <c r="P21" s="551"/>
      <c r="Q21" s="477" t="s">
        <v>513</v>
      </c>
      <c r="R21" s="320"/>
      <c r="S21" s="48"/>
      <c r="T21" s="28">
        <v>5</v>
      </c>
      <c r="U21" s="13" t="s">
        <v>33</v>
      </c>
      <c r="V21" s="14"/>
      <c r="W21" s="477" t="s">
        <v>513</v>
      </c>
      <c r="X21" s="551"/>
      <c r="Y21" s="477" t="s">
        <v>513</v>
      </c>
      <c r="Z21" s="551"/>
      <c r="AA21" s="477" t="s">
        <v>513</v>
      </c>
      <c r="AB21" s="551"/>
      <c r="AC21" s="477" t="s">
        <v>513</v>
      </c>
      <c r="AD21" s="551"/>
      <c r="AE21" s="477" t="s">
        <v>513</v>
      </c>
      <c r="AF21" s="551"/>
      <c r="AG21" s="477" t="s">
        <v>513</v>
      </c>
    </row>
    <row r="22" spans="1:33" x14ac:dyDescent="0.2">
      <c r="A22" s="48"/>
      <c r="B22" s="28">
        <v>6</v>
      </c>
      <c r="C22" s="13" t="s">
        <v>34</v>
      </c>
      <c r="D22" s="14"/>
      <c r="E22" s="457"/>
      <c r="F22" s="551"/>
      <c r="G22" s="477"/>
      <c r="H22" s="551"/>
      <c r="I22" s="477"/>
      <c r="J22" s="551"/>
      <c r="K22" s="477"/>
      <c r="L22" s="551"/>
      <c r="M22" s="477"/>
      <c r="N22" s="551"/>
      <c r="O22" s="477"/>
      <c r="P22" s="551"/>
      <c r="Q22" s="477"/>
      <c r="R22" s="320"/>
      <c r="S22" s="48"/>
      <c r="T22" s="28">
        <v>6</v>
      </c>
      <c r="U22" s="13" t="s">
        <v>34</v>
      </c>
      <c r="V22" s="14"/>
      <c r="W22" s="477"/>
      <c r="X22" s="551"/>
      <c r="Y22" s="477"/>
      <c r="Z22" s="551"/>
      <c r="AA22" s="477"/>
      <c r="AB22" s="551"/>
      <c r="AC22" s="477"/>
      <c r="AD22" s="551"/>
      <c r="AE22" s="477"/>
      <c r="AF22" s="551"/>
      <c r="AG22" s="477"/>
    </row>
    <row r="23" spans="1:33" x14ac:dyDescent="0.2">
      <c r="A23" s="48"/>
      <c r="B23" s="28"/>
      <c r="C23" s="13" t="s">
        <v>35</v>
      </c>
      <c r="D23" s="14"/>
      <c r="E23" s="457">
        <v>809.34100000000001</v>
      </c>
      <c r="F23" s="551"/>
      <c r="G23" s="477">
        <v>51.323999999999998</v>
      </c>
      <c r="H23" s="551"/>
      <c r="I23" s="477">
        <v>194.14099999999999</v>
      </c>
      <c r="J23" s="551"/>
      <c r="K23" s="477">
        <v>92.227000000000004</v>
      </c>
      <c r="L23" s="551"/>
      <c r="M23" s="477">
        <v>257.89299999999997</v>
      </c>
      <c r="N23" s="551"/>
      <c r="O23" s="477">
        <v>0.48599999999999999</v>
      </c>
      <c r="P23" s="551"/>
      <c r="Q23" s="477">
        <v>102.595</v>
      </c>
      <c r="R23" s="320"/>
      <c r="S23" s="48"/>
      <c r="T23" s="28"/>
      <c r="U23" s="13" t="s">
        <v>35</v>
      </c>
      <c r="V23" s="14"/>
      <c r="W23" s="477">
        <v>16.466000000000001</v>
      </c>
      <c r="X23" s="551"/>
      <c r="Y23" s="477">
        <v>84.766000000000005</v>
      </c>
      <c r="Z23" s="551"/>
      <c r="AA23" s="477">
        <v>9.4429999999999996</v>
      </c>
      <c r="AB23" s="551"/>
      <c r="AC23" s="477" t="s">
        <v>513</v>
      </c>
      <c r="AD23" s="551"/>
      <c r="AE23" s="477" t="s">
        <v>513</v>
      </c>
      <c r="AF23" s="551"/>
      <c r="AG23" s="477" t="s">
        <v>513</v>
      </c>
    </row>
    <row r="24" spans="1:33" x14ac:dyDescent="0.2">
      <c r="A24" s="48"/>
      <c r="B24" s="28"/>
      <c r="C24" s="13" t="s">
        <v>207</v>
      </c>
      <c r="D24" s="14" t="s">
        <v>36</v>
      </c>
      <c r="E24" s="457">
        <v>78.275999999999996</v>
      </c>
      <c r="F24" s="551"/>
      <c r="G24" s="477">
        <v>27.425000000000001</v>
      </c>
      <c r="H24" s="551"/>
      <c r="I24" s="477">
        <v>25.888999999999999</v>
      </c>
      <c r="J24" s="551"/>
      <c r="K24" s="477">
        <v>21.742999999999999</v>
      </c>
      <c r="L24" s="551"/>
      <c r="M24" s="477" t="s">
        <v>513</v>
      </c>
      <c r="N24" s="551"/>
      <c r="O24" s="477">
        <v>0.48599999999999999</v>
      </c>
      <c r="P24" s="551"/>
      <c r="Q24" s="477" t="s">
        <v>513</v>
      </c>
      <c r="R24" s="320"/>
      <c r="S24" s="48"/>
      <c r="T24" s="28"/>
      <c r="U24" s="13" t="s">
        <v>207</v>
      </c>
      <c r="V24" s="14" t="s">
        <v>36</v>
      </c>
      <c r="W24" s="477" t="s">
        <v>513</v>
      </c>
      <c r="X24" s="551"/>
      <c r="Y24" s="477" t="s">
        <v>513</v>
      </c>
      <c r="Z24" s="551"/>
      <c r="AA24" s="477">
        <v>2.7330000000000001</v>
      </c>
      <c r="AB24" s="551"/>
      <c r="AC24" s="477" t="s">
        <v>513</v>
      </c>
      <c r="AD24" s="551"/>
      <c r="AE24" s="477" t="s">
        <v>513</v>
      </c>
      <c r="AF24" s="551"/>
      <c r="AG24" s="477" t="s">
        <v>513</v>
      </c>
    </row>
    <row r="25" spans="1:33" x14ac:dyDescent="0.2">
      <c r="A25" s="48"/>
      <c r="B25" s="28"/>
      <c r="C25" s="13"/>
      <c r="D25" s="14" t="s">
        <v>37</v>
      </c>
      <c r="E25" s="457">
        <v>343.78100000000001</v>
      </c>
      <c r="F25" s="551"/>
      <c r="G25" s="477">
        <v>21.372</v>
      </c>
      <c r="H25" s="551"/>
      <c r="I25" s="477">
        <v>98.248999999999995</v>
      </c>
      <c r="J25" s="551"/>
      <c r="K25" s="477">
        <v>54.256999999999998</v>
      </c>
      <c r="L25" s="551"/>
      <c r="M25" s="477">
        <v>57.968000000000004</v>
      </c>
      <c r="N25" s="551"/>
      <c r="O25" s="477" t="s">
        <v>513</v>
      </c>
      <c r="P25" s="551"/>
      <c r="Q25" s="477">
        <v>102.595</v>
      </c>
      <c r="R25" s="320"/>
      <c r="S25" s="48"/>
      <c r="T25" s="28"/>
      <c r="U25" s="13"/>
      <c r="V25" s="14" t="s">
        <v>37</v>
      </c>
      <c r="W25" s="477">
        <v>5.6440000000000001</v>
      </c>
      <c r="X25" s="551"/>
      <c r="Y25" s="477" t="s">
        <v>513</v>
      </c>
      <c r="Z25" s="551"/>
      <c r="AA25" s="477">
        <v>3.6960000000000002</v>
      </c>
      <c r="AB25" s="551"/>
      <c r="AC25" s="477" t="s">
        <v>513</v>
      </c>
      <c r="AD25" s="551"/>
      <c r="AE25" s="477" t="s">
        <v>513</v>
      </c>
      <c r="AF25" s="551"/>
      <c r="AG25" s="477" t="s">
        <v>513</v>
      </c>
    </row>
    <row r="26" spans="1:33" x14ac:dyDescent="0.2">
      <c r="A26" s="48"/>
      <c r="B26" s="28"/>
      <c r="C26" s="13"/>
      <c r="D26" s="14" t="s">
        <v>38</v>
      </c>
      <c r="E26" s="457">
        <v>150.16900000000001</v>
      </c>
      <c r="F26" s="551"/>
      <c r="G26" s="477">
        <v>2.5270000000000001</v>
      </c>
      <c r="H26" s="551"/>
      <c r="I26" s="477">
        <v>49.04</v>
      </c>
      <c r="J26" s="551"/>
      <c r="K26" s="477" t="s">
        <v>513</v>
      </c>
      <c r="L26" s="551"/>
      <c r="M26" s="477" t="s">
        <v>513</v>
      </c>
      <c r="N26" s="551"/>
      <c r="O26" s="477" t="s">
        <v>513</v>
      </c>
      <c r="P26" s="551"/>
      <c r="Q26" s="477" t="s">
        <v>513</v>
      </c>
      <c r="R26" s="320"/>
      <c r="S26" s="48"/>
      <c r="T26" s="28"/>
      <c r="U26" s="13"/>
      <c r="V26" s="14" t="s">
        <v>38</v>
      </c>
      <c r="W26" s="477">
        <v>10.821999999999999</v>
      </c>
      <c r="X26" s="551"/>
      <c r="Y26" s="477">
        <v>84.766000000000005</v>
      </c>
      <c r="Z26" s="551"/>
      <c r="AA26" s="477">
        <v>3.0139999999999998</v>
      </c>
      <c r="AB26" s="551"/>
      <c r="AC26" s="477" t="s">
        <v>513</v>
      </c>
      <c r="AD26" s="551"/>
      <c r="AE26" s="477" t="s">
        <v>513</v>
      </c>
      <c r="AF26" s="551"/>
      <c r="AG26" s="477" t="s">
        <v>513</v>
      </c>
    </row>
    <row r="27" spans="1:33" x14ac:dyDescent="0.2">
      <c r="A27" s="48"/>
      <c r="B27" s="28"/>
      <c r="C27" s="13"/>
      <c r="D27" s="14" t="s">
        <v>39</v>
      </c>
      <c r="E27" s="457">
        <v>220.01400000000001</v>
      </c>
      <c r="F27" s="551"/>
      <c r="G27" s="477" t="s">
        <v>513</v>
      </c>
      <c r="H27" s="551"/>
      <c r="I27" s="477">
        <v>19.876000000000001</v>
      </c>
      <c r="J27" s="551"/>
      <c r="K27" s="477">
        <v>0.21299999999999999</v>
      </c>
      <c r="L27" s="551"/>
      <c r="M27" s="477">
        <v>199.92500000000001</v>
      </c>
      <c r="N27" s="551"/>
      <c r="O27" s="477" t="s">
        <v>513</v>
      </c>
      <c r="P27" s="551"/>
      <c r="Q27" s="477" t="s">
        <v>513</v>
      </c>
      <c r="R27" s="320"/>
      <c r="S27" s="48"/>
      <c r="T27" s="28"/>
      <c r="U27" s="13"/>
      <c r="V27" s="14" t="s">
        <v>39</v>
      </c>
      <c r="W27" s="477" t="s">
        <v>513</v>
      </c>
      <c r="X27" s="551"/>
      <c r="Y27" s="477" t="s">
        <v>513</v>
      </c>
      <c r="Z27" s="551"/>
      <c r="AA27" s="477" t="s">
        <v>513</v>
      </c>
      <c r="AB27" s="551"/>
      <c r="AC27" s="477" t="s">
        <v>513</v>
      </c>
      <c r="AD27" s="551"/>
      <c r="AE27" s="477" t="s">
        <v>513</v>
      </c>
      <c r="AF27" s="551"/>
      <c r="AG27" s="477" t="s">
        <v>513</v>
      </c>
    </row>
    <row r="28" spans="1:33" x14ac:dyDescent="0.2">
      <c r="A28" s="48"/>
      <c r="B28" s="28">
        <v>7</v>
      </c>
      <c r="C28" s="13" t="s">
        <v>40</v>
      </c>
      <c r="D28" s="14"/>
      <c r="E28" s="457"/>
      <c r="F28" s="551"/>
      <c r="G28" s="477"/>
      <c r="H28" s="551"/>
      <c r="I28" s="477"/>
      <c r="J28" s="551"/>
      <c r="K28" s="477"/>
      <c r="L28" s="551"/>
      <c r="M28" s="477"/>
      <c r="N28" s="551"/>
      <c r="O28" s="477"/>
      <c r="P28" s="551"/>
      <c r="Q28" s="477"/>
      <c r="R28" s="320"/>
      <c r="S28" s="48"/>
      <c r="T28" s="28">
        <v>7</v>
      </c>
      <c r="U28" s="13" t="s">
        <v>40</v>
      </c>
      <c r="V28" s="14"/>
      <c r="W28" s="477"/>
      <c r="X28" s="551"/>
      <c r="Y28" s="477"/>
      <c r="Z28" s="551"/>
      <c r="AA28" s="477"/>
      <c r="AB28" s="551"/>
      <c r="AC28" s="477"/>
      <c r="AD28" s="551"/>
      <c r="AE28" s="477"/>
      <c r="AF28" s="551"/>
      <c r="AG28" s="477"/>
    </row>
    <row r="29" spans="1:33" x14ac:dyDescent="0.2">
      <c r="A29" s="48"/>
      <c r="B29" s="28"/>
      <c r="C29" s="13" t="s">
        <v>41</v>
      </c>
      <c r="D29" s="14"/>
      <c r="E29" s="457">
        <v>5340.1729999999998</v>
      </c>
      <c r="F29" s="551"/>
      <c r="G29" s="477">
        <v>149.76499999999999</v>
      </c>
      <c r="H29" s="551"/>
      <c r="I29" s="477">
        <v>9.2989999999999995</v>
      </c>
      <c r="J29" s="551"/>
      <c r="K29" s="477">
        <v>12.433</v>
      </c>
      <c r="L29" s="551"/>
      <c r="M29" s="477">
        <v>307.99400000000003</v>
      </c>
      <c r="N29" s="551"/>
      <c r="O29" s="477">
        <v>2.4</v>
      </c>
      <c r="P29" s="551"/>
      <c r="Q29" s="477">
        <v>58.62</v>
      </c>
      <c r="R29" s="318"/>
      <c r="S29" s="48"/>
      <c r="T29" s="28"/>
      <c r="U29" s="13" t="s">
        <v>41</v>
      </c>
      <c r="V29" s="14"/>
      <c r="W29" s="477">
        <v>94.855000000000004</v>
      </c>
      <c r="X29" s="551"/>
      <c r="Y29" s="477">
        <v>383.55799999999999</v>
      </c>
      <c r="Z29" s="551"/>
      <c r="AA29" s="477">
        <v>7.5789999999999997</v>
      </c>
      <c r="AB29" s="551"/>
      <c r="AC29" s="477">
        <v>1735.3579999999999</v>
      </c>
      <c r="AD29" s="551"/>
      <c r="AE29" s="477">
        <v>2578.3119999999999</v>
      </c>
      <c r="AF29" s="551"/>
      <c r="AG29" s="477" t="s">
        <v>513</v>
      </c>
    </row>
    <row r="30" spans="1:33" x14ac:dyDescent="0.2">
      <c r="A30" s="48"/>
      <c r="B30" s="28"/>
      <c r="C30" s="13" t="s">
        <v>207</v>
      </c>
      <c r="D30" s="14" t="s">
        <v>42</v>
      </c>
      <c r="E30" s="457">
        <v>5278.3490000000002</v>
      </c>
      <c r="F30" s="551"/>
      <c r="G30" s="477">
        <v>109.458</v>
      </c>
      <c r="H30" s="551"/>
      <c r="I30" s="477">
        <v>9.2989999999999995</v>
      </c>
      <c r="J30" s="551"/>
      <c r="K30" s="477">
        <v>12.433</v>
      </c>
      <c r="L30" s="551"/>
      <c r="M30" s="477">
        <v>307.99400000000003</v>
      </c>
      <c r="N30" s="551"/>
      <c r="O30" s="477">
        <v>2.4</v>
      </c>
      <c r="P30" s="551"/>
      <c r="Q30" s="477">
        <v>37.103000000000002</v>
      </c>
      <c r="R30" s="318"/>
      <c r="S30" s="48"/>
      <c r="T30" s="28"/>
      <c r="U30" s="13" t="s">
        <v>207</v>
      </c>
      <c r="V30" s="14" t="s">
        <v>42</v>
      </c>
      <c r="W30" s="477">
        <v>94.855000000000004</v>
      </c>
      <c r="X30" s="551"/>
      <c r="Y30" s="477">
        <v>383.55799999999999</v>
      </c>
      <c r="Z30" s="551"/>
      <c r="AA30" s="477">
        <v>7.5789999999999997</v>
      </c>
      <c r="AB30" s="551"/>
      <c r="AC30" s="477">
        <v>1735.3579999999999</v>
      </c>
      <c r="AD30" s="551"/>
      <c r="AE30" s="477">
        <v>2578.3119999999999</v>
      </c>
      <c r="AF30" s="551"/>
      <c r="AG30" s="477" t="s">
        <v>513</v>
      </c>
    </row>
    <row r="31" spans="1:33" x14ac:dyDescent="0.2">
      <c r="A31" s="48"/>
      <c r="B31" s="28">
        <v>8</v>
      </c>
      <c r="C31" s="13" t="s">
        <v>43</v>
      </c>
      <c r="D31" s="14"/>
      <c r="E31" s="457"/>
      <c r="F31" s="551"/>
      <c r="G31" s="477"/>
      <c r="H31" s="551"/>
      <c r="I31" s="477"/>
      <c r="J31" s="551"/>
      <c r="K31" s="477"/>
      <c r="L31" s="551"/>
      <c r="M31" s="477"/>
      <c r="N31" s="551"/>
      <c r="O31" s="477"/>
      <c r="P31" s="551"/>
      <c r="Q31" s="477"/>
      <c r="R31" s="318"/>
      <c r="S31" s="48"/>
      <c r="T31" s="28">
        <v>8</v>
      </c>
      <c r="U31" s="13" t="s">
        <v>43</v>
      </c>
      <c r="V31" s="14"/>
      <c r="W31" s="477"/>
      <c r="X31" s="551"/>
      <c r="Y31" s="477"/>
      <c r="Z31" s="551"/>
      <c r="AA31" s="477"/>
      <c r="AB31" s="551"/>
      <c r="AC31" s="477"/>
      <c r="AD31" s="551"/>
      <c r="AE31" s="477"/>
      <c r="AF31" s="551"/>
      <c r="AG31" s="477"/>
    </row>
    <row r="32" spans="1:33" x14ac:dyDescent="0.2">
      <c r="A32" s="48"/>
      <c r="B32" s="28"/>
      <c r="C32" s="13" t="s">
        <v>44</v>
      </c>
      <c r="D32" s="14"/>
      <c r="E32" s="457">
        <v>297.08499999999998</v>
      </c>
      <c r="F32" s="551"/>
      <c r="G32" s="477">
        <v>111.148</v>
      </c>
      <c r="H32" s="551"/>
      <c r="I32" s="477">
        <v>16.027999999999999</v>
      </c>
      <c r="J32" s="551"/>
      <c r="K32" s="477">
        <v>7.1360000000000001</v>
      </c>
      <c r="L32" s="551"/>
      <c r="M32" s="477">
        <v>6.0039999999999996</v>
      </c>
      <c r="N32" s="551"/>
      <c r="O32" s="477" t="s">
        <v>513</v>
      </c>
      <c r="P32" s="551"/>
      <c r="Q32" s="477">
        <v>14.022</v>
      </c>
      <c r="R32" s="318"/>
      <c r="S32" s="48"/>
      <c r="T32" s="28"/>
      <c r="U32" s="13" t="s">
        <v>44</v>
      </c>
      <c r="V32" s="14"/>
      <c r="W32" s="477" t="s">
        <v>513</v>
      </c>
      <c r="X32" s="551"/>
      <c r="Y32" s="477">
        <v>41.481999999999999</v>
      </c>
      <c r="Z32" s="551"/>
      <c r="AA32" s="477" t="s">
        <v>513</v>
      </c>
      <c r="AB32" s="551"/>
      <c r="AC32" s="477">
        <v>92.448999999999998</v>
      </c>
      <c r="AD32" s="551"/>
      <c r="AE32" s="477">
        <v>8.8160000000000007</v>
      </c>
      <c r="AF32" s="551"/>
      <c r="AG32" s="477" t="s">
        <v>513</v>
      </c>
    </row>
    <row r="33" spans="1:34" x14ac:dyDescent="0.2">
      <c r="A33" s="48"/>
      <c r="B33" s="28">
        <v>9</v>
      </c>
      <c r="C33" s="13" t="s">
        <v>45</v>
      </c>
      <c r="D33" s="14"/>
      <c r="E33" s="457">
        <v>2383.085</v>
      </c>
      <c r="F33" s="551"/>
      <c r="G33" s="477" t="s">
        <v>513</v>
      </c>
      <c r="H33" s="551"/>
      <c r="I33" s="477" t="s">
        <v>513</v>
      </c>
      <c r="J33" s="551"/>
      <c r="K33" s="477">
        <v>0.11</v>
      </c>
      <c r="L33" s="551"/>
      <c r="M33" s="477" t="s">
        <v>513</v>
      </c>
      <c r="N33" s="551"/>
      <c r="O33" s="477">
        <v>8.4269999999999996</v>
      </c>
      <c r="P33" s="551"/>
      <c r="Q33" s="477">
        <v>2362.1640000000002</v>
      </c>
      <c r="R33" s="318"/>
      <c r="S33" s="48"/>
      <c r="T33" s="28">
        <v>9</v>
      </c>
      <c r="U33" s="13" t="s">
        <v>45</v>
      </c>
      <c r="V33" s="14"/>
      <c r="W33" s="477" t="s">
        <v>513</v>
      </c>
      <c r="X33" s="551"/>
      <c r="Y33" s="477">
        <v>7.0039999999999996</v>
      </c>
      <c r="Z33" s="551"/>
      <c r="AA33" s="477" t="s">
        <v>513</v>
      </c>
      <c r="AB33" s="551"/>
      <c r="AC33" s="477" t="s">
        <v>513</v>
      </c>
      <c r="AD33" s="551"/>
      <c r="AE33" s="477">
        <v>0.14799999999999999</v>
      </c>
      <c r="AF33" s="551"/>
      <c r="AG33" s="477">
        <v>5.2320000000000002</v>
      </c>
    </row>
    <row r="34" spans="1:34" x14ac:dyDescent="0.2">
      <c r="A34" s="48"/>
      <c r="B34" s="28">
        <v>10</v>
      </c>
      <c r="C34" s="13" t="s">
        <v>46</v>
      </c>
      <c r="D34" s="14"/>
      <c r="E34" s="457">
        <v>89.694000000000003</v>
      </c>
      <c r="F34" s="551"/>
      <c r="G34" s="477">
        <v>82.162999999999997</v>
      </c>
      <c r="H34" s="551"/>
      <c r="I34" s="477" t="s">
        <v>513</v>
      </c>
      <c r="J34" s="551"/>
      <c r="K34" s="477">
        <v>0.11</v>
      </c>
      <c r="L34" s="551"/>
      <c r="M34" s="477" t="s">
        <v>513</v>
      </c>
      <c r="N34" s="551"/>
      <c r="O34" s="477" t="s">
        <v>513</v>
      </c>
      <c r="P34" s="551"/>
      <c r="Q34" s="477" t="s">
        <v>513</v>
      </c>
      <c r="R34" s="318"/>
      <c r="S34" s="48"/>
      <c r="T34" s="28">
        <v>10</v>
      </c>
      <c r="U34" s="13" t="s">
        <v>46</v>
      </c>
      <c r="V34" s="14"/>
      <c r="W34" s="477">
        <v>1.002</v>
      </c>
      <c r="X34" s="551"/>
      <c r="Y34" s="477">
        <v>0.92600000000000005</v>
      </c>
      <c r="Z34" s="551"/>
      <c r="AA34" s="477">
        <v>5.4749999999999996</v>
      </c>
      <c r="AB34" s="551"/>
      <c r="AC34" s="477" t="s">
        <v>513</v>
      </c>
      <c r="AD34" s="551"/>
      <c r="AE34" s="477" t="s">
        <v>513</v>
      </c>
      <c r="AF34" s="551"/>
      <c r="AG34" s="477">
        <v>1.7999999999999999E-2</v>
      </c>
    </row>
    <row r="35" spans="1:34" x14ac:dyDescent="0.2">
      <c r="A35" s="48"/>
      <c r="B35" s="28">
        <v>11</v>
      </c>
      <c r="C35" s="13" t="s">
        <v>47</v>
      </c>
      <c r="D35" s="14"/>
      <c r="E35" s="457">
        <v>0.04</v>
      </c>
      <c r="F35" s="551"/>
      <c r="G35" s="477" t="s">
        <v>513</v>
      </c>
      <c r="H35" s="551"/>
      <c r="I35" s="477" t="s">
        <v>513</v>
      </c>
      <c r="J35" s="551"/>
      <c r="K35" s="477" t="s">
        <v>513</v>
      </c>
      <c r="L35" s="551"/>
      <c r="M35" s="477" t="s">
        <v>513</v>
      </c>
      <c r="N35" s="551"/>
      <c r="O35" s="477" t="s">
        <v>513</v>
      </c>
      <c r="P35" s="551"/>
      <c r="Q35" s="477" t="s">
        <v>513</v>
      </c>
      <c r="R35" s="318"/>
      <c r="S35" s="48"/>
      <c r="T35" s="28">
        <v>11</v>
      </c>
      <c r="U35" s="13" t="s">
        <v>47</v>
      </c>
      <c r="V35" s="14"/>
      <c r="W35" s="477" t="s">
        <v>513</v>
      </c>
      <c r="X35" s="551"/>
      <c r="Y35" s="477">
        <v>0.04</v>
      </c>
      <c r="Z35" s="551"/>
      <c r="AA35" s="477" t="s">
        <v>513</v>
      </c>
      <c r="AB35" s="551"/>
      <c r="AC35" s="477" t="s">
        <v>513</v>
      </c>
      <c r="AD35" s="551"/>
      <c r="AE35" s="477" t="s">
        <v>513</v>
      </c>
      <c r="AF35" s="551"/>
      <c r="AG35" s="477" t="s">
        <v>513</v>
      </c>
    </row>
    <row r="36" spans="1:34" x14ac:dyDescent="0.2">
      <c r="A36" s="48"/>
      <c r="B36" s="28">
        <v>12</v>
      </c>
      <c r="C36" s="13" t="s">
        <v>48</v>
      </c>
      <c r="D36" s="14"/>
      <c r="E36" s="457">
        <v>15.223000000000001</v>
      </c>
      <c r="F36" s="551"/>
      <c r="G36" s="477" t="s">
        <v>513</v>
      </c>
      <c r="H36" s="551"/>
      <c r="I36" s="477">
        <v>0.19500000000000001</v>
      </c>
      <c r="J36" s="551"/>
      <c r="K36" s="477" t="s">
        <v>513</v>
      </c>
      <c r="L36" s="551"/>
      <c r="M36" s="477">
        <v>0.45600000000000002</v>
      </c>
      <c r="N36" s="551"/>
      <c r="O36" s="477" t="s">
        <v>513</v>
      </c>
      <c r="P36" s="551"/>
      <c r="Q36" s="477">
        <v>9.3989999999999991</v>
      </c>
      <c r="R36" s="318"/>
      <c r="S36" s="48"/>
      <c r="T36" s="28">
        <v>12</v>
      </c>
      <c r="U36" s="13" t="s">
        <v>48</v>
      </c>
      <c r="V36" s="14"/>
      <c r="W36" s="477" t="s">
        <v>513</v>
      </c>
      <c r="X36" s="551"/>
      <c r="Y36" s="477">
        <v>5.173</v>
      </c>
      <c r="Z36" s="551"/>
      <c r="AA36" s="477" t="s">
        <v>513</v>
      </c>
      <c r="AB36" s="551"/>
      <c r="AC36" s="477" t="s">
        <v>513</v>
      </c>
      <c r="AD36" s="551"/>
      <c r="AE36" s="477" t="s">
        <v>513</v>
      </c>
      <c r="AF36" s="551"/>
      <c r="AG36" s="477" t="s">
        <v>513</v>
      </c>
    </row>
    <row r="37" spans="1:34" x14ac:dyDescent="0.2">
      <c r="A37" s="48"/>
      <c r="B37" s="28">
        <v>13</v>
      </c>
      <c r="C37" s="13" t="s">
        <v>49</v>
      </c>
      <c r="D37" s="14"/>
      <c r="E37" s="457" t="s">
        <v>513</v>
      </c>
      <c r="F37" s="551"/>
      <c r="G37" s="477" t="s">
        <v>513</v>
      </c>
      <c r="H37" s="551"/>
      <c r="I37" s="477" t="s">
        <v>513</v>
      </c>
      <c r="J37" s="551"/>
      <c r="K37" s="477" t="s">
        <v>513</v>
      </c>
      <c r="L37" s="551"/>
      <c r="M37" s="477" t="s">
        <v>513</v>
      </c>
      <c r="N37" s="551"/>
      <c r="O37" s="477" t="s">
        <v>513</v>
      </c>
      <c r="P37" s="551"/>
      <c r="Q37" s="477" t="s">
        <v>513</v>
      </c>
      <c r="R37" s="318"/>
      <c r="S37" s="48"/>
      <c r="T37" s="28">
        <v>13</v>
      </c>
      <c r="U37" s="13" t="s">
        <v>49</v>
      </c>
      <c r="V37" s="14"/>
      <c r="W37" s="477" t="s">
        <v>513</v>
      </c>
      <c r="X37" s="551"/>
      <c r="Y37" s="477" t="s">
        <v>513</v>
      </c>
      <c r="Z37" s="551"/>
      <c r="AA37" s="477" t="s">
        <v>513</v>
      </c>
      <c r="AB37" s="551"/>
      <c r="AC37" s="477" t="s">
        <v>513</v>
      </c>
      <c r="AD37" s="551"/>
      <c r="AE37" s="477" t="s">
        <v>513</v>
      </c>
      <c r="AF37" s="551"/>
      <c r="AG37" s="477" t="s">
        <v>513</v>
      </c>
    </row>
    <row r="38" spans="1:34" x14ac:dyDescent="0.2">
      <c r="A38" s="48"/>
      <c r="B38" s="28">
        <v>14</v>
      </c>
      <c r="C38" s="13" t="s">
        <v>50</v>
      </c>
      <c r="D38" s="14"/>
      <c r="E38" s="457">
        <v>127.289</v>
      </c>
      <c r="F38" s="551"/>
      <c r="G38" s="477" t="s">
        <v>513</v>
      </c>
      <c r="H38" s="551"/>
      <c r="I38" s="477" t="s">
        <v>513</v>
      </c>
      <c r="J38" s="551"/>
      <c r="K38" s="477">
        <v>8.8789999999999996</v>
      </c>
      <c r="L38" s="551"/>
      <c r="M38" s="477">
        <v>2.698</v>
      </c>
      <c r="N38" s="551"/>
      <c r="O38" s="477" t="s">
        <v>513</v>
      </c>
      <c r="P38" s="551"/>
      <c r="Q38" s="477">
        <v>72.682000000000002</v>
      </c>
      <c r="R38" s="318"/>
      <c r="S38" s="48"/>
      <c r="T38" s="28">
        <v>14</v>
      </c>
      <c r="U38" s="13" t="s">
        <v>50</v>
      </c>
      <c r="V38" s="14"/>
      <c r="W38" s="477" t="s">
        <v>513</v>
      </c>
      <c r="X38" s="551"/>
      <c r="Y38" s="477">
        <v>1.2</v>
      </c>
      <c r="Z38" s="551"/>
      <c r="AA38" s="477">
        <v>34.384999999999998</v>
      </c>
      <c r="AB38" s="551"/>
      <c r="AC38" s="477" t="s">
        <v>513</v>
      </c>
      <c r="AD38" s="551"/>
      <c r="AE38" s="477">
        <v>7.4450000000000003</v>
      </c>
      <c r="AF38" s="551"/>
      <c r="AG38" s="477" t="s">
        <v>513</v>
      </c>
    </row>
    <row r="39" spans="1:34" x14ac:dyDescent="0.2">
      <c r="A39" s="48"/>
      <c r="B39" s="28">
        <v>15</v>
      </c>
      <c r="C39" s="13" t="s">
        <v>51</v>
      </c>
      <c r="D39" s="14"/>
      <c r="E39" s="457" t="s">
        <v>513</v>
      </c>
      <c r="F39" s="551"/>
      <c r="G39" s="477" t="s">
        <v>513</v>
      </c>
      <c r="H39" s="551"/>
      <c r="I39" s="477" t="s">
        <v>513</v>
      </c>
      <c r="J39" s="551"/>
      <c r="K39" s="477" t="s">
        <v>513</v>
      </c>
      <c r="L39" s="551"/>
      <c r="M39" s="477" t="s">
        <v>513</v>
      </c>
      <c r="N39" s="551"/>
      <c r="O39" s="477" t="s">
        <v>513</v>
      </c>
      <c r="P39" s="551"/>
      <c r="Q39" s="477" t="s">
        <v>513</v>
      </c>
      <c r="R39" s="318"/>
      <c r="S39" s="48"/>
      <c r="T39" s="28">
        <v>15</v>
      </c>
      <c r="U39" s="13" t="s">
        <v>51</v>
      </c>
      <c r="V39" s="14"/>
      <c r="W39" s="477" t="s">
        <v>513</v>
      </c>
      <c r="X39" s="551"/>
      <c r="Y39" s="477" t="s">
        <v>513</v>
      </c>
      <c r="Z39" s="551"/>
      <c r="AA39" s="477" t="s">
        <v>513</v>
      </c>
      <c r="AB39" s="551"/>
      <c r="AC39" s="477" t="s">
        <v>513</v>
      </c>
      <c r="AD39" s="551"/>
      <c r="AE39" s="477" t="s">
        <v>513</v>
      </c>
      <c r="AF39" s="551"/>
      <c r="AG39" s="477" t="s">
        <v>513</v>
      </c>
    </row>
    <row r="40" spans="1:34" x14ac:dyDescent="0.2">
      <c r="A40" s="48"/>
      <c r="B40" s="28">
        <v>16</v>
      </c>
      <c r="C40" s="13" t="s">
        <v>52</v>
      </c>
      <c r="D40" s="14"/>
      <c r="E40" s="457" t="s">
        <v>513</v>
      </c>
      <c r="F40" s="551"/>
      <c r="G40" s="477" t="s">
        <v>513</v>
      </c>
      <c r="H40" s="551"/>
      <c r="I40" s="477" t="s">
        <v>513</v>
      </c>
      <c r="J40" s="551"/>
      <c r="K40" s="477" t="s">
        <v>513</v>
      </c>
      <c r="L40" s="551"/>
      <c r="M40" s="477" t="s">
        <v>513</v>
      </c>
      <c r="N40" s="551"/>
      <c r="O40" s="477" t="s">
        <v>513</v>
      </c>
      <c r="P40" s="551"/>
      <c r="Q40" s="477" t="s">
        <v>513</v>
      </c>
      <c r="R40" s="318"/>
      <c r="S40" s="48"/>
      <c r="T40" s="28">
        <v>16</v>
      </c>
      <c r="U40" s="13" t="s">
        <v>52</v>
      </c>
      <c r="V40" s="14"/>
      <c r="W40" s="477" t="s">
        <v>513</v>
      </c>
      <c r="X40" s="551"/>
      <c r="Y40" s="477" t="s">
        <v>513</v>
      </c>
      <c r="Z40" s="551"/>
      <c r="AA40" s="477" t="s">
        <v>513</v>
      </c>
      <c r="AB40" s="551"/>
      <c r="AC40" s="477" t="s">
        <v>513</v>
      </c>
      <c r="AD40" s="551"/>
      <c r="AE40" s="477" t="s">
        <v>513</v>
      </c>
      <c r="AF40" s="551"/>
      <c r="AG40" s="477" t="s">
        <v>513</v>
      </c>
    </row>
    <row r="41" spans="1:34" x14ac:dyDescent="0.2">
      <c r="A41" s="86"/>
      <c r="B41" s="28">
        <v>17</v>
      </c>
      <c r="C41" s="13" t="s">
        <v>53</v>
      </c>
      <c r="D41" s="31"/>
      <c r="E41" s="457" t="s">
        <v>513</v>
      </c>
      <c r="F41" s="551"/>
      <c r="G41" s="477" t="s">
        <v>513</v>
      </c>
      <c r="H41" s="551"/>
      <c r="I41" s="477" t="s">
        <v>513</v>
      </c>
      <c r="J41" s="551"/>
      <c r="K41" s="477" t="s">
        <v>513</v>
      </c>
      <c r="L41" s="551"/>
      <c r="M41" s="477" t="s">
        <v>513</v>
      </c>
      <c r="N41" s="551"/>
      <c r="O41" s="477" t="s">
        <v>513</v>
      </c>
      <c r="P41" s="551"/>
      <c r="Q41" s="477" t="s">
        <v>513</v>
      </c>
      <c r="R41" s="318"/>
      <c r="S41" s="86"/>
      <c r="T41" s="28">
        <v>17</v>
      </c>
      <c r="U41" s="13" t="s">
        <v>53</v>
      </c>
      <c r="V41" s="31"/>
      <c r="W41" s="477" t="s">
        <v>513</v>
      </c>
      <c r="X41" s="551"/>
      <c r="Y41" s="477" t="s">
        <v>513</v>
      </c>
      <c r="Z41" s="551"/>
      <c r="AA41" s="477" t="s">
        <v>513</v>
      </c>
      <c r="AB41" s="551"/>
      <c r="AC41" s="477" t="s">
        <v>513</v>
      </c>
      <c r="AD41" s="551"/>
      <c r="AE41" s="477" t="s">
        <v>513</v>
      </c>
      <c r="AF41" s="551"/>
      <c r="AG41" s="477" t="s">
        <v>513</v>
      </c>
    </row>
    <row r="42" spans="1:34" x14ac:dyDescent="0.2">
      <c r="A42" s="86"/>
      <c r="B42" s="28">
        <v>18</v>
      </c>
      <c r="C42" s="13" t="s">
        <v>54</v>
      </c>
      <c r="D42" s="14"/>
      <c r="E42" s="457">
        <v>15.486000000000001</v>
      </c>
      <c r="F42" s="551"/>
      <c r="G42" s="477">
        <v>6.0000000000000001E-3</v>
      </c>
      <c r="H42" s="551"/>
      <c r="I42" s="477">
        <v>1.6E-2</v>
      </c>
      <c r="J42" s="551"/>
      <c r="K42" s="477" t="s">
        <v>513</v>
      </c>
      <c r="L42" s="551"/>
      <c r="M42" s="477" t="s">
        <v>513</v>
      </c>
      <c r="N42" s="551"/>
      <c r="O42" s="477" t="s">
        <v>513</v>
      </c>
      <c r="P42" s="551"/>
      <c r="Q42" s="477" t="s">
        <v>513</v>
      </c>
      <c r="R42" s="318"/>
      <c r="S42" s="86"/>
      <c r="T42" s="28">
        <v>18</v>
      </c>
      <c r="U42" s="13" t="s">
        <v>54</v>
      </c>
      <c r="V42" s="14"/>
      <c r="W42" s="477">
        <v>4.7089999999999996</v>
      </c>
      <c r="X42" s="551"/>
      <c r="Y42" s="477">
        <v>1.1319999999999999</v>
      </c>
      <c r="Z42" s="551"/>
      <c r="AA42" s="477">
        <v>4.87</v>
      </c>
      <c r="AB42" s="551"/>
      <c r="AC42" s="477" t="s">
        <v>513</v>
      </c>
      <c r="AD42" s="551"/>
      <c r="AE42" s="477">
        <v>4.7530000000000001</v>
      </c>
      <c r="AF42" s="551"/>
      <c r="AG42" s="477" t="s">
        <v>513</v>
      </c>
    </row>
    <row r="43" spans="1:34" x14ac:dyDescent="0.2">
      <c r="A43" s="48"/>
      <c r="B43" s="28">
        <v>19</v>
      </c>
      <c r="C43" s="28" t="s">
        <v>318</v>
      </c>
      <c r="D43" s="14"/>
      <c r="E43" s="457">
        <v>1393.327</v>
      </c>
      <c r="F43" s="551"/>
      <c r="G43" s="477" t="s">
        <v>513</v>
      </c>
      <c r="H43" s="551"/>
      <c r="I43" s="477" t="s">
        <v>513</v>
      </c>
      <c r="J43" s="551"/>
      <c r="K43" s="477">
        <v>171.06</v>
      </c>
      <c r="L43" s="551"/>
      <c r="M43" s="477">
        <v>274.81400000000002</v>
      </c>
      <c r="N43" s="551"/>
      <c r="O43" s="477">
        <v>4.2460000000000004</v>
      </c>
      <c r="P43" s="551"/>
      <c r="Q43" s="477">
        <v>533.529</v>
      </c>
      <c r="R43" s="318"/>
      <c r="S43" s="48"/>
      <c r="T43" s="28">
        <v>19</v>
      </c>
      <c r="U43" s="28" t="s">
        <v>318</v>
      </c>
      <c r="V43" s="14"/>
      <c r="W43" s="477">
        <v>11.932</v>
      </c>
      <c r="X43" s="551"/>
      <c r="Y43" s="477">
        <v>390.87099999999998</v>
      </c>
      <c r="Z43" s="551"/>
      <c r="AA43" s="477">
        <v>2.3210000000000002</v>
      </c>
      <c r="AB43" s="551"/>
      <c r="AC43" s="477">
        <v>4.5540000000000003</v>
      </c>
      <c r="AD43" s="551"/>
      <c r="AE43" s="477" t="s">
        <v>513</v>
      </c>
      <c r="AF43" s="551"/>
      <c r="AG43" s="477" t="s">
        <v>513</v>
      </c>
    </row>
    <row r="44" spans="1:34" x14ac:dyDescent="0.2">
      <c r="A44" s="86"/>
      <c r="B44" s="28"/>
      <c r="C44" s="13" t="s">
        <v>207</v>
      </c>
      <c r="D44" s="14" t="s">
        <v>55</v>
      </c>
      <c r="E44" s="457">
        <v>680.05200000000002</v>
      </c>
      <c r="F44" s="551"/>
      <c r="G44" s="477" t="s">
        <v>513</v>
      </c>
      <c r="H44" s="551"/>
      <c r="I44" s="477" t="s">
        <v>513</v>
      </c>
      <c r="J44" s="551"/>
      <c r="K44" s="477" t="s">
        <v>513</v>
      </c>
      <c r="L44" s="551"/>
      <c r="M44" s="477">
        <v>182.304</v>
      </c>
      <c r="N44" s="551"/>
      <c r="O44" s="477" t="s">
        <v>513</v>
      </c>
      <c r="P44" s="551"/>
      <c r="Q44" s="477">
        <v>497.58800000000002</v>
      </c>
      <c r="R44" s="318"/>
      <c r="S44" s="86"/>
      <c r="T44" s="28"/>
      <c r="U44" s="13" t="s">
        <v>207</v>
      </c>
      <c r="V44" s="14" t="s">
        <v>55</v>
      </c>
      <c r="W44" s="477" t="s">
        <v>513</v>
      </c>
      <c r="X44" s="551"/>
      <c r="Y44" s="477">
        <v>0.16</v>
      </c>
      <c r="Z44" s="551"/>
      <c r="AA44" s="477" t="s">
        <v>513</v>
      </c>
      <c r="AB44" s="551"/>
      <c r="AC44" s="477" t="s">
        <v>513</v>
      </c>
      <c r="AD44" s="551"/>
      <c r="AE44" s="477" t="s">
        <v>513</v>
      </c>
      <c r="AF44" s="551"/>
      <c r="AG44" s="477" t="s">
        <v>513</v>
      </c>
    </row>
    <row r="45" spans="1:34" x14ac:dyDescent="0.2">
      <c r="A45" s="86"/>
      <c r="B45" s="28"/>
      <c r="C45" s="13"/>
      <c r="D45" s="14" t="s">
        <v>56</v>
      </c>
      <c r="E45" s="457">
        <v>1E-3</v>
      </c>
      <c r="F45" s="551"/>
      <c r="G45" s="477" t="s">
        <v>513</v>
      </c>
      <c r="H45" s="551"/>
      <c r="I45" s="477" t="s">
        <v>513</v>
      </c>
      <c r="J45" s="551"/>
      <c r="K45" s="477" t="s">
        <v>513</v>
      </c>
      <c r="L45" s="551"/>
      <c r="M45" s="477" t="s">
        <v>513</v>
      </c>
      <c r="N45" s="551"/>
      <c r="O45" s="477" t="s">
        <v>513</v>
      </c>
      <c r="P45" s="551"/>
      <c r="Q45" s="477">
        <v>1E-3</v>
      </c>
      <c r="R45" s="318"/>
      <c r="S45" s="86"/>
      <c r="T45" s="28"/>
      <c r="U45" s="13"/>
      <c r="V45" s="14" t="s">
        <v>56</v>
      </c>
      <c r="W45" s="477" t="s">
        <v>513</v>
      </c>
      <c r="X45" s="551"/>
      <c r="Y45" s="477" t="s">
        <v>513</v>
      </c>
      <c r="Z45" s="551"/>
      <c r="AA45" s="477" t="s">
        <v>513</v>
      </c>
      <c r="AB45" s="551"/>
      <c r="AC45" s="477" t="s">
        <v>513</v>
      </c>
      <c r="AD45" s="551"/>
      <c r="AE45" s="477" t="s">
        <v>513</v>
      </c>
      <c r="AF45" s="551"/>
      <c r="AG45" s="477" t="s">
        <v>513</v>
      </c>
    </row>
    <row r="46" spans="1:34" x14ac:dyDescent="0.2">
      <c r="A46" s="48"/>
      <c r="B46" s="28"/>
      <c r="C46" s="12"/>
      <c r="D46" s="14" t="s">
        <v>57</v>
      </c>
      <c r="E46" s="457">
        <v>712.14400000000001</v>
      </c>
      <c r="F46" s="551"/>
      <c r="G46" s="477" t="s">
        <v>513</v>
      </c>
      <c r="H46" s="551"/>
      <c r="I46" s="477" t="s">
        <v>513</v>
      </c>
      <c r="J46" s="551"/>
      <c r="K46" s="477">
        <v>171.06</v>
      </c>
      <c r="L46" s="551"/>
      <c r="M46" s="477">
        <v>91.38</v>
      </c>
      <c r="N46" s="551"/>
      <c r="O46" s="477">
        <v>4.2460000000000004</v>
      </c>
      <c r="P46" s="551"/>
      <c r="Q46" s="477">
        <v>35.94</v>
      </c>
      <c r="R46" s="318"/>
      <c r="S46" s="48"/>
      <c r="T46" s="28"/>
      <c r="U46" s="12"/>
      <c r="V46" s="14" t="s">
        <v>57</v>
      </c>
      <c r="W46" s="477">
        <v>11.932</v>
      </c>
      <c r="X46" s="551"/>
      <c r="Y46" s="477">
        <v>390.71100000000001</v>
      </c>
      <c r="Z46" s="551"/>
      <c r="AA46" s="477">
        <v>2.3210000000000002</v>
      </c>
      <c r="AB46" s="551"/>
      <c r="AC46" s="477">
        <v>4.5540000000000003</v>
      </c>
      <c r="AD46" s="551"/>
      <c r="AE46" s="477" t="s">
        <v>513</v>
      </c>
      <c r="AF46" s="551"/>
      <c r="AG46" s="477" t="s">
        <v>513</v>
      </c>
    </row>
    <row r="47" spans="1:34" x14ac:dyDescent="0.2">
      <c r="A47" s="48"/>
      <c r="B47" s="28">
        <v>20</v>
      </c>
      <c r="C47" s="28" t="s">
        <v>319</v>
      </c>
      <c r="D47" s="14"/>
      <c r="E47" s="457">
        <v>36.618000000000002</v>
      </c>
      <c r="F47" s="551"/>
      <c r="G47" s="477">
        <v>3.169</v>
      </c>
      <c r="H47" s="551"/>
      <c r="I47" s="477">
        <v>3.2</v>
      </c>
      <c r="J47" s="551"/>
      <c r="K47" s="477">
        <v>0.11899999999999999</v>
      </c>
      <c r="L47" s="551"/>
      <c r="M47" s="477">
        <v>14.238</v>
      </c>
      <c r="N47" s="551"/>
      <c r="O47" s="477" t="s">
        <v>513</v>
      </c>
      <c r="P47" s="551"/>
      <c r="Q47" s="477">
        <v>8.5079999999999991</v>
      </c>
      <c r="R47" s="318"/>
      <c r="S47" s="48"/>
      <c r="T47" s="28">
        <v>20</v>
      </c>
      <c r="U47" s="28" t="s">
        <v>319</v>
      </c>
      <c r="V47" s="14"/>
      <c r="W47" s="477">
        <v>3.1E-2</v>
      </c>
      <c r="X47" s="551"/>
      <c r="Y47" s="477" t="s">
        <v>513</v>
      </c>
      <c r="Z47" s="551"/>
      <c r="AA47" s="477" t="s">
        <v>513</v>
      </c>
      <c r="AB47" s="551"/>
      <c r="AC47" s="477" t="s">
        <v>513</v>
      </c>
      <c r="AD47" s="551"/>
      <c r="AE47" s="477">
        <v>3.5979999999999999</v>
      </c>
      <c r="AF47" s="551"/>
      <c r="AG47" s="477">
        <v>3.7549999999999999</v>
      </c>
    </row>
    <row r="48" spans="1:34" ht="21" customHeight="1" x14ac:dyDescent="0.2">
      <c r="A48" s="86"/>
      <c r="B48" s="570" t="s">
        <v>604</v>
      </c>
      <c r="C48" s="570"/>
      <c r="D48" s="513"/>
      <c r="E48" s="457">
        <v>12806.369000000001</v>
      </c>
      <c r="F48" s="551"/>
      <c r="G48" s="457">
        <v>1753.1210000000001</v>
      </c>
      <c r="H48" s="552"/>
      <c r="I48" s="457">
        <v>258.55799999999999</v>
      </c>
      <c r="J48" s="552"/>
      <c r="K48" s="457">
        <v>483.94200000000001</v>
      </c>
      <c r="L48" s="552"/>
      <c r="M48" s="457">
        <v>920.35199999999998</v>
      </c>
      <c r="N48" s="552"/>
      <c r="O48" s="457">
        <v>57.417000000000002</v>
      </c>
      <c r="P48" s="551"/>
      <c r="Q48" s="457">
        <v>3579.7150000000001</v>
      </c>
      <c r="R48" s="324"/>
      <c r="S48" s="86"/>
      <c r="T48" s="570" t="s">
        <v>609</v>
      </c>
      <c r="U48" s="570"/>
      <c r="V48" s="513"/>
      <c r="W48" s="457">
        <v>167.37100000000001</v>
      </c>
      <c r="X48" s="552"/>
      <c r="Y48" s="457">
        <v>964.99199999999996</v>
      </c>
      <c r="Z48" s="552"/>
      <c r="AA48" s="457">
        <v>66.540000000000006</v>
      </c>
      <c r="AB48" s="551"/>
      <c r="AC48" s="457">
        <v>1844.4929999999999</v>
      </c>
      <c r="AD48" s="551"/>
      <c r="AE48" s="457">
        <v>2635.366</v>
      </c>
      <c r="AF48" s="552"/>
      <c r="AG48" s="457">
        <v>74.501999999999995</v>
      </c>
      <c r="AH48" s="324"/>
    </row>
    <row r="49" spans="1:34" x14ac:dyDescent="0.2">
      <c r="A49" s="87"/>
      <c r="B49" s="571" t="s">
        <v>576</v>
      </c>
      <c r="C49" s="571"/>
      <c r="D49" s="558"/>
      <c r="E49" s="441">
        <v>12002.31</v>
      </c>
      <c r="F49" s="574"/>
      <c r="G49" s="441">
        <v>1400.788</v>
      </c>
      <c r="H49" s="554"/>
      <c r="I49" s="441">
        <v>213.501</v>
      </c>
      <c r="J49" s="554"/>
      <c r="K49" s="441">
        <v>428.39299999999997</v>
      </c>
      <c r="L49" s="554"/>
      <c r="M49" s="441">
        <v>826.77</v>
      </c>
      <c r="N49" s="554"/>
      <c r="O49" s="441">
        <v>111.35299999999999</v>
      </c>
      <c r="P49" s="574"/>
      <c r="Q49" s="441">
        <v>3704.5210000000002</v>
      </c>
      <c r="R49" s="338"/>
      <c r="S49" s="87"/>
      <c r="T49" s="571" t="s">
        <v>578</v>
      </c>
      <c r="U49" s="571"/>
      <c r="V49" s="558"/>
      <c r="W49" s="441">
        <v>95.774000000000001</v>
      </c>
      <c r="X49" s="554"/>
      <c r="Y49" s="441">
        <v>635.66300000000001</v>
      </c>
      <c r="Z49" s="554"/>
      <c r="AA49" s="441">
        <v>70.715000000000003</v>
      </c>
      <c r="AB49" s="574"/>
      <c r="AC49" s="441">
        <v>1785.4590000000001</v>
      </c>
      <c r="AD49" s="574"/>
      <c r="AE49" s="441">
        <v>2640.8240000000001</v>
      </c>
      <c r="AF49" s="554"/>
      <c r="AG49" s="441">
        <v>88.549000000000007</v>
      </c>
      <c r="AH49" s="324"/>
    </row>
    <row r="50" spans="1:34" s="48" customFormat="1" ht="21" customHeight="1" x14ac:dyDescent="0.2">
      <c r="A50" s="49"/>
      <c r="B50" s="81"/>
      <c r="C50" s="81"/>
      <c r="D50" s="44"/>
      <c r="E50" s="12"/>
      <c r="F50" s="324"/>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318"/>
    </row>
  </sheetData>
  <mergeCells count="2">
    <mergeCell ref="A2:Q2"/>
    <mergeCell ref="A3:Q3"/>
  </mergeCells>
  <pageMargins left="0.70866141732283472" right="0.70866141732283472" top="0.74803149606299213" bottom="0.74803149606299213" header="0.31496062992125984" footer="0.31496062992125984"/>
  <pageSetup paperSize="9" scale="94" orientation="portrait" r:id="rId1"/>
  <colBreaks count="1" manualBreakCount="1">
    <brk id="18" max="49"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AE85"/>
  <sheetViews>
    <sheetView showGridLines="0" zoomScaleNormal="100" zoomScaleSheetLayoutView="100" workbookViewId="0"/>
  </sheetViews>
  <sheetFormatPr defaultColWidth="9.140625" defaultRowHeight="12.75" x14ac:dyDescent="0.2"/>
  <cols>
    <col min="1" max="1" width="1.85546875" style="671" customWidth="1"/>
    <col min="2" max="2" width="4.28515625" style="753" customWidth="1"/>
    <col min="3" max="3" width="4.85546875" style="753" customWidth="1"/>
    <col min="4" max="4" width="73.7109375" style="742" customWidth="1"/>
    <col min="5" max="5" width="6.5703125" style="5" customWidth="1"/>
    <col min="6" max="6" width="1.42578125" style="318" customWidth="1"/>
    <col min="7" max="16384" width="9.140625" style="660"/>
  </cols>
  <sheetData>
    <row r="1" spans="1:7" ht="12.75" customHeight="1" x14ac:dyDescent="0.2">
      <c r="A1" s="43" t="s">
        <v>570</v>
      </c>
      <c r="B1" s="78"/>
      <c r="C1" s="78"/>
      <c r="D1" s="42"/>
      <c r="E1" s="3"/>
    </row>
    <row r="2" spans="1:7" ht="25.5" customHeight="1" x14ac:dyDescent="0.2">
      <c r="A2" s="800" t="s">
        <v>666</v>
      </c>
      <c r="B2" s="801"/>
      <c r="C2" s="801"/>
      <c r="D2" s="801"/>
      <c r="E2" s="801"/>
      <c r="F2" s="801"/>
    </row>
    <row r="3" spans="1:7" s="750" customFormat="1" ht="25.5" customHeight="1" x14ac:dyDescent="0.2">
      <c r="A3" s="811" t="s">
        <v>667</v>
      </c>
      <c r="B3" s="812"/>
      <c r="C3" s="812"/>
      <c r="D3" s="812"/>
      <c r="E3" s="812"/>
      <c r="F3" s="812"/>
    </row>
    <row r="4" spans="1:7" x14ac:dyDescent="0.2">
      <c r="A4" s="45" t="s">
        <v>262</v>
      </c>
      <c r="B4" s="79"/>
      <c r="C4" s="79"/>
      <c r="D4" s="89"/>
      <c r="E4" s="39"/>
      <c r="F4" s="325"/>
    </row>
    <row r="5" spans="1:7" x14ac:dyDescent="0.2">
      <c r="A5" s="49" t="s">
        <v>0</v>
      </c>
      <c r="B5" s="81"/>
      <c r="C5" s="81"/>
      <c r="D5" s="668"/>
      <c r="E5" s="157" t="s">
        <v>113</v>
      </c>
    </row>
    <row r="6" spans="1:7" x14ac:dyDescent="0.2">
      <c r="A6" s="74" t="s">
        <v>1</v>
      </c>
      <c r="B6" s="81"/>
      <c r="C6" s="81"/>
      <c r="D6" s="668"/>
      <c r="E6" s="200" t="s">
        <v>123</v>
      </c>
    </row>
    <row r="7" spans="1:7" x14ac:dyDescent="0.2">
      <c r="A7" s="82"/>
      <c r="B7" s="83"/>
      <c r="C7" s="83"/>
      <c r="D7" s="9"/>
      <c r="E7" s="158"/>
      <c r="F7" s="325"/>
    </row>
    <row r="8" spans="1:7" x14ac:dyDescent="0.2">
      <c r="A8" s="84"/>
      <c r="B8" s="85"/>
      <c r="C8" s="85"/>
      <c r="D8" s="666"/>
      <c r="E8" s="25"/>
    </row>
    <row r="9" spans="1:7" x14ac:dyDescent="0.2">
      <c r="A9" s="48"/>
      <c r="B9" s="28">
        <v>1</v>
      </c>
      <c r="C9" s="13" t="s">
        <v>23</v>
      </c>
      <c r="D9" s="668"/>
      <c r="E9" s="443" t="s">
        <v>624</v>
      </c>
      <c r="F9" s="415" t="s">
        <v>560</v>
      </c>
      <c r="G9" s="128"/>
    </row>
    <row r="10" spans="1:7" x14ac:dyDescent="0.2">
      <c r="A10" s="48"/>
      <c r="B10" s="28"/>
      <c r="C10" s="13" t="s">
        <v>207</v>
      </c>
      <c r="D10" s="668" t="s">
        <v>24</v>
      </c>
      <c r="E10" s="443" t="s">
        <v>624</v>
      </c>
      <c r="F10" s="415" t="s">
        <v>560</v>
      </c>
      <c r="G10" s="128"/>
    </row>
    <row r="11" spans="1:7" x14ac:dyDescent="0.2">
      <c r="A11" s="48"/>
      <c r="B11" s="28"/>
      <c r="C11" s="13"/>
      <c r="D11" s="668" t="s">
        <v>25</v>
      </c>
      <c r="E11" s="443" t="s">
        <v>513</v>
      </c>
      <c r="F11" s="415" t="s">
        <v>216</v>
      </c>
      <c r="G11" s="128"/>
    </row>
    <row r="12" spans="1:7" x14ac:dyDescent="0.2">
      <c r="A12" s="48"/>
      <c r="B12" s="28">
        <v>2</v>
      </c>
      <c r="C12" s="13" t="s">
        <v>26</v>
      </c>
      <c r="D12" s="668"/>
      <c r="E12" s="443" t="s">
        <v>513</v>
      </c>
      <c r="F12" s="415" t="s">
        <v>216</v>
      </c>
      <c r="G12" s="128"/>
    </row>
    <row r="13" spans="1:7" x14ac:dyDescent="0.2">
      <c r="A13" s="48"/>
      <c r="B13" s="28"/>
      <c r="C13" s="13" t="s">
        <v>207</v>
      </c>
      <c r="D13" s="668" t="s">
        <v>27</v>
      </c>
      <c r="E13" s="443" t="s">
        <v>513</v>
      </c>
      <c r="F13" s="415" t="s">
        <v>216</v>
      </c>
      <c r="G13" s="128"/>
    </row>
    <row r="14" spans="1:7" x14ac:dyDescent="0.2">
      <c r="A14" s="48"/>
      <c r="B14" s="28">
        <v>3</v>
      </c>
      <c r="C14" s="13" t="s">
        <v>28</v>
      </c>
      <c r="D14" s="668"/>
      <c r="E14" s="443" t="s">
        <v>624</v>
      </c>
      <c r="F14" s="415" t="s">
        <v>560</v>
      </c>
      <c r="G14" s="128"/>
    </row>
    <row r="15" spans="1:7" x14ac:dyDescent="0.2">
      <c r="A15" s="48"/>
      <c r="B15" s="28"/>
      <c r="C15" s="13" t="s">
        <v>207</v>
      </c>
      <c r="D15" s="668" t="s">
        <v>29</v>
      </c>
      <c r="E15" s="443" t="s">
        <v>624</v>
      </c>
      <c r="F15" s="415" t="s">
        <v>560</v>
      </c>
      <c r="G15" s="128"/>
    </row>
    <row r="16" spans="1:7" x14ac:dyDescent="0.2">
      <c r="A16" s="48"/>
      <c r="B16" s="28"/>
      <c r="C16" s="13"/>
      <c r="D16" s="668" t="s">
        <v>30</v>
      </c>
      <c r="E16" s="443" t="s">
        <v>513</v>
      </c>
      <c r="F16" s="415" t="s">
        <v>560</v>
      </c>
      <c r="G16" s="128"/>
    </row>
    <row r="17" spans="1:7" x14ac:dyDescent="0.2">
      <c r="A17" s="48"/>
      <c r="B17" s="28"/>
      <c r="C17" s="13"/>
      <c r="D17" s="668" t="s">
        <v>31</v>
      </c>
      <c r="E17" s="443" t="s">
        <v>513</v>
      </c>
      <c r="F17" s="415" t="s">
        <v>216</v>
      </c>
      <c r="G17" s="128"/>
    </row>
    <row r="18" spans="1:7" x14ac:dyDescent="0.2">
      <c r="A18" s="48"/>
      <c r="B18" s="28">
        <v>4</v>
      </c>
      <c r="C18" s="13" t="s">
        <v>32</v>
      </c>
      <c r="D18" s="668"/>
      <c r="E18" s="443" t="s">
        <v>624</v>
      </c>
      <c r="F18" s="415" t="s">
        <v>216</v>
      </c>
      <c r="G18" s="128"/>
    </row>
    <row r="19" spans="1:7" x14ac:dyDescent="0.2">
      <c r="A19" s="48"/>
      <c r="B19" s="28">
        <v>5</v>
      </c>
      <c r="C19" s="13" t="s">
        <v>33</v>
      </c>
      <c r="D19" s="668"/>
      <c r="E19" s="443" t="s">
        <v>513</v>
      </c>
      <c r="F19" s="415" t="s">
        <v>216</v>
      </c>
      <c r="G19" s="128"/>
    </row>
    <row r="20" spans="1:7" x14ac:dyDescent="0.2">
      <c r="A20" s="48"/>
      <c r="B20" s="28">
        <v>6</v>
      </c>
      <c r="C20" s="13" t="s">
        <v>34</v>
      </c>
      <c r="D20" s="668"/>
      <c r="E20" s="285" t="s">
        <v>216</v>
      </c>
      <c r="F20" s="415" t="s">
        <v>216</v>
      </c>
      <c r="G20" s="128"/>
    </row>
    <row r="21" spans="1:7" x14ac:dyDescent="0.2">
      <c r="A21" s="48"/>
      <c r="B21" s="28"/>
      <c r="C21" s="13" t="s">
        <v>35</v>
      </c>
      <c r="D21" s="668"/>
      <c r="E21" s="443" t="s">
        <v>513</v>
      </c>
      <c r="F21" s="415" t="s">
        <v>216</v>
      </c>
      <c r="G21" s="128"/>
    </row>
    <row r="22" spans="1:7" x14ac:dyDescent="0.2">
      <c r="A22" s="48"/>
      <c r="B22" s="28"/>
      <c r="C22" s="13" t="s">
        <v>207</v>
      </c>
      <c r="D22" s="668" t="s">
        <v>36</v>
      </c>
      <c r="E22" s="443" t="s">
        <v>513</v>
      </c>
      <c r="F22" s="415" t="s">
        <v>216</v>
      </c>
      <c r="G22" s="128"/>
    </row>
    <row r="23" spans="1:7" x14ac:dyDescent="0.2">
      <c r="A23" s="48"/>
      <c r="B23" s="28"/>
      <c r="C23" s="13"/>
      <c r="D23" s="668" t="s">
        <v>37</v>
      </c>
      <c r="E23" s="443" t="s">
        <v>513</v>
      </c>
      <c r="F23" s="415" t="s">
        <v>216</v>
      </c>
      <c r="G23" s="128"/>
    </row>
    <row r="24" spans="1:7" x14ac:dyDescent="0.2">
      <c r="A24" s="48"/>
      <c r="B24" s="28"/>
      <c r="C24" s="13"/>
      <c r="D24" s="668" t="s">
        <v>38</v>
      </c>
      <c r="E24" s="443" t="s">
        <v>513</v>
      </c>
      <c r="F24" s="415" t="s">
        <v>216</v>
      </c>
      <c r="G24" s="128"/>
    </row>
    <row r="25" spans="1:7" x14ac:dyDescent="0.2">
      <c r="A25" s="48"/>
      <c r="B25" s="28"/>
      <c r="C25" s="13"/>
      <c r="D25" s="668" t="s">
        <v>39</v>
      </c>
      <c r="E25" s="443" t="s">
        <v>513</v>
      </c>
      <c r="F25" s="415" t="s">
        <v>216</v>
      </c>
      <c r="G25" s="128"/>
    </row>
    <row r="26" spans="1:7" x14ac:dyDescent="0.2">
      <c r="A26" s="48"/>
      <c r="B26" s="28">
        <v>7</v>
      </c>
      <c r="C26" s="13" t="s">
        <v>40</v>
      </c>
      <c r="D26" s="668"/>
      <c r="E26" s="285" t="s">
        <v>216</v>
      </c>
      <c r="F26" s="415" t="s">
        <v>216</v>
      </c>
      <c r="G26" s="128"/>
    </row>
    <row r="27" spans="1:7" x14ac:dyDescent="0.2">
      <c r="A27" s="48"/>
      <c r="B27" s="28"/>
      <c r="C27" s="13" t="s">
        <v>41</v>
      </c>
      <c r="D27" s="668"/>
      <c r="E27" s="443" t="s">
        <v>624</v>
      </c>
      <c r="F27" s="415" t="s">
        <v>560</v>
      </c>
      <c r="G27" s="128"/>
    </row>
    <row r="28" spans="1:7" x14ac:dyDescent="0.2">
      <c r="A28" s="48"/>
      <c r="B28" s="28"/>
      <c r="C28" s="13" t="s">
        <v>207</v>
      </c>
      <c r="D28" s="668" t="s">
        <v>42</v>
      </c>
      <c r="E28" s="443" t="s">
        <v>624</v>
      </c>
      <c r="F28" s="415" t="s">
        <v>560</v>
      </c>
      <c r="G28" s="128"/>
    </row>
    <row r="29" spans="1:7" x14ac:dyDescent="0.2">
      <c r="A29" s="48"/>
      <c r="B29" s="28">
        <v>8</v>
      </c>
      <c r="C29" s="13" t="s">
        <v>43</v>
      </c>
      <c r="D29" s="668"/>
      <c r="E29" s="285" t="s">
        <v>216</v>
      </c>
      <c r="F29" s="415" t="s">
        <v>216</v>
      </c>
      <c r="G29" s="128"/>
    </row>
    <row r="30" spans="1:7" x14ac:dyDescent="0.2">
      <c r="A30" s="48"/>
      <c r="B30" s="28"/>
      <c r="C30" s="13" t="s">
        <v>44</v>
      </c>
      <c r="D30" s="668"/>
      <c r="E30" s="443" t="s">
        <v>624</v>
      </c>
      <c r="F30" s="415" t="s">
        <v>216</v>
      </c>
      <c r="G30" s="128"/>
    </row>
    <row r="31" spans="1:7" x14ac:dyDescent="0.2">
      <c r="A31" s="48"/>
      <c r="B31" s="28">
        <v>9</v>
      </c>
      <c r="C31" s="13" t="s">
        <v>45</v>
      </c>
      <c r="D31" s="668"/>
      <c r="E31" s="443" t="s">
        <v>624</v>
      </c>
      <c r="F31" s="415" t="s">
        <v>560</v>
      </c>
      <c r="G31" s="128"/>
    </row>
    <row r="32" spans="1:7" x14ac:dyDescent="0.2">
      <c r="A32" s="48"/>
      <c r="B32" s="28">
        <v>10</v>
      </c>
      <c r="C32" s="13" t="s">
        <v>46</v>
      </c>
      <c r="D32" s="668"/>
      <c r="E32" s="443" t="s">
        <v>624</v>
      </c>
      <c r="F32" s="415" t="s">
        <v>560</v>
      </c>
      <c r="G32" s="128"/>
    </row>
    <row r="33" spans="1:7" x14ac:dyDescent="0.2">
      <c r="A33" s="48"/>
      <c r="B33" s="28">
        <v>11</v>
      </c>
      <c r="C33" s="13" t="s">
        <v>47</v>
      </c>
      <c r="D33" s="668"/>
      <c r="E33" s="443" t="s">
        <v>624</v>
      </c>
      <c r="F33" s="415" t="s">
        <v>560</v>
      </c>
      <c r="G33" s="128"/>
    </row>
    <row r="34" spans="1:7" x14ac:dyDescent="0.2">
      <c r="A34" s="48"/>
      <c r="B34" s="28">
        <v>12</v>
      </c>
      <c r="C34" s="13" t="s">
        <v>48</v>
      </c>
      <c r="D34" s="668"/>
      <c r="E34" s="443" t="s">
        <v>513</v>
      </c>
      <c r="F34" s="415" t="s">
        <v>216</v>
      </c>
      <c r="G34" s="128"/>
    </row>
    <row r="35" spans="1:7" x14ac:dyDescent="0.2">
      <c r="A35" s="48"/>
      <c r="B35" s="28">
        <v>13</v>
      </c>
      <c r="C35" s="13" t="s">
        <v>49</v>
      </c>
      <c r="D35" s="668"/>
      <c r="E35" s="443" t="s">
        <v>513</v>
      </c>
      <c r="F35" s="415" t="s">
        <v>216</v>
      </c>
      <c r="G35" s="128"/>
    </row>
    <row r="36" spans="1:7" x14ac:dyDescent="0.2">
      <c r="A36" s="48"/>
      <c r="B36" s="28">
        <v>14</v>
      </c>
      <c r="C36" s="13" t="s">
        <v>50</v>
      </c>
      <c r="D36" s="668"/>
      <c r="E36" s="443" t="s">
        <v>513</v>
      </c>
      <c r="F36" s="415" t="s">
        <v>216</v>
      </c>
      <c r="G36" s="128"/>
    </row>
    <row r="37" spans="1:7" x14ac:dyDescent="0.2">
      <c r="A37" s="48"/>
      <c r="B37" s="28">
        <v>15</v>
      </c>
      <c r="C37" s="13" t="s">
        <v>51</v>
      </c>
      <c r="D37" s="668"/>
      <c r="E37" s="443" t="s">
        <v>513</v>
      </c>
      <c r="F37" s="415" t="s">
        <v>216</v>
      </c>
      <c r="G37" s="128"/>
    </row>
    <row r="38" spans="1:7" x14ac:dyDescent="0.2">
      <c r="A38" s="48"/>
      <c r="B38" s="28">
        <v>16</v>
      </c>
      <c r="C38" s="13" t="s">
        <v>52</v>
      </c>
      <c r="D38" s="668"/>
      <c r="E38" s="443" t="s">
        <v>513</v>
      </c>
      <c r="F38" s="415" t="s">
        <v>216</v>
      </c>
      <c r="G38" s="128"/>
    </row>
    <row r="39" spans="1:7" x14ac:dyDescent="0.2">
      <c r="A39" s="86"/>
      <c r="B39" s="28">
        <v>17</v>
      </c>
      <c r="C39" s="13" t="s">
        <v>53</v>
      </c>
      <c r="D39" s="31"/>
      <c r="E39" s="443" t="s">
        <v>513</v>
      </c>
      <c r="F39" s="415" t="s">
        <v>216</v>
      </c>
      <c r="G39" s="243"/>
    </row>
    <row r="40" spans="1:7" x14ac:dyDescent="0.2">
      <c r="A40" s="86"/>
      <c r="B40" s="28">
        <v>18</v>
      </c>
      <c r="C40" s="13" t="s">
        <v>54</v>
      </c>
      <c r="D40" s="668"/>
      <c r="E40" s="443" t="s">
        <v>624</v>
      </c>
      <c r="F40" s="415" t="s">
        <v>560</v>
      </c>
      <c r="G40" s="243"/>
    </row>
    <row r="41" spans="1:7" x14ac:dyDescent="0.2">
      <c r="A41" s="48"/>
      <c r="B41" s="28">
        <v>19</v>
      </c>
      <c r="C41" s="28" t="s">
        <v>318</v>
      </c>
      <c r="D41" s="668"/>
      <c r="E41" s="443" t="s">
        <v>624</v>
      </c>
      <c r="F41" s="415" t="s">
        <v>560</v>
      </c>
      <c r="G41" s="128"/>
    </row>
    <row r="42" spans="1:7" x14ac:dyDescent="0.2">
      <c r="A42" s="86"/>
      <c r="B42" s="28"/>
      <c r="C42" s="13" t="s">
        <v>207</v>
      </c>
      <c r="D42" s="668" t="s">
        <v>55</v>
      </c>
      <c r="E42" s="443" t="s">
        <v>513</v>
      </c>
      <c r="F42" s="415" t="s">
        <v>216</v>
      </c>
      <c r="G42" s="243"/>
    </row>
    <row r="43" spans="1:7" x14ac:dyDescent="0.2">
      <c r="A43" s="86"/>
      <c r="B43" s="28"/>
      <c r="C43" s="13"/>
      <c r="D43" s="668" t="s">
        <v>56</v>
      </c>
      <c r="E43" s="443" t="s">
        <v>513</v>
      </c>
      <c r="F43" s="415" t="s">
        <v>216</v>
      </c>
      <c r="G43" s="243"/>
    </row>
    <row r="44" spans="1:7" x14ac:dyDescent="0.2">
      <c r="A44" s="48"/>
      <c r="B44" s="28"/>
      <c r="C44" s="12"/>
      <c r="D44" s="668" t="s">
        <v>57</v>
      </c>
      <c r="E44" s="443" t="s">
        <v>624</v>
      </c>
      <c r="F44" s="415" t="s">
        <v>560</v>
      </c>
      <c r="G44" s="128"/>
    </row>
    <row r="45" spans="1:7" x14ac:dyDescent="0.2">
      <c r="A45" s="48"/>
      <c r="B45" s="28">
        <v>20</v>
      </c>
      <c r="C45" s="28" t="s">
        <v>319</v>
      </c>
      <c r="D45" s="668"/>
      <c r="E45" s="443" t="s">
        <v>513</v>
      </c>
      <c r="F45" s="415" t="s">
        <v>216</v>
      </c>
      <c r="G45" s="128"/>
    </row>
    <row r="46" spans="1:7" ht="21" customHeight="1" x14ac:dyDescent="0.2">
      <c r="A46" s="86"/>
      <c r="B46" s="71" t="s">
        <v>612</v>
      </c>
      <c r="C46" s="71"/>
      <c r="D46" s="138"/>
      <c r="E46" s="443">
        <v>685.255</v>
      </c>
      <c r="F46" s="737" t="s">
        <v>623</v>
      </c>
    </row>
    <row r="47" spans="1:7" ht="14.25" x14ac:dyDescent="0.2">
      <c r="A47" s="87"/>
      <c r="B47" s="57" t="s">
        <v>579</v>
      </c>
      <c r="C47" s="57"/>
      <c r="D47" s="38"/>
      <c r="E47" s="441">
        <v>357.202</v>
      </c>
      <c r="F47" s="739" t="s">
        <v>623</v>
      </c>
    </row>
    <row r="48" spans="1:7" s="48" customFormat="1" ht="11.25" x14ac:dyDescent="0.2">
      <c r="A48" s="415" t="s">
        <v>560</v>
      </c>
      <c r="B48" s="12" t="s">
        <v>572</v>
      </c>
      <c r="C48" s="12"/>
      <c r="D48" s="668"/>
      <c r="E48" s="25"/>
      <c r="F48" s="416"/>
    </row>
    <row r="71" spans="1:31" s="318" customFormat="1" ht="10.5" customHeight="1" x14ac:dyDescent="0.2">
      <c r="A71" s="671"/>
      <c r="B71" s="753"/>
      <c r="C71" s="753"/>
      <c r="D71" s="742"/>
      <c r="E71" s="5"/>
      <c r="G71" s="660"/>
      <c r="H71" s="660"/>
      <c r="I71" s="660"/>
      <c r="J71" s="660"/>
      <c r="K71" s="660"/>
      <c r="L71" s="660"/>
      <c r="M71" s="660"/>
      <c r="N71" s="660"/>
      <c r="O71" s="660"/>
      <c r="P71" s="660"/>
      <c r="Q71" s="660"/>
      <c r="R71" s="660"/>
      <c r="S71" s="660"/>
      <c r="T71" s="660"/>
      <c r="U71" s="660"/>
      <c r="V71" s="660"/>
      <c r="W71" s="660"/>
      <c r="X71" s="660"/>
      <c r="Y71" s="660"/>
      <c r="Z71" s="660"/>
      <c r="AA71" s="660"/>
      <c r="AB71" s="660"/>
      <c r="AC71" s="660"/>
      <c r="AD71" s="660"/>
      <c r="AE71" s="660"/>
    </row>
    <row r="72" spans="1:31" s="318" customFormat="1" hidden="1" x14ac:dyDescent="0.2">
      <c r="A72" s="671"/>
      <c r="B72" s="753"/>
      <c r="C72" s="753"/>
      <c r="D72" s="742"/>
      <c r="E72" s="5"/>
      <c r="G72" s="660"/>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row>
    <row r="73" spans="1:31" s="318" customFormat="1" hidden="1" x14ac:dyDescent="0.2">
      <c r="A73" s="671"/>
      <c r="B73" s="753"/>
      <c r="C73" s="753"/>
      <c r="D73" s="742"/>
      <c r="E73" s="5"/>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row>
    <row r="74" spans="1:31" s="318" customFormat="1" hidden="1" x14ac:dyDescent="0.2">
      <c r="A74" s="671"/>
      <c r="B74" s="753"/>
      <c r="C74" s="753"/>
      <c r="D74" s="742"/>
      <c r="E74" s="5"/>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row>
    <row r="75" spans="1:31" s="318" customFormat="1" hidden="1" x14ac:dyDescent="0.2">
      <c r="A75" s="671"/>
      <c r="B75" s="753"/>
      <c r="C75" s="753"/>
      <c r="D75" s="742"/>
      <c r="E75" s="5"/>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row>
    <row r="76" spans="1:31" s="318" customFormat="1" hidden="1" x14ac:dyDescent="0.2">
      <c r="A76" s="671"/>
      <c r="B76" s="753"/>
      <c r="C76" s="753"/>
      <c r="D76" s="742"/>
      <c r="E76" s="5"/>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row>
    <row r="77" spans="1:31" s="318" customFormat="1" hidden="1" x14ac:dyDescent="0.2">
      <c r="A77" s="671"/>
      <c r="B77" s="753"/>
      <c r="C77" s="753"/>
      <c r="D77" s="742"/>
      <c r="E77" s="5"/>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row>
    <row r="78" spans="1:31" s="318" customFormat="1" hidden="1" x14ac:dyDescent="0.2">
      <c r="A78" s="671"/>
      <c r="B78" s="753"/>
      <c r="C78" s="753"/>
      <c r="D78" s="742"/>
      <c r="E78" s="5"/>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row>
    <row r="79" spans="1:31" s="318" customFormat="1" hidden="1" x14ac:dyDescent="0.2">
      <c r="A79" s="671"/>
      <c r="B79" s="753"/>
      <c r="C79" s="753"/>
      <c r="D79" s="742"/>
      <c r="E79" s="5"/>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row>
    <row r="80" spans="1:31" s="318" customFormat="1" hidden="1" x14ac:dyDescent="0.2">
      <c r="A80" s="671"/>
      <c r="B80" s="753"/>
      <c r="C80" s="753"/>
      <c r="D80" s="742"/>
      <c r="E80" s="5"/>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row>
    <row r="81" spans="1:31" s="318" customFormat="1" hidden="1" x14ac:dyDescent="0.2">
      <c r="A81" s="671"/>
      <c r="B81" s="753"/>
      <c r="C81" s="753"/>
      <c r="D81" s="742"/>
      <c r="E81" s="5"/>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row>
    <row r="82" spans="1:31" s="318" customFormat="1" hidden="1" x14ac:dyDescent="0.2">
      <c r="A82" s="671"/>
      <c r="B82" s="753"/>
      <c r="C82" s="753"/>
      <c r="D82" s="742"/>
      <c r="E82" s="5"/>
      <c r="G82" s="660"/>
      <c r="H82" s="660"/>
      <c r="I82" s="660"/>
      <c r="J82" s="660"/>
      <c r="K82" s="660"/>
      <c r="L82" s="660"/>
      <c r="M82" s="660"/>
      <c r="N82" s="660"/>
      <c r="O82" s="660"/>
      <c r="P82" s="660"/>
      <c r="Q82" s="660"/>
      <c r="R82" s="660"/>
      <c r="S82" s="660"/>
      <c r="T82" s="660"/>
      <c r="U82" s="660"/>
      <c r="V82" s="660"/>
      <c r="W82" s="660"/>
      <c r="X82" s="660"/>
      <c r="Y82" s="660"/>
      <c r="Z82" s="660"/>
      <c r="AA82" s="660"/>
      <c r="AB82" s="660"/>
      <c r="AC82" s="660"/>
      <c r="AD82" s="660"/>
      <c r="AE82" s="660"/>
    </row>
    <row r="83" spans="1:31" s="318" customFormat="1" hidden="1" x14ac:dyDescent="0.2">
      <c r="A83" s="671"/>
      <c r="B83" s="753"/>
      <c r="C83" s="753"/>
      <c r="D83" s="742"/>
      <c r="E83" s="5"/>
      <c r="G83" s="660"/>
      <c r="H83" s="660"/>
      <c r="I83" s="660"/>
      <c r="J83" s="660"/>
      <c r="K83" s="660"/>
      <c r="L83" s="660"/>
      <c r="M83" s="660"/>
      <c r="N83" s="660"/>
      <c r="O83" s="660"/>
      <c r="P83" s="660"/>
      <c r="Q83" s="660"/>
      <c r="R83" s="660"/>
      <c r="S83" s="660"/>
      <c r="T83" s="660"/>
      <c r="U83" s="660"/>
      <c r="V83" s="660"/>
      <c r="W83" s="660"/>
      <c r="X83" s="660"/>
      <c r="Y83" s="660"/>
      <c r="Z83" s="660"/>
      <c r="AA83" s="660"/>
      <c r="AB83" s="660"/>
      <c r="AC83" s="660"/>
      <c r="AD83" s="660"/>
      <c r="AE83" s="660"/>
    </row>
    <row r="84" spans="1:31" s="318" customFormat="1" hidden="1" x14ac:dyDescent="0.2">
      <c r="A84" s="671"/>
      <c r="B84" s="753"/>
      <c r="C84" s="753"/>
      <c r="D84" s="742"/>
      <c r="E84" s="5"/>
      <c r="G84" s="660"/>
      <c r="H84" s="660"/>
      <c r="I84" s="660"/>
      <c r="J84" s="660"/>
      <c r="K84" s="660"/>
      <c r="L84" s="660"/>
      <c r="M84" s="660"/>
      <c r="N84" s="660"/>
      <c r="O84" s="660"/>
      <c r="P84" s="660"/>
      <c r="Q84" s="660"/>
      <c r="R84" s="660"/>
      <c r="S84" s="660"/>
      <c r="T84" s="660"/>
      <c r="U84" s="660"/>
      <c r="V84" s="660"/>
      <c r="W84" s="660"/>
      <c r="X84" s="660"/>
      <c r="Y84" s="660"/>
      <c r="Z84" s="660"/>
      <c r="AA84" s="660"/>
      <c r="AB84" s="660"/>
      <c r="AC84" s="660"/>
      <c r="AD84" s="660"/>
      <c r="AE84" s="660"/>
    </row>
    <row r="85" spans="1:31" s="318" customFormat="1" hidden="1" x14ac:dyDescent="0.2">
      <c r="A85" s="671"/>
      <c r="B85" s="753"/>
      <c r="C85" s="753"/>
      <c r="D85" s="742"/>
      <c r="E85" s="5"/>
      <c r="G85" s="660"/>
      <c r="H85" s="660"/>
      <c r="I85" s="660"/>
      <c r="J85" s="660"/>
      <c r="K85" s="660"/>
      <c r="L85" s="660"/>
      <c r="M85" s="660"/>
      <c r="N85" s="660"/>
      <c r="O85" s="660"/>
      <c r="P85" s="660"/>
      <c r="Q85" s="660"/>
      <c r="R85" s="660"/>
      <c r="S85" s="660"/>
      <c r="T85" s="660"/>
      <c r="U85" s="660"/>
      <c r="V85" s="660"/>
      <c r="W85" s="660"/>
      <c r="X85" s="660"/>
      <c r="Y85" s="660"/>
      <c r="Z85" s="660"/>
      <c r="AA85" s="660"/>
      <c r="AB85" s="660"/>
      <c r="AC85" s="660"/>
      <c r="AD85" s="660"/>
      <c r="AE85" s="660"/>
    </row>
  </sheetData>
  <mergeCells count="2">
    <mergeCell ref="A2:F2"/>
    <mergeCell ref="A3:F3"/>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99"/>
  <sheetViews>
    <sheetView showGridLines="0" zoomScaleNormal="100" zoomScaleSheetLayoutView="100" workbookViewId="0"/>
  </sheetViews>
  <sheetFormatPr defaultColWidth="9.140625" defaultRowHeight="12.75" x14ac:dyDescent="0.2"/>
  <cols>
    <col min="1" max="1" width="10.42578125" customWidth="1"/>
    <col min="2" max="2" width="88.28515625" customWidth="1"/>
  </cols>
  <sheetData>
    <row r="1" spans="1:6" ht="12.75" customHeight="1" x14ac:dyDescent="0.2">
      <c r="A1" s="58" t="s">
        <v>471</v>
      </c>
      <c r="D1" s="455" t="s">
        <v>589</v>
      </c>
      <c r="E1" s="452"/>
      <c r="F1" s="452"/>
    </row>
    <row r="2" spans="1:6" s="40" customFormat="1" ht="12" x14ac:dyDescent="0.2">
      <c r="A2" s="262"/>
      <c r="B2" s="262"/>
      <c r="D2" s="576" t="s">
        <v>590</v>
      </c>
      <c r="E2" s="576"/>
      <c r="F2" s="576"/>
    </row>
    <row r="3" spans="1:6" s="40" customFormat="1" x14ac:dyDescent="0.2">
      <c r="A3" s="262"/>
      <c r="B3" s="245" t="str">
        <f>Sammanfattningstabell!A1</f>
        <v>Sammanfattningstabell 2015–2018.</v>
      </c>
      <c r="D3" s="576" t="s">
        <v>591</v>
      </c>
      <c r="E3" s="576"/>
      <c r="F3" s="576"/>
    </row>
    <row r="4" spans="1:6" s="139" customFormat="1" x14ac:dyDescent="0.2">
      <c r="A4" s="370"/>
      <c r="B4" s="246" t="str">
        <f>Sammanfattningstabell!A2</f>
        <v>Summary table 2015–2018.</v>
      </c>
      <c r="D4" s="544" t="s">
        <v>592</v>
      </c>
      <c r="E4" s="544"/>
      <c r="F4" s="544"/>
    </row>
    <row r="5" spans="1:6" s="40" customFormat="1" ht="12" x14ac:dyDescent="0.2">
      <c r="A5" s="262"/>
      <c r="B5" s="262"/>
      <c r="D5" s="576" t="s">
        <v>593</v>
      </c>
      <c r="E5" s="576"/>
      <c r="F5" s="576"/>
    </row>
    <row r="6" spans="1:6" s="40" customFormat="1" x14ac:dyDescent="0.2">
      <c r="A6" s="262"/>
      <c r="B6" s="622" t="s">
        <v>717</v>
      </c>
      <c r="D6" s="576" t="s">
        <v>692</v>
      </c>
      <c r="E6" s="576"/>
      <c r="F6" s="576"/>
    </row>
    <row r="7" spans="1:6" s="40" customFormat="1" x14ac:dyDescent="0.2">
      <c r="A7" s="262"/>
      <c r="B7" s="623" t="s">
        <v>718</v>
      </c>
    </row>
    <row r="8" spans="1:6" s="40" customFormat="1" ht="12" x14ac:dyDescent="0.2">
      <c r="A8" s="262"/>
      <c r="B8" s="262"/>
      <c r="D8" s="55" t="s">
        <v>705</v>
      </c>
    </row>
    <row r="9" spans="1:6" s="40" customFormat="1" x14ac:dyDescent="0.2">
      <c r="A9" s="245" t="str">
        <f>'Tabell 1'!A1</f>
        <v>Tabell 1</v>
      </c>
      <c r="B9" s="245" t="str">
        <f>'Tabell 1'!A2</f>
        <v>De största svenska hamnarna efter antal passagerare 2018.</v>
      </c>
      <c r="D9" s="40" t="s">
        <v>706</v>
      </c>
    </row>
    <row r="10" spans="1:6" s="139" customFormat="1" x14ac:dyDescent="0.2">
      <c r="A10" s="246" t="str">
        <f>SUBSTITUTE('Tabell 1'!A1,"Tabell","Table")</f>
        <v>Table 1</v>
      </c>
      <c r="B10" s="246" t="str">
        <f>'Tabell 1'!A3</f>
        <v>The largest Swedish ports by number of passengers 2018.</v>
      </c>
      <c r="D10" s="40" t="s">
        <v>707</v>
      </c>
    </row>
    <row r="11" spans="1:6" s="40" customFormat="1" ht="12" x14ac:dyDescent="0.2">
      <c r="A11" s="262"/>
      <c r="B11" s="262"/>
      <c r="D11" s="40" t="s">
        <v>714</v>
      </c>
    </row>
    <row r="12" spans="1:6" s="40" customFormat="1" ht="26.25" customHeight="1" x14ac:dyDescent="0.2">
      <c r="A12" s="245" t="str">
        <f>'Tabell 2A'!A1</f>
        <v>Tabell 2A</v>
      </c>
      <c r="B12" s="249" t="str">
        <f>'Tabell 2A'!A2</f>
        <v>Hanterad godsmängd i svenska hamnar, utrikes och inrikes trafik, fördelad efter lasttyper 2009–2018. Kvantitet i 1 000-tal ton.</v>
      </c>
      <c r="D12" s="247"/>
    </row>
    <row r="13" spans="1:6" s="247" customFormat="1" ht="25.5" customHeight="1" x14ac:dyDescent="0.2">
      <c r="A13" s="246" t="str">
        <f>SUBSTITUTE('Tabell 2A'!A1,"Tabell","Table")</f>
        <v>Table 2A</v>
      </c>
      <c r="B13" s="248" t="str">
        <f>'Tabell 2A'!A3</f>
        <v>Share of types of cargo handled in Swedish ports, foreign and domestic traffic 2009–2018. Quantity in 1,000 tonnes.</v>
      </c>
      <c r="D13" s="40"/>
    </row>
    <row r="14" spans="1:6" s="40" customFormat="1" ht="12" x14ac:dyDescent="0.2">
      <c r="A14" s="262"/>
      <c r="B14" s="247"/>
    </row>
    <row r="15" spans="1:6" s="40" customFormat="1" x14ac:dyDescent="0.2">
      <c r="A15" s="245" t="str">
        <f>'Tabell 2B'!A1</f>
        <v>Tabell 2B</v>
      </c>
      <c r="B15" s="245" t="str">
        <f>'Tabell 2B'!A2</f>
        <v>Antal passagerare i svenska hamnar 2004–2018, 1 000-tal.</v>
      </c>
      <c r="D15" s="139"/>
    </row>
    <row r="16" spans="1:6" s="139" customFormat="1" x14ac:dyDescent="0.2">
      <c r="A16" s="246" t="str">
        <f>SUBSTITUTE('Tabell 2B'!A1,"Tabell","Table")</f>
        <v>Table 2B</v>
      </c>
      <c r="B16" s="246" t="str">
        <f>'Tabell 2B'!A3</f>
        <v>Number of passengers in Swedish ports 2004–2018, thousands.</v>
      </c>
      <c r="D16" s="40"/>
    </row>
    <row r="17" spans="1:4" s="40" customFormat="1" ht="12" x14ac:dyDescent="0.2">
      <c r="A17" s="262"/>
      <c r="B17" s="262"/>
    </row>
    <row r="18" spans="1:4" s="40" customFormat="1" x14ac:dyDescent="0.2">
      <c r="A18" s="245" t="str">
        <f>'Tabell 2C'!A1</f>
        <v>Tabell 2C</v>
      </c>
      <c r="B18" s="245" t="str">
        <f>'Tabell 2C'!A2</f>
        <v>Antal fartygsanlöp i svenska hamnar 2004–2018, ankommande fartyg.</v>
      </c>
    </row>
    <row r="19" spans="1:4" s="40" customFormat="1" x14ac:dyDescent="0.2">
      <c r="A19" s="246" t="str">
        <f>SUBSTITUTE('Tabell 2C'!A1,"Tabell","Table")</f>
        <v>Table 2C</v>
      </c>
      <c r="B19" s="246" t="str">
        <f>'Tabell 2C'!A3</f>
        <v>Number of vessels entered in Swedish ports 2004–2018.</v>
      </c>
    </row>
    <row r="20" spans="1:4" s="40" customFormat="1" ht="12" x14ac:dyDescent="0.2">
      <c r="A20" s="262"/>
      <c r="B20" s="262"/>
    </row>
    <row r="21" spans="1:4" s="40" customFormat="1" x14ac:dyDescent="0.2">
      <c r="A21" s="228" t="s">
        <v>506</v>
      </c>
      <c r="B21" s="624" t="s">
        <v>621</v>
      </c>
    </row>
    <row r="22" spans="1:4" s="40" customFormat="1" x14ac:dyDescent="0.2">
      <c r="A22" s="438" t="s">
        <v>569</v>
      </c>
      <c r="B22" s="625" t="s">
        <v>622</v>
      </c>
    </row>
    <row r="23" spans="1:4" s="40" customFormat="1" x14ac:dyDescent="0.2">
      <c r="A23" s="262"/>
      <c r="B23" s="262"/>
      <c r="D23" s="228"/>
    </row>
    <row r="24" spans="1:4" s="228" customFormat="1" x14ac:dyDescent="0.2">
      <c r="A24" s="245" t="str">
        <f>'Tabell 3A–3C'!A1</f>
        <v>Tabell 3A</v>
      </c>
      <c r="B24" s="245" t="str">
        <f>'Tabell 3A–3C'!A2</f>
        <v>Total godshantering i svenska hamnar fördelad efter region 2017–2018. Kvantitet i 1 000-tal ton.</v>
      </c>
    </row>
    <row r="25" spans="1:4" s="228" customFormat="1" x14ac:dyDescent="0.2">
      <c r="A25" s="246" t="str">
        <f>SUBSTITUTE('Tabell 3A–3C'!A1,"Tabell","Table")</f>
        <v>Table 3A</v>
      </c>
      <c r="B25" s="246" t="str">
        <f>'Tabell 3A–3C'!A3</f>
        <v>Total seaborne goods handled in Swedish ports by region 2017–2018. Quantity in 1,000 tonnes.</v>
      </c>
      <c r="D25" s="40"/>
    </row>
    <row r="26" spans="1:4" s="40" customFormat="1" ht="12" x14ac:dyDescent="0.2">
      <c r="A26" s="262"/>
      <c r="B26" s="262"/>
      <c r="D26" s="247"/>
    </row>
    <row r="27" spans="1:4" s="247" customFormat="1" ht="25.5" customHeight="1" x14ac:dyDescent="0.2">
      <c r="A27" s="245" t="str">
        <f>'Tabell 3A–3C'!A17</f>
        <v>Tabell 3B</v>
      </c>
      <c r="B27" s="249" t="str">
        <f>'Tabell 3A–3C'!A18</f>
        <v>Hantering av råolja och raffinerade petroleumprodukter i svenska hamnar fördelad efter region 2017–2018. Kvantitet i 1 000-tal ton.</v>
      </c>
      <c r="D27" s="228"/>
    </row>
    <row r="28" spans="1:4" s="228" customFormat="1" ht="25.5" customHeight="1" x14ac:dyDescent="0.2">
      <c r="A28" s="246" t="str">
        <f>SUBSTITUTE('Tabell 3A–3C'!A17,"Tabell","Table")</f>
        <v>Table 3B</v>
      </c>
      <c r="B28" s="248" t="str">
        <f>'Tabell 3A–3C'!A19</f>
        <v>Crude petroleum and refined petroleum products handled in Swedish ports by region 2017–2018. Quantity in 1,000 tonnes.</v>
      </c>
      <c r="D28" s="40"/>
    </row>
    <row r="29" spans="1:4" s="40" customFormat="1" x14ac:dyDescent="0.2">
      <c r="A29" s="245"/>
      <c r="B29" s="245"/>
      <c r="D29" s="228"/>
    </row>
    <row r="30" spans="1:4" s="228" customFormat="1" x14ac:dyDescent="0.2">
      <c r="A30" s="245" t="str">
        <f>'Tabell 3A–3C'!A33</f>
        <v>Tabell 3C</v>
      </c>
      <c r="B30" s="245" t="str">
        <f>'Tabell 3A–3C'!A34</f>
        <v>Hantering av övrigt gods i svenska hamnar fördelad efter region 2017–2018. Kvantitet i 1 000-tal ton.</v>
      </c>
    </row>
    <row r="31" spans="1:4" s="228" customFormat="1" x14ac:dyDescent="0.2">
      <c r="A31" s="246" t="str">
        <f>SUBSTITUTE('Tabell 3A–3C'!A33,"Tabell","Table")</f>
        <v>Table 3C</v>
      </c>
      <c r="B31" s="246" t="str">
        <f>'Tabell 3A–3C'!A35</f>
        <v>Other seaborne goods handled in Swedish ports by region 2017–2018. Quantity in 1,000 tonnes.</v>
      </c>
      <c r="D31" s="40"/>
    </row>
    <row r="32" spans="1:4" s="40" customFormat="1" ht="12" x14ac:dyDescent="0.2">
      <c r="A32" s="262"/>
      <c r="B32" s="262"/>
    </row>
    <row r="33" spans="1:13" s="40" customFormat="1" ht="25.5" customHeight="1" x14ac:dyDescent="0.2">
      <c r="A33" s="245" t="str">
        <f>'Tabell 4A'!A1</f>
        <v>Tabell 4A</v>
      </c>
      <c r="B33" s="253" t="str">
        <f>'Tabell 4A'!A2</f>
        <v>Utrikes gods lossat i svenska hamnar 2018, fördelat efter varugrupper enligt NST 2007 samt efter geografiska områden. Kvantitet i 1 000-tal ton.</v>
      </c>
    </row>
    <row r="34" spans="1:13" s="40" customFormat="1" ht="25.5" customHeight="1" x14ac:dyDescent="0.2">
      <c r="A34" s="246" t="str">
        <f>SUBSTITUTE('Tabell 4A'!A1,"Tabell","Table")</f>
        <v>Table 4A</v>
      </c>
      <c r="B34" s="248" t="str">
        <f>'Tabell 4A'!A3</f>
        <v>Shipping of goods between Sweden and foreign countries in 2018. Goods to Sweden divided in commodity groups in NST 2007 and geographical areas. Quantity in 1,000 tonnes.</v>
      </c>
    </row>
    <row r="35" spans="1:13" s="40" customFormat="1" ht="12" x14ac:dyDescent="0.2">
      <c r="A35" s="262"/>
      <c r="B35" s="262"/>
      <c r="D35" s="252"/>
    </row>
    <row r="36" spans="1:13" s="256" customFormat="1" ht="25.5" customHeight="1" x14ac:dyDescent="0.2">
      <c r="A36" s="253" t="str">
        <f>'Tabell 4B'!A1</f>
        <v>Tabell 4B</v>
      </c>
      <c r="B36" s="255" t="str">
        <f>'Tabell 4B'!A2</f>
        <v>Utrikes gods lastat i svenska hamnar 2018, fördelat efter varugrupper enligt NST 2007 samt efter geografiska områden. Kvantitet i 1 000-tal ton.</v>
      </c>
      <c r="C36" s="252"/>
      <c r="D36" s="258"/>
      <c r="E36" s="252"/>
      <c r="F36" s="252"/>
      <c r="G36" s="252"/>
      <c r="H36" s="252"/>
      <c r="I36" s="252"/>
      <c r="J36" s="252"/>
      <c r="K36" s="252"/>
      <c r="L36" s="252"/>
      <c r="M36" s="252"/>
    </row>
    <row r="37" spans="1:13" s="259" customFormat="1" ht="25.5" customHeight="1" x14ac:dyDescent="0.2">
      <c r="A37" s="248" t="str">
        <f>SUBSTITUTE('Tabell 4B'!A1,"Tabell","Table")</f>
        <v>Table 4B</v>
      </c>
      <c r="B37" s="257" t="str">
        <f>'Tabell 4B'!A3</f>
        <v>Shipping of goods between Sweden and foreign countries in 2018. Goods from Sweden divided in commodity groups in NST 2007 and geographical areas. Quantity in 1,000 tonnes.</v>
      </c>
      <c r="C37" s="258"/>
      <c r="D37" s="40"/>
      <c r="E37" s="258"/>
      <c r="F37" s="258"/>
      <c r="G37" s="258"/>
      <c r="H37" s="258"/>
      <c r="I37" s="258"/>
      <c r="J37" s="258"/>
      <c r="K37" s="258"/>
      <c r="L37" s="258"/>
      <c r="M37" s="258"/>
    </row>
    <row r="38" spans="1:13" s="40" customFormat="1" ht="12" x14ac:dyDescent="0.2">
      <c r="A38" s="262"/>
      <c r="B38" s="262"/>
      <c r="D38" s="1"/>
    </row>
    <row r="39" spans="1:13" s="40" customFormat="1" ht="25.5" x14ac:dyDescent="0.2">
      <c r="A39" s="245" t="str">
        <f>'Tabell 5A'!A1</f>
        <v>Tabell 5A</v>
      </c>
      <c r="B39" s="255" t="str">
        <f>'Tabell 5A'!A2</f>
        <v>Utrikes gods lossat i svenska hamnar 2018, fördelat efter varugrupper enligt NST 2007 samt efter avsändarland. Kvantitet i 1 000-tal ton.</v>
      </c>
      <c r="C39" s="7"/>
      <c r="D39" s="125"/>
      <c r="E39" s="1"/>
      <c r="F39" s="1"/>
      <c r="G39" s="1"/>
      <c r="H39" s="1"/>
      <c r="I39" s="1"/>
      <c r="J39" s="1"/>
      <c r="K39" s="1"/>
      <c r="L39" s="1"/>
      <c r="M39" s="1"/>
    </row>
    <row r="40" spans="1:13" s="139" customFormat="1" ht="25.5" customHeight="1" x14ac:dyDescent="0.2">
      <c r="A40" s="246" t="str">
        <f>SUBSTITUTE('Tabell 5A'!A1,"Tabell","Table")</f>
        <v>Table 5A</v>
      </c>
      <c r="B40" s="257" t="str">
        <f>'Tabell 5A'!A3</f>
        <v>Shipping of goods between Sweden and foreign countries in 2018. Goods to Sweden divided according to dispatching country and commodity groups. Quantity in 1,000 tonnes.</v>
      </c>
      <c r="C40" s="260"/>
      <c r="D40" s="40"/>
      <c r="E40" s="125"/>
      <c r="F40" s="125"/>
      <c r="G40" s="125"/>
      <c r="H40" s="125"/>
      <c r="I40" s="125"/>
      <c r="J40" s="125"/>
      <c r="K40" s="125"/>
      <c r="L40" s="125"/>
      <c r="M40" s="125"/>
    </row>
    <row r="41" spans="1:13" s="40" customFormat="1" ht="12" x14ac:dyDescent="0.2">
      <c r="A41" s="262"/>
      <c r="B41" s="262"/>
    </row>
    <row r="42" spans="1:13" s="40" customFormat="1" ht="25.5" x14ac:dyDescent="0.2">
      <c r="A42" s="245" t="str">
        <f>'Tabell 5B'!A1</f>
        <v>Tabell 5B</v>
      </c>
      <c r="B42" s="253" t="str">
        <f>'Tabell 5B'!A2</f>
        <v>Utrikes gods lastat i svenska hamnar 2018, fördelat efter varugrupper enligt NST 2007 samt efter mottagarland. Kvantitet i 1 000-tal ton.</v>
      </c>
      <c r="D42" s="139"/>
    </row>
    <row r="43" spans="1:13" s="139" customFormat="1" ht="25.5" x14ac:dyDescent="0.2">
      <c r="A43" s="246" t="str">
        <f>SUBSTITUTE('Tabell 5B'!A1,"Tabell","Table")</f>
        <v>Table 5B</v>
      </c>
      <c r="B43" s="248" t="str">
        <f>'Tabell 5B'!A3</f>
        <v>Shipping of goods between Sweden and foreign countries in 2018. Goods from Sweden divided according to receiving country and commodity groups. Quantity in 1,000 tonnes.</v>
      </c>
      <c r="D43" s="40"/>
    </row>
    <row r="44" spans="1:13" s="40" customFormat="1" ht="12" x14ac:dyDescent="0.2">
      <c r="A44" s="262"/>
      <c r="B44" s="262"/>
    </row>
    <row r="45" spans="1:13" s="40" customFormat="1" ht="25.5" x14ac:dyDescent="0.2">
      <c r="A45" s="245" t="str">
        <f>'Tabell 5C'!A1</f>
        <v>Tabell 5C</v>
      </c>
      <c r="B45" s="253" t="str">
        <f>'Tabell 5C'!A2</f>
        <v>Utrikes gods lossat och lastat i svenska hamnar 2018, fördelat efter varugrupper enligt NST 2007 samt transportarbete och medeltransportlängd per varugrupp.</v>
      </c>
      <c r="D45" s="139"/>
    </row>
    <row r="46" spans="1:13" s="139" customFormat="1" ht="25.5" x14ac:dyDescent="0.2">
      <c r="A46" s="246" t="str">
        <f>SUBSTITUTE('Tabell 5C'!A1,"Tabell","Table")</f>
        <v>Table 5C</v>
      </c>
      <c r="B46" s="248" t="str">
        <f>'Tabell 5C'!A3</f>
        <v>Goods loaded and unloaded in foreign traffic by ships in 2018, transport performance and average distance worked divided in commodity groups in NST 2007.</v>
      </c>
      <c r="D46" s="40"/>
    </row>
    <row r="47" spans="1:13" s="40" customFormat="1" ht="12" x14ac:dyDescent="0.2">
      <c r="A47" s="262"/>
      <c r="B47" s="262"/>
      <c r="D47" s="256"/>
    </row>
    <row r="48" spans="1:13" s="256" customFormat="1" ht="12" customHeight="1" x14ac:dyDescent="0.2">
      <c r="A48" s="253" t="str">
        <f>'Tabell 5D'!A1</f>
        <v>Tabell 5D</v>
      </c>
      <c r="B48" s="253" t="str">
        <f>'Tabell 5D'!A2</f>
        <v>Transportarbete till/från svenska hamnar med utrikes gods 2018.</v>
      </c>
    </row>
    <row r="49" spans="1:10" s="256" customFormat="1" ht="12" customHeight="1" x14ac:dyDescent="0.2">
      <c r="A49" s="248" t="str">
        <f>SUBSTITUTE('Tabell 5D'!A1,"Tabell","Table")</f>
        <v>Table 5D</v>
      </c>
      <c r="B49" s="248" t="str">
        <f>'Tabell 5D'!A3</f>
        <v>The transport performance to/from Swedish ports with foreign goods in 2018.</v>
      </c>
      <c r="D49" s="40"/>
    </row>
    <row r="50" spans="1:10" s="40" customFormat="1" ht="12" x14ac:dyDescent="0.2">
      <c r="A50" s="262"/>
      <c r="B50" s="247"/>
      <c r="D50" s="256"/>
    </row>
    <row r="51" spans="1:10" s="256" customFormat="1" ht="25.5" customHeight="1" x14ac:dyDescent="0.2">
      <c r="A51" s="253" t="str">
        <f>'Tabell 6A'!A1</f>
        <v>Tabell 6A</v>
      </c>
      <c r="B51" s="253" t="str">
        <f>'Tabell 6A'!A2</f>
        <v>Inrikes gods lossat i svenska hamnar 2018, fördelat efter varugrupper enligt NST 2007 samt efter geografiska områden. Kvantitet i 1 000-tal ton.</v>
      </c>
      <c r="D51" s="262"/>
    </row>
    <row r="52" spans="1:10" s="262" customFormat="1" ht="25.5" customHeight="1" x14ac:dyDescent="0.2">
      <c r="A52" s="246" t="str">
        <f>SUBSTITUTE('Tabell 6A'!A1,"Tabell","Table")</f>
        <v>Table 6A</v>
      </c>
      <c r="B52" s="248" t="str">
        <f>'Tabell 6A'!A3</f>
        <v>Shipping of goods between Swedish ports in 2018. Unloaded goods divided in commodity groups in NST 2007 and geographical areas. Quantity in 1,000 tonnes.</v>
      </c>
      <c r="D52" s="40"/>
    </row>
    <row r="53" spans="1:10" s="40" customFormat="1" ht="12" x14ac:dyDescent="0.2">
      <c r="A53" s="262"/>
      <c r="B53" s="262"/>
    </row>
    <row r="54" spans="1:10" s="40" customFormat="1" ht="25.5" customHeight="1" x14ac:dyDescent="0.2">
      <c r="A54" s="245" t="str">
        <f>'Tabell 6B'!A1</f>
        <v>Tabell 6B</v>
      </c>
      <c r="B54" s="253" t="str">
        <f>'Tabell 6B'!A2</f>
        <v>Inrikes gods lastat i svenska hamnar 2018, fördelat efter varugrupper enligt NST 2007 samt efter geografiska områden. Kvantitet i 1 000-tal ton.</v>
      </c>
    </row>
    <row r="55" spans="1:10" s="40" customFormat="1" ht="25.5" customHeight="1" x14ac:dyDescent="0.2">
      <c r="A55" s="246" t="str">
        <f>SUBSTITUTE('Tabell 6B'!A1,"Tabell","Table")</f>
        <v>Table 6B</v>
      </c>
      <c r="B55" s="248" t="str">
        <f>'Tabell 6B'!A3</f>
        <v>Shipping of goods between Swedish ports in 2018. Loaded goods divided in commodity groups in NST 2007 and geographical areas. Quantity in 1,000 tonnes.</v>
      </c>
    </row>
    <row r="56" spans="1:10" s="40" customFormat="1" x14ac:dyDescent="0.2">
      <c r="A56" s="262"/>
      <c r="B56" s="262"/>
      <c r="D56" s="452"/>
    </row>
    <row r="57" spans="1:10" s="40" customFormat="1" ht="25.5" customHeight="1" x14ac:dyDescent="0.2">
      <c r="A57" s="635" t="s">
        <v>507</v>
      </c>
      <c r="B57" s="634" t="s">
        <v>610</v>
      </c>
      <c r="C57" s="452"/>
      <c r="D57" s="437"/>
      <c r="E57" s="452"/>
      <c r="F57" s="452"/>
      <c r="G57" s="452"/>
    </row>
    <row r="58" spans="1:10" s="40" customFormat="1" ht="25.5" customHeight="1" x14ac:dyDescent="0.2">
      <c r="A58" s="636" t="s">
        <v>507</v>
      </c>
      <c r="B58" s="633" t="s">
        <v>611</v>
      </c>
      <c r="C58" s="437"/>
      <c r="E58" s="437"/>
      <c r="F58" s="437"/>
      <c r="G58" s="437"/>
    </row>
    <row r="59" spans="1:10" s="40" customFormat="1" ht="12" x14ac:dyDescent="0.2">
      <c r="A59" s="262"/>
      <c r="B59" s="262"/>
      <c r="D59" s="256"/>
    </row>
    <row r="60" spans="1:10" s="256" customFormat="1" ht="25.5" x14ac:dyDescent="0.2">
      <c r="A60" s="253" t="str">
        <f>'Tabell 7A'!A1</f>
        <v>Tabell 7A</v>
      </c>
      <c r="B60" s="253" t="str">
        <f>'Tabell 7A'!A2</f>
        <v>Inrikes varutrafik med fartyg samt utfört transportarbete och medeltransportlängd 2018, fördelat efter varugrupper enligt NST 2007. Lossade varor.</v>
      </c>
      <c r="D60" s="40"/>
    </row>
    <row r="61" spans="1:10" s="40" customFormat="1" ht="25.5" customHeight="1" x14ac:dyDescent="0.2">
      <c r="A61" s="246" t="str">
        <f>SUBSTITUTE('Tabell 7A'!A1,"Tabell","Table")</f>
        <v>Table 7A</v>
      </c>
      <c r="B61" s="248" t="str">
        <f>'Tabell 7A'!A3</f>
        <v>Shipping of goods between Swedish ports by ships, transport performance and average distance worked in 2018 divided in commodity groups in NST 2007. Unloaded goods.</v>
      </c>
    </row>
    <row r="62" spans="1:10" s="40" customFormat="1" x14ac:dyDescent="0.2">
      <c r="A62" s="262"/>
      <c r="B62" s="262"/>
      <c r="D62" s="629"/>
    </row>
    <row r="63" spans="1:10" s="40" customFormat="1" ht="25.5" x14ac:dyDescent="0.2">
      <c r="A63" s="245" t="s">
        <v>508</v>
      </c>
      <c r="B63" s="627" t="s">
        <v>614</v>
      </c>
      <c r="C63" s="628"/>
      <c r="D63" s="631"/>
      <c r="E63" s="263"/>
      <c r="F63" s="263"/>
      <c r="G63" s="263"/>
      <c r="H63" s="263"/>
      <c r="I63" s="263"/>
      <c r="J63" s="263"/>
    </row>
    <row r="64" spans="1:10" s="40" customFormat="1" ht="25.5" customHeight="1" x14ac:dyDescent="0.2">
      <c r="A64" s="246" t="s">
        <v>571</v>
      </c>
      <c r="B64" s="626" t="s">
        <v>615</v>
      </c>
      <c r="C64" s="630"/>
      <c r="E64" s="437"/>
      <c r="F64" s="437"/>
      <c r="G64" s="437"/>
      <c r="H64" s="437"/>
      <c r="I64" s="437"/>
      <c r="J64" s="437"/>
    </row>
    <row r="65" spans="1:4" s="40" customFormat="1" ht="12" x14ac:dyDescent="0.2">
      <c r="A65" s="262"/>
      <c r="B65" s="262"/>
    </row>
    <row r="66" spans="1:4" s="40" customFormat="1" x14ac:dyDescent="0.2">
      <c r="A66" s="245" t="str">
        <f>'Tabell 8A'!A1</f>
        <v>Tabell 8A</v>
      </c>
      <c r="B66" s="253" t="str">
        <f>'Tabell 8A'!A2</f>
        <v>Inrikes gods lossat i svenska hamnar 2018, mellan och inom geografiska områden. Kvantitet i ton.</v>
      </c>
    </row>
    <row r="67" spans="1:4" s="40" customFormat="1" ht="25.5" customHeight="1" x14ac:dyDescent="0.2">
      <c r="A67" s="246" t="str">
        <f>SUBSTITUTE('Tabell 8A'!A1,"Tabell","Table")</f>
        <v>Table 8A</v>
      </c>
      <c r="B67" s="248" t="str">
        <f>'Tabell 8A'!A3</f>
        <v>Shipping of goods unloaded in Swedish ports in 2018 between and within groups of geographical areas. Quantity in tonnes.</v>
      </c>
      <c r="C67" s="254"/>
    </row>
    <row r="68" spans="1:4" s="40" customFormat="1" ht="12" x14ac:dyDescent="0.2">
      <c r="A68" s="262"/>
      <c r="B68" s="262"/>
      <c r="D68" s="256"/>
    </row>
    <row r="69" spans="1:4" s="256" customFormat="1" ht="25.5" customHeight="1" x14ac:dyDescent="0.2">
      <c r="A69" s="253" t="str">
        <f>'Tabell 8B'!A1</f>
        <v>Tabell 8B</v>
      </c>
      <c r="B69" s="253" t="str">
        <f>'Tabell 8B'!A2</f>
        <v>Inrikes råolja och oljeprodukter lossat i svenska hamnar 2018, mellan och inom geografiska områden. Kvantitet i ton.</v>
      </c>
      <c r="C69" s="253"/>
      <c r="D69" s="262"/>
    </row>
    <row r="70" spans="1:4" s="262" customFormat="1" ht="25.5" customHeight="1" x14ac:dyDescent="0.2">
      <c r="A70" s="246" t="str">
        <f>SUBSTITUTE('Tabell 8B'!A1,"Tabell","Table")</f>
        <v>Table 8B</v>
      </c>
      <c r="B70" s="248" t="str">
        <f>'Tabell 8B'!A3</f>
        <v>Domestic shipping of crude petroleum and petroleum products in 2018 between and within groups of geographical areas. Quantity in tonnes.</v>
      </c>
      <c r="C70" s="245"/>
      <c r="D70" s="40"/>
    </row>
    <row r="71" spans="1:4" s="40" customFormat="1" ht="12" x14ac:dyDescent="0.2">
      <c r="A71" s="262"/>
      <c r="B71" s="262"/>
    </row>
    <row r="72" spans="1:4" s="40" customFormat="1" x14ac:dyDescent="0.2">
      <c r="A72" s="245" t="str">
        <f>'Tabell 9A–9B'!A1</f>
        <v xml:space="preserve">Tabell 9A </v>
      </c>
      <c r="B72" s="245" t="str">
        <f>'Tabell 9A–9B'!A2</f>
        <v>Containrar lossade i svenska hamnar 2018, med last och utan last.</v>
      </c>
    </row>
    <row r="73" spans="1:4" s="40" customFormat="1" x14ac:dyDescent="0.2">
      <c r="A73" s="246" t="str">
        <f>SUBSTITUTE('Tabell 9A–9B'!A1,"Tabell","Table")</f>
        <v xml:space="preserve">Table 9A </v>
      </c>
      <c r="B73" s="246" t="str">
        <f>'Tabell 9A–9B'!A3</f>
        <v>Number of unloaded containers in Swedish ports 2018 with cargo and without cargo.</v>
      </c>
    </row>
    <row r="74" spans="1:4" s="40" customFormat="1" ht="12" x14ac:dyDescent="0.2">
      <c r="A74" s="262"/>
      <c r="B74" s="262"/>
    </row>
    <row r="75" spans="1:4" s="40" customFormat="1" x14ac:dyDescent="0.2">
      <c r="A75" s="245" t="str">
        <f>'Tabell 9A–9B'!A26</f>
        <v>Tabell 9B</v>
      </c>
      <c r="B75" s="245" t="str">
        <f>'Tabell 9A–9B'!A27</f>
        <v>Containrar lastade i svenska hamnar 2018, med last och utan last.</v>
      </c>
    </row>
    <row r="76" spans="1:4" s="40" customFormat="1" x14ac:dyDescent="0.2">
      <c r="A76" s="246" t="str">
        <f>SUBSTITUTE('Tabell 9A–9B'!A26,"Tabell","Table")</f>
        <v>Table 9B</v>
      </c>
      <c r="B76" s="246" t="str">
        <f>'Tabell 9A–9B'!A28</f>
        <v>Number of loaded containers in Swedish ports 2018 with cargo and without cargo.</v>
      </c>
    </row>
    <row r="77" spans="1:4" s="40" customFormat="1" ht="12" x14ac:dyDescent="0.2">
      <c r="A77" s="262"/>
      <c r="B77" s="262"/>
    </row>
    <row r="78" spans="1:4" s="40" customFormat="1" x14ac:dyDescent="0.2">
      <c r="A78" s="245" t="str">
        <f>'Tabell 10'!A1</f>
        <v>Tabell 10</v>
      </c>
      <c r="B78" s="622" t="str">
        <f>LEFT('Tabell 10'!A2,102)</f>
        <v>Passagerare, passagerarfartyg och färjor i utrikes trafik, ankomna till och avgångna från Sverige 2018</v>
      </c>
    </row>
    <row r="79" spans="1:4" s="40" customFormat="1" x14ac:dyDescent="0.2">
      <c r="A79" s="246" t="str">
        <f>SUBSTITUTE('Tabell 10'!A1,"Tabell","Table")</f>
        <v>Table 10</v>
      </c>
      <c r="B79" s="246" t="str">
        <f>LEFT('Tabell 10'!A3,86)</f>
        <v>Passengers, passenger-vessels and ferries entered into and cleared from Sweden in 2018</v>
      </c>
    </row>
    <row r="80" spans="1:4" s="40" customFormat="1" ht="12" x14ac:dyDescent="0.2">
      <c r="A80" s="262"/>
      <c r="B80" s="262"/>
    </row>
    <row r="81" spans="1:4" s="40" customFormat="1" x14ac:dyDescent="0.2">
      <c r="A81" s="245" t="str">
        <f>'Tabell 11A'!A1</f>
        <v>Tabell 11A</v>
      </c>
      <c r="B81" s="622" t="str">
        <f>LEFT('Tabell 11A'!A2,84)</f>
        <v>Passagerare, passagerarfartyg och färjor i utrikes trafik 2018, ankomna till Sverige</v>
      </c>
    </row>
    <row r="82" spans="1:4" s="40" customFormat="1" x14ac:dyDescent="0.2">
      <c r="A82" s="246" t="str">
        <f>SUBSTITUTE('Tabell 11A'!A1,"Tabell","Table")</f>
        <v>Table 11A</v>
      </c>
      <c r="B82" s="246" t="str">
        <f>LEFT('Tabell 11A'!A3,87)</f>
        <v>Passengers, passenger vessels and ferries entering from foreign ports to Sweden in 2018</v>
      </c>
    </row>
    <row r="83" spans="1:4" s="40" customFormat="1" ht="12" x14ac:dyDescent="0.2">
      <c r="A83" s="262"/>
      <c r="B83" s="262"/>
    </row>
    <row r="84" spans="1:4" s="40" customFormat="1" x14ac:dyDescent="0.2">
      <c r="A84" s="245" t="str">
        <f>'Tabell 11B'!A1</f>
        <v>Tabell 11B</v>
      </c>
      <c r="B84" s="622" t="str">
        <f>LEFT('Tabell 11B'!A2,85)</f>
        <v>Passagerare, passagerarfartyg och färjor i utrikes trafik 2018, avgångna från Sverige</v>
      </c>
      <c r="D84" s="139"/>
    </row>
    <row r="85" spans="1:4" s="139" customFormat="1" x14ac:dyDescent="0.2">
      <c r="A85" s="246" t="str">
        <f>SUBSTITUTE('Tabell 11B'!A1,"Tabell","Table")</f>
        <v>Table 11B</v>
      </c>
      <c r="B85" s="246" t="str">
        <f>LEFT('Tabell 11B'!A3,86)</f>
        <v>Passengers, passenger vessels and ferries cleared to foreign ports from Sweden in 2018</v>
      </c>
      <c r="D85" s="40"/>
    </row>
    <row r="86" spans="1:4" s="40" customFormat="1" ht="12" x14ac:dyDescent="0.2">
      <c r="A86" s="262"/>
      <c r="B86" s="262"/>
    </row>
    <row r="87" spans="1:4" s="40" customFormat="1" ht="25.5" customHeight="1" x14ac:dyDescent="0.2">
      <c r="A87" s="245" t="str">
        <f>'Tabell 12'!A1</f>
        <v>Tabell 12</v>
      </c>
      <c r="B87" s="253" t="str">
        <f>'Tabell 12'!A2</f>
        <v>Inrikes och utrikes gods lossat och lastat i svenska hamnar 2018, fördelat efter lasttyp och riksområden (NUTS II). Kvantitet i 1 000-tal ton.</v>
      </c>
      <c r="D87" s="139"/>
    </row>
    <row r="88" spans="1:4" s="139" customFormat="1" ht="25.5" x14ac:dyDescent="0.2">
      <c r="A88" s="246" t="str">
        <f>SUBSTITUTE('Tabell 12'!A1,"Tabell","Table")</f>
        <v>Table 12</v>
      </c>
      <c r="B88" s="248" t="str">
        <f>'Tabell 12'!A3</f>
        <v>Share of type of cargo loaded and unloaded in Swedish ports divided in NUTS II regions 2018. Quantity in 1,000 tonnes.</v>
      </c>
      <c r="D88" s="40"/>
    </row>
    <row r="89" spans="1:4" s="40" customFormat="1" ht="12" x14ac:dyDescent="0.2">
      <c r="A89" s="262"/>
      <c r="B89" s="632"/>
    </row>
    <row r="90" spans="1:4" s="40" customFormat="1" x14ac:dyDescent="0.2">
      <c r="A90" s="245" t="str">
        <f>'Tabell 13'!A1</f>
        <v>Tabell 13</v>
      </c>
      <c r="B90" s="622" t="s">
        <v>619</v>
      </c>
      <c r="D90" s="139"/>
    </row>
    <row r="91" spans="1:4" s="139" customFormat="1" x14ac:dyDescent="0.2">
      <c r="A91" s="246" t="str">
        <f>SUBSTITUTE('Tabell 13'!A1,"Tabell","Table")</f>
        <v>Table 13</v>
      </c>
      <c r="B91" s="623" t="s">
        <v>620</v>
      </c>
    </row>
    <row r="92" spans="1:4" s="139" customFormat="1" x14ac:dyDescent="0.2">
      <c r="A92" s="245"/>
      <c r="B92" s="245"/>
      <c r="D92" s="40"/>
    </row>
    <row r="93" spans="1:4" s="40" customFormat="1" x14ac:dyDescent="0.2">
      <c r="A93" s="245" t="str">
        <f>'Tabell 14'!A1</f>
        <v>Tabell 14</v>
      </c>
      <c r="B93" s="245" t="str">
        <f>'Tabell 14'!A2</f>
        <v>Antal fartygspassagerare i nordiska länder 1997–2018, i 1 000-tal.</v>
      </c>
    </row>
    <row r="94" spans="1:4" s="40" customFormat="1" x14ac:dyDescent="0.2">
      <c r="A94" s="246" t="str">
        <f>SUBSTITUTE('Tabell 14'!A1,"Tabell","Table")</f>
        <v>Table 14</v>
      </c>
      <c r="B94" s="246" t="str">
        <f>'Tabell 14'!A3</f>
        <v>Number of seaborne passengers in the Nordic countries 1997–2018, thousands.</v>
      </c>
    </row>
    <row r="95" spans="1:4" s="40" customFormat="1" ht="12" x14ac:dyDescent="0.2"/>
    <row r="96" spans="1:4" s="40" customFormat="1" ht="12" x14ac:dyDescent="0.2"/>
    <row r="97" s="40" customFormat="1" ht="12" x14ac:dyDescent="0.2"/>
    <row r="98" s="40" customFormat="1" ht="12" x14ac:dyDescent="0.2"/>
    <row r="99" s="40" customFormat="1" ht="12" x14ac:dyDescent="0.2"/>
    <row r="100" s="40" customFormat="1" ht="12" x14ac:dyDescent="0.2"/>
    <row r="101" s="40" customFormat="1" ht="12" x14ac:dyDescent="0.2"/>
    <row r="102" s="40" customFormat="1" ht="12" x14ac:dyDescent="0.2"/>
    <row r="103" s="40" customFormat="1" ht="12" x14ac:dyDescent="0.2"/>
    <row r="104" s="40" customFormat="1" ht="12" x14ac:dyDescent="0.2"/>
    <row r="105" s="40" customFormat="1" ht="12" x14ac:dyDescent="0.2"/>
    <row r="106" s="40" customFormat="1" ht="12" x14ac:dyDescent="0.2"/>
    <row r="107" s="40" customFormat="1" ht="12" x14ac:dyDescent="0.2"/>
    <row r="108" s="40" customFormat="1" ht="12" x14ac:dyDescent="0.2"/>
    <row r="109" s="40" customFormat="1" ht="12" x14ac:dyDescent="0.2"/>
    <row r="110" s="40" customFormat="1" ht="12" x14ac:dyDescent="0.2"/>
    <row r="111" s="40" customFormat="1" ht="12" x14ac:dyDescent="0.2"/>
    <row r="112" s="40" customFormat="1" ht="12" x14ac:dyDescent="0.2"/>
    <row r="113" s="40" customFormat="1" ht="12" x14ac:dyDescent="0.2"/>
    <row r="114" s="40" customFormat="1" ht="12" x14ac:dyDescent="0.2"/>
    <row r="115" s="40" customFormat="1" ht="12" x14ac:dyDescent="0.2"/>
    <row r="116" s="40" customFormat="1" ht="12" x14ac:dyDescent="0.2"/>
    <row r="117" s="40" customFormat="1" ht="12" x14ac:dyDescent="0.2"/>
    <row r="118" s="40" customFormat="1" ht="12" x14ac:dyDescent="0.2"/>
    <row r="119" s="40" customFormat="1" ht="12" x14ac:dyDescent="0.2"/>
    <row r="120" s="40" customFormat="1" ht="12" x14ac:dyDescent="0.2"/>
    <row r="121" s="40" customFormat="1" ht="12" x14ac:dyDescent="0.2"/>
    <row r="122" s="40" customFormat="1" ht="12" x14ac:dyDescent="0.2"/>
    <row r="123" s="40" customFormat="1" ht="12" x14ac:dyDescent="0.2"/>
    <row r="124" s="40" customFormat="1" ht="12" x14ac:dyDescent="0.2"/>
    <row r="125" s="40" customFormat="1" ht="12" x14ac:dyDescent="0.2"/>
    <row r="126" s="40" customFormat="1" ht="12" x14ac:dyDescent="0.2"/>
    <row r="127" s="40" customFormat="1" ht="12" x14ac:dyDescent="0.2"/>
    <row r="128" s="40" customFormat="1" ht="12" x14ac:dyDescent="0.2"/>
    <row r="129" s="40" customFormat="1" ht="12" x14ac:dyDescent="0.2"/>
    <row r="130" s="40" customFormat="1" ht="12" x14ac:dyDescent="0.2"/>
    <row r="131" s="40" customFormat="1" ht="12" x14ac:dyDescent="0.2"/>
    <row r="132" s="40" customFormat="1" ht="12" x14ac:dyDescent="0.2"/>
    <row r="133" s="40" customFormat="1" ht="12" x14ac:dyDescent="0.2"/>
    <row r="134" s="40" customFormat="1" ht="12" x14ac:dyDescent="0.2"/>
    <row r="135" s="40" customFormat="1" ht="12" x14ac:dyDescent="0.2"/>
    <row r="136" s="40" customFormat="1" ht="12" x14ac:dyDescent="0.2"/>
    <row r="137" s="40" customFormat="1" ht="12" x14ac:dyDescent="0.2"/>
    <row r="138" s="40" customFormat="1" ht="12" x14ac:dyDescent="0.2"/>
    <row r="139" s="40" customFormat="1" ht="12" x14ac:dyDescent="0.2"/>
    <row r="140" s="40" customFormat="1" ht="12" x14ac:dyDescent="0.2"/>
    <row r="141" s="40" customFormat="1" ht="12" x14ac:dyDescent="0.2"/>
    <row r="142" s="40" customFormat="1" ht="12" x14ac:dyDescent="0.2"/>
    <row r="143" s="40" customFormat="1" ht="12" x14ac:dyDescent="0.2"/>
    <row r="144" s="40" customFormat="1" ht="12" x14ac:dyDescent="0.2"/>
    <row r="145" s="40" customFormat="1" ht="12" x14ac:dyDescent="0.2"/>
    <row r="146" s="40" customFormat="1" ht="12" x14ac:dyDescent="0.2"/>
    <row r="147" s="40" customFormat="1" ht="12" x14ac:dyDescent="0.2"/>
    <row r="148" s="40" customFormat="1" ht="12" x14ac:dyDescent="0.2"/>
    <row r="149" s="40" customFormat="1" ht="12" x14ac:dyDescent="0.2"/>
    <row r="150" s="40" customFormat="1" ht="12" x14ac:dyDescent="0.2"/>
    <row r="151" s="40" customFormat="1" ht="12" x14ac:dyDescent="0.2"/>
    <row r="152" s="40" customFormat="1" ht="12" x14ac:dyDescent="0.2"/>
    <row r="153" s="40" customFormat="1" ht="12" x14ac:dyDescent="0.2"/>
    <row r="154" s="40" customFormat="1" ht="12" x14ac:dyDescent="0.2"/>
    <row r="155" s="40" customFormat="1" ht="12" x14ac:dyDescent="0.2"/>
    <row r="156" s="40" customFormat="1" ht="12" x14ac:dyDescent="0.2"/>
    <row r="157" s="40" customFormat="1" ht="12" x14ac:dyDescent="0.2"/>
    <row r="158" s="40" customFormat="1" ht="12" x14ac:dyDescent="0.2"/>
    <row r="159" s="40" customFormat="1" ht="12" x14ac:dyDescent="0.2"/>
    <row r="160" s="40" customFormat="1" ht="12" x14ac:dyDescent="0.2"/>
    <row r="161" s="40" customFormat="1" ht="12" x14ac:dyDescent="0.2"/>
    <row r="162" s="40" customFormat="1" ht="12" x14ac:dyDescent="0.2"/>
    <row r="163" s="40" customFormat="1" ht="12" x14ac:dyDescent="0.2"/>
    <row r="164" s="40" customFormat="1" ht="12" x14ac:dyDescent="0.2"/>
    <row r="165" s="40" customFormat="1" ht="12" x14ac:dyDescent="0.2"/>
    <row r="166" s="40" customFormat="1" ht="12" x14ac:dyDescent="0.2"/>
    <row r="167" s="40" customFormat="1" ht="12" x14ac:dyDescent="0.2"/>
    <row r="168" s="40" customFormat="1" ht="12" x14ac:dyDescent="0.2"/>
    <row r="169" s="40" customFormat="1" ht="12" x14ac:dyDescent="0.2"/>
    <row r="170" s="40" customFormat="1" ht="12" x14ac:dyDescent="0.2"/>
    <row r="171" s="40" customFormat="1" ht="12" x14ac:dyDescent="0.2"/>
    <row r="172" s="40" customFormat="1" ht="12" x14ac:dyDescent="0.2"/>
    <row r="173" s="40" customFormat="1" ht="12" x14ac:dyDescent="0.2"/>
    <row r="174" s="40" customFormat="1" ht="12" x14ac:dyDescent="0.2"/>
    <row r="175" s="40" customFormat="1" ht="12" x14ac:dyDescent="0.2"/>
    <row r="176" s="40" customFormat="1" ht="12" x14ac:dyDescent="0.2"/>
    <row r="177" s="40" customFormat="1" ht="12" x14ac:dyDescent="0.2"/>
    <row r="178" s="40" customFormat="1" ht="12" x14ac:dyDescent="0.2"/>
    <row r="179" s="40" customFormat="1" ht="12" x14ac:dyDescent="0.2"/>
    <row r="180" s="40" customFormat="1" ht="12" x14ac:dyDescent="0.2"/>
    <row r="181" s="40" customFormat="1" ht="12" x14ac:dyDescent="0.2"/>
    <row r="182" s="40" customFormat="1" ht="12" x14ac:dyDescent="0.2"/>
    <row r="183" s="40" customFormat="1" ht="12" x14ac:dyDescent="0.2"/>
    <row r="184" s="40" customFormat="1" ht="12" x14ac:dyDescent="0.2"/>
    <row r="185" s="40" customFormat="1" ht="12" x14ac:dyDescent="0.2"/>
    <row r="186" s="40" customFormat="1" ht="12" x14ac:dyDescent="0.2"/>
    <row r="187" s="40" customFormat="1" ht="12" x14ac:dyDescent="0.2"/>
    <row r="188" s="40" customFormat="1" ht="12" x14ac:dyDescent="0.2"/>
    <row r="189" s="40" customFormat="1" ht="12" x14ac:dyDescent="0.2"/>
    <row r="190" s="40" customFormat="1" ht="12" x14ac:dyDescent="0.2"/>
    <row r="191" s="40" customFormat="1" ht="12" x14ac:dyDescent="0.2"/>
    <row r="192" s="40" customFormat="1" ht="12" x14ac:dyDescent="0.2"/>
    <row r="193" spans="4:4" s="40" customFormat="1" ht="12" x14ac:dyDescent="0.2"/>
    <row r="194" spans="4:4" s="40" customFormat="1" ht="12" x14ac:dyDescent="0.2"/>
    <row r="195" spans="4:4" s="40" customFormat="1" ht="12" x14ac:dyDescent="0.2"/>
    <row r="196" spans="4:4" s="40" customFormat="1" ht="12" x14ac:dyDescent="0.2"/>
    <row r="197" spans="4:4" s="40" customFormat="1" ht="12" x14ac:dyDescent="0.2"/>
    <row r="198" spans="4:4" s="40" customFormat="1" ht="12" x14ac:dyDescent="0.2"/>
    <row r="199" spans="4:4" s="40" customFormat="1" x14ac:dyDescent="0.2">
      <c r="D199"/>
    </row>
  </sheetData>
  <hyperlinks>
    <hyperlink ref="B4" location="Sammanfattningstabell!A1" display="Summary table for 2008–2010" xr:uid="{00000000-0004-0000-0100-000000000000}"/>
    <hyperlink ref="A13:B13" location="'Tabell 2A'!A1" display="Table 2A" xr:uid="{00000000-0004-0000-0100-000001000000}"/>
    <hyperlink ref="A15:B16" location="'Tabell 2B'!A1" display="Tabell 2B" xr:uid="{00000000-0004-0000-0100-000002000000}"/>
    <hyperlink ref="A18:B19" location="'Tabell 2C'!A1" display="Tabell 2C" xr:uid="{00000000-0004-0000-0100-000003000000}"/>
    <hyperlink ref="A24:B25" location="'Tabell 3A'!A1" display="Tabell 3A" xr:uid="{00000000-0004-0000-0100-000004000000}"/>
    <hyperlink ref="A36:B37" location="'Tabell 4B'!A1" display="Tabell 4B" xr:uid="{00000000-0004-0000-0100-000005000000}"/>
    <hyperlink ref="A42:B43" location="'Tabell 5B'!A1" display="Tabell 5B" xr:uid="{00000000-0004-0000-0100-000006000000}"/>
    <hyperlink ref="A45:B46" location="'Tabell 5C'!A1" display="Tabell 5C" xr:uid="{00000000-0004-0000-0100-000007000000}"/>
    <hyperlink ref="A48:B49" location="'Tabell 5D'!A1" display="Tabell 5D" xr:uid="{00000000-0004-0000-0100-000008000000}"/>
    <hyperlink ref="A66:B67" location="'Tabell 8A'!A1" display="Tabell 8A" xr:uid="{00000000-0004-0000-0100-000009000000}"/>
    <hyperlink ref="A69:C70" location="'Tabell 8B'!A1" display="Tabell 8B" xr:uid="{00000000-0004-0000-0100-00000A000000}"/>
    <hyperlink ref="A72:B73" location="'Tabell 9A–9B'!A1" display="Tabell 9A" xr:uid="{00000000-0004-0000-0100-00000B000000}"/>
    <hyperlink ref="A75:B76" location="'Tabell 9A–9B'!A27" display="'Tabell 9A–9B'!A27" xr:uid="{00000000-0004-0000-0100-00000C000000}"/>
    <hyperlink ref="A78:B79" location="'Tabell 10'!A1" display="Tabell 10" xr:uid="{00000000-0004-0000-0100-00000D000000}"/>
    <hyperlink ref="A81:B82" location="'Tabell 11A'!A1" display="Tabell 11A" xr:uid="{00000000-0004-0000-0100-00000E000000}"/>
    <hyperlink ref="A84:B85" location="'Tabell 11B'!A1" display="Tabell 11B" xr:uid="{00000000-0004-0000-0100-00000F000000}"/>
    <hyperlink ref="A93:B94" location="'Tabell 14'!A1" display="Tabell 14" xr:uid="{00000000-0004-0000-0100-000010000000}"/>
    <hyperlink ref="A24" location="'Tabell 3A–3C'!A1" display="'Tabell 3A–3C'!A1" xr:uid="{00000000-0004-0000-0100-000011000000}"/>
    <hyperlink ref="A24:XFD24" location="'Tabell 3A'!A1" display="Tabell 3A" xr:uid="{00000000-0004-0000-0100-000012000000}"/>
    <hyperlink ref="A25:XFD25" location="'Tabell 3A'!A1" display="Table 3A" xr:uid="{00000000-0004-0000-0100-000013000000}"/>
    <hyperlink ref="A24:XFD25" location="'Tabell 3A–3C '!A1" display="Tabell 3A" xr:uid="{00000000-0004-0000-0100-000014000000}"/>
    <hyperlink ref="A30:XFD31" location="'Tabell 3A–3C '!A1" display="Tabell 3C" xr:uid="{00000000-0004-0000-0100-000015000000}"/>
    <hyperlink ref="A72" location="'Tabell 9A–9B'!A1" display="Tabell 9A" xr:uid="{00000000-0004-0000-0100-000016000000}"/>
    <hyperlink ref="A9:B9" location="'Tabell 1B'!A1" display="Tabell 1B" xr:uid="{00000000-0004-0000-0100-000017000000}"/>
    <hyperlink ref="A9" location="'Tabell 1'!A1" display="Tabell 1" xr:uid="{00000000-0004-0000-0100-000018000000}"/>
    <hyperlink ref="B9" location="'Tabell 1'!A1" display="De största svenska hamnarna efter antal passagerare 2011" xr:uid="{00000000-0004-0000-0100-000019000000}"/>
    <hyperlink ref="B39" location="'Tabell 5A'!A1" display="'Tabell 5A'!A1" xr:uid="{00000000-0004-0000-0100-00001A000000}"/>
    <hyperlink ref="A12:B12" location="'Tabell 2A'!A1" display="'Tabell 2A'!A1" xr:uid="{00000000-0004-0000-0100-00001B000000}"/>
    <hyperlink ref="A27:B28" location="'Tabell 3A–3C '!A1" display="'Tabell 3A–3C '!A1" xr:uid="{00000000-0004-0000-0100-00001C000000}"/>
    <hyperlink ref="A33:B34" location="'Tabell 4A'!A1" display="'Tabell 4A'!A1" xr:uid="{00000000-0004-0000-0100-00001D000000}"/>
    <hyperlink ref="A39:B40" location="'Tabell 5A'!A1" display="'Tabell 5A'!A1" xr:uid="{00000000-0004-0000-0100-00001E000000}"/>
    <hyperlink ref="A51:B52" location="'Tabell 6A'!A1" display="'Tabell 6A'!A1" xr:uid="{00000000-0004-0000-0100-00001F000000}"/>
    <hyperlink ref="A60:B61" location="'Tabell 7'!A1" display="'Tabell 7'!A1" xr:uid="{00000000-0004-0000-0100-000020000000}"/>
    <hyperlink ref="A30:B31" location="'Tabell 3A–3C '!A33" display="'Tabell 3A–3C '!A33" xr:uid="{00000000-0004-0000-0100-000021000000}"/>
    <hyperlink ref="A87:B88" location="'Tabell 12'!A1" display="'Tabell 12'!A1" xr:uid="{00000000-0004-0000-0100-000022000000}"/>
    <hyperlink ref="A90:B91" location="'Tabell 13'!A1" display="Tabell 13" xr:uid="{00000000-0004-0000-0100-000023000000}"/>
    <hyperlink ref="B3" location="Sammanfattningstabell!A1" display="Sammanfattningstabell för 2008–2010" xr:uid="{00000000-0004-0000-0100-000024000000}"/>
    <hyperlink ref="B10" location="'Tabell 1'!A1" display="'Tabell 1'!A1" xr:uid="{00000000-0004-0000-0100-000025000000}"/>
    <hyperlink ref="A10" location="'Tabell 1'!A1" display="'Tabell 1'!A1" xr:uid="{00000000-0004-0000-0100-000026000000}"/>
    <hyperlink ref="B6" location="'Sammanfattningstabell IVV'!A1" display="Sammanfattningstabell godshantering inom inre vattenvägar 2017–2018" xr:uid="{00000000-0004-0000-0100-000027000000}"/>
    <hyperlink ref="B7" location="'Sammanfattningstabell IVV'!A1" display="Summary table goods handled within inland waterways 2017–2018" xr:uid="{00000000-0004-0000-0100-000028000000}"/>
    <hyperlink ref="B24" location="'Tabell 3A–3C'!A1" display="'Tabell 3A–3C'!A1" xr:uid="{00000000-0004-0000-0100-000029000000}"/>
    <hyperlink ref="B25" location="'Tabell 3A–3C'!A1" display="'Tabell 3A–3C'!A1" xr:uid="{00000000-0004-0000-0100-00002A000000}"/>
    <hyperlink ref="A25" location="'Tabell 3A–3C'!A1" display="'Tabell 3A–3C'!A1" xr:uid="{00000000-0004-0000-0100-00002B000000}"/>
    <hyperlink ref="A27" location="'Tabell 3A–3C'!A1" display="'Tabell 3A–3C'!A1" xr:uid="{00000000-0004-0000-0100-00002C000000}"/>
    <hyperlink ref="A28" location="'Tabell 3A–3C'!A1" display="'Tabell 3A–3C'!A1" xr:uid="{00000000-0004-0000-0100-00002D000000}"/>
    <hyperlink ref="B27" location="'Tabell 3A–3C'!A1" display="'Tabell 3A–3C'!A1" xr:uid="{00000000-0004-0000-0100-00002E000000}"/>
    <hyperlink ref="B28" location="'Tabell 3A–3C'!A1" display="'Tabell 3A–3C'!A1" xr:uid="{00000000-0004-0000-0100-00002F000000}"/>
    <hyperlink ref="A30" location="'Tabell 3A–3C'!A1" display="'Tabell 3A–3C'!A1" xr:uid="{00000000-0004-0000-0100-000030000000}"/>
    <hyperlink ref="A31" location="'Tabell 3A–3C'!A1" display="'Tabell 3A–3C'!A1" xr:uid="{00000000-0004-0000-0100-000031000000}"/>
    <hyperlink ref="B30" location="'Tabell 3A–3C'!A1" display="'Tabell 3A–3C'!A1" xr:uid="{00000000-0004-0000-0100-000032000000}"/>
    <hyperlink ref="B31" location="'Tabell 3A–3C'!A1" display="'Tabell 3A–3C'!A1" xr:uid="{00000000-0004-0000-0100-000033000000}"/>
    <hyperlink ref="B60" location="'Tabell 7A'!A1" display="'Tabell 7A'!A1" xr:uid="{00000000-0004-0000-0100-000034000000}"/>
    <hyperlink ref="A60" location="'Tabell 7A'!A1" display="'Tabell 7A'!A1" xr:uid="{00000000-0004-0000-0100-000035000000}"/>
    <hyperlink ref="A61" location="'Tabell 7A'!A1" display="'Tabell 7A'!A1" xr:uid="{00000000-0004-0000-0100-000036000000}"/>
    <hyperlink ref="B61" location="'Tabell 7A'!A1" display="'Tabell 7A'!A1" xr:uid="{00000000-0004-0000-0100-000037000000}"/>
    <hyperlink ref="A54:B55" location="'Tabell 6B'!A1" display="'Tabell 6B'!A1" xr:uid="{00000000-0004-0000-0100-000038000000}"/>
    <hyperlink ref="B21" location="'Tabell 2D IVV'!A1" display="Antal fartygsanlöp i svenska hamnar inom inre vattenvägar 2017-2018, ankommande fartyg" xr:uid="{00000000-0004-0000-0100-00003D000000}"/>
    <hyperlink ref="A21" location="'Tabell 2D IVV'!A1" display="Tabell 2D" xr:uid="{00000000-0004-0000-0100-00003E000000}"/>
    <hyperlink ref="B22" location="'Tabell 2D IVV'!A1" display="Number of vessels entered in Swedish ports within inland waterways 2017-2018" xr:uid="{00000000-0004-0000-0100-00003F000000}"/>
    <hyperlink ref="A22" location="'Tabell 2D IVV'!A1" display="Table 2D" xr:uid="{00000000-0004-0000-0100-000040000000}"/>
    <hyperlink ref="A63" location="'Tabell 7B IVV'!A1" display="Tabell 7B" xr:uid="{00000000-0004-0000-0100-000043000000}"/>
    <hyperlink ref="A64" location="'Tabell 7B IVV'!A1" display="Table 7B" xr:uid="{00000000-0004-0000-0100-000044000000}"/>
    <hyperlink ref="B63" location="'Tabell 7B IVV'!A1" display="Varutrafik med fartyg inom inre vattenvägar samt utfört transportarbete och medeltransportlängd 2018. Lossade varor" xr:uid="{00000000-0004-0000-0100-000045000000}"/>
    <hyperlink ref="B64" location="'Tabell 7B IVV'!A1" display="Shipping of goods by ships within inland waterways, transport performance and average distance worked in 2018. Unloaded goods" xr:uid="{00000000-0004-0000-0100-000046000000}"/>
    <hyperlink ref="A57" location="'Tabell 6C IVV'!A1" display="Tabell 6C" xr:uid="{5A41B90A-E96D-486A-914B-63C9C04E7834}"/>
    <hyperlink ref="B57" location="'Tabell 6C IVV'!A1" display="Gods lossat i svenska hamnar inom inre vattenvägar 2018, fördelat efter varugrupper enligt NST 2007. Kvantitet i 1 000-tal ton" xr:uid="{6501FAC0-CDF6-4A0F-9D5A-56DEEA8812F0}"/>
    <hyperlink ref="A58" location="'Tabell 6C IVV'!A1" display="Tabell 6C" xr:uid="{7B170B43-BD6F-4CAB-AFB5-4F781957152B}"/>
    <hyperlink ref="B58" location="'Tabell 6C IVV'!A1" display="Shipping of goods between Swedish ports within inland waterways 2018. Unloaded goods divided in commodity groups in NST 2007. Quantity in 1,000 tonnes" xr:uid="{31C3458B-6E15-4798-98DF-59BF6429EF15}"/>
  </hyperlinks>
  <pageMargins left="0.70866141732283472" right="0.70866141732283472" top="0.74803149606299213" bottom="0.74803149606299213" header="0.31496062992125984" footer="0.31496062992125984"/>
  <pageSetup paperSize="9" scale="89" orientation="portrait" r:id="rId1"/>
  <rowBreaks count="1" manualBreakCount="1">
    <brk id="47"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O55"/>
  <sheetViews>
    <sheetView showGridLines="0" zoomScaleNormal="100" zoomScaleSheetLayoutView="100" workbookViewId="0"/>
  </sheetViews>
  <sheetFormatPr defaultRowHeight="12.75" x14ac:dyDescent="0.2"/>
  <cols>
    <col min="1" max="1" width="1.28515625" style="671" customWidth="1"/>
    <col min="2" max="2" width="3.140625" style="671" customWidth="1"/>
    <col min="3" max="3" width="7.140625" style="741" customWidth="1"/>
    <col min="4" max="4" width="27.7109375" style="742" customWidth="1"/>
    <col min="5" max="5" width="12.85546875" style="756" customWidth="1"/>
    <col min="6" max="6" width="2" style="345" customWidth="1"/>
    <col min="7" max="7" width="12.85546875" style="757" customWidth="1"/>
    <col min="8" max="8" width="2" style="728" customWidth="1"/>
    <col min="9" max="9" width="12.85546875" style="670" customWidth="1"/>
    <col min="10" max="10" width="2" style="660" customWidth="1"/>
    <col min="11" max="257" width="9.140625" style="660"/>
    <col min="258" max="258" width="2.85546875" style="660" customWidth="1"/>
    <col min="259" max="259" width="7.140625" style="660" customWidth="1"/>
    <col min="260" max="260" width="27.5703125" style="660" customWidth="1"/>
    <col min="261" max="261" width="8.5703125" style="660" customWidth="1"/>
    <col min="262" max="262" width="7.140625" style="660" customWidth="1"/>
    <col min="263" max="263" width="8.5703125" style="660" customWidth="1"/>
    <col min="264" max="264" width="7.140625" style="660" customWidth="1"/>
    <col min="265" max="265" width="8.5703125" style="660" customWidth="1"/>
    <col min="266" max="266" width="7.140625" style="660" customWidth="1"/>
    <col min="267" max="513" width="9.140625" style="660"/>
    <col min="514" max="514" width="2.85546875" style="660" customWidth="1"/>
    <col min="515" max="515" width="7.140625" style="660" customWidth="1"/>
    <col min="516" max="516" width="27.5703125" style="660" customWidth="1"/>
    <col min="517" max="517" width="8.5703125" style="660" customWidth="1"/>
    <col min="518" max="518" width="7.140625" style="660" customWidth="1"/>
    <col min="519" max="519" width="8.5703125" style="660" customWidth="1"/>
    <col min="520" max="520" width="7.140625" style="660" customWidth="1"/>
    <col min="521" max="521" width="8.5703125" style="660" customWidth="1"/>
    <col min="522" max="522" width="7.140625" style="660" customWidth="1"/>
    <col min="523" max="769" width="9.140625" style="660"/>
    <col min="770" max="770" width="2.85546875" style="660" customWidth="1"/>
    <col min="771" max="771" width="7.140625" style="660" customWidth="1"/>
    <col min="772" max="772" width="27.5703125" style="660" customWidth="1"/>
    <col min="773" max="773" width="8.5703125" style="660" customWidth="1"/>
    <col min="774" max="774" width="7.140625" style="660" customWidth="1"/>
    <col min="775" max="775" width="8.5703125" style="660" customWidth="1"/>
    <col min="776" max="776" width="7.140625" style="660" customWidth="1"/>
    <col min="777" max="777" width="8.5703125" style="660" customWidth="1"/>
    <col min="778" max="778" width="7.140625" style="660" customWidth="1"/>
    <col min="779" max="1025" width="9.140625" style="660"/>
    <col min="1026" max="1026" width="2.85546875" style="660" customWidth="1"/>
    <col min="1027" max="1027" width="7.140625" style="660" customWidth="1"/>
    <col min="1028" max="1028" width="27.5703125" style="660" customWidth="1"/>
    <col min="1029" max="1029" width="8.5703125" style="660" customWidth="1"/>
    <col min="1030" max="1030" width="7.140625" style="660" customWidth="1"/>
    <col min="1031" max="1031" width="8.5703125" style="660" customWidth="1"/>
    <col min="1032" max="1032" width="7.140625" style="660" customWidth="1"/>
    <col min="1033" max="1033" width="8.5703125" style="660" customWidth="1"/>
    <col min="1034" max="1034" width="7.140625" style="660" customWidth="1"/>
    <col min="1035" max="1281" width="9.140625" style="660"/>
    <col min="1282" max="1282" width="2.85546875" style="660" customWidth="1"/>
    <col min="1283" max="1283" width="7.140625" style="660" customWidth="1"/>
    <col min="1284" max="1284" width="27.5703125" style="660" customWidth="1"/>
    <col min="1285" max="1285" width="8.5703125" style="660" customWidth="1"/>
    <col min="1286" max="1286" width="7.140625" style="660" customWidth="1"/>
    <col min="1287" max="1287" width="8.5703125" style="660" customWidth="1"/>
    <col min="1288" max="1288" width="7.140625" style="660" customWidth="1"/>
    <col min="1289" max="1289" width="8.5703125" style="660" customWidth="1"/>
    <col min="1290" max="1290" width="7.140625" style="660" customWidth="1"/>
    <col min="1291" max="1537" width="9.140625" style="660"/>
    <col min="1538" max="1538" width="2.85546875" style="660" customWidth="1"/>
    <col min="1539" max="1539" width="7.140625" style="660" customWidth="1"/>
    <col min="1540" max="1540" width="27.5703125" style="660" customWidth="1"/>
    <col min="1541" max="1541" width="8.5703125" style="660" customWidth="1"/>
    <col min="1542" max="1542" width="7.140625" style="660" customWidth="1"/>
    <col min="1543" max="1543" width="8.5703125" style="660" customWidth="1"/>
    <col min="1544" max="1544" width="7.140625" style="660" customWidth="1"/>
    <col min="1545" max="1545" width="8.5703125" style="660" customWidth="1"/>
    <col min="1546" max="1546" width="7.140625" style="660" customWidth="1"/>
    <col min="1547" max="1793" width="9.140625" style="660"/>
    <col min="1794" max="1794" width="2.85546875" style="660" customWidth="1"/>
    <col min="1795" max="1795" width="7.140625" style="660" customWidth="1"/>
    <col min="1796" max="1796" width="27.5703125" style="660" customWidth="1"/>
    <col min="1797" max="1797" width="8.5703125" style="660" customWidth="1"/>
    <col min="1798" max="1798" width="7.140625" style="660" customWidth="1"/>
    <col min="1799" max="1799" width="8.5703125" style="660" customWidth="1"/>
    <col min="1800" max="1800" width="7.140625" style="660" customWidth="1"/>
    <col min="1801" max="1801" width="8.5703125" style="660" customWidth="1"/>
    <col min="1802" max="1802" width="7.140625" style="660" customWidth="1"/>
    <col min="1803" max="2049" width="9.140625" style="660"/>
    <col min="2050" max="2050" width="2.85546875" style="660" customWidth="1"/>
    <col min="2051" max="2051" width="7.140625" style="660" customWidth="1"/>
    <col min="2052" max="2052" width="27.5703125" style="660" customWidth="1"/>
    <col min="2053" max="2053" width="8.5703125" style="660" customWidth="1"/>
    <col min="2054" max="2054" width="7.140625" style="660" customWidth="1"/>
    <col min="2055" max="2055" width="8.5703125" style="660" customWidth="1"/>
    <col min="2056" max="2056" width="7.140625" style="660" customWidth="1"/>
    <col min="2057" max="2057" width="8.5703125" style="660" customWidth="1"/>
    <col min="2058" max="2058" width="7.140625" style="660" customWidth="1"/>
    <col min="2059" max="2305" width="9.140625" style="660"/>
    <col min="2306" max="2306" width="2.85546875" style="660" customWidth="1"/>
    <col min="2307" max="2307" width="7.140625" style="660" customWidth="1"/>
    <col min="2308" max="2308" width="27.5703125" style="660" customWidth="1"/>
    <col min="2309" max="2309" width="8.5703125" style="660" customWidth="1"/>
    <col min="2310" max="2310" width="7.140625" style="660" customWidth="1"/>
    <col min="2311" max="2311" width="8.5703125" style="660" customWidth="1"/>
    <col min="2312" max="2312" width="7.140625" style="660" customWidth="1"/>
    <col min="2313" max="2313" width="8.5703125" style="660" customWidth="1"/>
    <col min="2314" max="2314" width="7.140625" style="660" customWidth="1"/>
    <col min="2315" max="2561" width="9.140625" style="660"/>
    <col min="2562" max="2562" width="2.85546875" style="660" customWidth="1"/>
    <col min="2563" max="2563" width="7.140625" style="660" customWidth="1"/>
    <col min="2564" max="2564" width="27.5703125" style="660" customWidth="1"/>
    <col min="2565" max="2565" width="8.5703125" style="660" customWidth="1"/>
    <col min="2566" max="2566" width="7.140625" style="660" customWidth="1"/>
    <col min="2567" max="2567" width="8.5703125" style="660" customWidth="1"/>
    <col min="2568" max="2568" width="7.140625" style="660" customWidth="1"/>
    <col min="2569" max="2569" width="8.5703125" style="660" customWidth="1"/>
    <col min="2570" max="2570" width="7.140625" style="660" customWidth="1"/>
    <col min="2571" max="2817" width="9.140625" style="660"/>
    <col min="2818" max="2818" width="2.85546875" style="660" customWidth="1"/>
    <col min="2819" max="2819" width="7.140625" style="660" customWidth="1"/>
    <col min="2820" max="2820" width="27.5703125" style="660" customWidth="1"/>
    <col min="2821" max="2821" width="8.5703125" style="660" customWidth="1"/>
    <col min="2822" max="2822" width="7.140625" style="660" customWidth="1"/>
    <col min="2823" max="2823" width="8.5703125" style="660" customWidth="1"/>
    <col min="2824" max="2824" width="7.140625" style="660" customWidth="1"/>
    <col min="2825" max="2825" width="8.5703125" style="660" customWidth="1"/>
    <col min="2826" max="2826" width="7.140625" style="660" customWidth="1"/>
    <col min="2827" max="3073" width="9.140625" style="660"/>
    <col min="3074" max="3074" width="2.85546875" style="660" customWidth="1"/>
    <col min="3075" max="3075" width="7.140625" style="660" customWidth="1"/>
    <col min="3076" max="3076" width="27.5703125" style="660" customWidth="1"/>
    <col min="3077" max="3077" width="8.5703125" style="660" customWidth="1"/>
    <col min="3078" max="3078" width="7.140625" style="660" customWidth="1"/>
    <col min="3079" max="3079" width="8.5703125" style="660" customWidth="1"/>
    <col min="3080" max="3080" width="7.140625" style="660" customWidth="1"/>
    <col min="3081" max="3081" width="8.5703125" style="660" customWidth="1"/>
    <col min="3082" max="3082" width="7.140625" style="660" customWidth="1"/>
    <col min="3083" max="3329" width="9.140625" style="660"/>
    <col min="3330" max="3330" width="2.85546875" style="660" customWidth="1"/>
    <col min="3331" max="3331" width="7.140625" style="660" customWidth="1"/>
    <col min="3332" max="3332" width="27.5703125" style="660" customWidth="1"/>
    <col min="3333" max="3333" width="8.5703125" style="660" customWidth="1"/>
    <col min="3334" max="3334" width="7.140625" style="660" customWidth="1"/>
    <col min="3335" max="3335" width="8.5703125" style="660" customWidth="1"/>
    <col min="3336" max="3336" width="7.140625" style="660" customWidth="1"/>
    <col min="3337" max="3337" width="8.5703125" style="660" customWidth="1"/>
    <col min="3338" max="3338" width="7.140625" style="660" customWidth="1"/>
    <col min="3339" max="3585" width="9.140625" style="660"/>
    <col min="3586" max="3586" width="2.85546875" style="660" customWidth="1"/>
    <col min="3587" max="3587" width="7.140625" style="660" customWidth="1"/>
    <col min="3588" max="3588" width="27.5703125" style="660" customWidth="1"/>
    <col min="3589" max="3589" width="8.5703125" style="660" customWidth="1"/>
    <col min="3590" max="3590" width="7.140625" style="660" customWidth="1"/>
    <col min="3591" max="3591" width="8.5703125" style="660" customWidth="1"/>
    <col min="3592" max="3592" width="7.140625" style="660" customWidth="1"/>
    <col min="3593" max="3593" width="8.5703125" style="660" customWidth="1"/>
    <col min="3594" max="3594" width="7.140625" style="660" customWidth="1"/>
    <col min="3595" max="3841" width="9.140625" style="660"/>
    <col min="3842" max="3842" width="2.85546875" style="660" customWidth="1"/>
    <col min="3843" max="3843" width="7.140625" style="660" customWidth="1"/>
    <col min="3844" max="3844" width="27.5703125" style="660" customWidth="1"/>
    <col min="3845" max="3845" width="8.5703125" style="660" customWidth="1"/>
    <col min="3846" max="3846" width="7.140625" style="660" customWidth="1"/>
    <col min="3847" max="3847" width="8.5703125" style="660" customWidth="1"/>
    <col min="3848" max="3848" width="7.140625" style="660" customWidth="1"/>
    <col min="3849" max="3849" width="8.5703125" style="660" customWidth="1"/>
    <col min="3850" max="3850" width="7.140625" style="660" customWidth="1"/>
    <col min="3851" max="4097" width="9.140625" style="660"/>
    <col min="4098" max="4098" width="2.85546875" style="660" customWidth="1"/>
    <col min="4099" max="4099" width="7.140625" style="660" customWidth="1"/>
    <col min="4100" max="4100" width="27.5703125" style="660" customWidth="1"/>
    <col min="4101" max="4101" width="8.5703125" style="660" customWidth="1"/>
    <col min="4102" max="4102" width="7.140625" style="660" customWidth="1"/>
    <col min="4103" max="4103" width="8.5703125" style="660" customWidth="1"/>
    <col min="4104" max="4104" width="7.140625" style="660" customWidth="1"/>
    <col min="4105" max="4105" width="8.5703125" style="660" customWidth="1"/>
    <col min="4106" max="4106" width="7.140625" style="660" customWidth="1"/>
    <col min="4107" max="4353" width="9.140625" style="660"/>
    <col min="4354" max="4354" width="2.85546875" style="660" customWidth="1"/>
    <col min="4355" max="4355" width="7.140625" style="660" customWidth="1"/>
    <col min="4356" max="4356" width="27.5703125" style="660" customWidth="1"/>
    <col min="4357" max="4357" width="8.5703125" style="660" customWidth="1"/>
    <col min="4358" max="4358" width="7.140625" style="660" customWidth="1"/>
    <col min="4359" max="4359" width="8.5703125" style="660" customWidth="1"/>
    <col min="4360" max="4360" width="7.140625" style="660" customWidth="1"/>
    <col min="4361" max="4361" width="8.5703125" style="660" customWidth="1"/>
    <col min="4362" max="4362" width="7.140625" style="660" customWidth="1"/>
    <col min="4363" max="4609" width="9.140625" style="660"/>
    <col min="4610" max="4610" width="2.85546875" style="660" customWidth="1"/>
    <col min="4611" max="4611" width="7.140625" style="660" customWidth="1"/>
    <col min="4612" max="4612" width="27.5703125" style="660" customWidth="1"/>
    <col min="4613" max="4613" width="8.5703125" style="660" customWidth="1"/>
    <col min="4614" max="4614" width="7.140625" style="660" customWidth="1"/>
    <col min="4615" max="4615" width="8.5703125" style="660" customWidth="1"/>
    <col min="4616" max="4616" width="7.140625" style="660" customWidth="1"/>
    <col min="4617" max="4617" width="8.5703125" style="660" customWidth="1"/>
    <col min="4618" max="4618" width="7.140625" style="660" customWidth="1"/>
    <col min="4619" max="4865" width="9.140625" style="660"/>
    <col min="4866" max="4866" width="2.85546875" style="660" customWidth="1"/>
    <col min="4867" max="4867" width="7.140625" style="660" customWidth="1"/>
    <col min="4868" max="4868" width="27.5703125" style="660" customWidth="1"/>
    <col min="4869" max="4869" width="8.5703125" style="660" customWidth="1"/>
    <col min="4870" max="4870" width="7.140625" style="660" customWidth="1"/>
    <col min="4871" max="4871" width="8.5703125" style="660" customWidth="1"/>
    <col min="4872" max="4872" width="7.140625" style="660" customWidth="1"/>
    <col min="4873" max="4873" width="8.5703125" style="660" customWidth="1"/>
    <col min="4874" max="4874" width="7.140625" style="660" customWidth="1"/>
    <col min="4875" max="5121" width="9.140625" style="660"/>
    <col min="5122" max="5122" width="2.85546875" style="660" customWidth="1"/>
    <col min="5123" max="5123" width="7.140625" style="660" customWidth="1"/>
    <col min="5124" max="5124" width="27.5703125" style="660" customWidth="1"/>
    <col min="5125" max="5125" width="8.5703125" style="660" customWidth="1"/>
    <col min="5126" max="5126" width="7.140625" style="660" customWidth="1"/>
    <col min="5127" max="5127" width="8.5703125" style="660" customWidth="1"/>
    <col min="5128" max="5128" width="7.140625" style="660" customWidth="1"/>
    <col min="5129" max="5129" width="8.5703125" style="660" customWidth="1"/>
    <col min="5130" max="5130" width="7.140625" style="660" customWidth="1"/>
    <col min="5131" max="5377" width="9.140625" style="660"/>
    <col min="5378" max="5378" width="2.85546875" style="660" customWidth="1"/>
    <col min="5379" max="5379" width="7.140625" style="660" customWidth="1"/>
    <col min="5380" max="5380" width="27.5703125" style="660" customWidth="1"/>
    <col min="5381" max="5381" width="8.5703125" style="660" customWidth="1"/>
    <col min="5382" max="5382" width="7.140625" style="660" customWidth="1"/>
    <col min="5383" max="5383" width="8.5703125" style="660" customWidth="1"/>
    <col min="5384" max="5384" width="7.140625" style="660" customWidth="1"/>
    <col min="5385" max="5385" width="8.5703125" style="660" customWidth="1"/>
    <col min="5386" max="5386" width="7.140625" style="660" customWidth="1"/>
    <col min="5387" max="5633" width="9.140625" style="660"/>
    <col min="5634" max="5634" width="2.85546875" style="660" customWidth="1"/>
    <col min="5635" max="5635" width="7.140625" style="660" customWidth="1"/>
    <col min="5636" max="5636" width="27.5703125" style="660" customWidth="1"/>
    <col min="5637" max="5637" width="8.5703125" style="660" customWidth="1"/>
    <col min="5638" max="5638" width="7.140625" style="660" customWidth="1"/>
    <col min="5639" max="5639" width="8.5703125" style="660" customWidth="1"/>
    <col min="5640" max="5640" width="7.140625" style="660" customWidth="1"/>
    <col min="5641" max="5641" width="8.5703125" style="660" customWidth="1"/>
    <col min="5642" max="5642" width="7.140625" style="660" customWidth="1"/>
    <col min="5643" max="5889" width="9.140625" style="660"/>
    <col min="5890" max="5890" width="2.85546875" style="660" customWidth="1"/>
    <col min="5891" max="5891" width="7.140625" style="660" customWidth="1"/>
    <col min="5892" max="5892" width="27.5703125" style="660" customWidth="1"/>
    <col min="5893" max="5893" width="8.5703125" style="660" customWidth="1"/>
    <col min="5894" max="5894" width="7.140625" style="660" customWidth="1"/>
    <col min="5895" max="5895" width="8.5703125" style="660" customWidth="1"/>
    <col min="5896" max="5896" width="7.140625" style="660" customWidth="1"/>
    <col min="5897" max="5897" width="8.5703125" style="660" customWidth="1"/>
    <col min="5898" max="5898" width="7.140625" style="660" customWidth="1"/>
    <col min="5899" max="6145" width="9.140625" style="660"/>
    <col min="6146" max="6146" width="2.85546875" style="660" customWidth="1"/>
    <col min="6147" max="6147" width="7.140625" style="660" customWidth="1"/>
    <col min="6148" max="6148" width="27.5703125" style="660" customWidth="1"/>
    <col min="6149" max="6149" width="8.5703125" style="660" customWidth="1"/>
    <col min="6150" max="6150" width="7.140625" style="660" customWidth="1"/>
    <col min="6151" max="6151" width="8.5703125" style="660" customWidth="1"/>
    <col min="6152" max="6152" width="7.140625" style="660" customWidth="1"/>
    <col min="6153" max="6153" width="8.5703125" style="660" customWidth="1"/>
    <col min="6154" max="6154" width="7.140625" style="660" customWidth="1"/>
    <col min="6155" max="6401" width="9.140625" style="660"/>
    <col min="6402" max="6402" width="2.85546875" style="660" customWidth="1"/>
    <col min="6403" max="6403" width="7.140625" style="660" customWidth="1"/>
    <col min="6404" max="6404" width="27.5703125" style="660" customWidth="1"/>
    <col min="6405" max="6405" width="8.5703125" style="660" customWidth="1"/>
    <col min="6406" max="6406" width="7.140625" style="660" customWidth="1"/>
    <col min="6407" max="6407" width="8.5703125" style="660" customWidth="1"/>
    <col min="6408" max="6408" width="7.140625" style="660" customWidth="1"/>
    <col min="6409" max="6409" width="8.5703125" style="660" customWidth="1"/>
    <col min="6410" max="6410" width="7.140625" style="660" customWidth="1"/>
    <col min="6411" max="6657" width="9.140625" style="660"/>
    <col min="6658" max="6658" width="2.85546875" style="660" customWidth="1"/>
    <col min="6659" max="6659" width="7.140625" style="660" customWidth="1"/>
    <col min="6660" max="6660" width="27.5703125" style="660" customWidth="1"/>
    <col min="6661" max="6661" width="8.5703125" style="660" customWidth="1"/>
    <col min="6662" max="6662" width="7.140625" style="660" customWidth="1"/>
    <col min="6663" max="6663" width="8.5703125" style="660" customWidth="1"/>
    <col min="6664" max="6664" width="7.140625" style="660" customWidth="1"/>
    <col min="6665" max="6665" width="8.5703125" style="660" customWidth="1"/>
    <col min="6666" max="6666" width="7.140625" style="660" customWidth="1"/>
    <col min="6667" max="6913" width="9.140625" style="660"/>
    <col min="6914" max="6914" width="2.85546875" style="660" customWidth="1"/>
    <col min="6915" max="6915" width="7.140625" style="660" customWidth="1"/>
    <col min="6916" max="6916" width="27.5703125" style="660" customWidth="1"/>
    <col min="6917" max="6917" width="8.5703125" style="660" customWidth="1"/>
    <col min="6918" max="6918" width="7.140625" style="660" customWidth="1"/>
    <col min="6919" max="6919" width="8.5703125" style="660" customWidth="1"/>
    <col min="6920" max="6920" width="7.140625" style="660" customWidth="1"/>
    <col min="6921" max="6921" width="8.5703125" style="660" customWidth="1"/>
    <col min="6922" max="6922" width="7.140625" style="660" customWidth="1"/>
    <col min="6923" max="7169" width="9.140625" style="660"/>
    <col min="7170" max="7170" width="2.85546875" style="660" customWidth="1"/>
    <col min="7171" max="7171" width="7.140625" style="660" customWidth="1"/>
    <col min="7172" max="7172" width="27.5703125" style="660" customWidth="1"/>
    <col min="7173" max="7173" width="8.5703125" style="660" customWidth="1"/>
    <col min="7174" max="7174" width="7.140625" style="660" customWidth="1"/>
    <col min="7175" max="7175" width="8.5703125" style="660" customWidth="1"/>
    <col min="7176" max="7176" width="7.140625" style="660" customWidth="1"/>
    <col min="7177" max="7177" width="8.5703125" style="660" customWidth="1"/>
    <col min="7178" max="7178" width="7.140625" style="660" customWidth="1"/>
    <col min="7179" max="7425" width="9.140625" style="660"/>
    <col min="7426" max="7426" width="2.85546875" style="660" customWidth="1"/>
    <col min="7427" max="7427" width="7.140625" style="660" customWidth="1"/>
    <col min="7428" max="7428" width="27.5703125" style="660" customWidth="1"/>
    <col min="7429" max="7429" width="8.5703125" style="660" customWidth="1"/>
    <col min="7430" max="7430" width="7.140625" style="660" customWidth="1"/>
    <col min="7431" max="7431" width="8.5703125" style="660" customWidth="1"/>
    <col min="7432" max="7432" width="7.140625" style="660" customWidth="1"/>
    <col min="7433" max="7433" width="8.5703125" style="660" customWidth="1"/>
    <col min="7434" max="7434" width="7.140625" style="660" customWidth="1"/>
    <col min="7435" max="7681" width="9.140625" style="660"/>
    <col min="7682" max="7682" width="2.85546875" style="660" customWidth="1"/>
    <col min="7683" max="7683" width="7.140625" style="660" customWidth="1"/>
    <col min="7684" max="7684" width="27.5703125" style="660" customWidth="1"/>
    <col min="7685" max="7685" width="8.5703125" style="660" customWidth="1"/>
    <col min="7686" max="7686" width="7.140625" style="660" customWidth="1"/>
    <col min="7687" max="7687" width="8.5703125" style="660" customWidth="1"/>
    <col min="7688" max="7688" width="7.140625" style="660" customWidth="1"/>
    <col min="7689" max="7689" width="8.5703125" style="660" customWidth="1"/>
    <col min="7690" max="7690" width="7.140625" style="660" customWidth="1"/>
    <col min="7691" max="7937" width="9.140625" style="660"/>
    <col min="7938" max="7938" width="2.85546875" style="660" customWidth="1"/>
    <col min="7939" max="7939" width="7.140625" style="660" customWidth="1"/>
    <col min="7940" max="7940" width="27.5703125" style="660" customWidth="1"/>
    <col min="7941" max="7941" width="8.5703125" style="660" customWidth="1"/>
    <col min="7942" max="7942" width="7.140625" style="660" customWidth="1"/>
    <col min="7943" max="7943" width="8.5703125" style="660" customWidth="1"/>
    <col min="7944" max="7944" width="7.140625" style="660" customWidth="1"/>
    <col min="7945" max="7945" width="8.5703125" style="660" customWidth="1"/>
    <col min="7946" max="7946" width="7.140625" style="660" customWidth="1"/>
    <col min="7947" max="8193" width="9.140625" style="660"/>
    <col min="8194" max="8194" width="2.85546875" style="660" customWidth="1"/>
    <col min="8195" max="8195" width="7.140625" style="660" customWidth="1"/>
    <col min="8196" max="8196" width="27.5703125" style="660" customWidth="1"/>
    <col min="8197" max="8197" width="8.5703125" style="660" customWidth="1"/>
    <col min="8198" max="8198" width="7.140625" style="660" customWidth="1"/>
    <col min="8199" max="8199" width="8.5703125" style="660" customWidth="1"/>
    <col min="8200" max="8200" width="7.140625" style="660" customWidth="1"/>
    <col min="8201" max="8201" width="8.5703125" style="660" customWidth="1"/>
    <col min="8202" max="8202" width="7.140625" style="660" customWidth="1"/>
    <col min="8203" max="8449" width="9.140625" style="660"/>
    <col min="8450" max="8450" width="2.85546875" style="660" customWidth="1"/>
    <col min="8451" max="8451" width="7.140625" style="660" customWidth="1"/>
    <col min="8452" max="8452" width="27.5703125" style="660" customWidth="1"/>
    <col min="8453" max="8453" width="8.5703125" style="660" customWidth="1"/>
    <col min="8454" max="8454" width="7.140625" style="660" customWidth="1"/>
    <col min="8455" max="8455" width="8.5703125" style="660" customWidth="1"/>
    <col min="8456" max="8456" width="7.140625" style="660" customWidth="1"/>
    <col min="8457" max="8457" width="8.5703125" style="660" customWidth="1"/>
    <col min="8458" max="8458" width="7.140625" style="660" customWidth="1"/>
    <col min="8459" max="8705" width="9.140625" style="660"/>
    <col min="8706" max="8706" width="2.85546875" style="660" customWidth="1"/>
    <col min="8707" max="8707" width="7.140625" style="660" customWidth="1"/>
    <col min="8708" max="8708" width="27.5703125" style="660" customWidth="1"/>
    <col min="8709" max="8709" width="8.5703125" style="660" customWidth="1"/>
    <col min="8710" max="8710" width="7.140625" style="660" customWidth="1"/>
    <col min="8711" max="8711" width="8.5703125" style="660" customWidth="1"/>
    <col min="8712" max="8712" width="7.140625" style="660" customWidth="1"/>
    <col min="8713" max="8713" width="8.5703125" style="660" customWidth="1"/>
    <col min="8714" max="8714" width="7.140625" style="660" customWidth="1"/>
    <col min="8715" max="8961" width="9.140625" style="660"/>
    <col min="8962" max="8962" width="2.85546875" style="660" customWidth="1"/>
    <col min="8963" max="8963" width="7.140625" style="660" customWidth="1"/>
    <col min="8964" max="8964" width="27.5703125" style="660" customWidth="1"/>
    <col min="8965" max="8965" width="8.5703125" style="660" customWidth="1"/>
    <col min="8966" max="8966" width="7.140625" style="660" customWidth="1"/>
    <col min="8967" max="8967" width="8.5703125" style="660" customWidth="1"/>
    <col min="8968" max="8968" width="7.140625" style="660" customWidth="1"/>
    <col min="8969" max="8969" width="8.5703125" style="660" customWidth="1"/>
    <col min="8970" max="8970" width="7.140625" style="660" customWidth="1"/>
    <col min="8971" max="9217" width="9.140625" style="660"/>
    <col min="9218" max="9218" width="2.85546875" style="660" customWidth="1"/>
    <col min="9219" max="9219" width="7.140625" style="660" customWidth="1"/>
    <col min="9220" max="9220" width="27.5703125" style="660" customWidth="1"/>
    <col min="9221" max="9221" width="8.5703125" style="660" customWidth="1"/>
    <col min="9222" max="9222" width="7.140625" style="660" customWidth="1"/>
    <col min="9223" max="9223" width="8.5703125" style="660" customWidth="1"/>
    <col min="9224" max="9224" width="7.140625" style="660" customWidth="1"/>
    <col min="9225" max="9225" width="8.5703125" style="660" customWidth="1"/>
    <col min="9226" max="9226" width="7.140625" style="660" customWidth="1"/>
    <col min="9227" max="9473" width="9.140625" style="660"/>
    <col min="9474" max="9474" width="2.85546875" style="660" customWidth="1"/>
    <col min="9475" max="9475" width="7.140625" style="660" customWidth="1"/>
    <col min="9476" max="9476" width="27.5703125" style="660" customWidth="1"/>
    <col min="9477" max="9477" width="8.5703125" style="660" customWidth="1"/>
    <col min="9478" max="9478" width="7.140625" style="660" customWidth="1"/>
    <col min="9479" max="9479" width="8.5703125" style="660" customWidth="1"/>
    <col min="9480" max="9480" width="7.140625" style="660" customWidth="1"/>
    <col min="9481" max="9481" width="8.5703125" style="660" customWidth="1"/>
    <col min="9482" max="9482" width="7.140625" style="660" customWidth="1"/>
    <col min="9483" max="9729" width="9.140625" style="660"/>
    <col min="9730" max="9730" width="2.85546875" style="660" customWidth="1"/>
    <col min="9731" max="9731" width="7.140625" style="660" customWidth="1"/>
    <col min="9732" max="9732" width="27.5703125" style="660" customWidth="1"/>
    <col min="9733" max="9733" width="8.5703125" style="660" customWidth="1"/>
    <col min="9734" max="9734" width="7.140625" style="660" customWidth="1"/>
    <col min="9735" max="9735" width="8.5703125" style="660" customWidth="1"/>
    <col min="9736" max="9736" width="7.140625" style="660" customWidth="1"/>
    <col min="9737" max="9737" width="8.5703125" style="660" customWidth="1"/>
    <col min="9738" max="9738" width="7.140625" style="660" customWidth="1"/>
    <col min="9739" max="9985" width="9.140625" style="660"/>
    <col min="9986" max="9986" width="2.85546875" style="660" customWidth="1"/>
    <col min="9987" max="9987" width="7.140625" style="660" customWidth="1"/>
    <col min="9988" max="9988" width="27.5703125" style="660" customWidth="1"/>
    <col min="9989" max="9989" width="8.5703125" style="660" customWidth="1"/>
    <col min="9990" max="9990" width="7.140625" style="660" customWidth="1"/>
    <col min="9991" max="9991" width="8.5703125" style="660" customWidth="1"/>
    <col min="9992" max="9992" width="7.140625" style="660" customWidth="1"/>
    <col min="9993" max="9993" width="8.5703125" style="660" customWidth="1"/>
    <col min="9994" max="9994" width="7.140625" style="660" customWidth="1"/>
    <col min="9995" max="10241" width="9.140625" style="660"/>
    <col min="10242" max="10242" width="2.85546875" style="660" customWidth="1"/>
    <col min="10243" max="10243" width="7.140625" style="660" customWidth="1"/>
    <col min="10244" max="10244" width="27.5703125" style="660" customWidth="1"/>
    <col min="10245" max="10245" width="8.5703125" style="660" customWidth="1"/>
    <col min="10246" max="10246" width="7.140625" style="660" customWidth="1"/>
    <col min="10247" max="10247" width="8.5703125" style="660" customWidth="1"/>
    <col min="10248" max="10248" width="7.140625" style="660" customWidth="1"/>
    <col min="10249" max="10249" width="8.5703125" style="660" customWidth="1"/>
    <col min="10250" max="10250" width="7.140625" style="660" customWidth="1"/>
    <col min="10251" max="10497" width="9.140625" style="660"/>
    <col min="10498" max="10498" width="2.85546875" style="660" customWidth="1"/>
    <col min="10499" max="10499" width="7.140625" style="660" customWidth="1"/>
    <col min="10500" max="10500" width="27.5703125" style="660" customWidth="1"/>
    <col min="10501" max="10501" width="8.5703125" style="660" customWidth="1"/>
    <col min="10502" max="10502" width="7.140625" style="660" customWidth="1"/>
    <col min="10503" max="10503" width="8.5703125" style="660" customWidth="1"/>
    <col min="10504" max="10504" width="7.140625" style="660" customWidth="1"/>
    <col min="10505" max="10505" width="8.5703125" style="660" customWidth="1"/>
    <col min="10506" max="10506" width="7.140625" style="660" customWidth="1"/>
    <col min="10507" max="10753" width="9.140625" style="660"/>
    <col min="10754" max="10754" width="2.85546875" style="660" customWidth="1"/>
    <col min="10755" max="10755" width="7.140625" style="660" customWidth="1"/>
    <col min="10756" max="10756" width="27.5703125" style="660" customWidth="1"/>
    <col min="10757" max="10757" width="8.5703125" style="660" customWidth="1"/>
    <col min="10758" max="10758" width="7.140625" style="660" customWidth="1"/>
    <col min="10759" max="10759" width="8.5703125" style="660" customWidth="1"/>
    <col min="10760" max="10760" width="7.140625" style="660" customWidth="1"/>
    <col min="10761" max="10761" width="8.5703125" style="660" customWidth="1"/>
    <col min="10762" max="10762" width="7.140625" style="660" customWidth="1"/>
    <col min="10763" max="11009" width="9.140625" style="660"/>
    <col min="11010" max="11010" width="2.85546875" style="660" customWidth="1"/>
    <col min="11011" max="11011" width="7.140625" style="660" customWidth="1"/>
    <col min="11012" max="11012" width="27.5703125" style="660" customWidth="1"/>
    <col min="11013" max="11013" width="8.5703125" style="660" customWidth="1"/>
    <col min="11014" max="11014" width="7.140625" style="660" customWidth="1"/>
    <col min="11015" max="11015" width="8.5703125" style="660" customWidth="1"/>
    <col min="11016" max="11016" width="7.140625" style="660" customWidth="1"/>
    <col min="11017" max="11017" width="8.5703125" style="660" customWidth="1"/>
    <col min="11018" max="11018" width="7.140625" style="660" customWidth="1"/>
    <col min="11019" max="11265" width="9.140625" style="660"/>
    <col min="11266" max="11266" width="2.85546875" style="660" customWidth="1"/>
    <col min="11267" max="11267" width="7.140625" style="660" customWidth="1"/>
    <col min="11268" max="11268" width="27.5703125" style="660" customWidth="1"/>
    <col min="11269" max="11269" width="8.5703125" style="660" customWidth="1"/>
    <col min="11270" max="11270" width="7.140625" style="660" customWidth="1"/>
    <col min="11271" max="11271" width="8.5703125" style="660" customWidth="1"/>
    <col min="11272" max="11272" width="7.140625" style="660" customWidth="1"/>
    <col min="11273" max="11273" width="8.5703125" style="660" customWidth="1"/>
    <col min="11274" max="11274" width="7.140625" style="660" customWidth="1"/>
    <col min="11275" max="11521" width="9.140625" style="660"/>
    <col min="11522" max="11522" width="2.85546875" style="660" customWidth="1"/>
    <col min="11523" max="11523" width="7.140625" style="660" customWidth="1"/>
    <col min="11524" max="11524" width="27.5703125" style="660" customWidth="1"/>
    <col min="11525" max="11525" width="8.5703125" style="660" customWidth="1"/>
    <col min="11526" max="11526" width="7.140625" style="660" customWidth="1"/>
    <col min="11527" max="11527" width="8.5703125" style="660" customWidth="1"/>
    <col min="11528" max="11528" width="7.140625" style="660" customWidth="1"/>
    <col min="11529" max="11529" width="8.5703125" style="660" customWidth="1"/>
    <col min="11530" max="11530" width="7.140625" style="660" customWidth="1"/>
    <col min="11531" max="11777" width="9.140625" style="660"/>
    <col min="11778" max="11778" width="2.85546875" style="660" customWidth="1"/>
    <col min="11779" max="11779" width="7.140625" style="660" customWidth="1"/>
    <col min="11780" max="11780" width="27.5703125" style="660" customWidth="1"/>
    <col min="11781" max="11781" width="8.5703125" style="660" customWidth="1"/>
    <col min="11782" max="11782" width="7.140625" style="660" customWidth="1"/>
    <col min="11783" max="11783" width="8.5703125" style="660" customWidth="1"/>
    <col min="11784" max="11784" width="7.140625" style="660" customWidth="1"/>
    <col min="11785" max="11785" width="8.5703125" style="660" customWidth="1"/>
    <col min="11786" max="11786" width="7.140625" style="660" customWidth="1"/>
    <col min="11787" max="12033" width="9.140625" style="660"/>
    <col min="12034" max="12034" width="2.85546875" style="660" customWidth="1"/>
    <col min="12035" max="12035" width="7.140625" style="660" customWidth="1"/>
    <col min="12036" max="12036" width="27.5703125" style="660" customWidth="1"/>
    <col min="12037" max="12037" width="8.5703125" style="660" customWidth="1"/>
    <col min="12038" max="12038" width="7.140625" style="660" customWidth="1"/>
    <col min="12039" max="12039" width="8.5703125" style="660" customWidth="1"/>
    <col min="12040" max="12040" width="7.140625" style="660" customWidth="1"/>
    <col min="12041" max="12041" width="8.5703125" style="660" customWidth="1"/>
    <col min="12042" max="12042" width="7.140625" style="660" customWidth="1"/>
    <col min="12043" max="12289" width="9.140625" style="660"/>
    <col min="12290" max="12290" width="2.85546875" style="660" customWidth="1"/>
    <col min="12291" max="12291" width="7.140625" style="660" customWidth="1"/>
    <col min="12292" max="12292" width="27.5703125" style="660" customWidth="1"/>
    <col min="12293" max="12293" width="8.5703125" style="660" customWidth="1"/>
    <col min="12294" max="12294" width="7.140625" style="660" customWidth="1"/>
    <col min="12295" max="12295" width="8.5703125" style="660" customWidth="1"/>
    <col min="12296" max="12296" width="7.140625" style="660" customWidth="1"/>
    <col min="12297" max="12297" width="8.5703125" style="660" customWidth="1"/>
    <col min="12298" max="12298" width="7.140625" style="660" customWidth="1"/>
    <col min="12299" max="12545" width="9.140625" style="660"/>
    <col min="12546" max="12546" width="2.85546875" style="660" customWidth="1"/>
    <col min="12547" max="12547" width="7.140625" style="660" customWidth="1"/>
    <col min="12548" max="12548" width="27.5703125" style="660" customWidth="1"/>
    <col min="12549" max="12549" width="8.5703125" style="660" customWidth="1"/>
    <col min="12550" max="12550" width="7.140625" style="660" customWidth="1"/>
    <col min="12551" max="12551" width="8.5703125" style="660" customWidth="1"/>
    <col min="12552" max="12552" width="7.140625" style="660" customWidth="1"/>
    <col min="12553" max="12553" width="8.5703125" style="660" customWidth="1"/>
    <col min="12554" max="12554" width="7.140625" style="660" customWidth="1"/>
    <col min="12555" max="12801" width="9.140625" style="660"/>
    <col min="12802" max="12802" width="2.85546875" style="660" customWidth="1"/>
    <col min="12803" max="12803" width="7.140625" style="660" customWidth="1"/>
    <col min="12804" max="12804" width="27.5703125" style="660" customWidth="1"/>
    <col min="12805" max="12805" width="8.5703125" style="660" customWidth="1"/>
    <col min="12806" max="12806" width="7.140625" style="660" customWidth="1"/>
    <col min="12807" max="12807" width="8.5703125" style="660" customWidth="1"/>
    <col min="12808" max="12808" width="7.140625" style="660" customWidth="1"/>
    <col min="12809" max="12809" width="8.5703125" style="660" customWidth="1"/>
    <col min="12810" max="12810" width="7.140625" style="660" customWidth="1"/>
    <col min="12811" max="13057" width="9.140625" style="660"/>
    <col min="13058" max="13058" width="2.85546875" style="660" customWidth="1"/>
    <col min="13059" max="13059" width="7.140625" style="660" customWidth="1"/>
    <col min="13060" max="13060" width="27.5703125" style="660" customWidth="1"/>
    <col min="13061" max="13061" width="8.5703125" style="660" customWidth="1"/>
    <col min="13062" max="13062" width="7.140625" style="660" customWidth="1"/>
    <col min="13063" max="13063" width="8.5703125" style="660" customWidth="1"/>
    <col min="13064" max="13064" width="7.140625" style="660" customWidth="1"/>
    <col min="13065" max="13065" width="8.5703125" style="660" customWidth="1"/>
    <col min="13066" max="13066" width="7.140625" style="660" customWidth="1"/>
    <col min="13067" max="13313" width="9.140625" style="660"/>
    <col min="13314" max="13314" width="2.85546875" style="660" customWidth="1"/>
    <col min="13315" max="13315" width="7.140625" style="660" customWidth="1"/>
    <col min="13316" max="13316" width="27.5703125" style="660" customWidth="1"/>
    <col min="13317" max="13317" width="8.5703125" style="660" customWidth="1"/>
    <col min="13318" max="13318" width="7.140625" style="660" customWidth="1"/>
    <col min="13319" max="13319" width="8.5703125" style="660" customWidth="1"/>
    <col min="13320" max="13320" width="7.140625" style="660" customWidth="1"/>
    <col min="13321" max="13321" width="8.5703125" style="660" customWidth="1"/>
    <col min="13322" max="13322" width="7.140625" style="660" customWidth="1"/>
    <col min="13323" max="13569" width="9.140625" style="660"/>
    <col min="13570" max="13570" width="2.85546875" style="660" customWidth="1"/>
    <col min="13571" max="13571" width="7.140625" style="660" customWidth="1"/>
    <col min="13572" max="13572" width="27.5703125" style="660" customWidth="1"/>
    <col min="13573" max="13573" width="8.5703125" style="660" customWidth="1"/>
    <col min="13574" max="13574" width="7.140625" style="660" customWidth="1"/>
    <col min="13575" max="13575" width="8.5703125" style="660" customWidth="1"/>
    <col min="13576" max="13576" width="7.140625" style="660" customWidth="1"/>
    <col min="13577" max="13577" width="8.5703125" style="660" customWidth="1"/>
    <col min="13578" max="13578" width="7.140625" style="660" customWidth="1"/>
    <col min="13579" max="13825" width="9.140625" style="660"/>
    <col min="13826" max="13826" width="2.85546875" style="660" customWidth="1"/>
    <col min="13827" max="13827" width="7.140625" style="660" customWidth="1"/>
    <col min="13828" max="13828" width="27.5703125" style="660" customWidth="1"/>
    <col min="13829" max="13829" width="8.5703125" style="660" customWidth="1"/>
    <col min="13830" max="13830" width="7.140625" style="660" customWidth="1"/>
    <col min="13831" max="13831" width="8.5703125" style="660" customWidth="1"/>
    <col min="13832" max="13832" width="7.140625" style="660" customWidth="1"/>
    <col min="13833" max="13833" width="8.5703125" style="660" customWidth="1"/>
    <col min="13834" max="13834" width="7.140625" style="660" customWidth="1"/>
    <col min="13835" max="14081" width="9.140625" style="660"/>
    <col min="14082" max="14082" width="2.85546875" style="660" customWidth="1"/>
    <col min="14083" max="14083" width="7.140625" style="660" customWidth="1"/>
    <col min="14084" max="14084" width="27.5703125" style="660" customWidth="1"/>
    <col min="14085" max="14085" width="8.5703125" style="660" customWidth="1"/>
    <col min="14086" max="14086" width="7.140625" style="660" customWidth="1"/>
    <col min="14087" max="14087" width="8.5703125" style="660" customWidth="1"/>
    <col min="14088" max="14088" width="7.140625" style="660" customWidth="1"/>
    <col min="14089" max="14089" width="8.5703125" style="660" customWidth="1"/>
    <col min="14090" max="14090" width="7.140625" style="660" customWidth="1"/>
    <col min="14091" max="14337" width="9.140625" style="660"/>
    <col min="14338" max="14338" width="2.85546875" style="660" customWidth="1"/>
    <col min="14339" max="14339" width="7.140625" style="660" customWidth="1"/>
    <col min="14340" max="14340" width="27.5703125" style="660" customWidth="1"/>
    <col min="14341" max="14341" width="8.5703125" style="660" customWidth="1"/>
    <col min="14342" max="14342" width="7.140625" style="660" customWidth="1"/>
    <col min="14343" max="14343" width="8.5703125" style="660" customWidth="1"/>
    <col min="14344" max="14344" width="7.140625" style="660" customWidth="1"/>
    <col min="14345" max="14345" width="8.5703125" style="660" customWidth="1"/>
    <col min="14346" max="14346" width="7.140625" style="660" customWidth="1"/>
    <col min="14347" max="14593" width="9.140625" style="660"/>
    <col min="14594" max="14594" width="2.85546875" style="660" customWidth="1"/>
    <col min="14595" max="14595" width="7.140625" style="660" customWidth="1"/>
    <col min="14596" max="14596" width="27.5703125" style="660" customWidth="1"/>
    <col min="14597" max="14597" width="8.5703125" style="660" customWidth="1"/>
    <col min="14598" max="14598" width="7.140625" style="660" customWidth="1"/>
    <col min="14599" max="14599" width="8.5703125" style="660" customWidth="1"/>
    <col min="14600" max="14600" width="7.140625" style="660" customWidth="1"/>
    <col min="14601" max="14601" width="8.5703125" style="660" customWidth="1"/>
    <col min="14602" max="14602" width="7.140625" style="660" customWidth="1"/>
    <col min="14603" max="14849" width="9.140625" style="660"/>
    <col min="14850" max="14850" width="2.85546875" style="660" customWidth="1"/>
    <col min="14851" max="14851" width="7.140625" style="660" customWidth="1"/>
    <col min="14852" max="14852" width="27.5703125" style="660" customWidth="1"/>
    <col min="14853" max="14853" width="8.5703125" style="660" customWidth="1"/>
    <col min="14854" max="14854" width="7.140625" style="660" customWidth="1"/>
    <col min="14855" max="14855" width="8.5703125" style="660" customWidth="1"/>
    <col min="14856" max="14856" width="7.140625" style="660" customWidth="1"/>
    <col min="14857" max="14857" width="8.5703125" style="660" customWidth="1"/>
    <col min="14858" max="14858" width="7.140625" style="660" customWidth="1"/>
    <col min="14859" max="15105" width="9.140625" style="660"/>
    <col min="15106" max="15106" width="2.85546875" style="660" customWidth="1"/>
    <col min="15107" max="15107" width="7.140625" style="660" customWidth="1"/>
    <col min="15108" max="15108" width="27.5703125" style="660" customWidth="1"/>
    <col min="15109" max="15109" width="8.5703125" style="660" customWidth="1"/>
    <col min="15110" max="15110" width="7.140625" style="660" customWidth="1"/>
    <col min="15111" max="15111" width="8.5703125" style="660" customWidth="1"/>
    <col min="15112" max="15112" width="7.140625" style="660" customWidth="1"/>
    <col min="15113" max="15113" width="8.5703125" style="660" customWidth="1"/>
    <col min="15114" max="15114" width="7.140625" style="660" customWidth="1"/>
    <col min="15115" max="15361" width="9.140625" style="660"/>
    <col min="15362" max="15362" width="2.85546875" style="660" customWidth="1"/>
    <col min="15363" max="15363" width="7.140625" style="660" customWidth="1"/>
    <col min="15364" max="15364" width="27.5703125" style="660" customWidth="1"/>
    <col min="15365" max="15365" width="8.5703125" style="660" customWidth="1"/>
    <col min="15366" max="15366" width="7.140625" style="660" customWidth="1"/>
    <col min="15367" max="15367" width="8.5703125" style="660" customWidth="1"/>
    <col min="15368" max="15368" width="7.140625" style="660" customWidth="1"/>
    <col min="15369" max="15369" width="8.5703125" style="660" customWidth="1"/>
    <col min="15370" max="15370" width="7.140625" style="660" customWidth="1"/>
    <col min="15371" max="15617" width="9.140625" style="660"/>
    <col min="15618" max="15618" width="2.85546875" style="660" customWidth="1"/>
    <col min="15619" max="15619" width="7.140625" style="660" customWidth="1"/>
    <col min="15620" max="15620" width="27.5703125" style="660" customWidth="1"/>
    <col min="15621" max="15621" width="8.5703125" style="660" customWidth="1"/>
    <col min="15622" max="15622" width="7.140625" style="660" customWidth="1"/>
    <col min="15623" max="15623" width="8.5703125" style="660" customWidth="1"/>
    <col min="15624" max="15624" width="7.140625" style="660" customWidth="1"/>
    <col min="15625" max="15625" width="8.5703125" style="660" customWidth="1"/>
    <col min="15626" max="15626" width="7.140625" style="660" customWidth="1"/>
    <col min="15627" max="15873" width="9.140625" style="660"/>
    <col min="15874" max="15874" width="2.85546875" style="660" customWidth="1"/>
    <col min="15875" max="15875" width="7.140625" style="660" customWidth="1"/>
    <col min="15876" max="15876" width="27.5703125" style="660" customWidth="1"/>
    <col min="15877" max="15877" width="8.5703125" style="660" customWidth="1"/>
    <col min="15878" max="15878" width="7.140625" style="660" customWidth="1"/>
    <col min="15879" max="15879" width="8.5703125" style="660" customWidth="1"/>
    <col min="15880" max="15880" width="7.140625" style="660" customWidth="1"/>
    <col min="15881" max="15881" width="8.5703125" style="660" customWidth="1"/>
    <col min="15882" max="15882" width="7.140625" style="660" customWidth="1"/>
    <col min="15883" max="16129" width="9.140625" style="660"/>
    <col min="16130" max="16130" width="2.85546875" style="660" customWidth="1"/>
    <col min="16131" max="16131" width="7.140625" style="660" customWidth="1"/>
    <col min="16132" max="16132" width="27.5703125" style="660" customWidth="1"/>
    <col min="16133" max="16133" width="8.5703125" style="660" customWidth="1"/>
    <col min="16134" max="16134" width="7.140625" style="660" customWidth="1"/>
    <col min="16135" max="16135" width="8.5703125" style="660" customWidth="1"/>
    <col min="16136" max="16136" width="7.140625" style="660" customWidth="1"/>
    <col min="16137" max="16137" width="8.5703125" style="660" customWidth="1"/>
    <col min="16138" max="16138" width="7.140625" style="660" customWidth="1"/>
    <col min="16139" max="16384" width="9.140625" style="660"/>
  </cols>
  <sheetData>
    <row r="1" spans="1:10" s="40" customFormat="1" ht="12.75" customHeight="1" x14ac:dyDescent="0.2">
      <c r="A1" s="43" t="s">
        <v>515</v>
      </c>
      <c r="B1" s="43"/>
      <c r="C1" s="41"/>
      <c r="D1" s="42"/>
      <c r="E1" s="90"/>
      <c r="F1" s="345"/>
      <c r="G1" s="91"/>
      <c r="H1" s="728"/>
      <c r="I1" s="1"/>
      <c r="J1" s="660"/>
    </row>
    <row r="2" spans="1:10" s="262" customFormat="1" ht="26.25" customHeight="1" x14ac:dyDescent="0.2">
      <c r="A2" s="807" t="s">
        <v>668</v>
      </c>
      <c r="B2" s="807"/>
      <c r="C2" s="808"/>
      <c r="D2" s="808"/>
      <c r="E2" s="808"/>
      <c r="F2" s="808"/>
      <c r="G2" s="808"/>
      <c r="H2" s="808"/>
      <c r="I2" s="808"/>
      <c r="J2" s="750"/>
    </row>
    <row r="3" spans="1:10" s="665" customFormat="1" ht="24" customHeight="1" x14ac:dyDescent="0.2">
      <c r="A3" s="809" t="s">
        <v>669</v>
      </c>
      <c r="B3" s="809"/>
      <c r="C3" s="813"/>
      <c r="D3" s="813"/>
      <c r="E3" s="813"/>
      <c r="F3" s="813"/>
      <c r="G3" s="813"/>
      <c r="H3" s="813"/>
      <c r="I3" s="813"/>
      <c r="J3" s="63"/>
    </row>
    <row r="4" spans="1:10" s="40" customFormat="1" ht="12" customHeight="1" x14ac:dyDescent="0.2">
      <c r="A4" s="383"/>
      <c r="B4" s="383"/>
      <c r="C4" s="754"/>
      <c r="D4" s="754"/>
      <c r="E4" s="754"/>
      <c r="F4" s="754"/>
      <c r="G4" s="754"/>
      <c r="H4" s="754"/>
      <c r="I4" s="754"/>
      <c r="J4" s="660"/>
    </row>
    <row r="5" spans="1:10" s="40" customFormat="1" ht="12.6" customHeight="1" x14ac:dyDescent="0.2">
      <c r="A5" s="166"/>
      <c r="B5" s="166"/>
      <c r="C5" s="264"/>
      <c r="D5" s="168"/>
      <c r="E5" s="265" t="s">
        <v>102</v>
      </c>
      <c r="F5" s="340"/>
      <c r="G5" s="265" t="s">
        <v>696</v>
      </c>
      <c r="H5" s="758"/>
      <c r="I5" s="202" t="s">
        <v>74</v>
      </c>
      <c r="J5" s="760"/>
    </row>
    <row r="6" spans="1:10" s="40" customFormat="1" ht="12.6" customHeight="1" x14ac:dyDescent="0.2">
      <c r="A6" s="49"/>
      <c r="B6" s="49"/>
      <c r="C6" s="667"/>
      <c r="D6" s="666"/>
      <c r="E6" s="161" t="s">
        <v>156</v>
      </c>
      <c r="F6" s="341"/>
      <c r="G6" s="161" t="s">
        <v>324</v>
      </c>
      <c r="H6" s="728"/>
      <c r="I6" s="110" t="s">
        <v>260</v>
      </c>
      <c r="J6" s="760"/>
    </row>
    <row r="7" spans="1:10" s="40" customFormat="1" ht="12.6" customHeight="1" x14ac:dyDescent="0.2">
      <c r="A7" s="49"/>
      <c r="B7" s="49"/>
      <c r="C7" s="667"/>
      <c r="D7" s="666"/>
      <c r="E7" s="161"/>
      <c r="F7" s="341"/>
      <c r="G7" s="161" t="s">
        <v>325</v>
      </c>
      <c r="H7" s="728"/>
      <c r="I7" s="110" t="s">
        <v>261</v>
      </c>
      <c r="J7" s="760"/>
    </row>
    <row r="8" spans="1:10" s="40" customFormat="1" ht="12.6" customHeight="1" x14ac:dyDescent="0.2">
      <c r="A8" s="49"/>
      <c r="B8" s="49"/>
      <c r="C8" s="667"/>
      <c r="D8" s="666"/>
      <c r="E8" s="171" t="s">
        <v>103</v>
      </c>
      <c r="F8" s="342"/>
      <c r="G8" s="171" t="s">
        <v>79</v>
      </c>
      <c r="H8" s="745"/>
      <c r="I8" s="198" t="s">
        <v>80</v>
      </c>
      <c r="J8" s="760"/>
    </row>
    <row r="9" spans="1:10" s="40" customFormat="1" ht="12.6" customHeight="1" x14ac:dyDescent="0.2">
      <c r="A9" s="49"/>
      <c r="B9" s="49"/>
      <c r="C9" s="667"/>
      <c r="D9" s="666"/>
      <c r="E9" s="171" t="s">
        <v>84</v>
      </c>
      <c r="F9" s="342"/>
      <c r="G9" s="171" t="s">
        <v>82</v>
      </c>
      <c r="H9" s="745"/>
      <c r="I9" s="198" t="s">
        <v>83</v>
      </c>
      <c r="J9" s="760"/>
    </row>
    <row r="10" spans="1:10" s="40" customFormat="1" ht="12.6" customHeight="1" x14ac:dyDescent="0.2">
      <c r="A10" s="50"/>
      <c r="B10" s="50"/>
      <c r="C10" s="667"/>
      <c r="D10" s="48"/>
      <c r="E10" s="171" t="s">
        <v>483</v>
      </c>
      <c r="F10" s="342"/>
      <c r="G10" s="171" t="s">
        <v>85</v>
      </c>
      <c r="H10" s="748"/>
      <c r="I10" s="205" t="s">
        <v>86</v>
      </c>
      <c r="J10" s="760"/>
    </row>
    <row r="11" spans="1:10" s="40" customFormat="1" ht="12.6" customHeight="1" x14ac:dyDescent="0.2">
      <c r="A11" s="51"/>
      <c r="B11" s="51"/>
      <c r="C11" s="46"/>
      <c r="D11" s="52"/>
      <c r="E11" s="172"/>
      <c r="F11" s="343"/>
      <c r="G11" s="172" t="s">
        <v>87</v>
      </c>
      <c r="H11" s="759"/>
      <c r="I11" s="206" t="s">
        <v>323</v>
      </c>
      <c r="J11" s="761"/>
    </row>
    <row r="12" spans="1:10" s="40" customFormat="1" ht="12" customHeight="1" x14ac:dyDescent="0.2">
      <c r="A12" s="54"/>
      <c r="B12" s="54"/>
      <c r="C12" s="667"/>
      <c r="D12" s="48"/>
      <c r="E12" s="171"/>
      <c r="F12" s="342"/>
      <c r="G12" s="68"/>
      <c r="H12" s="748"/>
      <c r="J12" s="762"/>
    </row>
    <row r="13" spans="1:10" s="40" customFormat="1" ht="12" customHeight="1" x14ac:dyDescent="0.2">
      <c r="A13" s="28"/>
      <c r="B13" s="337">
        <v>1</v>
      </c>
      <c r="C13" s="28" t="s">
        <v>23</v>
      </c>
      <c r="D13" s="668"/>
      <c r="E13" s="442">
        <v>485.851</v>
      </c>
      <c r="F13" s="341"/>
      <c r="G13" s="442">
        <v>254.29315331699999</v>
      </c>
      <c r="H13" s="737" t="s">
        <v>693</v>
      </c>
      <c r="I13" s="477">
        <f>G13/(E13/1000)</f>
        <v>523.39740644148105</v>
      </c>
      <c r="J13" s="737" t="s">
        <v>693</v>
      </c>
    </row>
    <row r="14" spans="1:10" s="40" customFormat="1" ht="12" customHeight="1" x14ac:dyDescent="0.2">
      <c r="A14" s="28"/>
      <c r="B14" s="337"/>
      <c r="C14" s="28" t="s">
        <v>207</v>
      </c>
      <c r="D14" s="668" t="s">
        <v>24</v>
      </c>
      <c r="E14" s="442">
        <v>236.768</v>
      </c>
      <c r="F14" s="341"/>
      <c r="G14" s="442">
        <v>133.9363065645</v>
      </c>
      <c r="H14" s="737" t="s">
        <v>693</v>
      </c>
      <c r="I14" s="477">
        <f t="shared" ref="I14:I51" si="0">G14/(E14/1000)</f>
        <v>565.68584675505133</v>
      </c>
      <c r="J14" s="737" t="s">
        <v>693</v>
      </c>
    </row>
    <row r="15" spans="1:10" s="40" customFormat="1" ht="12" customHeight="1" x14ac:dyDescent="0.2">
      <c r="A15" s="28"/>
      <c r="B15" s="337"/>
      <c r="C15" s="28"/>
      <c r="D15" s="668" t="s">
        <v>25</v>
      </c>
      <c r="E15" s="442">
        <v>191.392</v>
      </c>
      <c r="F15" s="341"/>
      <c r="G15" s="442">
        <v>93.124951572599997</v>
      </c>
      <c r="H15" s="737" t="s">
        <v>693</v>
      </c>
      <c r="I15" s="477">
        <f t="shared" si="0"/>
        <v>486.56658362209492</v>
      </c>
      <c r="J15" s="737" t="s">
        <v>693</v>
      </c>
    </row>
    <row r="16" spans="1:10" s="40" customFormat="1" ht="12" customHeight="1" x14ac:dyDescent="0.2">
      <c r="A16" s="28"/>
      <c r="B16" s="337">
        <v>2</v>
      </c>
      <c r="C16" s="28" t="s">
        <v>26</v>
      </c>
      <c r="D16" s="668"/>
      <c r="E16" s="442">
        <v>163.209</v>
      </c>
      <c r="F16" s="341"/>
      <c r="G16" s="442">
        <v>50.738800177599998</v>
      </c>
      <c r="H16" s="737" t="s">
        <v>693</v>
      </c>
      <c r="I16" s="477">
        <f t="shared" si="0"/>
        <v>310.88236664399636</v>
      </c>
      <c r="J16" s="737" t="s">
        <v>693</v>
      </c>
    </row>
    <row r="17" spans="1:10" s="40" customFormat="1" ht="12" customHeight="1" x14ac:dyDescent="0.2">
      <c r="A17" s="28"/>
      <c r="B17" s="337"/>
      <c r="C17" s="28" t="s">
        <v>207</v>
      </c>
      <c r="D17" s="668" t="s">
        <v>27</v>
      </c>
      <c r="E17" s="442">
        <v>128.685</v>
      </c>
      <c r="F17" s="341"/>
      <c r="G17" s="442">
        <v>26.2125766397</v>
      </c>
      <c r="H17" s="737" t="s">
        <v>693</v>
      </c>
      <c r="I17" s="477">
        <f t="shared" si="0"/>
        <v>203.69566491587986</v>
      </c>
      <c r="J17" s="737" t="s">
        <v>693</v>
      </c>
    </row>
    <row r="18" spans="1:10" s="40" customFormat="1" ht="12" customHeight="1" x14ac:dyDescent="0.2">
      <c r="A18" s="28"/>
      <c r="B18" s="337">
        <v>3</v>
      </c>
      <c r="C18" s="28" t="s">
        <v>28</v>
      </c>
      <c r="D18" s="668"/>
      <c r="E18" s="442">
        <v>2257.973</v>
      </c>
      <c r="F18" s="341"/>
      <c r="G18" s="442">
        <v>1673.920459549</v>
      </c>
      <c r="H18" s="737" t="s">
        <v>693</v>
      </c>
      <c r="I18" s="477">
        <f t="shared" si="0"/>
        <v>741.33767744299871</v>
      </c>
      <c r="J18" s="737" t="s">
        <v>693</v>
      </c>
    </row>
    <row r="19" spans="1:10" s="40" customFormat="1" ht="12" customHeight="1" x14ac:dyDescent="0.2">
      <c r="A19" s="28"/>
      <c r="B19" s="337"/>
      <c r="C19" s="28" t="s">
        <v>207</v>
      </c>
      <c r="D19" s="668" t="s">
        <v>29</v>
      </c>
      <c r="E19" s="442">
        <v>877.57399999999996</v>
      </c>
      <c r="F19" s="341"/>
      <c r="G19" s="442">
        <v>287.48409634090001</v>
      </c>
      <c r="H19" s="737" t="s">
        <v>693</v>
      </c>
      <c r="I19" s="477">
        <f t="shared" si="0"/>
        <v>327.58957801951749</v>
      </c>
      <c r="J19" s="737" t="s">
        <v>693</v>
      </c>
    </row>
    <row r="20" spans="1:10" s="40" customFormat="1" ht="12" customHeight="1" x14ac:dyDescent="0.2">
      <c r="A20" s="28"/>
      <c r="B20" s="337"/>
      <c r="C20" s="28"/>
      <c r="D20" s="668" t="s">
        <v>30</v>
      </c>
      <c r="E20" s="442">
        <v>1261.0989999999999</v>
      </c>
      <c r="F20" s="341"/>
      <c r="G20" s="442">
        <v>1307.3803977365999</v>
      </c>
      <c r="H20" s="737" t="s">
        <v>693</v>
      </c>
      <c r="I20" s="477">
        <f t="shared" si="0"/>
        <v>1036.699258136435</v>
      </c>
      <c r="J20" s="737" t="s">
        <v>693</v>
      </c>
    </row>
    <row r="21" spans="1:10" s="40" customFormat="1" ht="12" customHeight="1" x14ac:dyDescent="0.2">
      <c r="A21" s="28"/>
      <c r="B21" s="337"/>
      <c r="C21" s="28"/>
      <c r="D21" s="668" t="s">
        <v>31</v>
      </c>
      <c r="E21" s="442">
        <v>89.316000000000003</v>
      </c>
      <c r="F21" s="341"/>
      <c r="G21" s="442">
        <v>57.8451888572</v>
      </c>
      <c r="H21" s="737" t="s">
        <v>693</v>
      </c>
      <c r="I21" s="477">
        <f t="shared" si="0"/>
        <v>647.6464335303865</v>
      </c>
      <c r="J21" s="737" t="s">
        <v>693</v>
      </c>
    </row>
    <row r="22" spans="1:10" s="40" customFormat="1" ht="12" customHeight="1" x14ac:dyDescent="0.2">
      <c r="A22" s="28"/>
      <c r="B22" s="337">
        <v>4</v>
      </c>
      <c r="C22" s="28" t="s">
        <v>32</v>
      </c>
      <c r="D22" s="668"/>
      <c r="E22" s="442">
        <v>18.443999999999999</v>
      </c>
      <c r="F22" s="341"/>
      <c r="G22" s="442">
        <v>12.503519517999999</v>
      </c>
      <c r="H22" s="737" t="s">
        <v>693</v>
      </c>
      <c r="I22" s="477">
        <f t="shared" si="0"/>
        <v>677.91799598785508</v>
      </c>
      <c r="J22" s="737" t="s">
        <v>693</v>
      </c>
    </row>
    <row r="23" spans="1:10" s="40" customFormat="1" ht="12" customHeight="1" x14ac:dyDescent="0.2">
      <c r="A23" s="28"/>
      <c r="B23" s="337">
        <v>5</v>
      </c>
      <c r="C23" s="28" t="s">
        <v>33</v>
      </c>
      <c r="D23" s="668"/>
      <c r="E23" s="442" t="s">
        <v>513</v>
      </c>
      <c r="F23" s="341"/>
      <c r="G23" s="442" t="s">
        <v>513</v>
      </c>
      <c r="H23" s="737" t="s">
        <v>693</v>
      </c>
      <c r="I23" s="442" t="s">
        <v>513</v>
      </c>
      <c r="J23" s="737" t="s">
        <v>693</v>
      </c>
    </row>
    <row r="24" spans="1:10" s="40" customFormat="1" ht="12" customHeight="1" x14ac:dyDescent="0.2">
      <c r="A24" s="28"/>
      <c r="B24" s="337">
        <v>6</v>
      </c>
      <c r="C24" s="28" t="s">
        <v>34</v>
      </c>
      <c r="D24" s="668"/>
      <c r="E24" s="284"/>
      <c r="F24" s="341"/>
      <c r="G24" s="284"/>
      <c r="H24" s="728"/>
      <c r="I24" s="477"/>
      <c r="J24" s="763"/>
    </row>
    <row r="25" spans="1:10" s="40" customFormat="1" ht="12" customHeight="1" x14ac:dyDescent="0.2">
      <c r="A25" s="28"/>
      <c r="B25" s="337"/>
      <c r="C25" s="28" t="s">
        <v>35</v>
      </c>
      <c r="D25" s="668"/>
      <c r="E25" s="442">
        <v>570.05899999999997</v>
      </c>
      <c r="F25" s="341"/>
      <c r="G25" s="442">
        <v>246.42423123</v>
      </c>
      <c r="H25" s="737" t="s">
        <v>693</v>
      </c>
      <c r="I25" s="477">
        <f t="shared" si="0"/>
        <v>432.27846807084882</v>
      </c>
      <c r="J25" s="737" t="s">
        <v>693</v>
      </c>
    </row>
    <row r="26" spans="1:10" s="40" customFormat="1" ht="12" customHeight="1" x14ac:dyDescent="0.2">
      <c r="A26" s="28"/>
      <c r="B26" s="337"/>
      <c r="C26" s="28" t="s">
        <v>207</v>
      </c>
      <c r="D26" s="668" t="s">
        <v>36</v>
      </c>
      <c r="E26" s="442">
        <v>26.02</v>
      </c>
      <c r="F26" s="341"/>
      <c r="G26" s="442">
        <v>8.8202214522000002</v>
      </c>
      <c r="H26" s="737" t="s">
        <v>693</v>
      </c>
      <c r="I26" s="477">
        <f t="shared" si="0"/>
        <v>338.97853390468873</v>
      </c>
      <c r="J26" s="737" t="s">
        <v>693</v>
      </c>
    </row>
    <row r="27" spans="1:10" s="40" customFormat="1" ht="12" customHeight="1" x14ac:dyDescent="0.2">
      <c r="A27" s="28"/>
      <c r="B27" s="337"/>
      <c r="C27" s="28"/>
      <c r="D27" s="668" t="s">
        <v>37</v>
      </c>
      <c r="E27" s="442">
        <v>463.875</v>
      </c>
      <c r="F27" s="341"/>
      <c r="G27" s="442">
        <v>176.26639070069999</v>
      </c>
      <c r="H27" s="737" t="s">
        <v>693</v>
      </c>
      <c r="I27" s="477">
        <f t="shared" si="0"/>
        <v>379.98682985869038</v>
      </c>
      <c r="J27" s="737" t="s">
        <v>693</v>
      </c>
    </row>
    <row r="28" spans="1:10" s="55" customFormat="1" ht="12" customHeight="1" x14ac:dyDescent="0.2">
      <c r="A28" s="28"/>
      <c r="B28" s="337"/>
      <c r="C28" s="28"/>
      <c r="D28" s="668" t="s">
        <v>38</v>
      </c>
      <c r="E28" s="442">
        <v>78.608999999999995</v>
      </c>
      <c r="F28" s="341"/>
      <c r="G28" s="442">
        <v>60.310821477099999</v>
      </c>
      <c r="H28" s="737" t="s">
        <v>693</v>
      </c>
      <c r="I28" s="477">
        <f t="shared" si="0"/>
        <v>767.22540010813009</v>
      </c>
      <c r="J28" s="737" t="s">
        <v>693</v>
      </c>
    </row>
    <row r="29" spans="1:10" ht="12" customHeight="1" x14ac:dyDescent="0.2">
      <c r="A29" s="30"/>
      <c r="B29" s="384"/>
      <c r="C29" s="30"/>
      <c r="D29" s="668" t="s">
        <v>39</v>
      </c>
      <c r="E29" s="442">
        <v>1.5549999999999999</v>
      </c>
      <c r="F29" s="341"/>
      <c r="G29" s="442">
        <v>1.0267976000000001</v>
      </c>
      <c r="H29" s="737" t="s">
        <v>693</v>
      </c>
      <c r="I29" s="477">
        <f t="shared" si="0"/>
        <v>660.32</v>
      </c>
      <c r="J29" s="737" t="s">
        <v>693</v>
      </c>
    </row>
    <row r="30" spans="1:10" ht="12" customHeight="1" x14ac:dyDescent="0.2">
      <c r="A30" s="28"/>
      <c r="B30" s="337">
        <v>7</v>
      </c>
      <c r="C30" s="28" t="s">
        <v>40</v>
      </c>
      <c r="D30" s="668"/>
      <c r="E30" s="284"/>
      <c r="G30" s="284"/>
      <c r="I30" s="477"/>
      <c r="J30" s="763"/>
    </row>
    <row r="31" spans="1:10" ht="12" customHeight="1" x14ac:dyDescent="0.2">
      <c r="A31" s="28"/>
      <c r="B31" s="337"/>
      <c r="C31" s="28" t="s">
        <v>41</v>
      </c>
      <c r="D31" s="668"/>
      <c r="E31" s="442">
        <v>4671.924</v>
      </c>
      <c r="G31" s="442">
        <v>3418.3092891640999</v>
      </c>
      <c r="H31" s="737" t="s">
        <v>693</v>
      </c>
      <c r="I31" s="477">
        <f t="shared" si="0"/>
        <v>731.6705685203998</v>
      </c>
      <c r="J31" s="737" t="s">
        <v>693</v>
      </c>
    </row>
    <row r="32" spans="1:10" ht="12" customHeight="1" x14ac:dyDescent="0.2">
      <c r="A32" s="28"/>
      <c r="B32" s="337"/>
      <c r="C32" s="28" t="s">
        <v>207</v>
      </c>
      <c r="D32" s="668" t="s">
        <v>42</v>
      </c>
      <c r="E32" s="442">
        <v>4609.0959999999995</v>
      </c>
      <c r="G32" s="442">
        <v>3353.0742045540001</v>
      </c>
      <c r="H32" s="737" t="s">
        <v>693</v>
      </c>
      <c r="I32" s="477">
        <f t="shared" si="0"/>
        <v>727.49064123507094</v>
      </c>
      <c r="J32" s="737" t="s">
        <v>693</v>
      </c>
    </row>
    <row r="33" spans="1:15" ht="12" customHeight="1" x14ac:dyDescent="0.2">
      <c r="A33" s="28"/>
      <c r="B33" s="337">
        <v>8</v>
      </c>
      <c r="C33" s="28" t="s">
        <v>43</v>
      </c>
      <c r="D33" s="668"/>
      <c r="E33" s="284"/>
      <c r="G33" s="284"/>
      <c r="I33" s="477"/>
      <c r="J33" s="763"/>
    </row>
    <row r="34" spans="1:15" ht="12" customHeight="1" x14ac:dyDescent="0.2">
      <c r="A34" s="30"/>
      <c r="B34" s="384"/>
      <c r="C34" s="28" t="s">
        <v>44</v>
      </c>
      <c r="D34" s="668"/>
      <c r="E34" s="442">
        <v>394.81599999999997</v>
      </c>
      <c r="G34" s="442">
        <v>212.41373153169999</v>
      </c>
      <c r="H34" s="737" t="s">
        <v>693</v>
      </c>
      <c r="I34" s="477">
        <f t="shared" si="0"/>
        <v>538.00689823031485</v>
      </c>
      <c r="J34" s="737" t="s">
        <v>693</v>
      </c>
      <c r="K34" s="66"/>
      <c r="L34" s="76"/>
      <c r="M34" s="66"/>
      <c r="N34" s="670"/>
      <c r="O34" s="12"/>
    </row>
    <row r="35" spans="1:15" ht="12" customHeight="1" x14ac:dyDescent="0.2">
      <c r="A35" s="28"/>
      <c r="B35" s="337">
        <v>9</v>
      </c>
      <c r="C35" s="28" t="s">
        <v>45</v>
      </c>
      <c r="D35" s="668"/>
      <c r="E35" s="442">
        <v>1902.4449999999999</v>
      </c>
      <c r="G35" s="442">
        <v>1066.6251682591001</v>
      </c>
      <c r="H35" s="737" t="s">
        <v>693</v>
      </c>
      <c r="I35" s="477">
        <f t="shared" si="0"/>
        <v>560.66018637022364</v>
      </c>
      <c r="J35" s="737" t="s">
        <v>693</v>
      </c>
    </row>
    <row r="36" spans="1:15" ht="12" customHeight="1" x14ac:dyDescent="0.2">
      <c r="A36" s="28"/>
      <c r="B36" s="337">
        <v>10</v>
      </c>
      <c r="C36" s="28" t="s">
        <v>46</v>
      </c>
      <c r="D36" s="668"/>
      <c r="E36" s="442">
        <v>113.178</v>
      </c>
      <c r="G36" s="442">
        <v>106.0189103212</v>
      </c>
      <c r="H36" s="737" t="s">
        <v>693</v>
      </c>
      <c r="I36" s="477">
        <f t="shared" si="0"/>
        <v>936.74486491367577</v>
      </c>
      <c r="J36" s="737" t="s">
        <v>693</v>
      </c>
    </row>
    <row r="37" spans="1:15" ht="12" customHeight="1" x14ac:dyDescent="0.2">
      <c r="A37" s="28"/>
      <c r="B37" s="337">
        <v>11</v>
      </c>
      <c r="C37" s="28" t="s">
        <v>47</v>
      </c>
      <c r="D37" s="668"/>
      <c r="E37" s="442">
        <v>0.74199999999999999</v>
      </c>
      <c r="G37" s="442">
        <v>0.60571910579999999</v>
      </c>
      <c r="H37" s="737" t="s">
        <v>693</v>
      </c>
      <c r="I37" s="477">
        <f t="shared" si="0"/>
        <v>816.33302668463602</v>
      </c>
      <c r="J37" s="737" t="s">
        <v>693</v>
      </c>
    </row>
    <row r="38" spans="1:15" ht="12" customHeight="1" x14ac:dyDescent="0.2">
      <c r="A38" s="28"/>
      <c r="B38" s="337">
        <v>12</v>
      </c>
      <c r="C38" s="28" t="s">
        <v>48</v>
      </c>
      <c r="D38" s="668"/>
      <c r="E38" s="442">
        <v>24.498999999999999</v>
      </c>
      <c r="G38" s="442">
        <v>17.067539673500001</v>
      </c>
      <c r="H38" s="737" t="s">
        <v>693</v>
      </c>
      <c r="I38" s="477">
        <f t="shared" si="0"/>
        <v>696.66270760031023</v>
      </c>
      <c r="J38" s="737" t="s">
        <v>693</v>
      </c>
    </row>
    <row r="39" spans="1:15" ht="12" customHeight="1" x14ac:dyDescent="0.2">
      <c r="A39" s="28"/>
      <c r="B39" s="337">
        <v>13</v>
      </c>
      <c r="C39" s="28" t="s">
        <v>49</v>
      </c>
      <c r="D39" s="668"/>
      <c r="E39" s="442" t="s">
        <v>513</v>
      </c>
      <c r="G39" s="442" t="s">
        <v>513</v>
      </c>
      <c r="H39" s="737" t="s">
        <v>693</v>
      </c>
      <c r="I39" s="477" t="s">
        <v>513</v>
      </c>
      <c r="J39" s="737" t="s">
        <v>693</v>
      </c>
    </row>
    <row r="40" spans="1:15" ht="12" customHeight="1" x14ac:dyDescent="0.2">
      <c r="A40" s="28"/>
      <c r="B40" s="337">
        <v>14</v>
      </c>
      <c r="C40" s="28" t="s">
        <v>50</v>
      </c>
      <c r="D40" s="668"/>
      <c r="E40" s="442">
        <v>225.79499999999999</v>
      </c>
      <c r="G40" s="442">
        <v>205.9947343776</v>
      </c>
      <c r="H40" s="737" t="s">
        <v>693</v>
      </c>
      <c r="I40" s="477">
        <f t="shared" si="0"/>
        <v>912.30866218295353</v>
      </c>
      <c r="J40" s="737" t="s">
        <v>693</v>
      </c>
    </row>
    <row r="41" spans="1:15" ht="12" customHeight="1" x14ac:dyDescent="0.2">
      <c r="A41" s="28"/>
      <c r="B41" s="337">
        <v>15</v>
      </c>
      <c r="C41" s="28" t="s">
        <v>51</v>
      </c>
      <c r="D41" s="668"/>
      <c r="E41" s="442" t="s">
        <v>513</v>
      </c>
      <c r="G41" s="442" t="s">
        <v>513</v>
      </c>
      <c r="H41" s="737" t="s">
        <v>693</v>
      </c>
      <c r="I41" s="477" t="s">
        <v>513</v>
      </c>
      <c r="J41" s="737" t="s">
        <v>693</v>
      </c>
    </row>
    <row r="42" spans="1:15" ht="12" customHeight="1" x14ac:dyDescent="0.2">
      <c r="A42" s="28"/>
      <c r="B42" s="337">
        <v>16</v>
      </c>
      <c r="C42" s="28" t="s">
        <v>52</v>
      </c>
      <c r="D42" s="668"/>
      <c r="E42" s="442">
        <v>5.0000000000000001E-3</v>
      </c>
      <c r="G42" s="442">
        <v>3.7539905999999998E-3</v>
      </c>
      <c r="H42" s="737" t="s">
        <v>693</v>
      </c>
      <c r="I42" s="477">
        <f>G42/(E42/1000)</f>
        <v>750.79811999999993</v>
      </c>
      <c r="J42" s="737" t="s">
        <v>693</v>
      </c>
    </row>
    <row r="43" spans="1:15" ht="12" customHeight="1" x14ac:dyDescent="0.2">
      <c r="A43" s="28"/>
      <c r="B43" s="337">
        <v>17</v>
      </c>
      <c r="C43" s="28" t="s">
        <v>53</v>
      </c>
      <c r="D43" s="668"/>
      <c r="E43" s="442">
        <v>0.14399999999999999</v>
      </c>
      <c r="G43" s="442">
        <v>4.1767057699999999E-2</v>
      </c>
      <c r="H43" s="737" t="s">
        <v>693</v>
      </c>
      <c r="I43" s="477">
        <f>G43/(E43/1000)</f>
        <v>290.04901180555561</v>
      </c>
      <c r="J43" s="737" t="s">
        <v>693</v>
      </c>
    </row>
    <row r="44" spans="1:15" ht="12" customHeight="1" x14ac:dyDescent="0.2">
      <c r="A44" s="28"/>
      <c r="B44" s="337">
        <v>18</v>
      </c>
      <c r="C44" s="28" t="s">
        <v>54</v>
      </c>
      <c r="D44" s="668"/>
      <c r="E44" s="442">
        <v>43.832999999999998</v>
      </c>
      <c r="G44" s="442">
        <v>20.1534595864</v>
      </c>
      <c r="H44" s="737" t="s">
        <v>693</v>
      </c>
      <c r="I44" s="477">
        <f t="shared" si="0"/>
        <v>459.77823982843978</v>
      </c>
      <c r="J44" s="737" t="s">
        <v>693</v>
      </c>
    </row>
    <row r="45" spans="1:15" ht="12" customHeight="1" x14ac:dyDescent="0.2">
      <c r="A45" s="28"/>
      <c r="B45" s="337">
        <v>19</v>
      </c>
      <c r="C45" s="28" t="s">
        <v>318</v>
      </c>
      <c r="D45" s="668"/>
      <c r="E45" s="442">
        <v>1098.71</v>
      </c>
      <c r="G45" s="442">
        <v>217.30835489250001</v>
      </c>
      <c r="H45" s="737" t="s">
        <v>693</v>
      </c>
      <c r="I45" s="477">
        <f t="shared" si="0"/>
        <v>197.78499776328601</v>
      </c>
      <c r="J45" s="737" t="s">
        <v>693</v>
      </c>
    </row>
    <row r="46" spans="1:15" ht="12" customHeight="1" x14ac:dyDescent="0.2">
      <c r="A46" s="28"/>
      <c r="B46" s="337"/>
      <c r="C46" s="28" t="s">
        <v>207</v>
      </c>
      <c r="D46" s="668" t="s">
        <v>55</v>
      </c>
      <c r="E46" s="442">
        <v>683.89</v>
      </c>
      <c r="G46" s="442">
        <v>91.075506851599997</v>
      </c>
      <c r="H46" s="737" t="s">
        <v>693</v>
      </c>
      <c r="I46" s="477">
        <f t="shared" si="0"/>
        <v>133.17274247554431</v>
      </c>
      <c r="J46" s="737" t="s">
        <v>693</v>
      </c>
    </row>
    <row r="47" spans="1:15" ht="12" customHeight="1" x14ac:dyDescent="0.2">
      <c r="A47" s="28"/>
      <c r="B47" s="337"/>
      <c r="C47" s="28"/>
      <c r="D47" s="668" t="s">
        <v>56</v>
      </c>
      <c r="E47" s="442" t="s">
        <v>513</v>
      </c>
      <c r="G47" s="442" t="s">
        <v>513</v>
      </c>
      <c r="H47" s="737" t="s">
        <v>693</v>
      </c>
      <c r="I47" s="442" t="s">
        <v>513</v>
      </c>
      <c r="J47" s="737" t="s">
        <v>693</v>
      </c>
    </row>
    <row r="48" spans="1:15" ht="12" customHeight="1" x14ac:dyDescent="0.2">
      <c r="A48" s="28"/>
      <c r="B48" s="337"/>
      <c r="C48" s="28"/>
      <c r="D48" s="668" t="s">
        <v>57</v>
      </c>
      <c r="E48" s="442">
        <v>414.15499999999997</v>
      </c>
      <c r="G48" s="442">
        <v>126.12022173690001</v>
      </c>
      <c r="H48" s="737" t="s">
        <v>693</v>
      </c>
      <c r="I48" s="477">
        <f t="shared" si="0"/>
        <v>304.5242040706982</v>
      </c>
      <c r="J48" s="737" t="s">
        <v>693</v>
      </c>
    </row>
    <row r="49" spans="1:15" ht="12" customHeight="1" x14ac:dyDescent="0.2">
      <c r="A49" s="28"/>
      <c r="B49" s="337">
        <v>20</v>
      </c>
      <c r="C49" s="28" t="s">
        <v>319</v>
      </c>
      <c r="D49" s="668"/>
      <c r="E49" s="442">
        <v>82.51</v>
      </c>
      <c r="G49" s="442">
        <v>67.774432585100001</v>
      </c>
      <c r="H49" s="737" t="s">
        <v>693</v>
      </c>
      <c r="I49" s="477">
        <f t="shared" si="0"/>
        <v>821.40870906677981</v>
      </c>
      <c r="J49" s="737" t="s">
        <v>693</v>
      </c>
      <c r="K49" s="58"/>
      <c r="L49" s="58"/>
      <c r="M49" s="58"/>
      <c r="N49" s="58"/>
      <c r="O49" s="58"/>
    </row>
    <row r="50" spans="1:15" s="58" customFormat="1" ht="21" customHeight="1" x14ac:dyDescent="0.2">
      <c r="A50" s="25"/>
      <c r="B50" s="563" t="s">
        <v>613</v>
      </c>
      <c r="C50" s="465"/>
      <c r="D50" s="492"/>
      <c r="E50" s="443">
        <v>12054.137000000001</v>
      </c>
      <c r="F50" s="345"/>
      <c r="G50" s="755">
        <v>7570.2</v>
      </c>
      <c r="H50" s="737" t="s">
        <v>693</v>
      </c>
      <c r="I50" s="582">
        <f t="shared" si="0"/>
        <v>628.01675474569436</v>
      </c>
      <c r="J50" s="737" t="s">
        <v>693</v>
      </c>
    </row>
    <row r="51" spans="1:15" ht="12" customHeight="1" x14ac:dyDescent="0.2">
      <c r="A51" s="271"/>
      <c r="B51" s="564" t="s">
        <v>580</v>
      </c>
      <c r="C51" s="522"/>
      <c r="D51" s="575"/>
      <c r="E51" s="441">
        <v>11580.960999999999</v>
      </c>
      <c r="F51" s="346"/>
      <c r="G51" s="441">
        <v>7140.64</v>
      </c>
      <c r="H51" s="739" t="s">
        <v>693</v>
      </c>
      <c r="I51" s="441">
        <f t="shared" si="0"/>
        <v>616.58440953216245</v>
      </c>
      <c r="J51" s="737" t="s">
        <v>693</v>
      </c>
      <c r="K51" s="58"/>
      <c r="L51" s="58"/>
      <c r="M51" s="58"/>
      <c r="N51" s="58"/>
      <c r="O51" s="58"/>
    </row>
    <row r="52" spans="1:15" ht="20.25" customHeight="1" x14ac:dyDescent="0.2">
      <c r="A52" s="30"/>
      <c r="B52" s="30"/>
      <c r="C52" s="30"/>
      <c r="D52" s="138"/>
      <c r="E52" s="162"/>
      <c r="G52" s="160"/>
      <c r="I52" s="157"/>
    </row>
    <row r="53" spans="1:15" x14ac:dyDescent="0.2">
      <c r="A53" s="49" t="s">
        <v>628</v>
      </c>
      <c r="B53" s="49"/>
    </row>
    <row r="54" spans="1:15" ht="9" customHeight="1" x14ac:dyDescent="0.2">
      <c r="A54" s="804"/>
      <c r="B54" s="804"/>
      <c r="C54" s="804"/>
      <c r="D54" s="804"/>
      <c r="E54" s="804"/>
      <c r="F54" s="804"/>
      <c r="G54" s="804"/>
      <c r="H54" s="804"/>
      <c r="I54" s="804"/>
      <c r="J54" s="804"/>
    </row>
    <row r="55" spans="1:15" ht="79.5" customHeight="1" x14ac:dyDescent="0.2">
      <c r="A55" s="814" t="s">
        <v>710</v>
      </c>
      <c r="B55" s="815"/>
      <c r="C55" s="815"/>
      <c r="D55" s="815"/>
      <c r="E55" s="815"/>
      <c r="F55" s="815"/>
      <c r="G55" s="815"/>
    </row>
  </sheetData>
  <mergeCells count="4">
    <mergeCell ref="A2:I2"/>
    <mergeCell ref="A3:I3"/>
    <mergeCell ref="A54:J54"/>
    <mergeCell ref="A55:G55"/>
  </mergeCells>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O19"/>
  <sheetViews>
    <sheetView showGridLines="0" zoomScaleNormal="100" zoomScaleSheetLayoutView="100" workbookViewId="0"/>
  </sheetViews>
  <sheetFormatPr defaultRowHeight="12.75" x14ac:dyDescent="0.2"/>
  <cols>
    <col min="1" max="1" width="1.28515625" style="671" customWidth="1"/>
    <col min="2" max="2" width="3.140625" style="671" customWidth="1"/>
    <col min="3" max="3" width="7.140625" style="741" customWidth="1"/>
    <col min="4" max="4" width="27.7109375" style="742" customWidth="1"/>
    <col min="5" max="5" width="12.85546875" style="756" customWidth="1"/>
    <col min="6" max="6" width="2" style="769" customWidth="1"/>
    <col min="7" max="7" width="12.85546875" style="757" customWidth="1"/>
    <col min="8" max="8" width="2" style="728" customWidth="1"/>
    <col min="9" max="9" width="12.85546875" style="670" customWidth="1"/>
    <col min="10" max="10" width="2" style="660" customWidth="1"/>
    <col min="11" max="257" width="9.140625" style="660"/>
    <col min="258" max="258" width="2.85546875" style="660" customWidth="1"/>
    <col min="259" max="259" width="7.140625" style="660" customWidth="1"/>
    <col min="260" max="260" width="27.5703125" style="660" customWidth="1"/>
    <col min="261" max="261" width="8.5703125" style="660" customWidth="1"/>
    <col min="262" max="262" width="7.140625" style="660" customWidth="1"/>
    <col min="263" max="263" width="8.5703125" style="660" customWidth="1"/>
    <col min="264" max="264" width="7.140625" style="660" customWidth="1"/>
    <col min="265" max="265" width="8.5703125" style="660" customWidth="1"/>
    <col min="266" max="266" width="7.140625" style="660" customWidth="1"/>
    <col min="267" max="513" width="9.140625" style="660"/>
    <col min="514" max="514" width="2.85546875" style="660" customWidth="1"/>
    <col min="515" max="515" width="7.140625" style="660" customWidth="1"/>
    <col min="516" max="516" width="27.5703125" style="660" customWidth="1"/>
    <col min="517" max="517" width="8.5703125" style="660" customWidth="1"/>
    <col min="518" max="518" width="7.140625" style="660" customWidth="1"/>
    <col min="519" max="519" width="8.5703125" style="660" customWidth="1"/>
    <col min="520" max="520" width="7.140625" style="660" customWidth="1"/>
    <col min="521" max="521" width="8.5703125" style="660" customWidth="1"/>
    <col min="522" max="522" width="7.140625" style="660" customWidth="1"/>
    <col min="523" max="769" width="9.140625" style="660"/>
    <col min="770" max="770" width="2.85546875" style="660" customWidth="1"/>
    <col min="771" max="771" width="7.140625" style="660" customWidth="1"/>
    <col min="772" max="772" width="27.5703125" style="660" customWidth="1"/>
    <col min="773" max="773" width="8.5703125" style="660" customWidth="1"/>
    <col min="774" max="774" width="7.140625" style="660" customWidth="1"/>
    <col min="775" max="775" width="8.5703125" style="660" customWidth="1"/>
    <col min="776" max="776" width="7.140625" style="660" customWidth="1"/>
    <col min="777" max="777" width="8.5703125" style="660" customWidth="1"/>
    <col min="778" max="778" width="7.140625" style="660" customWidth="1"/>
    <col min="779" max="1025" width="9.140625" style="660"/>
    <col min="1026" max="1026" width="2.85546875" style="660" customWidth="1"/>
    <col min="1027" max="1027" width="7.140625" style="660" customWidth="1"/>
    <col min="1028" max="1028" width="27.5703125" style="660" customWidth="1"/>
    <col min="1029" max="1029" width="8.5703125" style="660" customWidth="1"/>
    <col min="1030" max="1030" width="7.140625" style="660" customWidth="1"/>
    <col min="1031" max="1031" width="8.5703125" style="660" customWidth="1"/>
    <col min="1032" max="1032" width="7.140625" style="660" customWidth="1"/>
    <col min="1033" max="1033" width="8.5703125" style="660" customWidth="1"/>
    <col min="1034" max="1034" width="7.140625" style="660" customWidth="1"/>
    <col min="1035" max="1281" width="9.140625" style="660"/>
    <col min="1282" max="1282" width="2.85546875" style="660" customWidth="1"/>
    <col min="1283" max="1283" width="7.140625" style="660" customWidth="1"/>
    <col min="1284" max="1284" width="27.5703125" style="660" customWidth="1"/>
    <col min="1285" max="1285" width="8.5703125" style="660" customWidth="1"/>
    <col min="1286" max="1286" width="7.140625" style="660" customWidth="1"/>
    <col min="1287" max="1287" width="8.5703125" style="660" customWidth="1"/>
    <col min="1288" max="1288" width="7.140625" style="660" customWidth="1"/>
    <col min="1289" max="1289" width="8.5703125" style="660" customWidth="1"/>
    <col min="1290" max="1290" width="7.140625" style="660" customWidth="1"/>
    <col min="1291" max="1537" width="9.140625" style="660"/>
    <col min="1538" max="1538" width="2.85546875" style="660" customWidth="1"/>
    <col min="1539" max="1539" width="7.140625" style="660" customWidth="1"/>
    <col min="1540" max="1540" width="27.5703125" style="660" customWidth="1"/>
    <col min="1541" max="1541" width="8.5703125" style="660" customWidth="1"/>
    <col min="1542" max="1542" width="7.140625" style="660" customWidth="1"/>
    <col min="1543" max="1543" width="8.5703125" style="660" customWidth="1"/>
    <col min="1544" max="1544" width="7.140625" style="660" customWidth="1"/>
    <col min="1545" max="1545" width="8.5703125" style="660" customWidth="1"/>
    <col min="1546" max="1546" width="7.140625" style="660" customWidth="1"/>
    <col min="1547" max="1793" width="9.140625" style="660"/>
    <col min="1794" max="1794" width="2.85546875" style="660" customWidth="1"/>
    <col min="1795" max="1795" width="7.140625" style="660" customWidth="1"/>
    <col min="1796" max="1796" width="27.5703125" style="660" customWidth="1"/>
    <col min="1797" max="1797" width="8.5703125" style="660" customWidth="1"/>
    <col min="1798" max="1798" width="7.140625" style="660" customWidth="1"/>
    <col min="1799" max="1799" width="8.5703125" style="660" customWidth="1"/>
    <col min="1800" max="1800" width="7.140625" style="660" customWidth="1"/>
    <col min="1801" max="1801" width="8.5703125" style="660" customWidth="1"/>
    <col min="1802" max="1802" width="7.140625" style="660" customWidth="1"/>
    <col min="1803" max="2049" width="9.140625" style="660"/>
    <col min="2050" max="2050" width="2.85546875" style="660" customWidth="1"/>
    <col min="2051" max="2051" width="7.140625" style="660" customWidth="1"/>
    <col min="2052" max="2052" width="27.5703125" style="660" customWidth="1"/>
    <col min="2053" max="2053" width="8.5703125" style="660" customWidth="1"/>
    <col min="2054" max="2054" width="7.140625" style="660" customWidth="1"/>
    <col min="2055" max="2055" width="8.5703125" style="660" customWidth="1"/>
    <col min="2056" max="2056" width="7.140625" style="660" customWidth="1"/>
    <col min="2057" max="2057" width="8.5703125" style="660" customWidth="1"/>
    <col min="2058" max="2058" width="7.140625" style="660" customWidth="1"/>
    <col min="2059" max="2305" width="9.140625" style="660"/>
    <col min="2306" max="2306" width="2.85546875" style="660" customWidth="1"/>
    <col min="2307" max="2307" width="7.140625" style="660" customWidth="1"/>
    <col min="2308" max="2308" width="27.5703125" style="660" customWidth="1"/>
    <col min="2309" max="2309" width="8.5703125" style="660" customWidth="1"/>
    <col min="2310" max="2310" width="7.140625" style="660" customWidth="1"/>
    <col min="2311" max="2311" width="8.5703125" style="660" customWidth="1"/>
    <col min="2312" max="2312" width="7.140625" style="660" customWidth="1"/>
    <col min="2313" max="2313" width="8.5703125" style="660" customWidth="1"/>
    <col min="2314" max="2314" width="7.140625" style="660" customWidth="1"/>
    <col min="2315" max="2561" width="9.140625" style="660"/>
    <col min="2562" max="2562" width="2.85546875" style="660" customWidth="1"/>
    <col min="2563" max="2563" width="7.140625" style="660" customWidth="1"/>
    <col min="2564" max="2564" width="27.5703125" style="660" customWidth="1"/>
    <col min="2565" max="2565" width="8.5703125" style="660" customWidth="1"/>
    <col min="2566" max="2566" width="7.140625" style="660" customWidth="1"/>
    <col min="2567" max="2567" width="8.5703125" style="660" customWidth="1"/>
    <col min="2568" max="2568" width="7.140625" style="660" customWidth="1"/>
    <col min="2569" max="2569" width="8.5703125" style="660" customWidth="1"/>
    <col min="2570" max="2570" width="7.140625" style="660" customWidth="1"/>
    <col min="2571" max="2817" width="9.140625" style="660"/>
    <col min="2818" max="2818" width="2.85546875" style="660" customWidth="1"/>
    <col min="2819" max="2819" width="7.140625" style="660" customWidth="1"/>
    <col min="2820" max="2820" width="27.5703125" style="660" customWidth="1"/>
    <col min="2821" max="2821" width="8.5703125" style="660" customWidth="1"/>
    <col min="2822" max="2822" width="7.140625" style="660" customWidth="1"/>
    <col min="2823" max="2823" width="8.5703125" style="660" customWidth="1"/>
    <col min="2824" max="2824" width="7.140625" style="660" customWidth="1"/>
    <col min="2825" max="2825" width="8.5703125" style="660" customWidth="1"/>
    <col min="2826" max="2826" width="7.140625" style="660" customWidth="1"/>
    <col min="2827" max="3073" width="9.140625" style="660"/>
    <col min="3074" max="3074" width="2.85546875" style="660" customWidth="1"/>
    <col min="3075" max="3075" width="7.140625" style="660" customWidth="1"/>
    <col min="3076" max="3076" width="27.5703125" style="660" customWidth="1"/>
    <col min="3077" max="3077" width="8.5703125" style="660" customWidth="1"/>
    <col min="3078" max="3078" width="7.140625" style="660" customWidth="1"/>
    <col min="3079" max="3079" width="8.5703125" style="660" customWidth="1"/>
    <col min="3080" max="3080" width="7.140625" style="660" customWidth="1"/>
    <col min="3081" max="3081" width="8.5703125" style="660" customWidth="1"/>
    <col min="3082" max="3082" width="7.140625" style="660" customWidth="1"/>
    <col min="3083" max="3329" width="9.140625" style="660"/>
    <col min="3330" max="3330" width="2.85546875" style="660" customWidth="1"/>
    <col min="3331" max="3331" width="7.140625" style="660" customWidth="1"/>
    <col min="3332" max="3332" width="27.5703125" style="660" customWidth="1"/>
    <col min="3333" max="3333" width="8.5703125" style="660" customWidth="1"/>
    <col min="3334" max="3334" width="7.140625" style="660" customWidth="1"/>
    <col min="3335" max="3335" width="8.5703125" style="660" customWidth="1"/>
    <col min="3336" max="3336" width="7.140625" style="660" customWidth="1"/>
    <col min="3337" max="3337" width="8.5703125" style="660" customWidth="1"/>
    <col min="3338" max="3338" width="7.140625" style="660" customWidth="1"/>
    <col min="3339" max="3585" width="9.140625" style="660"/>
    <col min="3586" max="3586" width="2.85546875" style="660" customWidth="1"/>
    <col min="3587" max="3587" width="7.140625" style="660" customWidth="1"/>
    <col min="3588" max="3588" width="27.5703125" style="660" customWidth="1"/>
    <col min="3589" max="3589" width="8.5703125" style="660" customWidth="1"/>
    <col min="3590" max="3590" width="7.140625" style="660" customWidth="1"/>
    <col min="3591" max="3591" width="8.5703125" style="660" customWidth="1"/>
    <col min="3592" max="3592" width="7.140625" style="660" customWidth="1"/>
    <col min="3593" max="3593" width="8.5703125" style="660" customWidth="1"/>
    <col min="3594" max="3594" width="7.140625" style="660" customWidth="1"/>
    <col min="3595" max="3841" width="9.140625" style="660"/>
    <col min="3842" max="3842" width="2.85546875" style="660" customWidth="1"/>
    <col min="3843" max="3843" width="7.140625" style="660" customWidth="1"/>
    <col min="3844" max="3844" width="27.5703125" style="660" customWidth="1"/>
    <col min="3845" max="3845" width="8.5703125" style="660" customWidth="1"/>
    <col min="3846" max="3846" width="7.140625" style="660" customWidth="1"/>
    <col min="3847" max="3847" width="8.5703125" style="660" customWidth="1"/>
    <col min="3848" max="3848" width="7.140625" style="660" customWidth="1"/>
    <col min="3849" max="3849" width="8.5703125" style="660" customWidth="1"/>
    <col min="3850" max="3850" width="7.140625" style="660" customWidth="1"/>
    <col min="3851" max="4097" width="9.140625" style="660"/>
    <col min="4098" max="4098" width="2.85546875" style="660" customWidth="1"/>
    <col min="4099" max="4099" width="7.140625" style="660" customWidth="1"/>
    <col min="4100" max="4100" width="27.5703125" style="660" customWidth="1"/>
    <col min="4101" max="4101" width="8.5703125" style="660" customWidth="1"/>
    <col min="4102" max="4102" width="7.140625" style="660" customWidth="1"/>
    <col min="4103" max="4103" width="8.5703125" style="660" customWidth="1"/>
    <col min="4104" max="4104" width="7.140625" style="660" customWidth="1"/>
    <col min="4105" max="4105" width="8.5703125" style="660" customWidth="1"/>
    <col min="4106" max="4106" width="7.140625" style="660" customWidth="1"/>
    <col min="4107" max="4353" width="9.140625" style="660"/>
    <col min="4354" max="4354" width="2.85546875" style="660" customWidth="1"/>
    <col min="4355" max="4355" width="7.140625" style="660" customWidth="1"/>
    <col min="4356" max="4356" width="27.5703125" style="660" customWidth="1"/>
    <col min="4357" max="4357" width="8.5703125" style="660" customWidth="1"/>
    <col min="4358" max="4358" width="7.140625" style="660" customWidth="1"/>
    <col min="4359" max="4359" width="8.5703125" style="660" customWidth="1"/>
    <col min="4360" max="4360" width="7.140625" style="660" customWidth="1"/>
    <col min="4361" max="4361" width="8.5703125" style="660" customWidth="1"/>
    <col min="4362" max="4362" width="7.140625" style="660" customWidth="1"/>
    <col min="4363" max="4609" width="9.140625" style="660"/>
    <col min="4610" max="4610" width="2.85546875" style="660" customWidth="1"/>
    <col min="4611" max="4611" width="7.140625" style="660" customWidth="1"/>
    <col min="4612" max="4612" width="27.5703125" style="660" customWidth="1"/>
    <col min="4613" max="4613" width="8.5703125" style="660" customWidth="1"/>
    <col min="4614" max="4614" width="7.140625" style="660" customWidth="1"/>
    <col min="4615" max="4615" width="8.5703125" style="660" customWidth="1"/>
    <col min="4616" max="4616" width="7.140625" style="660" customWidth="1"/>
    <col min="4617" max="4617" width="8.5703125" style="660" customWidth="1"/>
    <col min="4618" max="4618" width="7.140625" style="660" customWidth="1"/>
    <col min="4619" max="4865" width="9.140625" style="660"/>
    <col min="4866" max="4866" width="2.85546875" style="660" customWidth="1"/>
    <col min="4867" max="4867" width="7.140625" style="660" customWidth="1"/>
    <col min="4868" max="4868" width="27.5703125" style="660" customWidth="1"/>
    <col min="4869" max="4869" width="8.5703125" style="660" customWidth="1"/>
    <col min="4870" max="4870" width="7.140625" style="660" customWidth="1"/>
    <col min="4871" max="4871" width="8.5703125" style="660" customWidth="1"/>
    <col min="4872" max="4872" width="7.140625" style="660" customWidth="1"/>
    <col min="4873" max="4873" width="8.5703125" style="660" customWidth="1"/>
    <col min="4874" max="4874" width="7.140625" style="660" customWidth="1"/>
    <col min="4875" max="5121" width="9.140625" style="660"/>
    <col min="5122" max="5122" width="2.85546875" style="660" customWidth="1"/>
    <col min="5123" max="5123" width="7.140625" style="660" customWidth="1"/>
    <col min="5124" max="5124" width="27.5703125" style="660" customWidth="1"/>
    <col min="5125" max="5125" width="8.5703125" style="660" customWidth="1"/>
    <col min="5126" max="5126" width="7.140625" style="660" customWidth="1"/>
    <col min="5127" max="5127" width="8.5703125" style="660" customWidth="1"/>
    <col min="5128" max="5128" width="7.140625" style="660" customWidth="1"/>
    <col min="5129" max="5129" width="8.5703125" style="660" customWidth="1"/>
    <col min="5130" max="5130" width="7.140625" style="660" customWidth="1"/>
    <col min="5131" max="5377" width="9.140625" style="660"/>
    <col min="5378" max="5378" width="2.85546875" style="660" customWidth="1"/>
    <col min="5379" max="5379" width="7.140625" style="660" customWidth="1"/>
    <col min="5380" max="5380" width="27.5703125" style="660" customWidth="1"/>
    <col min="5381" max="5381" width="8.5703125" style="660" customWidth="1"/>
    <col min="5382" max="5382" width="7.140625" style="660" customWidth="1"/>
    <col min="5383" max="5383" width="8.5703125" style="660" customWidth="1"/>
    <col min="5384" max="5384" width="7.140625" style="660" customWidth="1"/>
    <col min="5385" max="5385" width="8.5703125" style="660" customWidth="1"/>
    <col min="5386" max="5386" width="7.140625" style="660" customWidth="1"/>
    <col min="5387" max="5633" width="9.140625" style="660"/>
    <col min="5634" max="5634" width="2.85546875" style="660" customWidth="1"/>
    <col min="5635" max="5635" width="7.140625" style="660" customWidth="1"/>
    <col min="5636" max="5636" width="27.5703125" style="660" customWidth="1"/>
    <col min="5637" max="5637" width="8.5703125" style="660" customWidth="1"/>
    <col min="5638" max="5638" width="7.140625" style="660" customWidth="1"/>
    <col min="5639" max="5639" width="8.5703125" style="660" customWidth="1"/>
    <col min="5640" max="5640" width="7.140625" style="660" customWidth="1"/>
    <col min="5641" max="5641" width="8.5703125" style="660" customWidth="1"/>
    <col min="5642" max="5642" width="7.140625" style="660" customWidth="1"/>
    <col min="5643" max="5889" width="9.140625" style="660"/>
    <col min="5890" max="5890" width="2.85546875" style="660" customWidth="1"/>
    <col min="5891" max="5891" width="7.140625" style="660" customWidth="1"/>
    <col min="5892" max="5892" width="27.5703125" style="660" customWidth="1"/>
    <col min="5893" max="5893" width="8.5703125" style="660" customWidth="1"/>
    <col min="5894" max="5894" width="7.140625" style="660" customWidth="1"/>
    <col min="5895" max="5895" width="8.5703125" style="660" customWidth="1"/>
    <col min="5896" max="5896" width="7.140625" style="660" customWidth="1"/>
    <col min="5897" max="5897" width="8.5703125" style="660" customWidth="1"/>
    <col min="5898" max="5898" width="7.140625" style="660" customWidth="1"/>
    <col min="5899" max="6145" width="9.140625" style="660"/>
    <col min="6146" max="6146" width="2.85546875" style="660" customWidth="1"/>
    <col min="6147" max="6147" width="7.140625" style="660" customWidth="1"/>
    <col min="6148" max="6148" width="27.5703125" style="660" customWidth="1"/>
    <col min="6149" max="6149" width="8.5703125" style="660" customWidth="1"/>
    <col min="6150" max="6150" width="7.140625" style="660" customWidth="1"/>
    <col min="6151" max="6151" width="8.5703125" style="660" customWidth="1"/>
    <col min="6152" max="6152" width="7.140625" style="660" customWidth="1"/>
    <col min="6153" max="6153" width="8.5703125" style="660" customWidth="1"/>
    <col min="6154" max="6154" width="7.140625" style="660" customWidth="1"/>
    <col min="6155" max="6401" width="9.140625" style="660"/>
    <col min="6402" max="6402" width="2.85546875" style="660" customWidth="1"/>
    <col min="6403" max="6403" width="7.140625" style="660" customWidth="1"/>
    <col min="6404" max="6404" width="27.5703125" style="660" customWidth="1"/>
    <col min="6405" max="6405" width="8.5703125" style="660" customWidth="1"/>
    <col min="6406" max="6406" width="7.140625" style="660" customWidth="1"/>
    <col min="6407" max="6407" width="8.5703125" style="660" customWidth="1"/>
    <col min="6408" max="6408" width="7.140625" style="660" customWidth="1"/>
    <col min="6409" max="6409" width="8.5703125" style="660" customWidth="1"/>
    <col min="6410" max="6410" width="7.140625" style="660" customWidth="1"/>
    <col min="6411" max="6657" width="9.140625" style="660"/>
    <col min="6658" max="6658" width="2.85546875" style="660" customWidth="1"/>
    <col min="6659" max="6659" width="7.140625" style="660" customWidth="1"/>
    <col min="6660" max="6660" width="27.5703125" style="660" customWidth="1"/>
    <col min="6661" max="6661" width="8.5703125" style="660" customWidth="1"/>
    <col min="6662" max="6662" width="7.140625" style="660" customWidth="1"/>
    <col min="6663" max="6663" width="8.5703125" style="660" customWidth="1"/>
    <col min="6664" max="6664" width="7.140625" style="660" customWidth="1"/>
    <col min="6665" max="6665" width="8.5703125" style="660" customWidth="1"/>
    <col min="6666" max="6666" width="7.140625" style="660" customWidth="1"/>
    <col min="6667" max="6913" width="9.140625" style="660"/>
    <col min="6914" max="6914" width="2.85546875" style="660" customWidth="1"/>
    <col min="6915" max="6915" width="7.140625" style="660" customWidth="1"/>
    <col min="6916" max="6916" width="27.5703125" style="660" customWidth="1"/>
    <col min="6917" max="6917" width="8.5703125" style="660" customWidth="1"/>
    <col min="6918" max="6918" width="7.140625" style="660" customWidth="1"/>
    <col min="6919" max="6919" width="8.5703125" style="660" customWidth="1"/>
    <col min="6920" max="6920" width="7.140625" style="660" customWidth="1"/>
    <col min="6921" max="6921" width="8.5703125" style="660" customWidth="1"/>
    <col min="6922" max="6922" width="7.140625" style="660" customWidth="1"/>
    <col min="6923" max="7169" width="9.140625" style="660"/>
    <col min="7170" max="7170" width="2.85546875" style="660" customWidth="1"/>
    <col min="7171" max="7171" width="7.140625" style="660" customWidth="1"/>
    <col min="7172" max="7172" width="27.5703125" style="660" customWidth="1"/>
    <col min="7173" max="7173" width="8.5703125" style="660" customWidth="1"/>
    <col min="7174" max="7174" width="7.140625" style="660" customWidth="1"/>
    <col min="7175" max="7175" width="8.5703125" style="660" customWidth="1"/>
    <col min="7176" max="7176" width="7.140625" style="660" customWidth="1"/>
    <col min="7177" max="7177" width="8.5703125" style="660" customWidth="1"/>
    <col min="7178" max="7178" width="7.140625" style="660" customWidth="1"/>
    <col min="7179" max="7425" width="9.140625" style="660"/>
    <col min="7426" max="7426" width="2.85546875" style="660" customWidth="1"/>
    <col min="7427" max="7427" width="7.140625" style="660" customWidth="1"/>
    <col min="7428" max="7428" width="27.5703125" style="660" customWidth="1"/>
    <col min="7429" max="7429" width="8.5703125" style="660" customWidth="1"/>
    <col min="7430" max="7430" width="7.140625" style="660" customWidth="1"/>
    <col min="7431" max="7431" width="8.5703125" style="660" customWidth="1"/>
    <col min="7432" max="7432" width="7.140625" style="660" customWidth="1"/>
    <col min="7433" max="7433" width="8.5703125" style="660" customWidth="1"/>
    <col min="7434" max="7434" width="7.140625" style="660" customWidth="1"/>
    <col min="7435" max="7681" width="9.140625" style="660"/>
    <col min="7682" max="7682" width="2.85546875" style="660" customWidth="1"/>
    <col min="7683" max="7683" width="7.140625" style="660" customWidth="1"/>
    <col min="7684" max="7684" width="27.5703125" style="660" customWidth="1"/>
    <col min="7685" max="7685" width="8.5703125" style="660" customWidth="1"/>
    <col min="7686" max="7686" width="7.140625" style="660" customWidth="1"/>
    <col min="7687" max="7687" width="8.5703125" style="660" customWidth="1"/>
    <col min="7688" max="7688" width="7.140625" style="660" customWidth="1"/>
    <col min="7689" max="7689" width="8.5703125" style="660" customWidth="1"/>
    <col min="7690" max="7690" width="7.140625" style="660" customWidth="1"/>
    <col min="7691" max="7937" width="9.140625" style="660"/>
    <col min="7938" max="7938" width="2.85546875" style="660" customWidth="1"/>
    <col min="7939" max="7939" width="7.140625" style="660" customWidth="1"/>
    <col min="7940" max="7940" width="27.5703125" style="660" customWidth="1"/>
    <col min="7941" max="7941" width="8.5703125" style="660" customWidth="1"/>
    <col min="7942" max="7942" width="7.140625" style="660" customWidth="1"/>
    <col min="7943" max="7943" width="8.5703125" style="660" customWidth="1"/>
    <col min="7944" max="7944" width="7.140625" style="660" customWidth="1"/>
    <col min="7945" max="7945" width="8.5703125" style="660" customWidth="1"/>
    <col min="7946" max="7946" width="7.140625" style="660" customWidth="1"/>
    <col min="7947" max="8193" width="9.140625" style="660"/>
    <col min="8194" max="8194" width="2.85546875" style="660" customWidth="1"/>
    <col min="8195" max="8195" width="7.140625" style="660" customWidth="1"/>
    <col min="8196" max="8196" width="27.5703125" style="660" customWidth="1"/>
    <col min="8197" max="8197" width="8.5703125" style="660" customWidth="1"/>
    <col min="8198" max="8198" width="7.140625" style="660" customWidth="1"/>
    <col min="8199" max="8199" width="8.5703125" style="660" customWidth="1"/>
    <col min="8200" max="8200" width="7.140625" style="660" customWidth="1"/>
    <col min="8201" max="8201" width="8.5703125" style="660" customWidth="1"/>
    <col min="8202" max="8202" width="7.140625" style="660" customWidth="1"/>
    <col min="8203" max="8449" width="9.140625" style="660"/>
    <col min="8450" max="8450" width="2.85546875" style="660" customWidth="1"/>
    <col min="8451" max="8451" width="7.140625" style="660" customWidth="1"/>
    <col min="8452" max="8452" width="27.5703125" style="660" customWidth="1"/>
    <col min="8453" max="8453" width="8.5703125" style="660" customWidth="1"/>
    <col min="8454" max="8454" width="7.140625" style="660" customWidth="1"/>
    <col min="8455" max="8455" width="8.5703125" style="660" customWidth="1"/>
    <col min="8456" max="8456" width="7.140625" style="660" customWidth="1"/>
    <col min="8457" max="8457" width="8.5703125" style="660" customWidth="1"/>
    <col min="8458" max="8458" width="7.140625" style="660" customWidth="1"/>
    <col min="8459" max="8705" width="9.140625" style="660"/>
    <col min="8706" max="8706" width="2.85546875" style="660" customWidth="1"/>
    <col min="8707" max="8707" width="7.140625" style="660" customWidth="1"/>
    <col min="8708" max="8708" width="27.5703125" style="660" customWidth="1"/>
    <col min="8709" max="8709" width="8.5703125" style="660" customWidth="1"/>
    <col min="8710" max="8710" width="7.140625" style="660" customWidth="1"/>
    <col min="8711" max="8711" width="8.5703125" style="660" customWidth="1"/>
    <col min="8712" max="8712" width="7.140625" style="660" customWidth="1"/>
    <col min="8713" max="8713" width="8.5703125" style="660" customWidth="1"/>
    <col min="8714" max="8714" width="7.140625" style="660" customWidth="1"/>
    <col min="8715" max="8961" width="9.140625" style="660"/>
    <col min="8962" max="8962" width="2.85546875" style="660" customWidth="1"/>
    <col min="8963" max="8963" width="7.140625" style="660" customWidth="1"/>
    <col min="8964" max="8964" width="27.5703125" style="660" customWidth="1"/>
    <col min="8965" max="8965" width="8.5703125" style="660" customWidth="1"/>
    <col min="8966" max="8966" width="7.140625" style="660" customWidth="1"/>
    <col min="8967" max="8967" width="8.5703125" style="660" customWidth="1"/>
    <col min="8968" max="8968" width="7.140625" style="660" customWidth="1"/>
    <col min="8969" max="8969" width="8.5703125" style="660" customWidth="1"/>
    <col min="8970" max="8970" width="7.140625" style="660" customWidth="1"/>
    <col min="8971" max="9217" width="9.140625" style="660"/>
    <col min="9218" max="9218" width="2.85546875" style="660" customWidth="1"/>
    <col min="9219" max="9219" width="7.140625" style="660" customWidth="1"/>
    <col min="9220" max="9220" width="27.5703125" style="660" customWidth="1"/>
    <col min="9221" max="9221" width="8.5703125" style="660" customWidth="1"/>
    <col min="9222" max="9222" width="7.140625" style="660" customWidth="1"/>
    <col min="9223" max="9223" width="8.5703125" style="660" customWidth="1"/>
    <col min="9224" max="9224" width="7.140625" style="660" customWidth="1"/>
    <col min="9225" max="9225" width="8.5703125" style="660" customWidth="1"/>
    <col min="9226" max="9226" width="7.140625" style="660" customWidth="1"/>
    <col min="9227" max="9473" width="9.140625" style="660"/>
    <col min="9474" max="9474" width="2.85546875" style="660" customWidth="1"/>
    <col min="9475" max="9475" width="7.140625" style="660" customWidth="1"/>
    <col min="9476" max="9476" width="27.5703125" style="660" customWidth="1"/>
    <col min="9477" max="9477" width="8.5703125" style="660" customWidth="1"/>
    <col min="9478" max="9478" width="7.140625" style="660" customWidth="1"/>
    <col min="9479" max="9479" width="8.5703125" style="660" customWidth="1"/>
    <col min="9480" max="9480" width="7.140625" style="660" customWidth="1"/>
    <col min="9481" max="9481" width="8.5703125" style="660" customWidth="1"/>
    <col min="9482" max="9482" width="7.140625" style="660" customWidth="1"/>
    <col min="9483" max="9729" width="9.140625" style="660"/>
    <col min="9730" max="9730" width="2.85546875" style="660" customWidth="1"/>
    <col min="9731" max="9731" width="7.140625" style="660" customWidth="1"/>
    <col min="9732" max="9732" width="27.5703125" style="660" customWidth="1"/>
    <col min="9733" max="9733" width="8.5703125" style="660" customWidth="1"/>
    <col min="9734" max="9734" width="7.140625" style="660" customWidth="1"/>
    <col min="9735" max="9735" width="8.5703125" style="660" customWidth="1"/>
    <col min="9736" max="9736" width="7.140625" style="660" customWidth="1"/>
    <col min="9737" max="9737" width="8.5703125" style="660" customWidth="1"/>
    <col min="9738" max="9738" width="7.140625" style="660" customWidth="1"/>
    <col min="9739" max="9985" width="9.140625" style="660"/>
    <col min="9986" max="9986" width="2.85546875" style="660" customWidth="1"/>
    <col min="9987" max="9987" width="7.140625" style="660" customWidth="1"/>
    <col min="9988" max="9988" width="27.5703125" style="660" customWidth="1"/>
    <col min="9989" max="9989" width="8.5703125" style="660" customWidth="1"/>
    <col min="9990" max="9990" width="7.140625" style="660" customWidth="1"/>
    <col min="9991" max="9991" width="8.5703125" style="660" customWidth="1"/>
    <col min="9992" max="9992" width="7.140625" style="660" customWidth="1"/>
    <col min="9993" max="9993" width="8.5703125" style="660" customWidth="1"/>
    <col min="9994" max="9994" width="7.140625" style="660" customWidth="1"/>
    <col min="9995" max="10241" width="9.140625" style="660"/>
    <col min="10242" max="10242" width="2.85546875" style="660" customWidth="1"/>
    <col min="10243" max="10243" width="7.140625" style="660" customWidth="1"/>
    <col min="10244" max="10244" width="27.5703125" style="660" customWidth="1"/>
    <col min="10245" max="10245" width="8.5703125" style="660" customWidth="1"/>
    <col min="10246" max="10246" width="7.140625" style="660" customWidth="1"/>
    <col min="10247" max="10247" width="8.5703125" style="660" customWidth="1"/>
    <col min="10248" max="10248" width="7.140625" style="660" customWidth="1"/>
    <col min="10249" max="10249" width="8.5703125" style="660" customWidth="1"/>
    <col min="10250" max="10250" width="7.140625" style="660" customWidth="1"/>
    <col min="10251" max="10497" width="9.140625" style="660"/>
    <col min="10498" max="10498" width="2.85546875" style="660" customWidth="1"/>
    <col min="10499" max="10499" width="7.140625" style="660" customWidth="1"/>
    <col min="10500" max="10500" width="27.5703125" style="660" customWidth="1"/>
    <col min="10501" max="10501" width="8.5703125" style="660" customWidth="1"/>
    <col min="10502" max="10502" width="7.140625" style="660" customWidth="1"/>
    <col min="10503" max="10503" width="8.5703125" style="660" customWidth="1"/>
    <col min="10504" max="10504" width="7.140625" style="660" customWidth="1"/>
    <col min="10505" max="10505" width="8.5703125" style="660" customWidth="1"/>
    <col min="10506" max="10506" width="7.140625" style="660" customWidth="1"/>
    <col min="10507" max="10753" width="9.140625" style="660"/>
    <col min="10754" max="10754" width="2.85546875" style="660" customWidth="1"/>
    <col min="10755" max="10755" width="7.140625" style="660" customWidth="1"/>
    <col min="10756" max="10756" width="27.5703125" style="660" customWidth="1"/>
    <col min="10757" max="10757" width="8.5703125" style="660" customWidth="1"/>
    <col min="10758" max="10758" width="7.140625" style="660" customWidth="1"/>
    <col min="10759" max="10759" width="8.5703125" style="660" customWidth="1"/>
    <col min="10760" max="10760" width="7.140625" style="660" customWidth="1"/>
    <col min="10761" max="10761" width="8.5703125" style="660" customWidth="1"/>
    <col min="10762" max="10762" width="7.140625" style="660" customWidth="1"/>
    <col min="10763" max="11009" width="9.140625" style="660"/>
    <col min="11010" max="11010" width="2.85546875" style="660" customWidth="1"/>
    <col min="11011" max="11011" width="7.140625" style="660" customWidth="1"/>
    <col min="11012" max="11012" width="27.5703125" style="660" customWidth="1"/>
    <col min="11013" max="11013" width="8.5703125" style="660" customWidth="1"/>
    <col min="11014" max="11014" width="7.140625" style="660" customWidth="1"/>
    <col min="11015" max="11015" width="8.5703125" style="660" customWidth="1"/>
    <col min="11016" max="11016" width="7.140625" style="660" customWidth="1"/>
    <col min="11017" max="11017" width="8.5703125" style="660" customWidth="1"/>
    <col min="11018" max="11018" width="7.140625" style="660" customWidth="1"/>
    <col min="11019" max="11265" width="9.140625" style="660"/>
    <col min="11266" max="11266" width="2.85546875" style="660" customWidth="1"/>
    <col min="11267" max="11267" width="7.140625" style="660" customWidth="1"/>
    <col min="11268" max="11268" width="27.5703125" style="660" customWidth="1"/>
    <col min="11269" max="11269" width="8.5703125" style="660" customWidth="1"/>
    <col min="11270" max="11270" width="7.140625" style="660" customWidth="1"/>
    <col min="11271" max="11271" width="8.5703125" style="660" customWidth="1"/>
    <col min="11272" max="11272" width="7.140625" style="660" customWidth="1"/>
    <col min="11273" max="11273" width="8.5703125" style="660" customWidth="1"/>
    <col min="11274" max="11274" width="7.140625" style="660" customWidth="1"/>
    <col min="11275" max="11521" width="9.140625" style="660"/>
    <col min="11522" max="11522" width="2.85546875" style="660" customWidth="1"/>
    <col min="11523" max="11523" width="7.140625" style="660" customWidth="1"/>
    <col min="11524" max="11524" width="27.5703125" style="660" customWidth="1"/>
    <col min="11525" max="11525" width="8.5703125" style="660" customWidth="1"/>
    <col min="11526" max="11526" width="7.140625" style="660" customWidth="1"/>
    <col min="11527" max="11527" width="8.5703125" style="660" customWidth="1"/>
    <col min="11528" max="11528" width="7.140625" style="660" customWidth="1"/>
    <col min="11529" max="11529" width="8.5703125" style="660" customWidth="1"/>
    <col min="11530" max="11530" width="7.140625" style="660" customWidth="1"/>
    <col min="11531" max="11777" width="9.140625" style="660"/>
    <col min="11778" max="11778" width="2.85546875" style="660" customWidth="1"/>
    <col min="11779" max="11779" width="7.140625" style="660" customWidth="1"/>
    <col min="11780" max="11780" width="27.5703125" style="660" customWidth="1"/>
    <col min="11781" max="11781" width="8.5703125" style="660" customWidth="1"/>
    <col min="11782" max="11782" width="7.140625" style="660" customWidth="1"/>
    <col min="11783" max="11783" width="8.5703125" style="660" customWidth="1"/>
    <col min="11784" max="11784" width="7.140625" style="660" customWidth="1"/>
    <col min="11785" max="11785" width="8.5703125" style="660" customWidth="1"/>
    <col min="11786" max="11786" width="7.140625" style="660" customWidth="1"/>
    <col min="11787" max="12033" width="9.140625" style="660"/>
    <col min="12034" max="12034" width="2.85546875" style="660" customWidth="1"/>
    <col min="12035" max="12035" width="7.140625" style="660" customWidth="1"/>
    <col min="12036" max="12036" width="27.5703125" style="660" customWidth="1"/>
    <col min="12037" max="12037" width="8.5703125" style="660" customWidth="1"/>
    <col min="12038" max="12038" width="7.140625" style="660" customWidth="1"/>
    <col min="12039" max="12039" width="8.5703125" style="660" customWidth="1"/>
    <col min="12040" max="12040" width="7.140625" style="660" customWidth="1"/>
    <col min="12041" max="12041" width="8.5703125" style="660" customWidth="1"/>
    <col min="12042" max="12042" width="7.140625" style="660" customWidth="1"/>
    <col min="12043" max="12289" width="9.140625" style="660"/>
    <col min="12290" max="12290" width="2.85546875" style="660" customWidth="1"/>
    <col min="12291" max="12291" width="7.140625" style="660" customWidth="1"/>
    <col min="12292" max="12292" width="27.5703125" style="660" customWidth="1"/>
    <col min="12293" max="12293" width="8.5703125" style="660" customWidth="1"/>
    <col min="12294" max="12294" width="7.140625" style="660" customWidth="1"/>
    <col min="12295" max="12295" width="8.5703125" style="660" customWidth="1"/>
    <col min="12296" max="12296" width="7.140625" style="660" customWidth="1"/>
    <col min="12297" max="12297" width="8.5703125" style="660" customWidth="1"/>
    <col min="12298" max="12298" width="7.140625" style="660" customWidth="1"/>
    <col min="12299" max="12545" width="9.140625" style="660"/>
    <col min="12546" max="12546" width="2.85546875" style="660" customWidth="1"/>
    <col min="12547" max="12547" width="7.140625" style="660" customWidth="1"/>
    <col min="12548" max="12548" width="27.5703125" style="660" customWidth="1"/>
    <col min="12549" max="12549" width="8.5703125" style="660" customWidth="1"/>
    <col min="12550" max="12550" width="7.140625" style="660" customWidth="1"/>
    <col min="12551" max="12551" width="8.5703125" style="660" customWidth="1"/>
    <col min="12552" max="12552" width="7.140625" style="660" customWidth="1"/>
    <col min="12553" max="12553" width="8.5703125" style="660" customWidth="1"/>
    <col min="12554" max="12554" width="7.140625" style="660" customWidth="1"/>
    <col min="12555" max="12801" width="9.140625" style="660"/>
    <col min="12802" max="12802" width="2.85546875" style="660" customWidth="1"/>
    <col min="12803" max="12803" width="7.140625" style="660" customWidth="1"/>
    <col min="12804" max="12804" width="27.5703125" style="660" customWidth="1"/>
    <col min="12805" max="12805" width="8.5703125" style="660" customWidth="1"/>
    <col min="12806" max="12806" width="7.140625" style="660" customWidth="1"/>
    <col min="12807" max="12807" width="8.5703125" style="660" customWidth="1"/>
    <col min="12808" max="12808" width="7.140625" style="660" customWidth="1"/>
    <col min="12809" max="12809" width="8.5703125" style="660" customWidth="1"/>
    <col min="12810" max="12810" width="7.140625" style="660" customWidth="1"/>
    <col min="12811" max="13057" width="9.140625" style="660"/>
    <col min="13058" max="13058" width="2.85546875" style="660" customWidth="1"/>
    <col min="13059" max="13059" width="7.140625" style="660" customWidth="1"/>
    <col min="13060" max="13060" width="27.5703125" style="660" customWidth="1"/>
    <col min="13061" max="13061" width="8.5703125" style="660" customWidth="1"/>
    <col min="13062" max="13062" width="7.140625" style="660" customWidth="1"/>
    <col min="13063" max="13063" width="8.5703125" style="660" customWidth="1"/>
    <col min="13064" max="13064" width="7.140625" style="660" customWidth="1"/>
    <col min="13065" max="13065" width="8.5703125" style="660" customWidth="1"/>
    <col min="13066" max="13066" width="7.140625" style="660" customWidth="1"/>
    <col min="13067" max="13313" width="9.140625" style="660"/>
    <col min="13314" max="13314" width="2.85546875" style="660" customWidth="1"/>
    <col min="13315" max="13315" width="7.140625" style="660" customWidth="1"/>
    <col min="13316" max="13316" width="27.5703125" style="660" customWidth="1"/>
    <col min="13317" max="13317" width="8.5703125" style="660" customWidth="1"/>
    <col min="13318" max="13318" width="7.140625" style="660" customWidth="1"/>
    <col min="13319" max="13319" width="8.5703125" style="660" customWidth="1"/>
    <col min="13320" max="13320" width="7.140625" style="660" customWidth="1"/>
    <col min="13321" max="13321" width="8.5703125" style="660" customWidth="1"/>
    <col min="13322" max="13322" width="7.140625" style="660" customWidth="1"/>
    <col min="13323" max="13569" width="9.140625" style="660"/>
    <col min="13570" max="13570" width="2.85546875" style="660" customWidth="1"/>
    <col min="13571" max="13571" width="7.140625" style="660" customWidth="1"/>
    <col min="13572" max="13572" width="27.5703125" style="660" customWidth="1"/>
    <col min="13573" max="13573" width="8.5703125" style="660" customWidth="1"/>
    <col min="13574" max="13574" width="7.140625" style="660" customWidth="1"/>
    <col min="13575" max="13575" width="8.5703125" style="660" customWidth="1"/>
    <col min="13576" max="13576" width="7.140625" style="660" customWidth="1"/>
    <col min="13577" max="13577" width="8.5703125" style="660" customWidth="1"/>
    <col min="13578" max="13578" width="7.140625" style="660" customWidth="1"/>
    <col min="13579" max="13825" width="9.140625" style="660"/>
    <col min="13826" max="13826" width="2.85546875" style="660" customWidth="1"/>
    <col min="13827" max="13827" width="7.140625" style="660" customWidth="1"/>
    <col min="13828" max="13828" width="27.5703125" style="660" customWidth="1"/>
    <col min="13829" max="13829" width="8.5703125" style="660" customWidth="1"/>
    <col min="13830" max="13830" width="7.140625" style="660" customWidth="1"/>
    <col min="13831" max="13831" width="8.5703125" style="660" customWidth="1"/>
    <col min="13832" max="13832" width="7.140625" style="660" customWidth="1"/>
    <col min="13833" max="13833" width="8.5703125" style="660" customWidth="1"/>
    <col min="13834" max="13834" width="7.140625" style="660" customWidth="1"/>
    <col min="13835" max="14081" width="9.140625" style="660"/>
    <col min="14082" max="14082" width="2.85546875" style="660" customWidth="1"/>
    <col min="14083" max="14083" width="7.140625" style="660" customWidth="1"/>
    <col min="14084" max="14084" width="27.5703125" style="660" customWidth="1"/>
    <col min="14085" max="14085" width="8.5703125" style="660" customWidth="1"/>
    <col min="14086" max="14086" width="7.140625" style="660" customWidth="1"/>
    <col min="14087" max="14087" width="8.5703125" style="660" customWidth="1"/>
    <col min="14088" max="14088" width="7.140625" style="660" customWidth="1"/>
    <col min="14089" max="14089" width="8.5703125" style="660" customWidth="1"/>
    <col min="14090" max="14090" width="7.140625" style="660" customWidth="1"/>
    <col min="14091" max="14337" width="9.140625" style="660"/>
    <col min="14338" max="14338" width="2.85546875" style="660" customWidth="1"/>
    <col min="14339" max="14339" width="7.140625" style="660" customWidth="1"/>
    <col min="14340" max="14340" width="27.5703125" style="660" customWidth="1"/>
    <col min="14341" max="14341" width="8.5703125" style="660" customWidth="1"/>
    <col min="14342" max="14342" width="7.140625" style="660" customWidth="1"/>
    <col min="14343" max="14343" width="8.5703125" style="660" customWidth="1"/>
    <col min="14344" max="14344" width="7.140625" style="660" customWidth="1"/>
    <col min="14345" max="14345" width="8.5703125" style="660" customWidth="1"/>
    <col min="14346" max="14346" width="7.140625" style="660" customWidth="1"/>
    <col min="14347" max="14593" width="9.140625" style="660"/>
    <col min="14594" max="14594" width="2.85546875" style="660" customWidth="1"/>
    <col min="14595" max="14595" width="7.140625" style="660" customWidth="1"/>
    <col min="14596" max="14596" width="27.5703125" style="660" customWidth="1"/>
    <col min="14597" max="14597" width="8.5703125" style="660" customWidth="1"/>
    <col min="14598" max="14598" width="7.140625" style="660" customWidth="1"/>
    <col min="14599" max="14599" width="8.5703125" style="660" customWidth="1"/>
    <col min="14600" max="14600" width="7.140625" style="660" customWidth="1"/>
    <col min="14601" max="14601" width="8.5703125" style="660" customWidth="1"/>
    <col min="14602" max="14602" width="7.140625" style="660" customWidth="1"/>
    <col min="14603" max="14849" width="9.140625" style="660"/>
    <col min="14850" max="14850" width="2.85546875" style="660" customWidth="1"/>
    <col min="14851" max="14851" width="7.140625" style="660" customWidth="1"/>
    <col min="14852" max="14852" width="27.5703125" style="660" customWidth="1"/>
    <col min="14853" max="14853" width="8.5703125" style="660" customWidth="1"/>
    <col min="14854" max="14854" width="7.140625" style="660" customWidth="1"/>
    <col min="14855" max="14855" width="8.5703125" style="660" customWidth="1"/>
    <col min="14856" max="14856" width="7.140625" style="660" customWidth="1"/>
    <col min="14857" max="14857" width="8.5703125" style="660" customWidth="1"/>
    <col min="14858" max="14858" width="7.140625" style="660" customWidth="1"/>
    <col min="14859" max="15105" width="9.140625" style="660"/>
    <col min="15106" max="15106" width="2.85546875" style="660" customWidth="1"/>
    <col min="15107" max="15107" width="7.140625" style="660" customWidth="1"/>
    <col min="15108" max="15108" width="27.5703125" style="660" customWidth="1"/>
    <col min="15109" max="15109" width="8.5703125" style="660" customWidth="1"/>
    <col min="15110" max="15110" width="7.140625" style="660" customWidth="1"/>
    <col min="15111" max="15111" width="8.5703125" style="660" customWidth="1"/>
    <col min="15112" max="15112" width="7.140625" style="660" customWidth="1"/>
    <col min="15113" max="15113" width="8.5703125" style="660" customWidth="1"/>
    <col min="15114" max="15114" width="7.140625" style="660" customWidth="1"/>
    <col min="15115" max="15361" width="9.140625" style="660"/>
    <col min="15362" max="15362" width="2.85546875" style="660" customWidth="1"/>
    <col min="15363" max="15363" width="7.140625" style="660" customWidth="1"/>
    <col min="15364" max="15364" width="27.5703125" style="660" customWidth="1"/>
    <col min="15365" max="15365" width="8.5703125" style="660" customWidth="1"/>
    <col min="15366" max="15366" width="7.140625" style="660" customWidth="1"/>
    <col min="15367" max="15367" width="8.5703125" style="660" customWidth="1"/>
    <col min="15368" max="15368" width="7.140625" style="660" customWidth="1"/>
    <col min="15369" max="15369" width="8.5703125" style="660" customWidth="1"/>
    <col min="15370" max="15370" width="7.140625" style="660" customWidth="1"/>
    <col min="15371" max="15617" width="9.140625" style="660"/>
    <col min="15618" max="15618" width="2.85546875" style="660" customWidth="1"/>
    <col min="15619" max="15619" width="7.140625" style="660" customWidth="1"/>
    <col min="15620" max="15620" width="27.5703125" style="660" customWidth="1"/>
    <col min="15621" max="15621" width="8.5703125" style="660" customWidth="1"/>
    <col min="15622" max="15622" width="7.140625" style="660" customWidth="1"/>
    <col min="15623" max="15623" width="8.5703125" style="660" customWidth="1"/>
    <col min="15624" max="15624" width="7.140625" style="660" customWidth="1"/>
    <col min="15625" max="15625" width="8.5703125" style="660" customWidth="1"/>
    <col min="15626" max="15626" width="7.140625" style="660" customWidth="1"/>
    <col min="15627" max="15873" width="9.140625" style="660"/>
    <col min="15874" max="15874" width="2.85546875" style="660" customWidth="1"/>
    <col min="15875" max="15875" width="7.140625" style="660" customWidth="1"/>
    <col min="15876" max="15876" width="27.5703125" style="660" customWidth="1"/>
    <col min="15877" max="15877" width="8.5703125" style="660" customWidth="1"/>
    <col min="15878" max="15878" width="7.140625" style="660" customWidth="1"/>
    <col min="15879" max="15879" width="8.5703125" style="660" customWidth="1"/>
    <col min="15880" max="15880" width="7.140625" style="660" customWidth="1"/>
    <col min="15881" max="15881" width="8.5703125" style="660" customWidth="1"/>
    <col min="15882" max="15882" width="7.140625" style="660" customWidth="1"/>
    <col min="15883" max="16129" width="9.140625" style="660"/>
    <col min="16130" max="16130" width="2.85546875" style="660" customWidth="1"/>
    <col min="16131" max="16131" width="7.140625" style="660" customWidth="1"/>
    <col min="16132" max="16132" width="27.5703125" style="660" customWidth="1"/>
    <col min="16133" max="16133" width="8.5703125" style="660" customWidth="1"/>
    <col min="16134" max="16134" width="7.140625" style="660" customWidth="1"/>
    <col min="16135" max="16135" width="8.5703125" style="660" customWidth="1"/>
    <col min="16136" max="16136" width="7.140625" style="660" customWidth="1"/>
    <col min="16137" max="16137" width="8.5703125" style="660" customWidth="1"/>
    <col min="16138" max="16138" width="7.140625" style="660" customWidth="1"/>
    <col min="16139" max="16384" width="9.140625" style="660"/>
  </cols>
  <sheetData>
    <row r="1" spans="1:15" s="423" customFormat="1" ht="12.75" customHeight="1" x14ac:dyDescent="0.2">
      <c r="A1" s="658" t="s">
        <v>508</v>
      </c>
      <c r="B1" s="417"/>
      <c r="C1" s="418"/>
      <c r="D1" s="419"/>
      <c r="E1" s="420"/>
      <c r="F1" s="766"/>
      <c r="G1" s="421"/>
      <c r="H1" s="764"/>
      <c r="I1" s="422"/>
      <c r="J1" s="765"/>
    </row>
    <row r="2" spans="1:15" s="262" customFormat="1" ht="26.25" customHeight="1" x14ac:dyDescent="0.2">
      <c r="A2" s="807" t="s">
        <v>670</v>
      </c>
      <c r="B2" s="807"/>
      <c r="C2" s="808"/>
      <c r="D2" s="808"/>
      <c r="E2" s="808"/>
      <c r="F2" s="808"/>
      <c r="G2" s="808"/>
      <c r="H2" s="808"/>
      <c r="I2" s="808"/>
      <c r="J2" s="750"/>
    </row>
    <row r="3" spans="1:15" s="40" customFormat="1" ht="24" customHeight="1" x14ac:dyDescent="0.2">
      <c r="A3" s="809" t="s">
        <v>671</v>
      </c>
      <c r="B3" s="809"/>
      <c r="C3" s="813"/>
      <c r="D3" s="813"/>
      <c r="E3" s="813"/>
      <c r="F3" s="813"/>
      <c r="G3" s="813"/>
      <c r="H3" s="813"/>
      <c r="I3" s="813"/>
      <c r="J3" s="660"/>
    </row>
    <row r="4" spans="1:15" s="40" customFormat="1" ht="12" customHeight="1" x14ac:dyDescent="0.2">
      <c r="A4" s="383"/>
      <c r="B4" s="383"/>
      <c r="C4" s="754"/>
      <c r="D4" s="754"/>
      <c r="E4" s="754"/>
      <c r="F4" s="754"/>
      <c r="G4" s="754"/>
      <c r="H4" s="754"/>
      <c r="I4" s="754"/>
      <c r="J4" s="660"/>
    </row>
    <row r="5" spans="1:15" s="40" customFormat="1" ht="10.5" customHeight="1" x14ac:dyDescent="0.2">
      <c r="A5" s="166"/>
      <c r="B5" s="166"/>
      <c r="C5" s="264"/>
      <c r="D5" s="168"/>
      <c r="E5" s="265" t="s">
        <v>102</v>
      </c>
      <c r="F5" s="767"/>
      <c r="G5" s="265" t="s">
        <v>696</v>
      </c>
      <c r="H5" s="758"/>
      <c r="I5" s="202" t="s">
        <v>74</v>
      </c>
      <c r="J5" s="760"/>
    </row>
    <row r="6" spans="1:15" s="40" customFormat="1" ht="10.5" customHeight="1" x14ac:dyDescent="0.2">
      <c r="A6" s="49"/>
      <c r="B6" s="49"/>
      <c r="C6" s="667"/>
      <c r="D6" s="666"/>
      <c r="E6" s="161" t="s">
        <v>156</v>
      </c>
      <c r="F6" s="763"/>
      <c r="G6" s="161" t="s">
        <v>324</v>
      </c>
      <c r="H6" s="728"/>
      <c r="I6" s="110" t="s">
        <v>260</v>
      </c>
      <c r="J6" s="760"/>
    </row>
    <row r="7" spans="1:15" s="40" customFormat="1" ht="10.5" customHeight="1" x14ac:dyDescent="0.2">
      <c r="A7" s="49"/>
      <c r="B7" s="49"/>
      <c r="C7" s="667"/>
      <c r="D7" s="666"/>
      <c r="E7" s="161"/>
      <c r="F7" s="763"/>
      <c r="G7" s="161" t="s">
        <v>325</v>
      </c>
      <c r="H7" s="728"/>
      <c r="I7" s="110" t="s">
        <v>261</v>
      </c>
      <c r="J7" s="760"/>
    </row>
    <row r="8" spans="1:15" s="40" customFormat="1" ht="10.5" customHeight="1" x14ac:dyDescent="0.2">
      <c r="A8" s="49"/>
      <c r="B8" s="49"/>
      <c r="C8" s="667"/>
      <c r="D8" s="666"/>
      <c r="E8" s="171" t="s">
        <v>103</v>
      </c>
      <c r="F8" s="762"/>
      <c r="G8" s="171" t="s">
        <v>79</v>
      </c>
      <c r="H8" s="745"/>
      <c r="I8" s="198" t="s">
        <v>80</v>
      </c>
      <c r="J8" s="760"/>
    </row>
    <row r="9" spans="1:15" s="40" customFormat="1" ht="10.5" customHeight="1" x14ac:dyDescent="0.2">
      <c r="A9" s="49"/>
      <c r="B9" s="49"/>
      <c r="C9" s="667"/>
      <c r="D9" s="666"/>
      <c r="E9" s="171" t="s">
        <v>84</v>
      </c>
      <c r="F9" s="762"/>
      <c r="G9" s="171" t="s">
        <v>82</v>
      </c>
      <c r="H9" s="745"/>
      <c r="I9" s="198" t="s">
        <v>83</v>
      </c>
      <c r="J9" s="760"/>
    </row>
    <row r="10" spans="1:15" s="40" customFormat="1" ht="10.5" customHeight="1" x14ac:dyDescent="0.2">
      <c r="A10" s="50"/>
      <c r="B10" s="50"/>
      <c r="C10" s="667"/>
      <c r="D10" s="48"/>
      <c r="E10" s="171" t="s">
        <v>483</v>
      </c>
      <c r="F10" s="762"/>
      <c r="G10" s="171" t="s">
        <v>85</v>
      </c>
      <c r="H10" s="748"/>
      <c r="I10" s="205" t="s">
        <v>86</v>
      </c>
      <c r="J10" s="760"/>
    </row>
    <row r="11" spans="1:15" s="40" customFormat="1" ht="10.5" customHeight="1" x14ac:dyDescent="0.2">
      <c r="A11" s="51"/>
      <c r="B11" s="51"/>
      <c r="C11" s="46"/>
      <c r="D11" s="52"/>
      <c r="E11" s="172"/>
      <c r="F11" s="768"/>
      <c r="G11" s="172" t="s">
        <v>87</v>
      </c>
      <c r="H11" s="759"/>
      <c r="I11" s="206" t="s">
        <v>323</v>
      </c>
      <c r="J11" s="761"/>
    </row>
    <row r="12" spans="1:15" s="40" customFormat="1" ht="12" customHeight="1" x14ac:dyDescent="0.2">
      <c r="A12" s="54"/>
      <c r="B12" s="54"/>
      <c r="C12" s="667"/>
      <c r="D12" s="48"/>
      <c r="E12" s="48"/>
      <c r="F12" s="660"/>
      <c r="G12" s="48"/>
      <c r="H12" s="660"/>
      <c r="I12" s="48"/>
      <c r="J12" s="728" t="s">
        <v>216</v>
      </c>
      <c r="K12" s="660"/>
    </row>
    <row r="13" spans="1:15" s="55" customFormat="1" ht="12" customHeight="1" x14ac:dyDescent="0.2">
      <c r="A13" s="25"/>
      <c r="B13" s="563" t="s">
        <v>599</v>
      </c>
      <c r="C13" s="465"/>
      <c r="D13" s="492"/>
      <c r="E13" s="443">
        <v>685.255</v>
      </c>
      <c r="F13" s="737" t="s">
        <v>623</v>
      </c>
      <c r="G13" s="443">
        <v>43.17</v>
      </c>
      <c r="H13" s="737" t="s">
        <v>693</v>
      </c>
      <c r="I13" s="755">
        <f>G13/(E13/1000)</f>
        <v>62.998445834032594</v>
      </c>
      <c r="J13" s="737" t="s">
        <v>693</v>
      </c>
      <c r="K13" s="663"/>
    </row>
    <row r="14" spans="1:15" s="40" customFormat="1" ht="12" customHeight="1" x14ac:dyDescent="0.2">
      <c r="A14" s="271"/>
      <c r="B14" s="564" t="s">
        <v>574</v>
      </c>
      <c r="C14" s="522"/>
      <c r="D14" s="575"/>
      <c r="E14" s="441">
        <v>357.202</v>
      </c>
      <c r="F14" s="739" t="s">
        <v>623</v>
      </c>
      <c r="G14" s="441">
        <v>14.18</v>
      </c>
      <c r="H14" s="739" t="s">
        <v>693</v>
      </c>
      <c r="I14" s="441">
        <v>62.998445834032594</v>
      </c>
      <c r="J14" s="737" t="s">
        <v>693</v>
      </c>
      <c r="K14" s="55"/>
      <c r="L14" s="55"/>
      <c r="M14" s="55"/>
      <c r="N14" s="55"/>
      <c r="O14" s="55"/>
    </row>
    <row r="15" spans="1:15" ht="5.25" customHeight="1" x14ac:dyDescent="0.2">
      <c r="A15" s="30"/>
      <c r="B15" s="30"/>
      <c r="C15" s="30"/>
      <c r="D15" s="138"/>
      <c r="E15" s="162"/>
      <c r="G15" s="160"/>
      <c r="I15" s="157"/>
    </row>
    <row r="16" spans="1:15" ht="13.5" customHeight="1" x14ac:dyDescent="0.2">
      <c r="A16" s="49" t="s">
        <v>492</v>
      </c>
      <c r="B16" s="49"/>
    </row>
    <row r="17" spans="1:10" ht="38.25" customHeight="1" x14ac:dyDescent="0.2">
      <c r="A17" s="816" t="s">
        <v>672</v>
      </c>
      <c r="B17" s="816"/>
      <c r="C17" s="816"/>
      <c r="D17" s="816"/>
      <c r="E17" s="816"/>
      <c r="F17" s="816"/>
      <c r="G17" s="816"/>
      <c r="H17" s="816"/>
      <c r="I17" s="816"/>
      <c r="J17" s="816"/>
    </row>
    <row r="18" spans="1:10" ht="6.75" customHeight="1" x14ac:dyDescent="0.2"/>
    <row r="19" spans="1:10" ht="45.75" customHeight="1" x14ac:dyDescent="0.2">
      <c r="A19" s="817" t="s">
        <v>709</v>
      </c>
      <c r="B19" s="818"/>
      <c r="C19" s="818"/>
      <c r="D19" s="818"/>
      <c r="E19" s="818"/>
      <c r="F19" s="818"/>
      <c r="G19" s="818"/>
      <c r="H19" s="806"/>
      <c r="I19" s="806"/>
    </row>
  </sheetData>
  <mergeCells count="4">
    <mergeCell ref="A2:I2"/>
    <mergeCell ref="A3:I3"/>
    <mergeCell ref="A17:J17"/>
    <mergeCell ref="A19:I19"/>
  </mergeCells>
  <pageMargins left="0.70866141732283472" right="0.7086614173228347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Q52"/>
  <sheetViews>
    <sheetView showGridLines="0" zoomScaleNormal="100" zoomScaleSheetLayoutView="100" workbookViewId="0"/>
  </sheetViews>
  <sheetFormatPr defaultRowHeight="12.75" x14ac:dyDescent="0.2"/>
  <cols>
    <col min="1" max="1" width="2" style="64" customWidth="1"/>
    <col min="2" max="2" width="4.28515625" style="99" customWidth="1"/>
    <col min="3" max="3" width="12.7109375" style="59" customWidth="1"/>
    <col min="4" max="4" width="8.7109375" style="100" customWidth="1"/>
    <col min="5" max="5" width="1.28515625" style="100" customWidth="1"/>
    <col min="6" max="6" width="8.7109375" style="2" customWidth="1"/>
    <col min="7" max="7" width="1.28515625" style="2" customWidth="1"/>
    <col min="8" max="8" width="8.7109375" style="2" customWidth="1"/>
    <col min="9" max="9" width="1.28515625" style="2" customWidth="1"/>
    <col min="10" max="10" width="8.7109375" style="2" customWidth="1"/>
    <col min="11" max="11" width="1.28515625" style="2" customWidth="1"/>
    <col min="12" max="12" width="8.7109375" style="2" customWidth="1"/>
    <col min="13" max="13" width="1.28515625" style="2" customWidth="1"/>
    <col min="14" max="14" width="8.7109375" style="2" customWidth="1"/>
    <col min="15" max="15" width="1.28515625" style="2" customWidth="1"/>
    <col min="16" max="16" width="8.7109375" style="2" customWidth="1"/>
    <col min="17" max="17" width="1.28515625" customWidth="1"/>
    <col min="23" max="23" width="9.140625" customWidth="1"/>
    <col min="25" max="25" width="9.140625" customWidth="1"/>
    <col min="27" max="27" width="9.140625" customWidth="1"/>
  </cols>
  <sheetData>
    <row r="1" spans="1:17" s="40" customFormat="1" ht="12.75" customHeight="1" x14ac:dyDescent="0.2">
      <c r="A1" s="43" t="s">
        <v>109</v>
      </c>
      <c r="B1" s="95"/>
      <c r="C1" s="42"/>
      <c r="D1" s="42"/>
      <c r="E1" s="42"/>
      <c r="F1" s="1"/>
      <c r="G1" s="1"/>
      <c r="H1" s="1"/>
      <c r="I1" s="1"/>
      <c r="J1" s="1"/>
      <c r="K1" s="1"/>
      <c r="L1" s="1"/>
      <c r="M1" s="1"/>
      <c r="N1" s="1"/>
      <c r="O1" s="1"/>
      <c r="P1" s="1"/>
    </row>
    <row r="2" spans="1:17" s="40" customFormat="1" x14ac:dyDescent="0.2">
      <c r="A2" s="820" t="s">
        <v>673</v>
      </c>
      <c r="B2" s="820"/>
      <c r="C2" s="820"/>
      <c r="D2" s="820"/>
      <c r="E2" s="820"/>
      <c r="F2" s="820"/>
      <c r="G2" s="820"/>
      <c r="H2" s="820"/>
      <c r="I2" s="820"/>
      <c r="J2" s="820"/>
      <c r="K2" s="820"/>
      <c r="L2" s="820"/>
      <c r="M2" s="820"/>
      <c r="N2" s="820"/>
      <c r="O2" s="820"/>
      <c r="P2" s="820"/>
      <c r="Q2" s="820"/>
    </row>
    <row r="3" spans="1:17" s="40" customFormat="1" ht="25.5" customHeight="1" x14ac:dyDescent="0.2">
      <c r="A3" s="819" t="s">
        <v>674</v>
      </c>
      <c r="B3" s="819"/>
      <c r="C3" s="819"/>
      <c r="D3" s="819"/>
      <c r="E3" s="819"/>
      <c r="F3" s="819"/>
      <c r="G3" s="819"/>
      <c r="H3" s="819"/>
      <c r="I3" s="819"/>
      <c r="J3" s="819"/>
      <c r="K3" s="819"/>
      <c r="L3" s="819"/>
      <c r="M3" s="819"/>
      <c r="N3" s="819"/>
      <c r="O3" s="819"/>
      <c r="P3" s="819"/>
      <c r="Q3" s="576"/>
    </row>
    <row r="4" spans="1:17" x14ac:dyDescent="0.2">
      <c r="A4" s="166" t="s">
        <v>458</v>
      </c>
      <c r="B4" s="167"/>
      <c r="C4" s="168"/>
      <c r="D4" s="130" t="s">
        <v>313</v>
      </c>
      <c r="E4" s="132"/>
      <c r="F4" s="132"/>
      <c r="G4" s="268"/>
      <c r="H4" s="129"/>
      <c r="I4" s="129"/>
      <c r="J4" s="129"/>
      <c r="K4" s="130"/>
      <c r="L4" s="130"/>
      <c r="M4" s="130"/>
      <c r="N4" s="130"/>
      <c r="O4" s="130"/>
      <c r="P4" s="130"/>
      <c r="Q4" s="40"/>
    </row>
    <row r="5" spans="1:17" x14ac:dyDescent="0.2">
      <c r="A5" s="50" t="s">
        <v>110</v>
      </c>
      <c r="B5" s="50"/>
      <c r="C5" s="44"/>
      <c r="D5" s="207" t="s">
        <v>113</v>
      </c>
      <c r="E5" s="202"/>
      <c r="F5" s="202" t="s">
        <v>382</v>
      </c>
      <c r="G5" s="202"/>
      <c r="H5" s="202" t="s">
        <v>343</v>
      </c>
      <c r="I5" s="202"/>
      <c r="J5" s="202" t="s">
        <v>383</v>
      </c>
      <c r="K5" s="202"/>
      <c r="L5" s="202" t="s">
        <v>384</v>
      </c>
      <c r="M5" s="202"/>
      <c r="N5" s="202" t="s">
        <v>385</v>
      </c>
      <c r="O5" s="202"/>
      <c r="P5" s="202" t="s">
        <v>104</v>
      </c>
      <c r="Q5" s="40"/>
    </row>
    <row r="6" spans="1:17" x14ac:dyDescent="0.2">
      <c r="A6" s="98" t="s">
        <v>111</v>
      </c>
      <c r="B6" s="50"/>
      <c r="C6" s="44"/>
      <c r="D6" s="200" t="s">
        <v>123</v>
      </c>
      <c r="E6" s="110"/>
      <c r="F6" s="110" t="s">
        <v>361</v>
      </c>
      <c r="G6" s="110"/>
      <c r="H6" s="110" t="s">
        <v>362</v>
      </c>
      <c r="I6" s="110"/>
      <c r="J6" s="110" t="s">
        <v>363</v>
      </c>
      <c r="K6" s="110"/>
      <c r="L6" s="110" t="s">
        <v>364</v>
      </c>
      <c r="M6" s="110"/>
      <c r="N6" s="110" t="s">
        <v>365</v>
      </c>
      <c r="O6" s="110"/>
      <c r="P6" s="110" t="s">
        <v>105</v>
      </c>
      <c r="Q6" s="40"/>
    </row>
    <row r="7" spans="1:17" x14ac:dyDescent="0.2">
      <c r="A7" s="98" t="s">
        <v>112</v>
      </c>
      <c r="B7" s="50"/>
      <c r="C7" s="44"/>
      <c r="D7" s="157"/>
      <c r="E7" s="110"/>
      <c r="F7" s="110" t="s">
        <v>370</v>
      </c>
      <c r="G7" s="110"/>
      <c r="H7" s="110" t="s">
        <v>371</v>
      </c>
      <c r="I7" s="110"/>
      <c r="J7" s="110" t="s">
        <v>355</v>
      </c>
      <c r="K7" s="110"/>
      <c r="L7" s="110" t="s">
        <v>372</v>
      </c>
      <c r="M7" s="110"/>
      <c r="N7" s="110" t="s">
        <v>373</v>
      </c>
      <c r="O7" s="110"/>
      <c r="P7" s="110" t="s">
        <v>106</v>
      </c>
      <c r="Q7" s="40"/>
    </row>
    <row r="8" spans="1:17" x14ac:dyDescent="0.2">
      <c r="A8" s="50"/>
      <c r="B8" s="50"/>
      <c r="C8" s="44"/>
      <c r="D8" s="157"/>
      <c r="E8" s="110"/>
      <c r="F8" s="110" t="s">
        <v>379</v>
      </c>
      <c r="G8" s="110"/>
      <c r="H8" s="110"/>
      <c r="I8" s="110"/>
      <c r="J8" s="110"/>
      <c r="K8" s="110"/>
      <c r="L8" s="110" t="s">
        <v>145</v>
      </c>
      <c r="M8" s="110"/>
      <c r="N8" s="110" t="s">
        <v>380</v>
      </c>
      <c r="O8" s="110"/>
      <c r="P8" s="110"/>
      <c r="Q8" s="40"/>
    </row>
    <row r="9" spans="1:17" x14ac:dyDescent="0.2">
      <c r="A9" s="51"/>
      <c r="B9" s="51"/>
      <c r="C9" s="47"/>
      <c r="D9" s="158"/>
      <c r="E9" s="201"/>
      <c r="F9" s="201"/>
      <c r="G9" s="201"/>
      <c r="H9" s="201"/>
      <c r="I9" s="201"/>
      <c r="J9" s="201"/>
      <c r="K9" s="201"/>
      <c r="L9" s="201"/>
      <c r="M9" s="201"/>
      <c r="N9" s="201" t="s">
        <v>66</v>
      </c>
      <c r="O9" s="201"/>
      <c r="P9" s="201"/>
      <c r="Q9" s="40"/>
    </row>
    <row r="10" spans="1:17" x14ac:dyDescent="0.2">
      <c r="A10" s="50"/>
      <c r="B10" s="50"/>
      <c r="C10" s="44"/>
      <c r="E10" s="318"/>
      <c r="G10" s="318"/>
      <c r="I10" s="318"/>
      <c r="K10" s="318"/>
      <c r="M10" s="318"/>
      <c r="O10" s="318"/>
      <c r="Q10" s="318"/>
    </row>
    <row r="11" spans="1:17" x14ac:dyDescent="0.2">
      <c r="A11" s="48" t="s">
        <v>327</v>
      </c>
      <c r="B11" s="50"/>
      <c r="C11" s="44"/>
      <c r="D11" s="457">
        <v>1758454</v>
      </c>
      <c r="E11" s="551"/>
      <c r="F11" s="477">
        <v>50811</v>
      </c>
      <c r="G11" s="551"/>
      <c r="H11" s="477">
        <v>52089</v>
      </c>
      <c r="I11" s="551"/>
      <c r="J11" s="477">
        <v>50894</v>
      </c>
      <c r="K11" s="551"/>
      <c r="L11" s="477" t="s">
        <v>513</v>
      </c>
      <c r="M11" s="551"/>
      <c r="N11" s="477">
        <v>10563</v>
      </c>
      <c r="O11" s="551"/>
      <c r="P11" s="477">
        <v>1306464</v>
      </c>
      <c r="Q11" s="318"/>
    </row>
    <row r="12" spans="1:17" x14ac:dyDescent="0.2">
      <c r="A12" s="48" t="s">
        <v>219</v>
      </c>
      <c r="B12" s="50"/>
      <c r="C12" s="44"/>
      <c r="D12" s="457">
        <v>368002</v>
      </c>
      <c r="E12" s="551"/>
      <c r="F12" s="477">
        <v>11921</v>
      </c>
      <c r="G12" s="551"/>
      <c r="H12" s="477">
        <v>21255</v>
      </c>
      <c r="I12" s="551"/>
      <c r="J12" s="477">
        <v>33656</v>
      </c>
      <c r="K12" s="551"/>
      <c r="L12" s="477">
        <v>108194</v>
      </c>
      <c r="M12" s="551"/>
      <c r="N12" s="477">
        <v>28393</v>
      </c>
      <c r="O12" s="551"/>
      <c r="P12" s="477">
        <v>132642</v>
      </c>
      <c r="Q12" s="318"/>
    </row>
    <row r="13" spans="1:17" x14ac:dyDescent="0.2">
      <c r="A13" s="48" t="s">
        <v>220</v>
      </c>
      <c r="B13" s="50"/>
      <c r="C13" s="44"/>
      <c r="D13" s="457">
        <v>393408</v>
      </c>
      <c r="E13" s="551"/>
      <c r="F13" s="477">
        <v>46415</v>
      </c>
      <c r="G13" s="551"/>
      <c r="H13" s="477">
        <v>38373</v>
      </c>
      <c r="I13" s="551"/>
      <c r="J13" s="477">
        <v>11955</v>
      </c>
      <c r="K13" s="551"/>
      <c r="L13" s="477">
        <v>176165</v>
      </c>
      <c r="M13" s="551"/>
      <c r="N13" s="477">
        <v>10766</v>
      </c>
      <c r="O13" s="551"/>
      <c r="P13" s="477">
        <v>58413</v>
      </c>
      <c r="Q13" s="318"/>
    </row>
    <row r="14" spans="1:17" x14ac:dyDescent="0.2">
      <c r="A14" s="48" t="s">
        <v>221</v>
      </c>
      <c r="B14" s="50"/>
      <c r="C14" s="44"/>
      <c r="D14" s="457">
        <v>894705</v>
      </c>
      <c r="E14" s="551"/>
      <c r="F14" s="477" t="s">
        <v>513</v>
      </c>
      <c r="G14" s="551"/>
      <c r="H14" s="477">
        <v>91874</v>
      </c>
      <c r="I14" s="551"/>
      <c r="J14" s="477">
        <v>290623</v>
      </c>
      <c r="K14" s="551"/>
      <c r="L14" s="477">
        <v>38651</v>
      </c>
      <c r="M14" s="551"/>
      <c r="N14" s="477">
        <v>51691</v>
      </c>
      <c r="O14" s="551"/>
      <c r="P14" s="477">
        <v>302969</v>
      </c>
      <c r="Q14" s="318"/>
    </row>
    <row r="15" spans="1:17" x14ac:dyDescent="0.2">
      <c r="A15" s="48" t="s">
        <v>222</v>
      </c>
      <c r="B15" s="50"/>
      <c r="C15" s="44"/>
      <c r="D15" s="457">
        <v>71216</v>
      </c>
      <c r="E15" s="551"/>
      <c r="F15" s="477" t="s">
        <v>513</v>
      </c>
      <c r="G15" s="551"/>
      <c r="H15" s="477">
        <v>10326</v>
      </c>
      <c r="I15" s="551"/>
      <c r="J15" s="477">
        <v>8427</v>
      </c>
      <c r="K15" s="551"/>
      <c r="L15" s="477">
        <v>2752</v>
      </c>
      <c r="M15" s="551"/>
      <c r="N15" s="477" t="s">
        <v>513</v>
      </c>
      <c r="O15" s="551"/>
      <c r="P15" s="477">
        <v>24019</v>
      </c>
      <c r="Q15" s="318"/>
    </row>
    <row r="16" spans="1:17" x14ac:dyDescent="0.2">
      <c r="A16" s="48" t="s">
        <v>114</v>
      </c>
      <c r="B16" s="50"/>
      <c r="C16" s="44"/>
      <c r="D16" s="457">
        <v>3290343</v>
      </c>
      <c r="E16" s="551"/>
      <c r="F16" s="477">
        <v>417265</v>
      </c>
      <c r="G16" s="551"/>
      <c r="H16" s="477">
        <v>210013</v>
      </c>
      <c r="I16" s="551"/>
      <c r="J16" s="477">
        <v>101940</v>
      </c>
      <c r="K16" s="551"/>
      <c r="L16" s="477">
        <v>737674</v>
      </c>
      <c r="M16" s="551"/>
      <c r="N16" s="477">
        <v>387359</v>
      </c>
      <c r="O16" s="551"/>
      <c r="P16" s="477">
        <v>766499</v>
      </c>
      <c r="Q16" s="318"/>
    </row>
    <row r="17" spans="1:17" x14ac:dyDescent="0.2">
      <c r="A17" s="48" t="s">
        <v>223</v>
      </c>
      <c r="B17" s="50"/>
      <c r="C17" s="44"/>
      <c r="D17" s="457">
        <v>161737</v>
      </c>
      <c r="E17" s="551"/>
      <c r="F17" s="477">
        <v>1300</v>
      </c>
      <c r="G17" s="551"/>
      <c r="H17" s="477">
        <v>14903</v>
      </c>
      <c r="I17" s="551"/>
      <c r="J17" s="477">
        <v>3983</v>
      </c>
      <c r="K17" s="551"/>
      <c r="L17" s="477">
        <v>11296</v>
      </c>
      <c r="M17" s="551"/>
      <c r="N17" s="477">
        <v>9630</v>
      </c>
      <c r="O17" s="551"/>
      <c r="P17" s="477">
        <v>19988</v>
      </c>
      <c r="Q17" s="318"/>
    </row>
    <row r="18" spans="1:17" x14ac:dyDescent="0.2">
      <c r="A18" s="48" t="s">
        <v>224</v>
      </c>
      <c r="B18" s="50"/>
      <c r="C18" s="44"/>
      <c r="D18" s="457">
        <v>520790</v>
      </c>
      <c r="E18" s="551"/>
      <c r="F18" s="477">
        <v>13014</v>
      </c>
      <c r="G18" s="551"/>
      <c r="H18" s="477">
        <v>120891</v>
      </c>
      <c r="I18" s="551"/>
      <c r="J18" s="477">
        <v>42117</v>
      </c>
      <c r="K18" s="551"/>
      <c r="L18" s="477">
        <v>11843</v>
      </c>
      <c r="M18" s="551"/>
      <c r="N18" s="477">
        <v>4581</v>
      </c>
      <c r="O18" s="551"/>
      <c r="P18" s="477">
        <v>73974</v>
      </c>
      <c r="Q18" s="318"/>
    </row>
    <row r="19" spans="1:17" x14ac:dyDescent="0.2">
      <c r="A19" s="48" t="s">
        <v>225</v>
      </c>
      <c r="B19" s="50"/>
      <c r="C19" s="44"/>
      <c r="D19" s="457">
        <v>119128</v>
      </c>
      <c r="E19" s="551"/>
      <c r="F19" s="477" t="s">
        <v>513</v>
      </c>
      <c r="G19" s="551"/>
      <c r="H19" s="477" t="s">
        <v>513</v>
      </c>
      <c r="I19" s="551"/>
      <c r="J19" s="477">
        <v>7990</v>
      </c>
      <c r="K19" s="551"/>
      <c r="L19" s="477">
        <v>9752</v>
      </c>
      <c r="M19" s="551"/>
      <c r="N19" s="477">
        <v>3674</v>
      </c>
      <c r="O19" s="551"/>
      <c r="P19" s="477">
        <v>32188</v>
      </c>
      <c r="Q19" s="318"/>
    </row>
    <row r="20" spans="1:17" x14ac:dyDescent="0.2">
      <c r="A20" s="48" t="s">
        <v>115</v>
      </c>
      <c r="B20" s="50"/>
      <c r="C20" s="44"/>
      <c r="D20" s="457">
        <v>1828884</v>
      </c>
      <c r="E20" s="551"/>
      <c r="F20" s="477">
        <v>157025</v>
      </c>
      <c r="G20" s="551"/>
      <c r="H20" s="477">
        <v>51966</v>
      </c>
      <c r="I20" s="551"/>
      <c r="J20" s="477">
        <v>146139</v>
      </c>
      <c r="K20" s="551"/>
      <c r="L20" s="477">
        <v>111229</v>
      </c>
      <c r="M20" s="551"/>
      <c r="N20" s="477">
        <v>54510</v>
      </c>
      <c r="O20" s="551"/>
      <c r="P20" s="477">
        <v>424422</v>
      </c>
      <c r="Q20" s="318"/>
    </row>
    <row r="21" spans="1:17" x14ac:dyDescent="0.2">
      <c r="A21" s="48" t="s">
        <v>226</v>
      </c>
      <c r="B21" s="50"/>
      <c r="C21" s="44"/>
      <c r="D21" s="457">
        <v>2153571</v>
      </c>
      <c r="E21" s="551"/>
      <c r="F21" s="477">
        <v>207969</v>
      </c>
      <c r="G21" s="551"/>
      <c r="H21" s="477">
        <v>828</v>
      </c>
      <c r="I21" s="551"/>
      <c r="J21" s="477">
        <v>133286</v>
      </c>
      <c r="K21" s="551"/>
      <c r="L21" s="477">
        <v>43026</v>
      </c>
      <c r="M21" s="551"/>
      <c r="N21" s="477">
        <v>225016</v>
      </c>
      <c r="O21" s="551"/>
      <c r="P21" s="477">
        <v>393618</v>
      </c>
      <c r="Q21" s="318"/>
    </row>
    <row r="22" spans="1:17" x14ac:dyDescent="0.2">
      <c r="A22" s="48" t="s">
        <v>227</v>
      </c>
      <c r="B22" s="50"/>
      <c r="C22" s="44"/>
      <c r="D22" s="457">
        <v>77793</v>
      </c>
      <c r="E22" s="551"/>
      <c r="F22" s="477">
        <v>3754</v>
      </c>
      <c r="G22" s="551"/>
      <c r="H22" s="477" t="s">
        <v>513</v>
      </c>
      <c r="I22" s="551"/>
      <c r="J22" s="477">
        <v>5232</v>
      </c>
      <c r="K22" s="551"/>
      <c r="L22" s="477">
        <v>35121</v>
      </c>
      <c r="M22" s="551"/>
      <c r="N22" s="477" t="s">
        <v>513</v>
      </c>
      <c r="O22" s="551"/>
      <c r="P22" s="477">
        <v>10547</v>
      </c>
      <c r="Q22" s="318"/>
    </row>
    <row r="23" spans="1:17" x14ac:dyDescent="0.2">
      <c r="A23" s="48" t="s">
        <v>116</v>
      </c>
      <c r="B23" s="50"/>
      <c r="C23" s="44"/>
      <c r="D23" s="457">
        <v>416106</v>
      </c>
      <c r="E23" s="551"/>
      <c r="F23" s="477" t="s">
        <v>513</v>
      </c>
      <c r="G23" s="551"/>
      <c r="H23" s="477" t="s">
        <v>513</v>
      </c>
      <c r="I23" s="551"/>
      <c r="J23" s="477">
        <v>7672</v>
      </c>
      <c r="K23" s="551"/>
      <c r="L23" s="477">
        <v>344317</v>
      </c>
      <c r="M23" s="551"/>
      <c r="N23" s="477" t="s">
        <v>513</v>
      </c>
      <c r="O23" s="551"/>
      <c r="P23" s="477">
        <v>14372</v>
      </c>
      <c r="Q23" s="318"/>
    </row>
    <row r="24" spans="1:17" x14ac:dyDescent="0.2">
      <c r="A24" s="577" t="s">
        <v>604</v>
      </c>
      <c r="B24" s="578"/>
      <c r="C24" s="579"/>
      <c r="D24" s="457">
        <v>12054137</v>
      </c>
      <c r="E24" s="551"/>
      <c r="F24" s="457">
        <v>909474</v>
      </c>
      <c r="G24" s="551"/>
      <c r="H24" s="457">
        <v>612518</v>
      </c>
      <c r="I24" s="551"/>
      <c r="J24" s="457">
        <v>843914</v>
      </c>
      <c r="K24" s="551"/>
      <c r="L24" s="457">
        <v>1630020</v>
      </c>
      <c r="M24" s="551"/>
      <c r="N24" s="457">
        <v>786183</v>
      </c>
      <c r="O24" s="551"/>
      <c r="P24" s="457">
        <v>3560115</v>
      </c>
      <c r="Q24" s="318"/>
    </row>
    <row r="25" spans="1:17" x14ac:dyDescent="0.2">
      <c r="A25" s="577" t="s">
        <v>576</v>
      </c>
      <c r="B25" s="578"/>
      <c r="C25" s="579"/>
      <c r="D25" s="441">
        <v>11580961</v>
      </c>
      <c r="E25" s="574"/>
      <c r="F25" s="441">
        <v>923272</v>
      </c>
      <c r="G25" s="574"/>
      <c r="H25" s="441">
        <v>589249</v>
      </c>
      <c r="I25" s="574"/>
      <c r="J25" s="441">
        <v>838828</v>
      </c>
      <c r="K25" s="574"/>
      <c r="L25" s="441">
        <v>1450616</v>
      </c>
      <c r="M25" s="574"/>
      <c r="N25" s="441">
        <v>688902</v>
      </c>
      <c r="O25" s="574"/>
      <c r="P25" s="441">
        <v>3716790</v>
      </c>
      <c r="Q25" s="318"/>
    </row>
    <row r="26" spans="1:17" x14ac:dyDescent="0.2">
      <c r="A26" s="385"/>
      <c r="B26" s="386"/>
      <c r="C26" s="387"/>
      <c r="D26" s="388"/>
      <c r="E26" s="388"/>
      <c r="F26" s="389"/>
      <c r="G26" s="389"/>
      <c r="H26" s="389"/>
      <c r="I26" s="389"/>
      <c r="J26" s="389"/>
      <c r="K26" s="389"/>
      <c r="L26" s="389"/>
      <c r="M26" s="389"/>
      <c r="N26" s="389"/>
      <c r="O26" s="389"/>
      <c r="P26" s="389"/>
    </row>
    <row r="27" spans="1:17" hidden="1" x14ac:dyDescent="0.2">
      <c r="A27" s="84"/>
      <c r="B27" s="50"/>
      <c r="C27" s="44"/>
      <c r="D27" s="49"/>
      <c r="E27" s="49"/>
      <c r="F27" s="44"/>
      <c r="G27" s="44"/>
      <c r="H27" s="44"/>
      <c r="I27" s="44"/>
      <c r="J27" s="1"/>
      <c r="K27" s="1"/>
      <c r="L27" s="1"/>
      <c r="M27" s="1"/>
      <c r="N27" s="1"/>
      <c r="O27" s="1"/>
      <c r="P27" s="1"/>
      <c r="Q27" s="40"/>
    </row>
    <row r="28" spans="1:17" x14ac:dyDescent="0.2">
      <c r="A28" s="82"/>
      <c r="B28" s="51"/>
      <c r="C28" s="47"/>
      <c r="D28" s="96"/>
      <c r="E28" s="96"/>
      <c r="F28" s="10"/>
      <c r="G28" s="10"/>
      <c r="H28" s="10"/>
      <c r="I28" s="10"/>
      <c r="J28" s="10"/>
      <c r="K28" s="10"/>
      <c r="L28" s="10"/>
      <c r="M28" s="10"/>
      <c r="N28" s="10"/>
      <c r="O28" s="12"/>
      <c r="P28"/>
    </row>
    <row r="29" spans="1:17" x14ac:dyDescent="0.2">
      <c r="A29" s="49" t="s">
        <v>462</v>
      </c>
      <c r="B29" s="50"/>
      <c r="C29" s="44"/>
      <c r="D29" s="10" t="s">
        <v>484</v>
      </c>
      <c r="E29" s="11"/>
      <c r="F29" s="11"/>
      <c r="G29" s="97"/>
      <c r="H29" s="53"/>
      <c r="I29" s="53"/>
      <c r="J29" s="53"/>
      <c r="K29" s="10"/>
      <c r="L29" s="10"/>
      <c r="M29" s="10"/>
      <c r="N29" s="130"/>
      <c r="O29" s="12"/>
      <c r="P29"/>
    </row>
    <row r="30" spans="1:17" x14ac:dyDescent="0.2">
      <c r="A30" s="50" t="s">
        <v>110</v>
      </c>
      <c r="B30" s="50"/>
      <c r="C30" s="44"/>
      <c r="D30" s="110" t="s">
        <v>357</v>
      </c>
      <c r="E30" s="110"/>
      <c r="F30" s="110" t="s">
        <v>344</v>
      </c>
      <c r="G30" s="110"/>
      <c r="H30" s="110" t="s">
        <v>358</v>
      </c>
      <c r="I30" s="110"/>
      <c r="J30" s="110" t="s">
        <v>62</v>
      </c>
      <c r="K30" s="110"/>
      <c r="L30" s="110" t="s">
        <v>359</v>
      </c>
      <c r="M30" s="110"/>
      <c r="N30" s="110" t="s">
        <v>360</v>
      </c>
      <c r="O30" s="203"/>
      <c r="P30"/>
    </row>
    <row r="31" spans="1:17" x14ac:dyDescent="0.2">
      <c r="A31" s="98"/>
      <c r="B31" s="50"/>
      <c r="C31" s="44"/>
      <c r="D31" s="110" t="s">
        <v>366</v>
      </c>
      <c r="E31" s="110"/>
      <c r="F31" s="110" t="s">
        <v>139</v>
      </c>
      <c r="G31" s="110"/>
      <c r="H31" s="110" t="s">
        <v>367</v>
      </c>
      <c r="I31" s="110"/>
      <c r="J31" s="110" t="s">
        <v>63</v>
      </c>
      <c r="K31" s="110"/>
      <c r="L31" s="110" t="s">
        <v>368</v>
      </c>
      <c r="M31" s="110"/>
      <c r="N31" s="110" t="s">
        <v>369</v>
      </c>
      <c r="O31" s="203"/>
      <c r="P31"/>
    </row>
    <row r="32" spans="1:17" x14ac:dyDescent="0.2">
      <c r="A32" s="98"/>
      <c r="B32" s="50"/>
      <c r="C32" s="44"/>
      <c r="D32" s="110" t="s">
        <v>374</v>
      </c>
      <c r="E32" s="110"/>
      <c r="F32" s="110" t="s">
        <v>375</v>
      </c>
      <c r="G32" s="110"/>
      <c r="H32" s="110" t="s">
        <v>376</v>
      </c>
      <c r="I32" s="110"/>
      <c r="J32" s="110" t="s">
        <v>64</v>
      </c>
      <c r="K32" s="110"/>
      <c r="L32" s="110" t="s">
        <v>377</v>
      </c>
      <c r="M32" s="110"/>
      <c r="N32" s="110" t="s">
        <v>378</v>
      </c>
      <c r="O32" s="203"/>
      <c r="P32"/>
    </row>
    <row r="33" spans="1:16" x14ac:dyDescent="0.2">
      <c r="A33" s="50"/>
      <c r="B33" s="50"/>
      <c r="C33" s="44"/>
      <c r="D33" s="110" t="s">
        <v>375</v>
      </c>
      <c r="E33" s="110"/>
      <c r="F33" s="110"/>
      <c r="G33" s="110"/>
      <c r="H33" s="110"/>
      <c r="I33" s="110"/>
      <c r="J33" s="110" t="s">
        <v>65</v>
      </c>
      <c r="K33" s="110"/>
      <c r="L33" s="110" t="s">
        <v>381</v>
      </c>
      <c r="M33" s="110"/>
      <c r="N33" s="110" t="s">
        <v>145</v>
      </c>
      <c r="O33" s="203"/>
      <c r="P33"/>
    </row>
    <row r="34" spans="1:16" x14ac:dyDescent="0.2">
      <c r="A34" s="50"/>
      <c r="B34" s="50"/>
      <c r="C34" s="44"/>
      <c r="D34" s="110"/>
      <c r="E34" s="110"/>
      <c r="F34" s="110"/>
      <c r="G34" s="110"/>
      <c r="H34" s="110"/>
      <c r="I34" s="110"/>
      <c r="J34" s="110" t="s">
        <v>67</v>
      </c>
      <c r="K34" s="110"/>
      <c r="L34" s="110"/>
      <c r="M34" s="110"/>
      <c r="N34" s="110" t="s">
        <v>68</v>
      </c>
      <c r="O34" s="203"/>
      <c r="P34"/>
    </row>
    <row r="35" spans="1:16" x14ac:dyDescent="0.2">
      <c r="A35" s="51"/>
      <c r="B35" s="51"/>
      <c r="C35" s="47"/>
      <c r="D35" s="208"/>
      <c r="E35" s="208"/>
      <c r="F35" s="209"/>
      <c r="G35" s="209"/>
      <c r="H35" s="209"/>
      <c r="I35" s="209"/>
      <c r="J35" s="209"/>
      <c r="K35" s="209"/>
      <c r="L35" s="209"/>
      <c r="M35" s="209"/>
      <c r="N35" s="209"/>
      <c r="O35" s="159"/>
      <c r="P35"/>
    </row>
    <row r="36" spans="1:16" x14ac:dyDescent="0.2">
      <c r="A36" s="48" t="s">
        <v>327</v>
      </c>
      <c r="B36" s="50"/>
      <c r="C36" s="44"/>
      <c r="D36" s="477">
        <v>7330</v>
      </c>
      <c r="E36" s="551"/>
      <c r="F36" s="477">
        <v>199272</v>
      </c>
      <c r="G36" s="551"/>
      <c r="H36" s="477" t="s">
        <v>513</v>
      </c>
      <c r="I36" s="551"/>
      <c r="J36" s="477">
        <v>81031</v>
      </c>
      <c r="K36" s="551"/>
      <c r="L36" s="477" t="s">
        <v>513</v>
      </c>
      <c r="M36" s="551"/>
      <c r="N36" s="477" t="s">
        <v>513</v>
      </c>
      <c r="O36" s="318"/>
      <c r="P36"/>
    </row>
    <row r="37" spans="1:16" x14ac:dyDescent="0.2">
      <c r="A37" s="48" t="s">
        <v>219</v>
      </c>
      <c r="B37" s="50"/>
      <c r="C37" s="44"/>
      <c r="D37" s="477">
        <v>2195</v>
      </c>
      <c r="E37" s="551"/>
      <c r="F37" s="477">
        <v>23351</v>
      </c>
      <c r="G37" s="551"/>
      <c r="H37" s="477" t="s">
        <v>513</v>
      </c>
      <c r="I37" s="551"/>
      <c r="J37" s="477">
        <v>6395</v>
      </c>
      <c r="K37" s="551"/>
      <c r="L37" s="477" t="s">
        <v>513</v>
      </c>
      <c r="M37" s="551"/>
      <c r="N37" s="477" t="s">
        <v>513</v>
      </c>
      <c r="O37" s="318"/>
      <c r="P37"/>
    </row>
    <row r="38" spans="1:16" x14ac:dyDescent="0.2">
      <c r="A38" s="48" t="s">
        <v>220</v>
      </c>
      <c r="B38" s="50"/>
      <c r="C38" s="44"/>
      <c r="D38" s="477">
        <v>6611</v>
      </c>
      <c r="E38" s="551"/>
      <c r="F38" s="477" t="s">
        <v>513</v>
      </c>
      <c r="G38" s="551"/>
      <c r="H38" s="477" t="s">
        <v>513</v>
      </c>
      <c r="I38" s="551"/>
      <c r="J38" s="477">
        <v>43107</v>
      </c>
      <c r="K38" s="551"/>
      <c r="L38" s="477" t="s">
        <v>513</v>
      </c>
      <c r="M38" s="551"/>
      <c r="N38" s="477">
        <v>1603</v>
      </c>
      <c r="O38" s="318"/>
      <c r="P38"/>
    </row>
    <row r="39" spans="1:16" x14ac:dyDescent="0.2">
      <c r="A39" s="48" t="s">
        <v>221</v>
      </c>
      <c r="B39" s="50"/>
      <c r="C39" s="44"/>
      <c r="D39" s="477">
        <v>3440</v>
      </c>
      <c r="E39" s="551"/>
      <c r="F39" s="477">
        <v>39455</v>
      </c>
      <c r="G39" s="551"/>
      <c r="H39" s="477">
        <v>15435</v>
      </c>
      <c r="I39" s="551"/>
      <c r="J39" s="477">
        <v>60567</v>
      </c>
      <c r="K39" s="551"/>
      <c r="L39" s="477" t="s">
        <v>513</v>
      </c>
      <c r="M39" s="551"/>
      <c r="N39" s="477" t="s">
        <v>513</v>
      </c>
      <c r="O39" s="318"/>
      <c r="P39"/>
    </row>
    <row r="40" spans="1:16" x14ac:dyDescent="0.2">
      <c r="A40" s="48" t="s">
        <v>222</v>
      </c>
      <c r="B40" s="50"/>
      <c r="C40" s="44"/>
      <c r="D40" s="477">
        <v>3054</v>
      </c>
      <c r="E40" s="551"/>
      <c r="F40" s="477">
        <v>12106</v>
      </c>
      <c r="G40" s="551"/>
      <c r="H40" s="477">
        <v>10532</v>
      </c>
      <c r="I40" s="551"/>
      <c r="J40" s="477" t="s">
        <v>513</v>
      </c>
      <c r="K40" s="551"/>
      <c r="L40" s="477" t="s">
        <v>513</v>
      </c>
      <c r="M40" s="551"/>
      <c r="N40" s="477" t="s">
        <v>513</v>
      </c>
      <c r="O40" s="318"/>
      <c r="P40"/>
    </row>
    <row r="41" spans="1:16" x14ac:dyDescent="0.2">
      <c r="A41" s="48" t="s">
        <v>114</v>
      </c>
      <c r="B41" s="50"/>
      <c r="C41" s="44"/>
      <c r="D41" s="477">
        <v>50069</v>
      </c>
      <c r="E41" s="551"/>
      <c r="F41" s="477">
        <v>508183</v>
      </c>
      <c r="G41" s="551"/>
      <c r="H41" s="477">
        <v>45786</v>
      </c>
      <c r="I41" s="551"/>
      <c r="J41" s="477">
        <v>28646</v>
      </c>
      <c r="K41" s="551"/>
      <c r="L41" s="477">
        <v>34711</v>
      </c>
      <c r="M41" s="551"/>
      <c r="N41" s="477">
        <v>2198</v>
      </c>
      <c r="O41" s="318"/>
      <c r="P41"/>
    </row>
    <row r="42" spans="1:16" x14ac:dyDescent="0.2">
      <c r="A42" s="48" t="s">
        <v>223</v>
      </c>
      <c r="B42" s="50"/>
      <c r="C42" s="44"/>
      <c r="D42" s="477">
        <v>14092</v>
      </c>
      <c r="E42" s="551"/>
      <c r="F42" s="477">
        <v>11457</v>
      </c>
      <c r="G42" s="551"/>
      <c r="H42" s="477">
        <v>9206</v>
      </c>
      <c r="I42" s="551"/>
      <c r="J42" s="477">
        <v>25978</v>
      </c>
      <c r="K42" s="551"/>
      <c r="L42" s="477">
        <v>34723</v>
      </c>
      <c r="M42" s="551"/>
      <c r="N42" s="477">
        <v>5181</v>
      </c>
      <c r="O42" s="318"/>
      <c r="P42"/>
    </row>
    <row r="43" spans="1:16" x14ac:dyDescent="0.2">
      <c r="A43" s="48" t="s">
        <v>224</v>
      </c>
      <c r="B43" s="50"/>
      <c r="C43" s="44"/>
      <c r="D43" s="477">
        <v>29403</v>
      </c>
      <c r="E43" s="551"/>
      <c r="F43" s="477">
        <v>46892</v>
      </c>
      <c r="G43" s="551"/>
      <c r="H43" s="477">
        <v>19615</v>
      </c>
      <c r="I43" s="551"/>
      <c r="J43" s="477">
        <v>140529</v>
      </c>
      <c r="K43" s="551"/>
      <c r="L43" s="477">
        <v>7494</v>
      </c>
      <c r="M43" s="551"/>
      <c r="N43" s="477">
        <v>10437</v>
      </c>
      <c r="O43" s="318"/>
      <c r="P43"/>
    </row>
    <row r="44" spans="1:16" x14ac:dyDescent="0.2">
      <c r="A44" s="48" t="s">
        <v>225</v>
      </c>
      <c r="B44" s="50"/>
      <c r="C44" s="44"/>
      <c r="D44" s="477">
        <v>6023</v>
      </c>
      <c r="E44" s="551"/>
      <c r="F44" s="477">
        <v>49598</v>
      </c>
      <c r="G44" s="551"/>
      <c r="H44" s="477" t="s">
        <v>513</v>
      </c>
      <c r="I44" s="551"/>
      <c r="J44" s="477">
        <v>9903</v>
      </c>
      <c r="K44" s="551"/>
      <c r="L44" s="477" t="s">
        <v>513</v>
      </c>
      <c r="M44" s="551"/>
      <c r="N44" s="477" t="s">
        <v>513</v>
      </c>
      <c r="O44" s="318"/>
      <c r="P44"/>
    </row>
    <row r="45" spans="1:16" x14ac:dyDescent="0.2">
      <c r="A45" s="48" t="s">
        <v>115</v>
      </c>
      <c r="B45" s="50"/>
      <c r="C45" s="44"/>
      <c r="D45" s="477">
        <v>121430</v>
      </c>
      <c r="E45" s="551"/>
      <c r="F45" s="477">
        <v>350175</v>
      </c>
      <c r="G45" s="551"/>
      <c r="H45" s="477">
        <v>83102</v>
      </c>
      <c r="I45" s="551"/>
      <c r="J45" s="477">
        <v>4389</v>
      </c>
      <c r="K45" s="551"/>
      <c r="L45" s="477">
        <v>322627</v>
      </c>
      <c r="M45" s="551"/>
      <c r="N45" s="477">
        <v>1870</v>
      </c>
      <c r="O45" s="318"/>
      <c r="P45"/>
    </row>
    <row r="46" spans="1:16" x14ac:dyDescent="0.2">
      <c r="A46" s="48" t="s">
        <v>226</v>
      </c>
      <c r="B46" s="50"/>
      <c r="C46" s="44"/>
      <c r="D46" s="477">
        <v>148995</v>
      </c>
      <c r="E46" s="551"/>
      <c r="F46" s="477">
        <v>195558</v>
      </c>
      <c r="G46" s="551"/>
      <c r="H46" s="477">
        <v>212128</v>
      </c>
      <c r="I46" s="551"/>
      <c r="J46" s="477">
        <v>548688</v>
      </c>
      <c r="K46" s="551"/>
      <c r="L46" s="477">
        <v>34623</v>
      </c>
      <c r="M46" s="551"/>
      <c r="N46" s="477">
        <v>9836</v>
      </c>
      <c r="O46" s="318"/>
      <c r="P46"/>
    </row>
    <row r="47" spans="1:16" x14ac:dyDescent="0.2">
      <c r="A47" s="48" t="s">
        <v>227</v>
      </c>
      <c r="B47" s="50"/>
      <c r="C47" s="44"/>
      <c r="D47" s="477">
        <v>6353</v>
      </c>
      <c r="E47" s="551"/>
      <c r="F47" s="477">
        <v>35</v>
      </c>
      <c r="G47" s="551"/>
      <c r="H47" s="477">
        <v>16728</v>
      </c>
      <c r="I47" s="551"/>
      <c r="J47" s="477">
        <v>23</v>
      </c>
      <c r="K47" s="551"/>
      <c r="L47" s="477" t="s">
        <v>513</v>
      </c>
      <c r="M47" s="551"/>
      <c r="N47" s="477" t="s">
        <v>513</v>
      </c>
      <c r="O47" s="318"/>
      <c r="P47"/>
    </row>
    <row r="48" spans="1:16" x14ac:dyDescent="0.2">
      <c r="A48" s="48" t="s">
        <v>116</v>
      </c>
      <c r="B48" s="50"/>
      <c r="C48" s="44"/>
      <c r="D48" s="477">
        <v>3890</v>
      </c>
      <c r="E48" s="551"/>
      <c r="F48" s="477">
        <v>41962</v>
      </c>
      <c r="G48" s="551"/>
      <c r="H48" s="477" t="s">
        <v>513</v>
      </c>
      <c r="I48" s="551"/>
      <c r="J48" s="477">
        <v>3893</v>
      </c>
      <c r="K48" s="551"/>
      <c r="L48" s="477" t="s">
        <v>513</v>
      </c>
      <c r="M48" s="551"/>
      <c r="N48" s="477" t="s">
        <v>513</v>
      </c>
      <c r="O48" s="318"/>
      <c r="P48"/>
    </row>
    <row r="49" spans="1:16" x14ac:dyDescent="0.2">
      <c r="A49" s="577" t="s">
        <v>604</v>
      </c>
      <c r="B49" s="578"/>
      <c r="C49" s="579"/>
      <c r="D49" s="457">
        <v>402885</v>
      </c>
      <c r="E49" s="551"/>
      <c r="F49" s="582">
        <v>1478044</v>
      </c>
      <c r="G49" s="551"/>
      <c r="H49" s="457">
        <v>412532</v>
      </c>
      <c r="I49" s="551"/>
      <c r="J49" s="457">
        <v>953149</v>
      </c>
      <c r="K49" s="551"/>
      <c r="L49" s="457">
        <v>434178</v>
      </c>
      <c r="M49" s="551"/>
      <c r="N49" s="457">
        <v>31125</v>
      </c>
      <c r="O49" s="318"/>
      <c r="P49"/>
    </row>
    <row r="50" spans="1:16" x14ac:dyDescent="0.2">
      <c r="A50" s="523" t="s">
        <v>576</v>
      </c>
      <c r="B50" s="580"/>
      <c r="C50" s="581"/>
      <c r="D50" s="441">
        <v>316149</v>
      </c>
      <c r="E50" s="574"/>
      <c r="F50" s="441">
        <v>1343530</v>
      </c>
      <c r="G50" s="574"/>
      <c r="H50" s="441">
        <v>267401</v>
      </c>
      <c r="I50" s="574"/>
      <c r="J50" s="441">
        <v>1081908</v>
      </c>
      <c r="K50" s="574"/>
      <c r="L50" s="441">
        <v>346614</v>
      </c>
      <c r="M50" s="574"/>
      <c r="N50" s="441">
        <v>17702</v>
      </c>
      <c r="O50" s="318"/>
      <c r="P50"/>
    </row>
    <row r="51" spans="1:16" ht="21" customHeight="1" x14ac:dyDescent="0.2">
      <c r="P51"/>
    </row>
    <row r="52" spans="1:16" x14ac:dyDescent="0.2">
      <c r="P52"/>
    </row>
  </sheetData>
  <mergeCells count="2">
    <mergeCell ref="A3:P3"/>
    <mergeCell ref="A2:Q2"/>
  </mergeCells>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AD53"/>
  <sheetViews>
    <sheetView showGridLines="0" zoomScaleNormal="100" zoomScaleSheetLayoutView="100" workbookViewId="0"/>
  </sheetViews>
  <sheetFormatPr defaultRowHeight="12.75" x14ac:dyDescent="0.2"/>
  <cols>
    <col min="1" max="1" width="2" style="64" customWidth="1"/>
    <col min="2" max="2" width="4.28515625" style="99" customWidth="1"/>
    <col min="3" max="3" width="12.7109375" style="59" customWidth="1"/>
    <col min="4" max="4" width="8.7109375" style="100" customWidth="1"/>
    <col min="5" max="5" width="1.28515625" style="100" customWidth="1"/>
    <col min="6" max="6" width="8.7109375" style="2" customWidth="1"/>
    <col min="7" max="7" width="1.28515625" style="2" customWidth="1"/>
    <col min="8" max="8" width="8.7109375" style="2" customWidth="1"/>
    <col min="9" max="9" width="1.28515625" style="2" customWidth="1"/>
    <col min="10" max="10" width="8.7109375" style="2" customWidth="1"/>
    <col min="11" max="11" width="1.28515625" style="2" customWidth="1"/>
    <col min="12" max="12" width="8.7109375" style="2" customWidth="1"/>
    <col min="13" max="13" width="1.28515625" style="2" customWidth="1"/>
    <col min="14" max="14" width="8.7109375" style="2" customWidth="1"/>
    <col min="15" max="15" width="1.28515625" style="2" customWidth="1"/>
    <col min="16" max="16" width="8.7109375" style="2" customWidth="1"/>
    <col min="17" max="17" width="1.28515625" customWidth="1"/>
    <col min="18" max="18" width="6.5703125" style="2" customWidth="1"/>
    <col min="19" max="19" width="3.7109375" style="2" customWidth="1"/>
    <col min="20" max="20" width="7.85546875" style="2" customWidth="1"/>
    <col min="21" max="21" width="0.85546875" style="2" customWidth="1"/>
    <col min="22" max="22" width="6.5703125" style="2" customWidth="1"/>
    <col min="23" max="23" width="0.85546875" style="2" customWidth="1"/>
    <col min="24" max="24" width="7.85546875" style="2" customWidth="1"/>
    <col min="25" max="25" width="0.85546875" style="2" customWidth="1"/>
    <col min="26" max="26" width="6.5703125" customWidth="1"/>
    <col min="27" max="27" width="0.85546875" customWidth="1"/>
    <col min="28" max="28" width="7.85546875" customWidth="1"/>
    <col min="29" max="29" width="0.85546875" customWidth="1"/>
  </cols>
  <sheetData>
    <row r="1" spans="1:29" s="40" customFormat="1" ht="12.75" customHeight="1" x14ac:dyDescent="0.2">
      <c r="A1" s="43" t="s">
        <v>117</v>
      </c>
      <c r="B1" s="95"/>
      <c r="C1" s="42"/>
      <c r="D1" s="42"/>
      <c r="E1" s="42"/>
      <c r="F1" s="1"/>
      <c r="G1" s="1"/>
      <c r="H1" s="1"/>
      <c r="I1" s="1"/>
      <c r="J1" s="1"/>
      <c r="K1" s="1"/>
      <c r="L1" s="1"/>
      <c r="M1" s="1"/>
      <c r="N1" s="1"/>
      <c r="O1" s="1"/>
      <c r="P1" s="1"/>
      <c r="R1" s="1"/>
      <c r="S1" s="1"/>
      <c r="T1" s="1"/>
      <c r="U1" s="1"/>
      <c r="V1" s="1"/>
      <c r="W1" s="1"/>
      <c r="X1" s="1"/>
      <c r="Y1" s="1"/>
    </row>
    <row r="2" spans="1:29" s="256" customFormat="1" ht="25.5" customHeight="1" x14ac:dyDescent="0.2">
      <c r="A2" s="807" t="s">
        <v>675</v>
      </c>
      <c r="B2" s="792"/>
      <c r="C2" s="792"/>
      <c r="D2" s="792"/>
      <c r="E2" s="792"/>
      <c r="F2" s="792"/>
      <c r="G2" s="792"/>
      <c r="H2" s="792"/>
      <c r="I2" s="792"/>
      <c r="J2" s="792"/>
      <c r="K2" s="792"/>
      <c r="L2" s="792"/>
      <c r="M2" s="792"/>
      <c r="N2" s="792"/>
      <c r="O2" s="792"/>
      <c r="P2" s="792"/>
      <c r="R2" s="252"/>
      <c r="S2" s="252"/>
      <c r="T2" s="252"/>
      <c r="U2" s="252"/>
      <c r="V2" s="252"/>
      <c r="W2" s="252"/>
      <c r="X2" s="252"/>
      <c r="Y2" s="252"/>
    </row>
    <row r="3" spans="1:29" s="59" customFormat="1" ht="25.5" customHeight="1" x14ac:dyDescent="0.2">
      <c r="A3" s="802" t="s">
        <v>676</v>
      </c>
      <c r="B3" s="803"/>
      <c r="C3" s="803"/>
      <c r="D3" s="803"/>
      <c r="E3" s="803"/>
      <c r="F3" s="803"/>
      <c r="G3" s="803"/>
      <c r="H3" s="803"/>
      <c r="I3" s="803"/>
      <c r="J3" s="803"/>
      <c r="K3" s="803"/>
      <c r="L3" s="803"/>
      <c r="M3" s="803"/>
      <c r="N3" s="803"/>
      <c r="O3" s="803"/>
      <c r="P3" s="803"/>
      <c r="R3" s="7"/>
      <c r="S3" s="7"/>
      <c r="T3" s="7"/>
      <c r="U3" s="7"/>
      <c r="V3" s="7"/>
      <c r="W3" s="7"/>
      <c r="X3" s="7"/>
      <c r="Y3" s="7"/>
      <c r="Z3" s="261"/>
      <c r="AA3" s="261"/>
      <c r="AB3" s="261"/>
      <c r="AC3" s="261"/>
    </row>
    <row r="4" spans="1:29" x14ac:dyDescent="0.2">
      <c r="A4" s="166" t="s">
        <v>462</v>
      </c>
      <c r="B4" s="167"/>
      <c r="C4" s="168"/>
      <c r="D4" s="130" t="s">
        <v>314</v>
      </c>
      <c r="E4" s="132"/>
      <c r="F4" s="132"/>
      <c r="G4" s="132"/>
      <c r="H4" s="130"/>
      <c r="I4" s="130"/>
      <c r="J4" s="130"/>
      <c r="K4" s="130"/>
      <c r="L4" s="130"/>
      <c r="M4" s="130"/>
      <c r="N4" s="130"/>
      <c r="O4" s="130"/>
      <c r="P4" s="130"/>
      <c r="R4"/>
      <c r="S4"/>
      <c r="T4"/>
      <c r="U4"/>
      <c r="V4"/>
      <c r="W4"/>
      <c r="X4"/>
      <c r="Y4"/>
    </row>
    <row r="5" spans="1:29" x14ac:dyDescent="0.2">
      <c r="A5" s="49" t="s">
        <v>110</v>
      </c>
      <c r="B5" s="50"/>
      <c r="C5" s="44"/>
      <c r="D5" s="207" t="s">
        <v>113</v>
      </c>
      <c r="E5" s="202"/>
      <c r="F5" s="202" t="s">
        <v>382</v>
      </c>
      <c r="G5" s="202"/>
      <c r="H5" s="202" t="s">
        <v>343</v>
      </c>
      <c r="I5" s="202"/>
      <c r="J5" s="202" t="s">
        <v>383</v>
      </c>
      <c r="K5" s="202"/>
      <c r="L5" s="202" t="s">
        <v>384</v>
      </c>
      <c r="M5" s="202"/>
      <c r="N5" s="202" t="s">
        <v>385</v>
      </c>
      <c r="O5" s="202"/>
      <c r="P5" s="202" t="s">
        <v>104</v>
      </c>
      <c r="R5"/>
      <c r="S5"/>
      <c r="T5"/>
      <c r="U5"/>
      <c r="V5"/>
      <c r="W5"/>
      <c r="X5"/>
      <c r="Y5"/>
    </row>
    <row r="6" spans="1:29" x14ac:dyDescent="0.2">
      <c r="A6" s="74" t="s">
        <v>111</v>
      </c>
      <c r="B6" s="50"/>
      <c r="C6" s="44"/>
      <c r="D6" s="200" t="s">
        <v>123</v>
      </c>
      <c r="E6" s="110"/>
      <c r="F6" s="110" t="s">
        <v>361</v>
      </c>
      <c r="G6" s="110"/>
      <c r="H6" s="110" t="s">
        <v>362</v>
      </c>
      <c r="I6" s="110"/>
      <c r="J6" s="110" t="s">
        <v>363</v>
      </c>
      <c r="K6" s="110"/>
      <c r="L6" s="110" t="s">
        <v>364</v>
      </c>
      <c r="M6" s="110"/>
      <c r="N6" s="110" t="s">
        <v>365</v>
      </c>
      <c r="O6" s="110"/>
      <c r="P6" s="110" t="s">
        <v>105</v>
      </c>
      <c r="R6"/>
      <c r="S6"/>
      <c r="T6"/>
      <c r="U6"/>
      <c r="V6"/>
      <c r="W6"/>
      <c r="X6"/>
      <c r="Y6"/>
    </row>
    <row r="7" spans="1:29" x14ac:dyDescent="0.2">
      <c r="A7" s="98" t="s">
        <v>112</v>
      </c>
      <c r="B7" s="50"/>
      <c r="C7" s="44"/>
      <c r="D7" s="157"/>
      <c r="E7" s="110"/>
      <c r="F7" s="110" t="s">
        <v>370</v>
      </c>
      <c r="G7" s="110"/>
      <c r="H7" s="110" t="s">
        <v>371</v>
      </c>
      <c r="I7" s="110"/>
      <c r="J7" s="110" t="s">
        <v>355</v>
      </c>
      <c r="K7" s="110"/>
      <c r="L7" s="110" t="s">
        <v>372</v>
      </c>
      <c r="M7" s="110"/>
      <c r="N7" s="110" t="s">
        <v>373</v>
      </c>
      <c r="O7" s="110"/>
      <c r="P7" s="110" t="s">
        <v>106</v>
      </c>
      <c r="R7"/>
      <c r="S7"/>
      <c r="T7"/>
      <c r="U7"/>
      <c r="V7"/>
      <c r="W7"/>
      <c r="X7"/>
      <c r="Y7"/>
    </row>
    <row r="8" spans="1:29" x14ac:dyDescent="0.2">
      <c r="A8" s="74"/>
      <c r="B8" s="50"/>
      <c r="C8" s="44"/>
      <c r="D8" s="157"/>
      <c r="E8" s="110"/>
      <c r="F8" s="110" t="s">
        <v>379</v>
      </c>
      <c r="G8" s="110"/>
      <c r="H8" s="110"/>
      <c r="I8" s="110"/>
      <c r="J8" s="110"/>
      <c r="K8" s="110"/>
      <c r="L8" s="110" t="s">
        <v>145</v>
      </c>
      <c r="M8" s="110"/>
      <c r="N8" s="110" t="s">
        <v>380</v>
      </c>
      <c r="O8" s="110"/>
      <c r="P8" s="110"/>
      <c r="R8"/>
      <c r="S8"/>
      <c r="T8"/>
      <c r="U8"/>
      <c r="V8"/>
      <c r="W8"/>
      <c r="X8"/>
      <c r="Y8"/>
    </row>
    <row r="9" spans="1:29" x14ac:dyDescent="0.2">
      <c r="A9" s="165"/>
      <c r="B9" s="51"/>
      <c r="C9" s="47"/>
      <c r="D9" s="158"/>
      <c r="E9" s="201"/>
      <c r="F9" s="201"/>
      <c r="G9" s="201"/>
      <c r="H9" s="201"/>
      <c r="I9" s="201"/>
      <c r="J9" s="201"/>
      <c r="K9" s="201"/>
      <c r="L9" s="201"/>
      <c r="M9" s="201"/>
      <c r="N9" s="201" t="s">
        <v>66</v>
      </c>
      <c r="O9" s="201"/>
      <c r="P9" s="201"/>
      <c r="R9"/>
      <c r="S9"/>
      <c r="T9"/>
      <c r="U9"/>
      <c r="V9"/>
      <c r="W9"/>
      <c r="X9"/>
      <c r="Y9"/>
    </row>
    <row r="10" spans="1:29" x14ac:dyDescent="0.2">
      <c r="A10" s="74"/>
      <c r="B10" s="50"/>
      <c r="C10" s="44"/>
      <c r="D10" s="25"/>
      <c r="E10" s="318"/>
      <c r="F10" s="25"/>
      <c r="G10" s="318"/>
      <c r="H10" s="12"/>
      <c r="I10" s="318"/>
      <c r="J10" s="12"/>
      <c r="K10" s="318"/>
      <c r="L10" s="12"/>
      <c r="M10" s="318"/>
      <c r="N10" s="12"/>
      <c r="O10" s="318"/>
      <c r="P10" s="12"/>
      <c r="Q10" s="318"/>
      <c r="R10"/>
      <c r="S10"/>
      <c r="T10"/>
      <c r="U10"/>
      <c r="V10"/>
      <c r="W10"/>
      <c r="X10"/>
      <c r="Y10"/>
    </row>
    <row r="11" spans="1:29" x14ac:dyDescent="0.2">
      <c r="A11" s="48" t="s">
        <v>327</v>
      </c>
      <c r="B11" s="50"/>
      <c r="C11" s="44"/>
      <c r="D11" s="457">
        <v>87401</v>
      </c>
      <c r="E11" s="551"/>
      <c r="F11" s="477">
        <v>11059</v>
      </c>
      <c r="G11" s="551"/>
      <c r="H11" s="477">
        <v>2184</v>
      </c>
      <c r="I11" s="551"/>
      <c r="J11" s="477" t="s">
        <v>513</v>
      </c>
      <c r="K11" s="551"/>
      <c r="L11" s="477" t="s">
        <v>513</v>
      </c>
      <c r="M11" s="551"/>
      <c r="N11" s="477" t="s">
        <v>513</v>
      </c>
      <c r="O11" s="551"/>
      <c r="P11" s="477">
        <v>7953</v>
      </c>
      <c r="Q11" s="318"/>
      <c r="R11"/>
      <c r="S11"/>
      <c r="T11"/>
      <c r="U11"/>
      <c r="V11"/>
      <c r="W11"/>
      <c r="X11"/>
      <c r="Y11"/>
    </row>
    <row r="12" spans="1:29" x14ac:dyDescent="0.2">
      <c r="A12" s="48" t="s">
        <v>219</v>
      </c>
      <c r="B12" s="50"/>
      <c r="C12" s="44"/>
      <c r="D12" s="457">
        <v>67040</v>
      </c>
      <c r="E12" s="551"/>
      <c r="F12" s="477">
        <v>4667</v>
      </c>
      <c r="G12" s="551"/>
      <c r="H12" s="477">
        <v>7363</v>
      </c>
      <c r="I12" s="551"/>
      <c r="J12" s="477">
        <v>5580</v>
      </c>
      <c r="K12" s="551"/>
      <c r="L12" s="477">
        <v>4707</v>
      </c>
      <c r="M12" s="551"/>
      <c r="N12" s="477" t="s">
        <v>513</v>
      </c>
      <c r="O12" s="551"/>
      <c r="P12" s="477">
        <v>38427</v>
      </c>
      <c r="Q12" s="318"/>
      <c r="R12"/>
      <c r="S12"/>
      <c r="T12"/>
      <c r="U12"/>
      <c r="V12"/>
      <c r="W12"/>
      <c r="X12"/>
      <c r="Y12"/>
    </row>
    <row r="13" spans="1:29" x14ac:dyDescent="0.2">
      <c r="A13" s="48" t="s">
        <v>220</v>
      </c>
      <c r="B13" s="50"/>
      <c r="C13" s="44"/>
      <c r="D13" s="457">
        <v>101367</v>
      </c>
      <c r="E13" s="551"/>
      <c r="F13" s="477">
        <v>997</v>
      </c>
      <c r="G13" s="551"/>
      <c r="H13" s="477">
        <v>35929</v>
      </c>
      <c r="I13" s="551"/>
      <c r="J13" s="477" t="s">
        <v>513</v>
      </c>
      <c r="K13" s="551"/>
      <c r="L13" s="477">
        <v>2903</v>
      </c>
      <c r="M13" s="551"/>
      <c r="N13" s="477" t="s">
        <v>513</v>
      </c>
      <c r="O13" s="551"/>
      <c r="P13" s="477">
        <v>22224</v>
      </c>
      <c r="Q13" s="318"/>
      <c r="R13"/>
      <c r="S13"/>
      <c r="T13"/>
      <c r="U13"/>
      <c r="V13"/>
      <c r="W13"/>
      <c r="X13"/>
      <c r="Y13"/>
    </row>
    <row r="14" spans="1:29" x14ac:dyDescent="0.2">
      <c r="A14" s="48" t="s">
        <v>221</v>
      </c>
      <c r="B14" s="50"/>
      <c r="C14" s="44"/>
      <c r="D14" s="457">
        <v>321443</v>
      </c>
      <c r="E14" s="551"/>
      <c r="F14" s="477" t="s">
        <v>513</v>
      </c>
      <c r="G14" s="551"/>
      <c r="H14" s="477">
        <v>61920</v>
      </c>
      <c r="I14" s="551"/>
      <c r="J14" s="477">
        <v>38599</v>
      </c>
      <c r="K14" s="551"/>
      <c r="L14" s="477">
        <v>1250</v>
      </c>
      <c r="M14" s="551"/>
      <c r="N14" s="477">
        <v>43203</v>
      </c>
      <c r="O14" s="551"/>
      <c r="P14" s="477">
        <v>61014</v>
      </c>
      <c r="Q14" s="318"/>
      <c r="R14"/>
      <c r="S14"/>
      <c r="T14"/>
      <c r="U14"/>
      <c r="V14"/>
      <c r="W14"/>
      <c r="X14"/>
      <c r="Y14"/>
    </row>
    <row r="15" spans="1:29" x14ac:dyDescent="0.2">
      <c r="A15" s="48" t="s">
        <v>222</v>
      </c>
      <c r="B15" s="50"/>
      <c r="C15" s="44"/>
      <c r="D15" s="457">
        <v>10755</v>
      </c>
      <c r="E15" s="551"/>
      <c r="F15" s="477" t="s">
        <v>513</v>
      </c>
      <c r="G15" s="551"/>
      <c r="H15" s="477">
        <v>6624</v>
      </c>
      <c r="I15" s="551"/>
      <c r="J15" s="477" t="s">
        <v>513</v>
      </c>
      <c r="K15" s="551"/>
      <c r="L15" s="477">
        <v>2545</v>
      </c>
      <c r="M15" s="551"/>
      <c r="N15" s="477" t="s">
        <v>513</v>
      </c>
      <c r="O15" s="551"/>
      <c r="P15" s="477" t="s">
        <v>513</v>
      </c>
      <c r="Q15" s="318"/>
      <c r="R15"/>
      <c r="S15"/>
      <c r="T15"/>
      <c r="U15"/>
      <c r="V15"/>
      <c r="W15"/>
      <c r="X15"/>
      <c r="Y15"/>
    </row>
    <row r="16" spans="1:29" x14ac:dyDescent="0.2">
      <c r="A16" s="48" t="s">
        <v>114</v>
      </c>
      <c r="B16" s="50"/>
      <c r="C16" s="44"/>
      <c r="D16" s="457">
        <v>142356</v>
      </c>
      <c r="E16" s="551"/>
      <c r="F16" s="477">
        <v>15508</v>
      </c>
      <c r="G16" s="551"/>
      <c r="H16" s="477">
        <v>12476</v>
      </c>
      <c r="I16" s="551"/>
      <c r="J16" s="477">
        <v>29032</v>
      </c>
      <c r="K16" s="551"/>
      <c r="L16" s="477">
        <v>24028</v>
      </c>
      <c r="M16" s="551"/>
      <c r="N16" s="477">
        <v>13971</v>
      </c>
      <c r="O16" s="551"/>
      <c r="P16" s="477">
        <v>33095</v>
      </c>
      <c r="Q16" s="318"/>
      <c r="R16"/>
      <c r="S16"/>
      <c r="T16"/>
      <c r="U16"/>
      <c r="V16"/>
      <c r="W16"/>
      <c r="X16"/>
      <c r="Y16"/>
    </row>
    <row r="17" spans="1:30" x14ac:dyDescent="0.2">
      <c r="A17" s="48" t="s">
        <v>223</v>
      </c>
      <c r="B17" s="50"/>
      <c r="C17" s="44"/>
      <c r="D17" s="457">
        <v>81819</v>
      </c>
      <c r="E17" s="551"/>
      <c r="F17" s="477" t="s">
        <v>513</v>
      </c>
      <c r="G17" s="551"/>
      <c r="H17" s="477" t="s">
        <v>513</v>
      </c>
      <c r="I17" s="551"/>
      <c r="J17" s="477">
        <v>3983</v>
      </c>
      <c r="K17" s="551"/>
      <c r="L17" s="477" t="s">
        <v>513</v>
      </c>
      <c r="M17" s="551"/>
      <c r="N17" s="477" t="s">
        <v>513</v>
      </c>
      <c r="O17" s="551"/>
      <c r="P17" s="477">
        <v>3633</v>
      </c>
      <c r="Q17" s="318"/>
      <c r="R17"/>
      <c r="S17"/>
      <c r="T17"/>
      <c r="U17"/>
      <c r="V17"/>
      <c r="W17"/>
      <c r="X17"/>
      <c r="Y17"/>
    </row>
    <row r="18" spans="1:30" x14ac:dyDescent="0.2">
      <c r="A18" s="48" t="s">
        <v>224</v>
      </c>
      <c r="B18" s="50"/>
      <c r="C18" s="44"/>
      <c r="D18" s="457">
        <v>194158</v>
      </c>
      <c r="E18" s="551"/>
      <c r="F18" s="477">
        <v>8764</v>
      </c>
      <c r="G18" s="551"/>
      <c r="H18" s="477">
        <v>11160</v>
      </c>
      <c r="I18" s="551"/>
      <c r="J18" s="477" t="s">
        <v>513</v>
      </c>
      <c r="K18" s="551"/>
      <c r="L18" s="477" t="s">
        <v>513</v>
      </c>
      <c r="M18" s="551"/>
      <c r="N18" s="477" t="s">
        <v>513</v>
      </c>
      <c r="O18" s="551"/>
      <c r="P18" s="477">
        <v>30738</v>
      </c>
      <c r="Q18" s="318"/>
      <c r="R18"/>
      <c r="S18"/>
      <c r="T18"/>
      <c r="U18"/>
      <c r="V18"/>
      <c r="W18"/>
      <c r="X18"/>
      <c r="Y18"/>
    </row>
    <row r="19" spans="1:30" x14ac:dyDescent="0.2">
      <c r="A19" s="48" t="s">
        <v>225</v>
      </c>
      <c r="B19" s="50"/>
      <c r="C19" s="44"/>
      <c r="D19" s="457">
        <v>50917</v>
      </c>
      <c r="E19" s="551"/>
      <c r="F19" s="477" t="s">
        <v>513</v>
      </c>
      <c r="G19" s="551"/>
      <c r="H19" s="477" t="s">
        <v>513</v>
      </c>
      <c r="I19" s="551"/>
      <c r="J19" s="477">
        <v>7990</v>
      </c>
      <c r="K19" s="551"/>
      <c r="L19" s="477" t="s">
        <v>513</v>
      </c>
      <c r="M19" s="551"/>
      <c r="N19" s="477">
        <v>1674</v>
      </c>
      <c r="O19" s="551"/>
      <c r="P19" s="477">
        <v>14586</v>
      </c>
      <c r="Q19" s="318"/>
      <c r="R19"/>
      <c r="S19"/>
      <c r="T19"/>
      <c r="U19"/>
      <c r="V19"/>
      <c r="W19"/>
      <c r="X19"/>
      <c r="Y19"/>
    </row>
    <row r="20" spans="1:30" x14ac:dyDescent="0.2">
      <c r="A20" s="48" t="s">
        <v>115</v>
      </c>
      <c r="B20" s="50"/>
      <c r="C20" s="44"/>
      <c r="D20" s="457">
        <v>1720187</v>
      </c>
      <c r="E20" s="551"/>
      <c r="F20" s="477">
        <v>156201</v>
      </c>
      <c r="G20" s="551"/>
      <c r="H20" s="477">
        <v>51966</v>
      </c>
      <c r="I20" s="551"/>
      <c r="J20" s="477">
        <v>131646</v>
      </c>
      <c r="K20" s="551"/>
      <c r="L20" s="477">
        <v>103463</v>
      </c>
      <c r="M20" s="551"/>
      <c r="N20" s="477">
        <v>54510</v>
      </c>
      <c r="O20" s="551"/>
      <c r="P20" s="477">
        <v>423395</v>
      </c>
      <c r="Q20" s="318"/>
      <c r="R20"/>
      <c r="S20"/>
      <c r="T20"/>
      <c r="U20"/>
      <c r="V20"/>
      <c r="W20"/>
      <c r="X20"/>
      <c r="Y20"/>
    </row>
    <row r="21" spans="1:30" x14ac:dyDescent="0.2">
      <c r="A21" s="48" t="s">
        <v>226</v>
      </c>
      <c r="B21" s="50"/>
      <c r="C21" s="44"/>
      <c r="D21" s="457">
        <v>1950573</v>
      </c>
      <c r="E21" s="551"/>
      <c r="F21" s="477">
        <v>207969</v>
      </c>
      <c r="G21" s="551"/>
      <c r="H21" s="477">
        <v>828</v>
      </c>
      <c r="I21" s="551"/>
      <c r="J21" s="477">
        <v>130246</v>
      </c>
      <c r="K21" s="551"/>
      <c r="L21" s="477">
        <v>43026</v>
      </c>
      <c r="M21" s="551"/>
      <c r="N21" s="477">
        <v>225016</v>
      </c>
      <c r="O21" s="551"/>
      <c r="P21" s="477">
        <v>371938</v>
      </c>
      <c r="Q21" s="318"/>
      <c r="R21"/>
      <c r="S21"/>
      <c r="T21"/>
      <c r="U21"/>
      <c r="V21"/>
      <c r="W21"/>
      <c r="X21"/>
      <c r="Y21"/>
    </row>
    <row r="22" spans="1:30" x14ac:dyDescent="0.2">
      <c r="A22" s="48" t="s">
        <v>227</v>
      </c>
      <c r="B22" s="50"/>
      <c r="C22" s="44"/>
      <c r="D22" s="457">
        <v>2635</v>
      </c>
      <c r="E22" s="551"/>
      <c r="F22" s="477" t="s">
        <v>513</v>
      </c>
      <c r="G22" s="551"/>
      <c r="H22" s="477" t="s">
        <v>513</v>
      </c>
      <c r="I22" s="551"/>
      <c r="J22" s="477" t="s">
        <v>513</v>
      </c>
      <c r="K22" s="551"/>
      <c r="L22" s="477" t="s">
        <v>513</v>
      </c>
      <c r="M22" s="551"/>
      <c r="N22" s="477" t="s">
        <v>513</v>
      </c>
      <c r="O22" s="551"/>
      <c r="P22" s="477" t="s">
        <v>513</v>
      </c>
      <c r="Q22" s="318"/>
      <c r="R22"/>
      <c r="S22"/>
      <c r="T22"/>
      <c r="U22"/>
      <c r="V22"/>
      <c r="W22"/>
      <c r="X22"/>
      <c r="Y22"/>
    </row>
    <row r="23" spans="1:30" x14ac:dyDescent="0.2">
      <c r="A23" s="48" t="s">
        <v>116</v>
      </c>
      <c r="B23" s="50"/>
      <c r="C23" s="44"/>
      <c r="D23" s="457">
        <v>7130</v>
      </c>
      <c r="E23" s="551"/>
      <c r="F23" s="477" t="s">
        <v>513</v>
      </c>
      <c r="G23" s="551"/>
      <c r="H23" s="477" t="s">
        <v>513</v>
      </c>
      <c r="I23" s="551"/>
      <c r="J23" s="477" t="s">
        <v>513</v>
      </c>
      <c r="K23" s="551"/>
      <c r="L23" s="477" t="s">
        <v>513</v>
      </c>
      <c r="M23" s="551"/>
      <c r="N23" s="477" t="s">
        <v>513</v>
      </c>
      <c r="O23" s="551"/>
      <c r="P23" s="477" t="s">
        <v>513</v>
      </c>
      <c r="Q23" s="318"/>
      <c r="R23"/>
      <c r="S23"/>
      <c r="T23"/>
      <c r="U23"/>
      <c r="V23"/>
      <c r="W23"/>
      <c r="X23"/>
      <c r="Y23"/>
    </row>
    <row r="24" spans="1:30" x14ac:dyDescent="0.2">
      <c r="A24" s="577" t="s">
        <v>604</v>
      </c>
      <c r="B24" s="578"/>
      <c r="C24" s="579"/>
      <c r="D24" s="458">
        <v>4737781</v>
      </c>
      <c r="E24" s="458"/>
      <c r="F24" s="458">
        <v>405165</v>
      </c>
      <c r="G24" s="458"/>
      <c r="H24" s="458">
        <v>190450</v>
      </c>
      <c r="I24" s="458"/>
      <c r="J24" s="458">
        <v>347076</v>
      </c>
      <c r="K24" s="458"/>
      <c r="L24" s="458">
        <v>181922</v>
      </c>
      <c r="M24" s="458"/>
      <c r="N24" s="458">
        <v>338374</v>
      </c>
      <c r="O24" s="458"/>
      <c r="P24" s="458">
        <v>1007003</v>
      </c>
      <c r="Q24" s="318"/>
      <c r="R24"/>
      <c r="S24"/>
      <c r="T24"/>
      <c r="U24"/>
      <c r="V24"/>
      <c r="W24"/>
      <c r="X24"/>
      <c r="Y24"/>
    </row>
    <row r="25" spans="1:30" x14ac:dyDescent="0.2">
      <c r="A25" s="523" t="s">
        <v>576</v>
      </c>
      <c r="B25" s="580"/>
      <c r="C25" s="581"/>
      <c r="D25" s="441">
        <v>4623451</v>
      </c>
      <c r="E25" s="574"/>
      <c r="F25" s="441">
        <v>304525</v>
      </c>
      <c r="G25" s="574"/>
      <c r="H25" s="441">
        <v>212365</v>
      </c>
      <c r="I25" s="574"/>
      <c r="J25" s="441">
        <v>542548</v>
      </c>
      <c r="K25" s="574"/>
      <c r="L25" s="441">
        <v>246351</v>
      </c>
      <c r="M25" s="574"/>
      <c r="N25" s="441">
        <v>250854</v>
      </c>
      <c r="O25" s="574"/>
      <c r="P25" s="441">
        <v>1031384</v>
      </c>
      <c r="Q25" s="318"/>
      <c r="R25"/>
      <c r="S25"/>
      <c r="T25"/>
      <c r="U25"/>
      <c r="V25"/>
      <c r="W25"/>
      <c r="X25"/>
      <c r="Y25"/>
    </row>
    <row r="28" spans="1:30" x14ac:dyDescent="0.2">
      <c r="A28" s="82"/>
      <c r="B28" s="51"/>
      <c r="C28" s="47"/>
      <c r="D28" s="96"/>
      <c r="E28" s="96"/>
      <c r="F28" s="10"/>
      <c r="G28" s="10"/>
      <c r="H28" s="10"/>
      <c r="I28" s="10"/>
      <c r="J28" s="10"/>
      <c r="K28" s="10"/>
      <c r="L28" s="10"/>
      <c r="M28" s="10"/>
      <c r="N28" s="10"/>
      <c r="O28" s="12"/>
      <c r="Z28" s="2"/>
      <c r="AA28" s="2"/>
      <c r="AB28" s="2"/>
      <c r="AC28" s="2"/>
      <c r="AD28" s="2"/>
    </row>
    <row r="29" spans="1:30" x14ac:dyDescent="0.2">
      <c r="A29" s="49" t="s">
        <v>462</v>
      </c>
      <c r="B29" s="50"/>
      <c r="C29" s="44"/>
      <c r="D29" s="130" t="s">
        <v>484</v>
      </c>
      <c r="E29" s="132"/>
      <c r="F29" s="132"/>
      <c r="G29" s="132"/>
      <c r="H29" s="130"/>
      <c r="I29" s="130"/>
      <c r="J29" s="130"/>
      <c r="K29" s="130"/>
      <c r="L29" s="130"/>
      <c r="M29" s="130"/>
      <c r="N29" s="130"/>
      <c r="O29" s="12"/>
      <c r="Z29" s="2"/>
      <c r="AA29" s="2"/>
      <c r="AB29" s="2"/>
      <c r="AC29" s="2"/>
      <c r="AD29" s="2"/>
    </row>
    <row r="30" spans="1:30" x14ac:dyDescent="0.2">
      <c r="A30" s="50" t="s">
        <v>110</v>
      </c>
      <c r="B30" s="50"/>
      <c r="C30" s="44"/>
      <c r="D30" s="110" t="s">
        <v>357</v>
      </c>
      <c r="E30" s="110"/>
      <c r="F30" s="110" t="s">
        <v>344</v>
      </c>
      <c r="G30" s="110"/>
      <c r="H30" s="110" t="s">
        <v>358</v>
      </c>
      <c r="I30" s="110"/>
      <c r="J30" s="110" t="s">
        <v>62</v>
      </c>
      <c r="K30" s="110"/>
      <c r="L30" s="110" t="s">
        <v>359</v>
      </c>
      <c r="M30" s="110"/>
      <c r="N30" s="110" t="s">
        <v>360</v>
      </c>
      <c r="O30" s="203"/>
      <c r="Z30" s="2"/>
      <c r="AA30" s="2"/>
      <c r="AB30" s="2"/>
      <c r="AC30" s="2"/>
      <c r="AD30" s="2"/>
    </row>
    <row r="31" spans="1:30" x14ac:dyDescent="0.2">
      <c r="A31" s="74"/>
      <c r="B31" s="50"/>
      <c r="C31" s="44"/>
      <c r="D31" s="110" t="s">
        <v>366</v>
      </c>
      <c r="E31" s="110"/>
      <c r="F31" s="110" t="s">
        <v>139</v>
      </c>
      <c r="G31" s="110"/>
      <c r="H31" s="110" t="s">
        <v>367</v>
      </c>
      <c r="I31" s="110"/>
      <c r="J31" s="110" t="s">
        <v>63</v>
      </c>
      <c r="K31" s="110"/>
      <c r="L31" s="110" t="s">
        <v>368</v>
      </c>
      <c r="M31" s="110"/>
      <c r="N31" s="110" t="s">
        <v>369</v>
      </c>
      <c r="O31" s="203"/>
      <c r="Z31" s="2"/>
      <c r="AA31" s="2"/>
      <c r="AB31" s="2"/>
      <c r="AC31" s="2"/>
      <c r="AD31" s="2"/>
    </row>
    <row r="32" spans="1:30" x14ac:dyDescent="0.2">
      <c r="A32" s="98"/>
      <c r="B32" s="50"/>
      <c r="C32" s="44"/>
      <c r="D32" s="110" t="s">
        <v>374</v>
      </c>
      <c r="E32" s="110"/>
      <c r="F32" s="110" t="s">
        <v>375</v>
      </c>
      <c r="G32" s="110"/>
      <c r="H32" s="110" t="s">
        <v>376</v>
      </c>
      <c r="I32" s="110"/>
      <c r="J32" s="110" t="s">
        <v>64</v>
      </c>
      <c r="K32" s="110"/>
      <c r="L32" s="110" t="s">
        <v>377</v>
      </c>
      <c r="M32" s="110"/>
      <c r="N32" s="110" t="s">
        <v>378</v>
      </c>
      <c r="O32" s="203"/>
      <c r="Z32" s="2"/>
      <c r="AA32" s="2"/>
      <c r="AB32" s="2"/>
      <c r="AC32" s="2"/>
      <c r="AD32" s="2"/>
    </row>
    <row r="33" spans="1:30" x14ac:dyDescent="0.2">
      <c r="A33" s="74"/>
      <c r="B33" s="50"/>
      <c r="C33" s="44"/>
      <c r="D33" s="110" t="s">
        <v>375</v>
      </c>
      <c r="E33" s="110"/>
      <c r="F33" s="110"/>
      <c r="G33" s="110"/>
      <c r="H33" s="110"/>
      <c r="I33" s="110"/>
      <c r="J33" s="110" t="s">
        <v>65</v>
      </c>
      <c r="K33" s="110"/>
      <c r="L33" s="110" t="s">
        <v>381</v>
      </c>
      <c r="M33" s="110"/>
      <c r="N33" s="110" t="s">
        <v>145</v>
      </c>
      <c r="O33" s="203"/>
      <c r="Z33" s="2"/>
      <c r="AA33" s="2"/>
      <c r="AB33" s="2"/>
      <c r="AC33" s="2"/>
      <c r="AD33" s="2"/>
    </row>
    <row r="34" spans="1:30" x14ac:dyDescent="0.2">
      <c r="A34" s="74"/>
      <c r="B34" s="50"/>
      <c r="C34" s="44"/>
      <c r="D34" s="110"/>
      <c r="E34" s="110"/>
      <c r="F34" s="110"/>
      <c r="G34" s="110"/>
      <c r="H34" s="110"/>
      <c r="I34" s="110"/>
      <c r="J34" s="110" t="s">
        <v>67</v>
      </c>
      <c r="K34" s="110"/>
      <c r="L34" s="110"/>
      <c r="M34" s="110"/>
      <c r="N34" s="110" t="s">
        <v>68</v>
      </c>
      <c r="O34" s="203"/>
      <c r="Z34" s="2"/>
      <c r="AA34" s="2"/>
      <c r="AB34" s="2"/>
      <c r="AC34" s="2"/>
      <c r="AD34" s="2"/>
    </row>
    <row r="35" spans="1:30" x14ac:dyDescent="0.2">
      <c r="A35" s="165"/>
      <c r="B35" s="51"/>
      <c r="C35" s="47"/>
      <c r="D35" s="208"/>
      <c r="E35" s="208"/>
      <c r="F35" s="209"/>
      <c r="G35" s="209"/>
      <c r="H35" s="209"/>
      <c r="I35" s="209"/>
      <c r="J35" s="209"/>
      <c r="K35" s="209"/>
      <c r="L35" s="209"/>
      <c r="M35" s="209"/>
      <c r="N35" s="209"/>
      <c r="O35" s="159"/>
      <c r="Z35" s="2"/>
      <c r="AA35" s="2"/>
      <c r="AB35" s="2"/>
      <c r="AC35" s="2"/>
      <c r="AD35" s="2"/>
    </row>
    <row r="36" spans="1:30" x14ac:dyDescent="0.2">
      <c r="A36" s="48" t="s">
        <v>327</v>
      </c>
      <c r="B36" s="50"/>
      <c r="C36" s="44"/>
      <c r="D36" s="477" t="s">
        <v>513</v>
      </c>
      <c r="E36" s="551"/>
      <c r="F36" s="477" t="s">
        <v>513</v>
      </c>
      <c r="G36" s="551"/>
      <c r="H36" s="477" t="s">
        <v>513</v>
      </c>
      <c r="I36" s="551"/>
      <c r="J36" s="477">
        <v>66205</v>
      </c>
      <c r="K36" s="551"/>
      <c r="L36" s="477" t="s">
        <v>513</v>
      </c>
      <c r="M36" s="551"/>
      <c r="N36" s="477" t="s">
        <v>513</v>
      </c>
      <c r="O36" s="318"/>
      <c r="Z36" s="2"/>
      <c r="AA36" s="2"/>
      <c r="AB36" s="2"/>
      <c r="AC36" s="2"/>
      <c r="AD36" s="2"/>
    </row>
    <row r="37" spans="1:30" x14ac:dyDescent="0.2">
      <c r="A37" s="48" t="s">
        <v>219</v>
      </c>
      <c r="B37" s="50"/>
      <c r="C37" s="44"/>
      <c r="D37" s="477" t="s">
        <v>513</v>
      </c>
      <c r="E37" s="551"/>
      <c r="F37" s="477">
        <v>2953</v>
      </c>
      <c r="G37" s="551"/>
      <c r="H37" s="477" t="s">
        <v>513</v>
      </c>
      <c r="I37" s="551"/>
      <c r="J37" s="477">
        <v>3343</v>
      </c>
      <c r="K37" s="551"/>
      <c r="L37" s="477" t="s">
        <v>513</v>
      </c>
      <c r="M37" s="551"/>
      <c r="N37" s="477" t="s">
        <v>513</v>
      </c>
      <c r="O37" s="318"/>
      <c r="Z37" s="2"/>
      <c r="AA37" s="2"/>
      <c r="AB37" s="2"/>
      <c r="AC37" s="2"/>
      <c r="AD37" s="2"/>
    </row>
    <row r="38" spans="1:30" x14ac:dyDescent="0.2">
      <c r="A38" s="48" t="s">
        <v>220</v>
      </c>
      <c r="B38" s="50"/>
      <c r="C38" s="44"/>
      <c r="D38" s="477" t="s">
        <v>513</v>
      </c>
      <c r="E38" s="551"/>
      <c r="F38" s="477" t="s">
        <v>513</v>
      </c>
      <c r="G38" s="551"/>
      <c r="H38" s="477" t="s">
        <v>513</v>
      </c>
      <c r="I38" s="551"/>
      <c r="J38" s="477">
        <v>39314</v>
      </c>
      <c r="K38" s="551"/>
      <c r="L38" s="477" t="s">
        <v>513</v>
      </c>
      <c r="M38" s="551"/>
      <c r="N38" s="477" t="s">
        <v>513</v>
      </c>
      <c r="O38" s="318"/>
      <c r="Z38" s="2"/>
      <c r="AA38" s="2"/>
      <c r="AB38" s="2"/>
      <c r="AC38" s="2"/>
      <c r="AD38" s="2"/>
    </row>
    <row r="39" spans="1:30" x14ac:dyDescent="0.2">
      <c r="A39" s="48" t="s">
        <v>221</v>
      </c>
      <c r="B39" s="50"/>
      <c r="C39" s="44"/>
      <c r="D39" s="477" t="s">
        <v>513</v>
      </c>
      <c r="E39" s="551"/>
      <c r="F39" s="477">
        <v>39455</v>
      </c>
      <c r="G39" s="551"/>
      <c r="H39" s="477">
        <v>15435</v>
      </c>
      <c r="I39" s="551"/>
      <c r="J39" s="477">
        <v>60567</v>
      </c>
      <c r="K39" s="551"/>
      <c r="L39" s="477" t="s">
        <v>513</v>
      </c>
      <c r="M39" s="551"/>
      <c r="N39" s="477" t="s">
        <v>513</v>
      </c>
      <c r="O39" s="318"/>
      <c r="Z39" s="2"/>
      <c r="AA39" s="2"/>
      <c r="AB39" s="2"/>
      <c r="AC39" s="2"/>
      <c r="AD39" s="2"/>
    </row>
    <row r="40" spans="1:30" x14ac:dyDescent="0.2">
      <c r="A40" s="48" t="s">
        <v>222</v>
      </c>
      <c r="B40" s="50"/>
      <c r="C40" s="44"/>
      <c r="D40" s="477" t="s">
        <v>513</v>
      </c>
      <c r="E40" s="551"/>
      <c r="F40" s="477" t="s">
        <v>513</v>
      </c>
      <c r="G40" s="551"/>
      <c r="H40" s="477">
        <v>1586</v>
      </c>
      <c r="I40" s="551"/>
      <c r="J40" s="477" t="s">
        <v>513</v>
      </c>
      <c r="K40" s="551"/>
      <c r="L40" s="477" t="s">
        <v>513</v>
      </c>
      <c r="M40" s="551"/>
      <c r="N40" s="477" t="s">
        <v>513</v>
      </c>
      <c r="O40" s="318"/>
      <c r="Z40" s="2"/>
      <c r="AA40" s="2"/>
      <c r="AB40" s="2"/>
      <c r="AC40" s="2"/>
      <c r="AD40" s="2"/>
    </row>
    <row r="41" spans="1:30" x14ac:dyDescent="0.2">
      <c r="A41" s="48" t="s">
        <v>114</v>
      </c>
      <c r="B41" s="50"/>
      <c r="C41" s="44"/>
      <c r="D41" s="477">
        <v>2945</v>
      </c>
      <c r="E41" s="551"/>
      <c r="F41" s="477">
        <v>2842</v>
      </c>
      <c r="G41" s="551"/>
      <c r="H41" s="477" t="s">
        <v>513</v>
      </c>
      <c r="I41" s="551"/>
      <c r="J41" s="477">
        <v>8009</v>
      </c>
      <c r="K41" s="551"/>
      <c r="L41" s="477">
        <v>450</v>
      </c>
      <c r="M41" s="551"/>
      <c r="N41" s="477" t="s">
        <v>513</v>
      </c>
      <c r="O41" s="318"/>
      <c r="Z41" s="2"/>
      <c r="AA41" s="2"/>
      <c r="AB41" s="2"/>
      <c r="AC41" s="2"/>
      <c r="AD41" s="2"/>
    </row>
    <row r="42" spans="1:30" x14ac:dyDescent="0.2">
      <c r="A42" s="48" t="s">
        <v>223</v>
      </c>
      <c r="B42" s="50"/>
      <c r="C42" s="44"/>
      <c r="D42" s="477" t="s">
        <v>513</v>
      </c>
      <c r="E42" s="551"/>
      <c r="F42" s="477">
        <v>11457</v>
      </c>
      <c r="G42" s="551"/>
      <c r="H42" s="477">
        <v>2045</v>
      </c>
      <c r="I42" s="551"/>
      <c r="J42" s="477">
        <v>25978</v>
      </c>
      <c r="K42" s="551"/>
      <c r="L42" s="477">
        <v>34723</v>
      </c>
      <c r="M42" s="551"/>
      <c r="N42" s="477" t="s">
        <v>513</v>
      </c>
      <c r="O42" s="318"/>
      <c r="Z42" s="2"/>
      <c r="AA42" s="2"/>
      <c r="AB42" s="2"/>
      <c r="AC42" s="2"/>
      <c r="AD42" s="2"/>
    </row>
    <row r="43" spans="1:30" x14ac:dyDescent="0.2">
      <c r="A43" s="48" t="s">
        <v>224</v>
      </c>
      <c r="B43" s="50"/>
      <c r="C43" s="44"/>
      <c r="D43" s="477">
        <v>13870</v>
      </c>
      <c r="E43" s="551"/>
      <c r="F43" s="477">
        <v>4816</v>
      </c>
      <c r="G43" s="551"/>
      <c r="H43" s="477" t="s">
        <v>513</v>
      </c>
      <c r="I43" s="551"/>
      <c r="J43" s="477">
        <v>124810</v>
      </c>
      <c r="K43" s="551"/>
      <c r="L43" s="477" t="s">
        <v>513</v>
      </c>
      <c r="M43" s="551"/>
      <c r="N43" s="477" t="s">
        <v>513</v>
      </c>
      <c r="O43" s="318"/>
      <c r="Z43" s="2"/>
      <c r="AA43" s="2"/>
      <c r="AB43" s="2"/>
      <c r="AC43" s="2"/>
      <c r="AD43" s="2"/>
    </row>
    <row r="44" spans="1:30" x14ac:dyDescent="0.2">
      <c r="A44" s="48" t="s">
        <v>225</v>
      </c>
      <c r="B44" s="50"/>
      <c r="C44" s="44"/>
      <c r="D44" s="477" t="s">
        <v>513</v>
      </c>
      <c r="E44" s="551"/>
      <c r="F44" s="477">
        <v>23385</v>
      </c>
      <c r="G44" s="551"/>
      <c r="H44" s="477" t="s">
        <v>513</v>
      </c>
      <c r="I44" s="551"/>
      <c r="J44" s="477">
        <v>3282</v>
      </c>
      <c r="K44" s="551"/>
      <c r="L44" s="477" t="s">
        <v>513</v>
      </c>
      <c r="M44" s="551"/>
      <c r="N44" s="477" t="s">
        <v>513</v>
      </c>
      <c r="O44" s="318"/>
      <c r="Z44" s="2"/>
      <c r="AA44" s="2"/>
      <c r="AB44" s="2"/>
      <c r="AC44" s="2"/>
      <c r="AD44" s="2"/>
    </row>
    <row r="45" spans="1:30" x14ac:dyDescent="0.2">
      <c r="A45" s="48" t="s">
        <v>115</v>
      </c>
      <c r="B45" s="50"/>
      <c r="C45" s="44"/>
      <c r="D45" s="477">
        <v>119479</v>
      </c>
      <c r="E45" s="551"/>
      <c r="F45" s="477">
        <v>272165</v>
      </c>
      <c r="G45" s="551"/>
      <c r="H45" s="477">
        <v>83102</v>
      </c>
      <c r="I45" s="551"/>
      <c r="J45" s="477" t="s">
        <v>513</v>
      </c>
      <c r="K45" s="551"/>
      <c r="L45" s="477">
        <v>322390</v>
      </c>
      <c r="M45" s="551"/>
      <c r="N45" s="477">
        <v>1870</v>
      </c>
      <c r="O45" s="318"/>
      <c r="Z45" s="2"/>
      <c r="AA45" s="2"/>
      <c r="AB45" s="2"/>
      <c r="AC45" s="2"/>
      <c r="AD45" s="2"/>
    </row>
    <row r="46" spans="1:30" x14ac:dyDescent="0.2">
      <c r="A46" s="48" t="s">
        <v>226</v>
      </c>
      <c r="B46" s="50"/>
      <c r="C46" s="44"/>
      <c r="D46" s="477">
        <v>133578</v>
      </c>
      <c r="E46" s="551"/>
      <c r="F46" s="477">
        <v>122063</v>
      </c>
      <c r="G46" s="551"/>
      <c r="H46" s="477">
        <v>209363</v>
      </c>
      <c r="I46" s="551"/>
      <c r="J46" s="477">
        <v>471538</v>
      </c>
      <c r="K46" s="551"/>
      <c r="L46" s="477">
        <v>32820</v>
      </c>
      <c r="M46" s="551"/>
      <c r="N46" s="477">
        <v>2188</v>
      </c>
      <c r="O46" s="318"/>
      <c r="Z46" s="2"/>
      <c r="AA46" s="2"/>
      <c r="AB46" s="2"/>
      <c r="AC46" s="2"/>
      <c r="AD46" s="2"/>
    </row>
    <row r="47" spans="1:30" x14ac:dyDescent="0.2">
      <c r="A47" s="48" t="s">
        <v>227</v>
      </c>
      <c r="B47" s="50"/>
      <c r="C47" s="44"/>
      <c r="D47" s="477" t="s">
        <v>513</v>
      </c>
      <c r="E47" s="551"/>
      <c r="F47" s="477" t="s">
        <v>513</v>
      </c>
      <c r="G47" s="551"/>
      <c r="H47" s="477">
        <v>2635</v>
      </c>
      <c r="I47" s="551"/>
      <c r="J47" s="477" t="s">
        <v>513</v>
      </c>
      <c r="K47" s="551"/>
      <c r="L47" s="477" t="s">
        <v>513</v>
      </c>
      <c r="M47" s="551"/>
      <c r="N47" s="477" t="s">
        <v>513</v>
      </c>
      <c r="O47" s="318"/>
      <c r="Z47" s="2"/>
      <c r="AA47" s="2"/>
      <c r="AB47" s="2"/>
      <c r="AC47" s="2"/>
      <c r="AD47" s="2"/>
    </row>
    <row r="48" spans="1:30" x14ac:dyDescent="0.2">
      <c r="A48" s="48" t="s">
        <v>116</v>
      </c>
      <c r="B48" s="50"/>
      <c r="C48" s="44"/>
      <c r="D48" s="477" t="s">
        <v>513</v>
      </c>
      <c r="E48" s="551"/>
      <c r="F48" s="477">
        <v>4031</v>
      </c>
      <c r="G48" s="551"/>
      <c r="H48" s="477" t="s">
        <v>513</v>
      </c>
      <c r="I48" s="551"/>
      <c r="J48" s="477">
        <v>3099</v>
      </c>
      <c r="K48" s="551"/>
      <c r="L48" s="477" t="s">
        <v>513</v>
      </c>
      <c r="M48" s="551"/>
      <c r="N48" s="477" t="s">
        <v>513</v>
      </c>
      <c r="O48" s="318"/>
      <c r="Z48" s="2"/>
      <c r="AA48" s="2"/>
      <c r="AB48" s="2"/>
      <c r="AC48" s="2"/>
      <c r="AD48" s="2"/>
    </row>
    <row r="49" spans="1:30" x14ac:dyDescent="0.2">
      <c r="A49" s="577" t="s">
        <v>604</v>
      </c>
      <c r="B49" s="578"/>
      <c r="C49" s="579"/>
      <c r="D49" s="457">
        <v>269872</v>
      </c>
      <c r="E49" s="551"/>
      <c r="F49" s="457">
        <v>483167</v>
      </c>
      <c r="G49" s="551"/>
      <c r="H49" s="457">
        <v>314166</v>
      </c>
      <c r="I49" s="551"/>
      <c r="J49" s="457">
        <v>806145</v>
      </c>
      <c r="K49" s="551"/>
      <c r="L49" s="457">
        <v>390383</v>
      </c>
      <c r="M49" s="551"/>
      <c r="N49" s="457">
        <v>4058</v>
      </c>
      <c r="O49" s="318"/>
      <c r="Z49" s="2"/>
      <c r="AA49" s="2"/>
      <c r="AB49" s="2"/>
      <c r="AC49" s="2"/>
      <c r="AD49" s="2"/>
    </row>
    <row r="50" spans="1:30" x14ac:dyDescent="0.2">
      <c r="A50" s="523" t="s">
        <v>576</v>
      </c>
      <c r="B50" s="580"/>
      <c r="C50" s="581"/>
      <c r="D50" s="441">
        <v>196497</v>
      </c>
      <c r="E50" s="574"/>
      <c r="F50" s="441">
        <v>393665</v>
      </c>
      <c r="G50" s="574"/>
      <c r="H50" s="441">
        <v>183175</v>
      </c>
      <c r="I50" s="574"/>
      <c r="J50" s="441">
        <v>983637</v>
      </c>
      <c r="K50" s="574"/>
      <c r="L50" s="441">
        <v>278450</v>
      </c>
      <c r="M50" s="574"/>
      <c r="N50" s="583" t="s">
        <v>513</v>
      </c>
      <c r="O50" s="318"/>
      <c r="Z50" s="2"/>
      <c r="AA50" s="2"/>
      <c r="AB50" s="2"/>
      <c r="AC50" s="2"/>
      <c r="AD50" s="2"/>
    </row>
    <row r="51" spans="1:30" ht="21" customHeight="1" x14ac:dyDescent="0.2">
      <c r="P51"/>
      <c r="R51"/>
      <c r="S51"/>
      <c r="T51"/>
      <c r="U51"/>
      <c r="V51"/>
      <c r="W51"/>
      <c r="X51"/>
      <c r="Y51"/>
    </row>
    <row r="52" spans="1:30" x14ac:dyDescent="0.2">
      <c r="Z52" s="2"/>
      <c r="AA52" s="2"/>
      <c r="AB52" s="2"/>
      <c r="AC52" s="2"/>
      <c r="AD52" s="2"/>
    </row>
    <row r="53" spans="1:30" x14ac:dyDescent="0.2">
      <c r="Z53" s="2"/>
      <c r="AA53" s="2"/>
      <c r="AB53" s="2"/>
      <c r="AC53" s="2"/>
      <c r="AD53" s="2"/>
    </row>
  </sheetData>
  <mergeCells count="2">
    <mergeCell ref="A3:P3"/>
    <mergeCell ref="A2:P2"/>
  </mergeCells>
  <pageMargins left="0.70866141732283472" right="0.7086614173228347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Q49"/>
  <sheetViews>
    <sheetView showGridLines="0" zoomScaleNormal="100" zoomScaleSheetLayoutView="100" workbookViewId="0"/>
  </sheetViews>
  <sheetFormatPr defaultRowHeight="12.75" x14ac:dyDescent="0.2"/>
  <cols>
    <col min="1" max="1" width="22.42578125" customWidth="1"/>
    <col min="2" max="2" width="16.28515625" customWidth="1"/>
    <col min="3" max="3" width="1.28515625" customWidth="1"/>
    <col min="4" max="4" width="16.28515625" customWidth="1"/>
    <col min="5" max="5" width="1.28515625" customWidth="1"/>
    <col min="6" max="6" width="16.28515625" customWidth="1"/>
    <col min="7" max="7" width="1.28515625" customWidth="1"/>
    <col min="14" max="14" width="4.140625" customWidth="1"/>
  </cols>
  <sheetData>
    <row r="1" spans="1:15" s="58" customFormat="1" ht="12.75" customHeight="1" x14ac:dyDescent="0.2">
      <c r="A1" s="58" t="s">
        <v>229</v>
      </c>
    </row>
    <row r="2" spans="1:15" x14ac:dyDescent="0.2">
      <c r="A2" s="455" t="s">
        <v>616</v>
      </c>
      <c r="B2" s="452"/>
      <c r="C2" s="452"/>
      <c r="D2" s="452"/>
      <c r="E2" s="452"/>
      <c r="F2" s="452"/>
    </row>
    <row r="3" spans="1:15" s="139" customFormat="1" ht="12" x14ac:dyDescent="0.2">
      <c r="A3" s="584" t="s">
        <v>677</v>
      </c>
      <c r="B3" s="584"/>
      <c r="C3" s="584"/>
      <c r="D3" s="584"/>
      <c r="E3" s="584"/>
      <c r="F3" s="584"/>
    </row>
    <row r="4" spans="1:15" x14ac:dyDescent="0.2">
      <c r="A4" s="142"/>
      <c r="B4" s="822" t="s">
        <v>132</v>
      </c>
      <c r="C4" s="822"/>
      <c r="D4" s="822"/>
      <c r="E4" s="822"/>
      <c r="F4" s="822"/>
    </row>
    <row r="5" spans="1:15" x14ac:dyDescent="0.2">
      <c r="B5" s="823" t="s">
        <v>135</v>
      </c>
      <c r="C5" s="823"/>
      <c r="D5" s="823"/>
      <c r="E5" s="823"/>
      <c r="F5" s="823"/>
    </row>
    <row r="6" spans="1:15" ht="12.75" customHeight="1" x14ac:dyDescent="0.2">
      <c r="A6" s="142" t="s">
        <v>134</v>
      </c>
      <c r="B6" s="149" t="s">
        <v>524</v>
      </c>
      <c r="C6" s="143"/>
      <c r="D6" s="149" t="s">
        <v>525</v>
      </c>
      <c r="E6" s="143"/>
      <c r="F6" s="149" t="s">
        <v>133</v>
      </c>
    </row>
    <row r="7" spans="1:15" ht="22.5" x14ac:dyDescent="0.2">
      <c r="A7" s="150" t="s">
        <v>136</v>
      </c>
      <c r="B7" s="143" t="s">
        <v>527</v>
      </c>
      <c r="C7" s="151"/>
      <c r="D7" s="143" t="s">
        <v>528</v>
      </c>
      <c r="E7" s="151"/>
      <c r="F7" s="143" t="s">
        <v>523</v>
      </c>
    </row>
    <row r="8" spans="1:15" x14ac:dyDescent="0.2">
      <c r="A8" s="140" t="s">
        <v>218</v>
      </c>
      <c r="B8" s="587">
        <v>1201.5</v>
      </c>
      <c r="C8" s="551"/>
      <c r="D8" s="587">
        <v>7909</v>
      </c>
      <c r="E8" s="551"/>
      <c r="F8" s="587">
        <v>31021</v>
      </c>
      <c r="G8" s="318"/>
      <c r="H8" s="48"/>
      <c r="I8" s="50"/>
      <c r="J8" s="44"/>
      <c r="K8" s="12"/>
      <c r="L8" s="12"/>
      <c r="M8" s="124"/>
      <c r="N8" s="12"/>
      <c r="O8" s="237"/>
    </row>
    <row r="9" spans="1:15" x14ac:dyDescent="0.2">
      <c r="A9" s="140" t="s">
        <v>219</v>
      </c>
      <c r="B9" s="477">
        <v>4020.5</v>
      </c>
      <c r="C9" s="551"/>
      <c r="D9" s="477">
        <v>28602.25</v>
      </c>
      <c r="E9" s="551"/>
      <c r="F9" s="477">
        <v>53214</v>
      </c>
      <c r="G9" s="318"/>
      <c r="H9" s="48"/>
      <c r="I9" s="50"/>
      <c r="J9" s="44"/>
      <c r="K9" s="12"/>
      <c r="L9" s="12"/>
      <c r="M9" s="124"/>
      <c r="N9" s="12"/>
      <c r="O9" s="237"/>
    </row>
    <row r="10" spans="1:15" x14ac:dyDescent="0.2">
      <c r="A10" s="140" t="s">
        <v>220</v>
      </c>
      <c r="B10" s="477">
        <v>28823.25</v>
      </c>
      <c r="C10" s="551"/>
      <c r="D10" s="477">
        <v>81194.25</v>
      </c>
      <c r="E10" s="551"/>
      <c r="F10" s="477">
        <v>379775</v>
      </c>
      <c r="G10" s="318"/>
      <c r="H10" s="48"/>
      <c r="I10" s="50"/>
      <c r="J10" s="44"/>
      <c r="K10" s="12"/>
      <c r="L10" s="12"/>
      <c r="M10" s="124"/>
      <c r="N10" s="12"/>
      <c r="O10" s="237"/>
    </row>
    <row r="11" spans="1:15" x14ac:dyDescent="0.2">
      <c r="A11" s="140" t="s">
        <v>221</v>
      </c>
      <c r="B11" s="477">
        <v>29805.5</v>
      </c>
      <c r="C11" s="551"/>
      <c r="D11" s="477">
        <v>1334</v>
      </c>
      <c r="E11" s="551"/>
      <c r="F11" s="477">
        <v>273958</v>
      </c>
      <c r="G11" s="318"/>
      <c r="H11" s="48"/>
      <c r="I11" s="50"/>
      <c r="J11" s="44"/>
      <c r="K11" s="12"/>
      <c r="L11" s="12"/>
      <c r="M11" s="124"/>
      <c r="N11" s="12"/>
      <c r="O11" s="237"/>
    </row>
    <row r="12" spans="1:15" x14ac:dyDescent="0.2">
      <c r="A12" s="140" t="s">
        <v>222</v>
      </c>
      <c r="B12" s="477">
        <v>6286.75</v>
      </c>
      <c r="C12" s="551"/>
      <c r="D12" s="477">
        <v>987.75</v>
      </c>
      <c r="E12" s="551"/>
      <c r="F12" s="477">
        <v>90973</v>
      </c>
      <c r="G12" s="318"/>
      <c r="H12" s="48"/>
      <c r="I12" s="50"/>
      <c r="J12" s="44"/>
      <c r="K12" s="12"/>
      <c r="L12" s="12"/>
      <c r="M12" s="124"/>
      <c r="N12" s="12"/>
      <c r="O12" s="237"/>
    </row>
    <row r="13" spans="1:15" ht="27" customHeight="1" x14ac:dyDescent="0.2">
      <c r="A13" s="141" t="s">
        <v>114</v>
      </c>
      <c r="B13" s="477">
        <v>53224</v>
      </c>
      <c r="C13" s="588"/>
      <c r="D13" s="477">
        <v>8803.5</v>
      </c>
      <c r="E13" s="588"/>
      <c r="F13" s="477">
        <v>440280</v>
      </c>
      <c r="G13" s="373"/>
      <c r="H13" s="48"/>
      <c r="I13" s="50"/>
      <c r="J13" s="44"/>
      <c r="K13" s="12"/>
      <c r="L13" s="12"/>
      <c r="M13" s="124"/>
      <c r="N13" s="12"/>
      <c r="O13" s="237"/>
    </row>
    <row r="14" spans="1:15" x14ac:dyDescent="0.2">
      <c r="A14" s="141" t="s">
        <v>223</v>
      </c>
      <c r="B14" s="477">
        <v>587</v>
      </c>
      <c r="C14" s="551"/>
      <c r="D14" s="477">
        <v>11240.75</v>
      </c>
      <c r="E14" s="551"/>
      <c r="F14" s="477">
        <v>6024</v>
      </c>
      <c r="G14" s="318"/>
      <c r="H14" s="48"/>
      <c r="I14" s="50"/>
      <c r="J14" s="44"/>
      <c r="K14" s="12"/>
      <c r="L14" s="12"/>
      <c r="M14" s="124"/>
      <c r="N14" s="12"/>
      <c r="O14" s="237"/>
    </row>
    <row r="15" spans="1:15" x14ac:dyDescent="0.2">
      <c r="A15" s="141" t="s">
        <v>224</v>
      </c>
      <c r="B15" s="477">
        <v>118276.25</v>
      </c>
      <c r="C15" s="551"/>
      <c r="D15" s="477">
        <v>18105.75</v>
      </c>
      <c r="E15" s="551"/>
      <c r="F15" s="477">
        <v>1175823</v>
      </c>
      <c r="G15" s="318"/>
      <c r="H15" s="48"/>
      <c r="I15" s="50"/>
      <c r="J15" s="44"/>
      <c r="K15" s="12"/>
      <c r="L15" s="12"/>
      <c r="M15" s="124"/>
      <c r="N15" s="12"/>
      <c r="O15" s="237"/>
    </row>
    <row r="16" spans="1:15" x14ac:dyDescent="0.2">
      <c r="A16" s="141" t="s">
        <v>225</v>
      </c>
      <c r="B16" s="477">
        <v>23226</v>
      </c>
      <c r="C16" s="551"/>
      <c r="D16" s="477">
        <v>5757</v>
      </c>
      <c r="E16" s="551"/>
      <c r="F16" s="477">
        <v>159918</v>
      </c>
      <c r="G16" s="318"/>
      <c r="H16" s="48"/>
      <c r="I16" s="50"/>
      <c r="J16" s="44"/>
      <c r="K16" s="12"/>
      <c r="L16" s="12"/>
      <c r="M16" s="124"/>
      <c r="N16" s="12"/>
      <c r="O16" s="237"/>
    </row>
    <row r="17" spans="1:15" x14ac:dyDescent="0.2">
      <c r="A17" s="141" t="s">
        <v>115</v>
      </c>
      <c r="B17" s="477">
        <v>301064.25</v>
      </c>
      <c r="C17" s="551"/>
      <c r="D17" s="477">
        <v>74459</v>
      </c>
      <c r="E17" s="551"/>
      <c r="F17" s="477">
        <v>2909540</v>
      </c>
      <c r="G17" s="318"/>
      <c r="H17" s="48"/>
      <c r="I17" s="50"/>
      <c r="J17" s="44"/>
      <c r="K17" s="12"/>
      <c r="L17" s="12"/>
      <c r="M17" s="124"/>
      <c r="N17" s="12"/>
      <c r="O17" s="237"/>
    </row>
    <row r="18" spans="1:15" ht="27" customHeight="1" x14ac:dyDescent="0.2">
      <c r="A18" s="141" t="s">
        <v>226</v>
      </c>
      <c r="B18" s="477">
        <v>1825.75</v>
      </c>
      <c r="C18" s="588"/>
      <c r="D18" s="477">
        <v>1566.25</v>
      </c>
      <c r="E18" s="588"/>
      <c r="F18" s="477">
        <v>24747</v>
      </c>
      <c r="G18" s="373"/>
      <c r="H18" s="48"/>
      <c r="I18" s="50"/>
      <c r="J18" s="44"/>
      <c r="K18" s="12"/>
      <c r="L18" s="12"/>
      <c r="M18" s="124"/>
      <c r="N18" s="12"/>
      <c r="O18" s="237"/>
    </row>
    <row r="19" spans="1:15" x14ac:dyDescent="0.2">
      <c r="A19" s="140" t="s">
        <v>227</v>
      </c>
      <c r="B19" s="477" t="s">
        <v>513</v>
      </c>
      <c r="C19" s="551"/>
      <c r="D19" s="477" t="s">
        <v>513</v>
      </c>
      <c r="E19" s="551"/>
      <c r="F19" s="477" t="s">
        <v>513</v>
      </c>
      <c r="G19" s="318"/>
      <c r="H19" s="48"/>
      <c r="I19" s="50"/>
      <c r="J19" s="44"/>
      <c r="K19" s="12"/>
      <c r="L19" s="12"/>
      <c r="M19" s="124"/>
      <c r="N19" s="12"/>
      <c r="O19" s="237"/>
    </row>
    <row r="20" spans="1:15" ht="27" customHeight="1" x14ac:dyDescent="0.2">
      <c r="A20" s="585" t="s">
        <v>599</v>
      </c>
      <c r="B20" s="457">
        <v>568340.75</v>
      </c>
      <c r="C20" s="588"/>
      <c r="D20" s="457">
        <v>239959.5</v>
      </c>
      <c r="E20" s="588"/>
      <c r="F20" s="582">
        <v>5545273</v>
      </c>
      <c r="G20" s="373"/>
      <c r="H20" s="86"/>
      <c r="I20" s="54"/>
      <c r="J20" s="238"/>
      <c r="K20" s="138"/>
      <c r="L20" s="138"/>
      <c r="M20" s="239"/>
      <c r="N20" s="138"/>
      <c r="O20" s="240"/>
    </row>
    <row r="21" spans="1:15" x14ac:dyDescent="0.2">
      <c r="A21" s="586" t="s">
        <v>574</v>
      </c>
      <c r="B21" s="441">
        <v>549014.75</v>
      </c>
      <c r="C21" s="589"/>
      <c r="D21" s="441">
        <v>244326.5</v>
      </c>
      <c r="E21" s="589"/>
      <c r="F21" s="441">
        <v>5597428</v>
      </c>
      <c r="G21" s="318"/>
      <c r="H21" s="138"/>
      <c r="I21" s="138"/>
      <c r="K21" s="124"/>
    </row>
    <row r="22" spans="1:15" ht="21" customHeight="1" x14ac:dyDescent="0.2">
      <c r="A22" s="64"/>
      <c r="B22" s="239"/>
      <c r="C22" s="138"/>
      <c r="D22" s="239"/>
      <c r="E22" s="138"/>
      <c r="F22" s="240"/>
      <c r="G22" s="2"/>
      <c r="H22" s="2"/>
      <c r="I22" s="2"/>
      <c r="J22" s="2"/>
      <c r="K22" s="2"/>
      <c r="L22" s="2"/>
      <c r="M22" s="2"/>
      <c r="N22" s="2"/>
    </row>
    <row r="23" spans="1:15" ht="22.5" customHeight="1" x14ac:dyDescent="0.2">
      <c r="A23" s="783" t="s">
        <v>493</v>
      </c>
      <c r="B23" s="783"/>
      <c r="C23" s="783"/>
      <c r="D23" s="783"/>
      <c r="E23" s="783"/>
      <c r="F23" s="783"/>
      <c r="G23" s="783"/>
    </row>
    <row r="24" spans="1:15" x14ac:dyDescent="0.2">
      <c r="A24" s="821" t="s">
        <v>387</v>
      </c>
      <c r="B24" s="821"/>
      <c r="C24" s="821"/>
      <c r="D24" s="821"/>
      <c r="E24" s="821"/>
      <c r="F24" s="821"/>
      <c r="G24" s="821"/>
    </row>
    <row r="25" spans="1:15" ht="8.25" customHeight="1" x14ac:dyDescent="0.2">
      <c r="A25" s="58"/>
    </row>
    <row r="26" spans="1:15" x14ac:dyDescent="0.2">
      <c r="A26" s="58" t="s">
        <v>137</v>
      </c>
      <c r="B26" s="58"/>
      <c r="C26" s="58"/>
      <c r="D26" s="58"/>
      <c r="E26" s="58"/>
      <c r="F26" s="58"/>
    </row>
    <row r="27" spans="1:15" x14ac:dyDescent="0.2">
      <c r="A27" s="455" t="s">
        <v>678</v>
      </c>
      <c r="B27" s="452"/>
      <c r="C27" s="452"/>
      <c r="D27" s="452"/>
      <c r="E27" s="452"/>
      <c r="F27" s="452"/>
    </row>
    <row r="28" spans="1:15" s="63" customFormat="1" x14ac:dyDescent="0.2">
      <c r="A28" s="584" t="s">
        <v>679</v>
      </c>
      <c r="B28" s="584"/>
      <c r="C28" s="584"/>
      <c r="D28" s="584"/>
      <c r="E28" s="584"/>
      <c r="F28" s="584"/>
      <c r="G28" s="139"/>
    </row>
    <row r="29" spans="1:15" x14ac:dyDescent="0.2">
      <c r="A29" s="142"/>
      <c r="B29" s="822" t="s">
        <v>132</v>
      </c>
      <c r="C29" s="822"/>
      <c r="D29" s="822"/>
      <c r="E29" s="822"/>
      <c r="F29" s="822"/>
      <c r="G29" s="48"/>
    </row>
    <row r="30" spans="1:15" x14ac:dyDescent="0.2">
      <c r="B30" s="823" t="s">
        <v>135</v>
      </c>
      <c r="C30" s="823"/>
      <c r="D30" s="823"/>
      <c r="E30" s="823"/>
      <c r="F30" s="823"/>
      <c r="G30" s="48"/>
    </row>
    <row r="31" spans="1:15" x14ac:dyDescent="0.2">
      <c r="A31" s="142" t="s">
        <v>134</v>
      </c>
      <c r="B31" s="149" t="s">
        <v>391</v>
      </c>
      <c r="C31" s="143"/>
      <c r="D31" s="149" t="s">
        <v>228</v>
      </c>
      <c r="E31" s="143"/>
      <c r="F31" s="149" t="s">
        <v>133</v>
      </c>
      <c r="G31" s="48"/>
    </row>
    <row r="32" spans="1:15" ht="22.5" x14ac:dyDescent="0.2">
      <c r="A32" s="150" t="s">
        <v>136</v>
      </c>
      <c r="B32" s="143" t="s">
        <v>527</v>
      </c>
      <c r="C32" s="151"/>
      <c r="D32" s="143" t="s">
        <v>528</v>
      </c>
      <c r="E32" s="151"/>
      <c r="F32" s="143" t="s">
        <v>526</v>
      </c>
      <c r="G32" s="48"/>
      <c r="J32" s="234"/>
    </row>
    <row r="33" spans="1:17" x14ac:dyDescent="0.2">
      <c r="A33" s="140" t="s">
        <v>218</v>
      </c>
      <c r="B33" s="587">
        <v>9183</v>
      </c>
      <c r="C33" s="551"/>
      <c r="D33" s="587">
        <v>538.75</v>
      </c>
      <c r="E33" s="551"/>
      <c r="F33" s="587">
        <v>227794</v>
      </c>
      <c r="G33" s="318"/>
      <c r="H33" s="48"/>
      <c r="I33" s="50"/>
      <c r="J33" s="44"/>
      <c r="K33" s="12"/>
      <c r="L33" s="12"/>
      <c r="M33" s="124"/>
      <c r="N33" s="12"/>
      <c r="O33" s="124"/>
      <c r="P33" s="12"/>
      <c r="Q33" s="237"/>
    </row>
    <row r="34" spans="1:17" x14ac:dyDescent="0.2">
      <c r="A34" s="140" t="s">
        <v>219</v>
      </c>
      <c r="B34" s="477">
        <v>30115.25</v>
      </c>
      <c r="C34" s="551"/>
      <c r="D34" s="477">
        <v>2092.5</v>
      </c>
      <c r="E34" s="551"/>
      <c r="F34" s="477">
        <v>395838</v>
      </c>
      <c r="G34" s="318"/>
      <c r="H34" s="48"/>
      <c r="I34" s="50"/>
      <c r="J34" s="44"/>
      <c r="K34" s="12"/>
      <c r="L34" s="12"/>
      <c r="M34" s="124"/>
      <c r="N34" s="12"/>
      <c r="O34" s="124"/>
      <c r="P34" s="12"/>
      <c r="Q34" s="237"/>
    </row>
    <row r="35" spans="1:17" x14ac:dyDescent="0.2">
      <c r="A35" s="140" t="s">
        <v>220</v>
      </c>
      <c r="B35" s="477">
        <v>96928.5</v>
      </c>
      <c r="C35" s="551"/>
      <c r="D35" s="477">
        <v>6139</v>
      </c>
      <c r="E35" s="551"/>
      <c r="F35" s="477">
        <v>1205173</v>
      </c>
      <c r="G35" s="318"/>
      <c r="H35" s="48"/>
      <c r="I35" s="50"/>
      <c r="J35" s="44"/>
      <c r="K35" s="12"/>
      <c r="L35" s="12"/>
      <c r="M35" s="124"/>
      <c r="N35" s="12"/>
      <c r="O35" s="124"/>
      <c r="P35" s="12"/>
      <c r="Q35" s="237"/>
    </row>
    <row r="36" spans="1:17" x14ac:dyDescent="0.2">
      <c r="A36" s="140" t="s">
        <v>221</v>
      </c>
      <c r="B36" s="477">
        <v>9166</v>
      </c>
      <c r="C36" s="551"/>
      <c r="D36" s="477">
        <v>16216.25</v>
      </c>
      <c r="E36" s="551"/>
      <c r="F36" s="477">
        <v>106189</v>
      </c>
      <c r="G36" s="318"/>
      <c r="H36" s="48"/>
      <c r="I36" s="50"/>
      <c r="J36" s="44"/>
      <c r="K36" s="12"/>
      <c r="L36" s="12"/>
      <c r="M36" s="124"/>
      <c r="N36" s="12"/>
      <c r="O36" s="124"/>
      <c r="P36" s="12"/>
      <c r="Q36" s="237"/>
    </row>
    <row r="37" spans="1:17" x14ac:dyDescent="0.2">
      <c r="A37" s="140" t="s">
        <v>222</v>
      </c>
      <c r="B37" s="477">
        <v>3586.25</v>
      </c>
      <c r="C37" s="551"/>
      <c r="D37" s="477">
        <v>3528.5</v>
      </c>
      <c r="E37" s="551"/>
      <c r="F37" s="477">
        <v>40155</v>
      </c>
      <c r="G37" s="318"/>
      <c r="H37" s="48"/>
      <c r="I37" s="50"/>
      <c r="J37" s="44"/>
      <c r="K37" s="12"/>
      <c r="L37" s="12"/>
      <c r="M37" s="124"/>
      <c r="N37" s="12"/>
      <c r="O37" s="124"/>
      <c r="P37" s="12"/>
      <c r="Q37" s="237"/>
    </row>
    <row r="38" spans="1:17" ht="27" customHeight="1" x14ac:dyDescent="0.2">
      <c r="A38" s="141" t="s">
        <v>114</v>
      </c>
      <c r="B38" s="477">
        <v>45712.25</v>
      </c>
      <c r="C38" s="588"/>
      <c r="D38" s="477">
        <v>15442.75</v>
      </c>
      <c r="E38" s="588"/>
      <c r="F38" s="477">
        <v>527418</v>
      </c>
      <c r="G38" s="373"/>
      <c r="H38" s="48"/>
      <c r="I38" s="50"/>
      <c r="J38" s="44"/>
      <c r="K38" s="12"/>
      <c r="L38" s="12"/>
      <c r="M38" s="124"/>
      <c r="N38" s="12"/>
      <c r="O38" s="237"/>
    </row>
    <row r="39" spans="1:17" x14ac:dyDescent="0.2">
      <c r="A39" s="141" t="s">
        <v>223</v>
      </c>
      <c r="B39" s="477">
        <v>14702</v>
      </c>
      <c r="C39" s="551"/>
      <c r="D39" s="477">
        <v>927.75</v>
      </c>
      <c r="E39" s="551"/>
      <c r="F39" s="477">
        <v>144970</v>
      </c>
      <c r="G39" s="318"/>
      <c r="H39" s="48"/>
      <c r="I39" s="50"/>
      <c r="J39" s="44"/>
      <c r="K39" s="12"/>
      <c r="L39" s="12"/>
      <c r="M39" s="124"/>
      <c r="N39" s="12"/>
      <c r="O39" s="124"/>
      <c r="P39" s="12"/>
      <c r="Q39" s="237"/>
    </row>
    <row r="40" spans="1:17" x14ac:dyDescent="0.2">
      <c r="A40" s="141" t="s">
        <v>224</v>
      </c>
      <c r="B40" s="477">
        <v>92614</v>
      </c>
      <c r="C40" s="551"/>
      <c r="D40" s="477">
        <v>36315.75</v>
      </c>
      <c r="E40" s="551"/>
      <c r="F40" s="477">
        <v>1112112</v>
      </c>
      <c r="G40" s="318"/>
      <c r="H40" s="48"/>
      <c r="I40" s="50"/>
      <c r="J40" s="44"/>
      <c r="K40" s="12"/>
      <c r="L40" s="12"/>
      <c r="M40" s="124"/>
      <c r="N40" s="12"/>
      <c r="O40" s="124"/>
      <c r="P40" s="12"/>
      <c r="Q40" s="237"/>
    </row>
    <row r="41" spans="1:17" x14ac:dyDescent="0.2">
      <c r="A41" s="141" t="s">
        <v>225</v>
      </c>
      <c r="B41" s="477">
        <v>22218</v>
      </c>
      <c r="C41" s="551"/>
      <c r="D41" s="477">
        <v>6644</v>
      </c>
      <c r="E41" s="551"/>
      <c r="F41" s="477">
        <v>267642</v>
      </c>
      <c r="G41" s="318"/>
      <c r="H41" s="48"/>
      <c r="I41" s="50"/>
      <c r="J41" s="44"/>
      <c r="K41" s="12"/>
      <c r="L41" s="12"/>
      <c r="M41" s="124"/>
      <c r="N41" s="12"/>
      <c r="O41" s="124"/>
      <c r="P41" s="12"/>
      <c r="Q41" s="237"/>
    </row>
    <row r="42" spans="1:17" x14ac:dyDescent="0.2">
      <c r="A42" s="141" t="s">
        <v>115</v>
      </c>
      <c r="B42" s="477">
        <v>323147</v>
      </c>
      <c r="C42" s="551"/>
      <c r="D42" s="477">
        <v>51212.25</v>
      </c>
      <c r="E42" s="551"/>
      <c r="F42" s="477">
        <v>4017895</v>
      </c>
      <c r="G42" s="318"/>
      <c r="H42" s="48"/>
      <c r="I42" s="50"/>
      <c r="J42" s="44"/>
      <c r="K42" s="12"/>
      <c r="L42" s="12"/>
      <c r="M42" s="124"/>
      <c r="N42" s="12"/>
      <c r="O42" s="124"/>
      <c r="P42" s="12"/>
      <c r="Q42" s="237"/>
    </row>
    <row r="43" spans="1:17" ht="27" customHeight="1" x14ac:dyDescent="0.2">
      <c r="A43" s="141" t="s">
        <v>226</v>
      </c>
      <c r="B43" s="477">
        <v>4285</v>
      </c>
      <c r="C43" s="588"/>
      <c r="D43" s="477">
        <v>81.25</v>
      </c>
      <c r="E43" s="588"/>
      <c r="F43" s="477">
        <v>208425</v>
      </c>
      <c r="G43" s="373"/>
      <c r="H43" s="48"/>
      <c r="I43" s="50"/>
      <c r="J43" s="44"/>
      <c r="K43" s="12"/>
      <c r="L43" s="12"/>
      <c r="M43" s="124"/>
      <c r="N43" s="12"/>
      <c r="O43" s="237"/>
    </row>
    <row r="44" spans="1:17" x14ac:dyDescent="0.2">
      <c r="A44" s="140" t="s">
        <v>227</v>
      </c>
      <c r="B44" s="477" t="s">
        <v>513</v>
      </c>
      <c r="C44" s="551"/>
      <c r="D44" s="477" t="s">
        <v>513</v>
      </c>
      <c r="E44" s="551"/>
      <c r="F44" s="477" t="s">
        <v>513</v>
      </c>
      <c r="G44" s="318"/>
      <c r="H44" s="48"/>
      <c r="I44" s="50"/>
      <c r="J44" s="44"/>
      <c r="K44" s="12"/>
      <c r="L44" s="12"/>
      <c r="M44" s="124"/>
      <c r="N44" s="12"/>
      <c r="O44" s="124"/>
      <c r="P44" s="12"/>
      <c r="Q44" s="237"/>
    </row>
    <row r="45" spans="1:17" ht="27" customHeight="1" x14ac:dyDescent="0.2">
      <c r="A45" s="585" t="s">
        <v>599</v>
      </c>
      <c r="B45" s="457">
        <v>651657.25</v>
      </c>
      <c r="C45" s="588"/>
      <c r="D45" s="457">
        <v>139138.75</v>
      </c>
      <c r="E45" s="588"/>
      <c r="F45" s="582">
        <v>8253611</v>
      </c>
      <c r="G45" s="373"/>
      <c r="H45" s="86"/>
      <c r="I45" s="54"/>
      <c r="J45" s="238"/>
      <c r="K45" s="138"/>
      <c r="L45" s="138"/>
      <c r="M45" s="239"/>
      <c r="N45" s="138"/>
      <c r="O45" s="240"/>
    </row>
    <row r="46" spans="1:17" x14ac:dyDescent="0.2">
      <c r="A46" s="586" t="s">
        <v>574</v>
      </c>
      <c r="B46" s="441">
        <v>631724.75</v>
      </c>
      <c r="C46" s="589"/>
      <c r="D46" s="441">
        <v>134752.75</v>
      </c>
      <c r="E46" s="589"/>
      <c r="F46" s="441">
        <v>7848519</v>
      </c>
      <c r="G46" s="318"/>
    </row>
    <row r="47" spans="1:17" ht="21" customHeight="1" x14ac:dyDescent="0.2">
      <c r="A47" s="64"/>
      <c r="B47" s="194"/>
      <c r="C47" s="25"/>
      <c r="D47" s="194"/>
      <c r="E47" s="25"/>
      <c r="F47" s="369"/>
      <c r="G47" s="2"/>
    </row>
    <row r="48" spans="1:17" ht="24" customHeight="1" x14ac:dyDescent="0.2">
      <c r="A48" s="783" t="s">
        <v>493</v>
      </c>
      <c r="B48" s="783"/>
      <c r="C48" s="783"/>
      <c r="D48" s="783"/>
      <c r="E48" s="783"/>
      <c r="F48" s="783"/>
      <c r="G48" s="783"/>
    </row>
    <row r="49" spans="1:7" x14ac:dyDescent="0.2">
      <c r="A49" s="821" t="s">
        <v>387</v>
      </c>
      <c r="B49" s="821"/>
      <c r="C49" s="821"/>
      <c r="D49" s="821"/>
      <c r="E49" s="821"/>
      <c r="F49" s="821"/>
      <c r="G49" s="821"/>
    </row>
  </sheetData>
  <mergeCells count="8">
    <mergeCell ref="A48:G48"/>
    <mergeCell ref="A49:G49"/>
    <mergeCell ref="A24:G24"/>
    <mergeCell ref="A23:G23"/>
    <mergeCell ref="B4:F4"/>
    <mergeCell ref="B5:F5"/>
    <mergeCell ref="B29:F29"/>
    <mergeCell ref="B30:F30"/>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AH68"/>
  <sheetViews>
    <sheetView showGridLines="0" zoomScaleNormal="100" zoomScaleSheetLayoutView="100" workbookViewId="0"/>
  </sheetViews>
  <sheetFormatPr defaultRowHeight="12.75" x14ac:dyDescent="0.2"/>
  <cols>
    <col min="1" max="1" width="1.85546875" customWidth="1"/>
    <col min="2" max="2" width="4.28515625" customWidth="1"/>
    <col min="3" max="3" width="34.28515625" customWidth="1"/>
    <col min="4" max="4" width="8.85546875" style="203" customWidth="1"/>
    <col min="5" max="5" width="1.28515625" style="312" customWidth="1"/>
    <col min="6" max="6" width="8.85546875" style="203" customWidth="1"/>
    <col min="7" max="7" width="1.28515625" style="312" customWidth="1"/>
    <col min="8" max="8" width="8.85546875" style="203" customWidth="1"/>
    <col min="9" max="9" width="1.28515625" style="312" customWidth="1"/>
    <col min="10" max="10" width="8.85546875" style="203" customWidth="1"/>
    <col min="11" max="11" width="1.28515625" style="312" customWidth="1"/>
    <col min="12" max="12" width="8.85546875" style="203" customWidth="1"/>
    <col min="13" max="13" width="1.28515625" style="312" customWidth="1"/>
    <col min="14" max="14" width="8.85546875" style="203" customWidth="1"/>
    <col min="15" max="15" width="1.28515625" customWidth="1"/>
    <col min="22" max="22" width="1.42578125" customWidth="1"/>
    <col min="24" max="24" width="9.28515625" customWidth="1"/>
    <col min="25" max="25" width="1.85546875" customWidth="1"/>
    <col min="26" max="26" width="6.7109375" customWidth="1"/>
    <col min="27" max="27" width="1.42578125" customWidth="1"/>
    <col min="28" max="28" width="9" customWidth="1"/>
    <col min="29" max="29" width="2.5703125" customWidth="1"/>
    <col min="30" max="30" width="10" customWidth="1"/>
    <col min="31" max="31" width="9.140625" hidden="1" customWidth="1"/>
    <col min="33" max="33" width="1.42578125" customWidth="1"/>
  </cols>
  <sheetData>
    <row r="1" spans="1:34" s="1" customFormat="1" ht="12.75" customHeight="1" x14ac:dyDescent="0.2">
      <c r="A1" s="5" t="s">
        <v>292</v>
      </c>
      <c r="B1" s="115"/>
      <c r="C1" s="4"/>
      <c r="D1" s="154"/>
      <c r="E1" s="306"/>
      <c r="F1" s="154"/>
      <c r="G1" s="306"/>
      <c r="H1" s="154"/>
      <c r="I1" s="306"/>
      <c r="J1" s="154"/>
      <c r="K1" s="306"/>
      <c r="L1" s="154"/>
      <c r="M1" s="306"/>
      <c r="N1" s="154"/>
      <c r="Q1" s="195"/>
    </row>
    <row r="2" spans="1:34" s="1" customFormat="1" ht="12.95" customHeight="1" x14ac:dyDescent="0.2">
      <c r="A2" s="459" t="s">
        <v>680</v>
      </c>
      <c r="B2" s="590"/>
      <c r="C2" s="485"/>
      <c r="D2" s="591"/>
      <c r="E2" s="592"/>
      <c r="F2" s="591"/>
      <c r="G2" s="592"/>
      <c r="H2" s="591"/>
      <c r="I2" s="592"/>
      <c r="J2" s="591"/>
      <c r="K2" s="592"/>
      <c r="L2" s="591"/>
      <c r="M2" s="592"/>
      <c r="N2" s="591"/>
      <c r="Q2" s="195"/>
    </row>
    <row r="3" spans="1:34" s="125" customFormat="1" ht="12.95" customHeight="1" x14ac:dyDescent="0.2">
      <c r="A3" s="462" t="s">
        <v>681</v>
      </c>
      <c r="B3" s="593"/>
      <c r="C3" s="594"/>
      <c r="D3" s="595"/>
      <c r="E3" s="596"/>
      <c r="F3" s="595"/>
      <c r="G3" s="596"/>
      <c r="H3" s="595"/>
      <c r="I3" s="596"/>
      <c r="J3" s="595"/>
      <c r="K3" s="596"/>
      <c r="L3" s="595"/>
      <c r="M3" s="596"/>
      <c r="N3" s="595"/>
      <c r="Q3" s="403"/>
    </row>
    <row r="4" spans="1:34" x14ac:dyDescent="0.2">
      <c r="A4" s="94"/>
      <c r="B4" s="94"/>
      <c r="C4" s="94"/>
      <c r="D4" s="204"/>
      <c r="E4" s="307"/>
      <c r="F4" s="204"/>
      <c r="G4" s="307"/>
      <c r="H4" s="204"/>
      <c r="I4" s="307"/>
      <c r="J4" s="204"/>
      <c r="K4" s="307"/>
      <c r="L4" s="204"/>
      <c r="M4" s="307"/>
      <c r="N4" s="204"/>
    </row>
    <row r="5" spans="1:34" x14ac:dyDescent="0.2">
      <c r="A5" s="12"/>
      <c r="B5" s="29"/>
      <c r="C5" s="14"/>
      <c r="D5" s="360"/>
      <c r="E5" s="308"/>
      <c r="F5" s="359" t="s">
        <v>299</v>
      </c>
      <c r="G5" s="308"/>
      <c r="H5" s="201"/>
      <c r="I5" s="309"/>
      <c r="J5" s="360"/>
      <c r="K5" s="308"/>
      <c r="L5" s="359" t="s">
        <v>300</v>
      </c>
      <c r="M5" s="308"/>
      <c r="N5" s="201"/>
      <c r="O5" s="1"/>
    </row>
    <row r="6" spans="1:34" x14ac:dyDescent="0.2">
      <c r="A6" s="12"/>
      <c r="B6" s="29"/>
      <c r="C6" s="14"/>
      <c r="D6" s="110" t="s">
        <v>277</v>
      </c>
      <c r="E6" s="309"/>
      <c r="F6" s="110" t="s">
        <v>278</v>
      </c>
      <c r="G6" s="309"/>
      <c r="H6" s="110" t="s">
        <v>279</v>
      </c>
      <c r="I6" s="309"/>
      <c r="J6" s="110" t="s">
        <v>277</v>
      </c>
      <c r="K6" s="309"/>
      <c r="L6" s="110" t="s">
        <v>278</v>
      </c>
      <c r="M6" s="309"/>
      <c r="N6" s="110" t="s">
        <v>279</v>
      </c>
      <c r="O6" s="1"/>
    </row>
    <row r="7" spans="1:34" x14ac:dyDescent="0.2">
      <c r="A7" s="12"/>
      <c r="B7" s="29"/>
      <c r="C7" s="14"/>
      <c r="D7" s="110" t="s">
        <v>280</v>
      </c>
      <c r="E7" s="309"/>
      <c r="F7" s="110" t="s">
        <v>281</v>
      </c>
      <c r="G7" s="309"/>
      <c r="H7" s="110" t="s">
        <v>282</v>
      </c>
      <c r="I7" s="309"/>
      <c r="J7" s="110" t="s">
        <v>280</v>
      </c>
      <c r="K7" s="309"/>
      <c r="L7" s="110" t="s">
        <v>281</v>
      </c>
      <c r="M7" s="309"/>
      <c r="N7" s="110" t="s">
        <v>282</v>
      </c>
      <c r="O7" s="1"/>
    </row>
    <row r="8" spans="1:34" x14ac:dyDescent="0.2">
      <c r="A8" s="12"/>
      <c r="B8" s="29"/>
      <c r="C8" s="14"/>
      <c r="D8" s="110"/>
      <c r="E8" s="309"/>
      <c r="F8" s="110" t="s">
        <v>331</v>
      </c>
      <c r="G8" s="309"/>
      <c r="H8" s="110" t="s">
        <v>331</v>
      </c>
      <c r="I8" s="309"/>
      <c r="J8" s="110"/>
      <c r="K8" s="309"/>
      <c r="L8" s="110" t="s">
        <v>331</v>
      </c>
      <c r="M8" s="309"/>
      <c r="N8" s="110" t="s">
        <v>331</v>
      </c>
      <c r="O8" s="1"/>
    </row>
    <row r="9" spans="1:34" x14ac:dyDescent="0.2">
      <c r="A9" s="36"/>
      <c r="B9" s="15"/>
      <c r="C9" s="31"/>
      <c r="D9" s="198" t="s">
        <v>283</v>
      </c>
      <c r="E9" s="310"/>
      <c r="F9" s="198" t="s">
        <v>284</v>
      </c>
      <c r="G9" s="310"/>
      <c r="H9" s="198" t="s">
        <v>283</v>
      </c>
      <c r="I9" s="310"/>
      <c r="J9" s="198" t="s">
        <v>283</v>
      </c>
      <c r="K9" s="310"/>
      <c r="L9" s="198" t="s">
        <v>284</v>
      </c>
      <c r="M9" s="310"/>
      <c r="N9" s="198" t="s">
        <v>283</v>
      </c>
      <c r="O9" s="125"/>
    </row>
    <row r="10" spans="1:34" x14ac:dyDescent="0.2">
      <c r="A10" s="36"/>
      <c r="B10" s="15"/>
      <c r="C10" s="31"/>
      <c r="D10" s="198" t="s">
        <v>285</v>
      </c>
      <c r="E10" s="310"/>
      <c r="F10" s="198" t="s">
        <v>286</v>
      </c>
      <c r="G10" s="310"/>
      <c r="H10" s="198" t="s">
        <v>287</v>
      </c>
      <c r="I10" s="310"/>
      <c r="J10" s="198" t="s">
        <v>285</v>
      </c>
      <c r="K10" s="310"/>
      <c r="L10" s="198" t="s">
        <v>286</v>
      </c>
      <c r="M10" s="310"/>
      <c r="N10" s="198" t="s">
        <v>287</v>
      </c>
      <c r="O10" s="125"/>
    </row>
    <row r="11" spans="1:34" x14ac:dyDescent="0.2">
      <c r="A11" s="53"/>
      <c r="B11" s="131"/>
      <c r="C11" s="193"/>
      <c r="D11" s="199" t="s">
        <v>304</v>
      </c>
      <c r="E11" s="311"/>
      <c r="F11" s="199" t="s">
        <v>332</v>
      </c>
      <c r="G11" s="311"/>
      <c r="H11" s="210" t="s">
        <v>333</v>
      </c>
      <c r="I11" s="311"/>
      <c r="J11" s="199" t="s">
        <v>304</v>
      </c>
      <c r="K11" s="311"/>
      <c r="L11" s="199" t="s">
        <v>332</v>
      </c>
      <c r="M11" s="311"/>
      <c r="N11" s="210" t="s">
        <v>333</v>
      </c>
      <c r="O11" s="125"/>
    </row>
    <row r="12" spans="1:34" x14ac:dyDescent="0.2">
      <c r="A12" s="12" t="s">
        <v>293</v>
      </c>
      <c r="B12" s="29"/>
      <c r="C12" s="14"/>
      <c r="D12" s="110"/>
      <c r="E12" s="317"/>
      <c r="F12" s="110"/>
      <c r="G12" s="317"/>
      <c r="H12" s="305"/>
      <c r="I12" s="317"/>
      <c r="J12" s="110"/>
      <c r="K12" s="317"/>
      <c r="L12" s="110"/>
      <c r="M12" s="317"/>
      <c r="N12" s="305"/>
      <c r="O12" s="317"/>
      <c r="R12" s="25"/>
      <c r="S12" s="29"/>
      <c r="T12" s="14"/>
      <c r="U12" s="12"/>
      <c r="V12" s="12"/>
      <c r="W12" s="12"/>
      <c r="X12" s="12"/>
      <c r="Y12" s="124"/>
      <c r="Z12" s="12"/>
      <c r="AA12" s="12"/>
      <c r="AB12" s="12"/>
      <c r="AC12" s="12"/>
      <c r="AD12" s="12"/>
      <c r="AE12" s="124"/>
    </row>
    <row r="13" spans="1:34" x14ac:dyDescent="0.2">
      <c r="A13" s="36" t="s">
        <v>288</v>
      </c>
      <c r="B13" s="29"/>
      <c r="C13" s="14"/>
      <c r="D13" s="477"/>
      <c r="E13" s="478"/>
      <c r="F13" s="477"/>
      <c r="G13" s="478"/>
      <c r="H13" s="477"/>
      <c r="I13" s="478"/>
      <c r="J13" s="477"/>
      <c r="K13" s="478"/>
      <c r="L13" s="477"/>
      <c r="M13" s="478"/>
      <c r="N13" s="477"/>
      <c r="O13" s="317"/>
      <c r="R13" s="37"/>
      <c r="S13" s="137"/>
      <c r="T13" s="138"/>
      <c r="U13" s="25"/>
      <c r="V13" s="25"/>
      <c r="W13" s="25"/>
      <c r="X13" s="25"/>
      <c r="Y13" s="194"/>
      <c r="Z13" s="25"/>
      <c r="AA13" s="25"/>
      <c r="AB13" s="25"/>
      <c r="AC13" s="25"/>
      <c r="AD13" s="25"/>
      <c r="AE13" s="194">
        <v>4174.7820000000002</v>
      </c>
    </row>
    <row r="14" spans="1:34" x14ac:dyDescent="0.2">
      <c r="A14" s="25" t="s">
        <v>289</v>
      </c>
      <c r="B14" s="29"/>
      <c r="C14" s="14"/>
      <c r="D14" s="457"/>
      <c r="E14" s="478"/>
      <c r="F14" s="457"/>
      <c r="G14" s="478"/>
      <c r="H14" s="457"/>
      <c r="I14" s="478"/>
      <c r="J14" s="457"/>
      <c r="K14" s="478"/>
      <c r="L14" s="457"/>
      <c r="M14" s="478"/>
      <c r="N14" s="457"/>
      <c r="O14" s="317"/>
      <c r="R14" s="12"/>
      <c r="S14" s="29"/>
      <c r="T14" s="14"/>
      <c r="U14" s="12"/>
      <c r="V14" s="12"/>
      <c r="W14" s="12"/>
      <c r="X14" s="12"/>
      <c r="Y14" s="124"/>
      <c r="Z14" s="12"/>
      <c r="AA14" s="12"/>
      <c r="AB14" s="12"/>
      <c r="AC14" s="12"/>
      <c r="AD14" s="12"/>
      <c r="AE14" s="124">
        <v>1707.8630000000001</v>
      </c>
    </row>
    <row r="15" spans="1:34" x14ac:dyDescent="0.2">
      <c r="A15" s="37" t="s">
        <v>301</v>
      </c>
      <c r="B15" s="137"/>
      <c r="C15" s="138"/>
      <c r="D15" s="457">
        <v>28473</v>
      </c>
      <c r="E15" s="478"/>
      <c r="F15" s="457">
        <v>242494.93700000001</v>
      </c>
      <c r="G15" s="478"/>
      <c r="H15" s="457">
        <v>3544.5349999999999</v>
      </c>
      <c r="I15" s="478"/>
      <c r="J15" s="457">
        <v>28448</v>
      </c>
      <c r="K15" s="478"/>
      <c r="L15" s="457">
        <v>242295.01699999999</v>
      </c>
      <c r="M15" s="478"/>
      <c r="N15" s="457">
        <v>3591.9479999999999</v>
      </c>
      <c r="O15" s="317"/>
      <c r="R15" s="12"/>
      <c r="S15" s="29"/>
      <c r="T15" s="14"/>
      <c r="U15" s="25"/>
      <c r="V15" s="29"/>
      <c r="W15" s="14"/>
      <c r="X15" s="12"/>
      <c r="Y15" s="12"/>
      <c r="Z15" s="12"/>
      <c r="AA15" s="12"/>
      <c r="AB15" s="124"/>
      <c r="AC15" s="12"/>
      <c r="AD15" s="12"/>
      <c r="AE15" s="12"/>
      <c r="AF15" s="12"/>
      <c r="AG15" s="12"/>
      <c r="AH15" s="124"/>
    </row>
    <row r="16" spans="1:34" x14ac:dyDescent="0.2">
      <c r="A16" s="12" t="s">
        <v>328</v>
      </c>
      <c r="B16" s="29"/>
      <c r="C16" s="14"/>
      <c r="D16" s="477">
        <v>7297</v>
      </c>
      <c r="E16" s="478"/>
      <c r="F16" s="477">
        <v>79668.645999999993</v>
      </c>
      <c r="G16" s="478"/>
      <c r="H16" s="477" t="s">
        <v>624</v>
      </c>
      <c r="I16" s="478"/>
      <c r="J16" s="477">
        <v>7297</v>
      </c>
      <c r="K16" s="478"/>
      <c r="L16" s="477">
        <v>79668.645999999993</v>
      </c>
      <c r="M16" s="478"/>
      <c r="N16" s="477" t="s">
        <v>624</v>
      </c>
      <c r="O16" s="317"/>
      <c r="R16" s="25"/>
      <c r="S16" s="29"/>
      <c r="T16" s="14"/>
      <c r="U16" s="37"/>
      <c r="V16" s="137"/>
      <c r="W16" s="138"/>
      <c r="X16" s="25"/>
      <c r="Y16" s="25"/>
      <c r="Z16" s="25"/>
      <c r="AA16" s="25"/>
      <c r="AB16" s="194"/>
      <c r="AC16" s="25"/>
      <c r="AD16" s="25"/>
      <c r="AE16" s="25"/>
      <c r="AF16" s="25"/>
      <c r="AG16" s="25"/>
      <c r="AH16" s="194"/>
    </row>
    <row r="17" spans="1:34" x14ac:dyDescent="0.2">
      <c r="A17" s="12" t="s">
        <v>329</v>
      </c>
      <c r="B17" s="29"/>
      <c r="C17" s="14"/>
      <c r="D17" s="477">
        <v>21176</v>
      </c>
      <c r="E17" s="478"/>
      <c r="F17" s="477">
        <v>162826.291</v>
      </c>
      <c r="G17" s="478"/>
      <c r="H17" s="477" t="s">
        <v>624</v>
      </c>
      <c r="I17" s="478"/>
      <c r="J17" s="477">
        <v>21151</v>
      </c>
      <c r="K17" s="478"/>
      <c r="L17" s="477">
        <v>162626.37100000001</v>
      </c>
      <c r="M17" s="478"/>
      <c r="N17" s="477" t="s">
        <v>624</v>
      </c>
      <c r="O17" s="317"/>
      <c r="R17" s="37"/>
      <c r="S17" s="137"/>
      <c r="T17" s="138"/>
      <c r="U17" s="12"/>
      <c r="V17" s="29"/>
      <c r="W17" s="14"/>
      <c r="X17" s="12"/>
      <c r="Y17" s="12"/>
      <c r="Z17" s="12"/>
      <c r="AA17" s="12"/>
      <c r="AB17" s="124"/>
      <c r="AC17" s="12"/>
      <c r="AD17" s="12"/>
      <c r="AE17" s="12"/>
      <c r="AF17" s="12"/>
      <c r="AG17" s="12"/>
      <c r="AH17" s="124"/>
    </row>
    <row r="18" spans="1:34" x14ac:dyDescent="0.2">
      <c r="B18" s="29"/>
      <c r="C18" s="14"/>
      <c r="D18" s="477"/>
      <c r="E18" s="478"/>
      <c r="F18" s="477"/>
      <c r="G18" s="478"/>
      <c r="H18" s="477"/>
      <c r="I18" s="478"/>
      <c r="J18" s="477"/>
      <c r="K18" s="478"/>
      <c r="L18" s="477"/>
      <c r="M18" s="478"/>
      <c r="N18" s="477"/>
      <c r="O18" s="317"/>
      <c r="R18" s="12"/>
      <c r="S18" s="29"/>
      <c r="T18" s="14"/>
      <c r="U18" s="12"/>
      <c r="V18" s="29"/>
      <c r="W18" s="14"/>
      <c r="X18" s="12"/>
      <c r="Y18" s="12"/>
      <c r="Z18" s="12"/>
      <c r="AA18" s="12"/>
      <c r="AB18" s="124"/>
      <c r="AC18" s="12"/>
      <c r="AD18" s="12"/>
      <c r="AE18" s="12"/>
      <c r="AF18" s="12"/>
      <c r="AG18" s="12"/>
      <c r="AH18" s="124"/>
    </row>
    <row r="19" spans="1:34" x14ac:dyDescent="0.2">
      <c r="A19" s="25" t="s">
        <v>413</v>
      </c>
      <c r="B19" s="137"/>
      <c r="C19" s="138"/>
      <c r="D19" s="457">
        <v>3875</v>
      </c>
      <c r="E19" s="478"/>
      <c r="F19" s="457">
        <v>71649.83</v>
      </c>
      <c r="G19" s="478"/>
      <c r="H19" s="457">
        <v>1449.675</v>
      </c>
      <c r="I19" s="478"/>
      <c r="J19" s="457">
        <v>3817</v>
      </c>
      <c r="K19" s="478"/>
      <c r="L19" s="457">
        <v>69518.721999999994</v>
      </c>
      <c r="M19" s="478"/>
      <c r="N19" s="457">
        <v>1390.3579999999999</v>
      </c>
      <c r="O19" s="317"/>
      <c r="R19" s="12"/>
      <c r="S19" s="29"/>
      <c r="T19" s="14"/>
      <c r="U19" s="25"/>
      <c r="V19" s="29"/>
      <c r="W19" s="14"/>
      <c r="X19" s="12"/>
      <c r="Y19" s="12"/>
      <c r="Z19" s="12"/>
      <c r="AA19" s="12"/>
      <c r="AB19" s="124"/>
      <c r="AC19" s="12"/>
      <c r="AD19" s="12"/>
      <c r="AE19" s="12"/>
      <c r="AF19" s="12"/>
      <c r="AG19" s="12"/>
      <c r="AH19" s="124"/>
    </row>
    <row r="20" spans="1:34" x14ac:dyDescent="0.2">
      <c r="A20" s="12" t="s">
        <v>290</v>
      </c>
      <c r="B20" s="29"/>
      <c r="C20" s="14"/>
      <c r="D20" s="477">
        <v>2134</v>
      </c>
      <c r="E20" s="478"/>
      <c r="F20" s="477">
        <v>51789.68</v>
      </c>
      <c r="G20" s="478"/>
      <c r="H20" s="477" t="s">
        <v>624</v>
      </c>
      <c r="I20" s="478"/>
      <c r="J20" s="477">
        <v>2134</v>
      </c>
      <c r="K20" s="478"/>
      <c r="L20" s="477">
        <v>51795.358</v>
      </c>
      <c r="M20" s="478"/>
      <c r="N20" s="477" t="s">
        <v>624</v>
      </c>
      <c r="O20" s="317"/>
      <c r="R20" s="25"/>
      <c r="S20" s="137"/>
      <c r="T20" s="138"/>
      <c r="U20" s="37"/>
      <c r="V20" s="137"/>
      <c r="W20" s="138"/>
      <c r="X20" s="25"/>
      <c r="Y20" s="25"/>
      <c r="Z20" s="25"/>
      <c r="AA20" s="25"/>
      <c r="AB20" s="25"/>
      <c r="AC20" s="25"/>
      <c r="AD20" s="25"/>
      <c r="AE20" s="25"/>
      <c r="AF20" s="25"/>
      <c r="AG20" s="25"/>
      <c r="AH20" s="25"/>
    </row>
    <row r="21" spans="1:34" x14ac:dyDescent="0.2">
      <c r="A21" s="12" t="s">
        <v>291</v>
      </c>
      <c r="B21" s="29"/>
      <c r="C21" s="14"/>
      <c r="D21" s="477">
        <v>1741</v>
      </c>
      <c r="E21" s="478"/>
      <c r="F21" s="477">
        <v>19860.150000000001</v>
      </c>
      <c r="G21" s="478"/>
      <c r="H21" s="477" t="s">
        <v>624</v>
      </c>
      <c r="I21" s="478"/>
      <c r="J21" s="477">
        <v>1683</v>
      </c>
      <c r="K21" s="478"/>
      <c r="L21" s="477">
        <v>17723.364000000001</v>
      </c>
      <c r="M21" s="478"/>
      <c r="N21" s="477" t="s">
        <v>624</v>
      </c>
      <c r="O21" s="317"/>
      <c r="R21" s="12"/>
      <c r="S21" s="29"/>
      <c r="T21" s="14"/>
      <c r="U21" s="12"/>
      <c r="V21" s="29"/>
      <c r="W21" s="14"/>
      <c r="X21" s="12"/>
      <c r="Y21" s="12"/>
      <c r="Z21" s="12"/>
      <c r="AA21" s="12"/>
      <c r="AB21" s="124"/>
      <c r="AC21" s="12"/>
      <c r="AD21" s="12"/>
      <c r="AE21" s="12"/>
      <c r="AF21" s="12"/>
      <c r="AG21" s="12"/>
      <c r="AH21" s="124"/>
    </row>
    <row r="22" spans="1:34" x14ac:dyDescent="0.2">
      <c r="A22" s="12"/>
      <c r="B22" s="29"/>
      <c r="C22" s="14"/>
      <c r="D22" s="477"/>
      <c r="E22" s="478"/>
      <c r="F22" s="477"/>
      <c r="G22" s="478"/>
      <c r="H22" s="477"/>
      <c r="I22" s="478"/>
      <c r="J22" s="477"/>
      <c r="K22" s="478"/>
      <c r="L22" s="477"/>
      <c r="M22" s="478"/>
      <c r="N22" s="477"/>
      <c r="O22" s="317"/>
      <c r="R22" s="12"/>
      <c r="S22" s="29"/>
      <c r="T22" s="14"/>
      <c r="U22" s="12"/>
      <c r="V22" s="29"/>
      <c r="W22" s="14"/>
      <c r="X22" s="12"/>
      <c r="Y22" s="12"/>
      <c r="Z22" s="12"/>
      <c r="AA22" s="12"/>
      <c r="AB22" s="124"/>
      <c r="AC22" s="12"/>
      <c r="AD22" s="12"/>
      <c r="AE22" s="12"/>
      <c r="AF22" s="12"/>
      <c r="AG22" s="12"/>
      <c r="AH22" s="124"/>
    </row>
    <row r="23" spans="1:34" x14ac:dyDescent="0.2">
      <c r="A23" s="25" t="s">
        <v>302</v>
      </c>
      <c r="B23" s="137"/>
      <c r="C23" s="138"/>
      <c r="D23" s="457">
        <v>5689</v>
      </c>
      <c r="E23" s="478"/>
      <c r="F23" s="457">
        <v>186721.47399999999</v>
      </c>
      <c r="G23" s="478"/>
      <c r="H23" s="457">
        <v>4295.3209999999999</v>
      </c>
      <c r="I23" s="478"/>
      <c r="J23" s="457">
        <v>5612</v>
      </c>
      <c r="K23" s="478"/>
      <c r="L23" s="457">
        <v>184415.799</v>
      </c>
      <c r="M23" s="478"/>
      <c r="N23" s="457">
        <v>4295.3689999999997</v>
      </c>
      <c r="O23" s="317"/>
      <c r="R23" s="12"/>
      <c r="S23" s="29"/>
      <c r="T23" s="14"/>
      <c r="U23" s="12"/>
      <c r="V23" s="29"/>
      <c r="W23" s="14"/>
      <c r="X23" s="12"/>
      <c r="Y23" s="12"/>
      <c r="Z23" s="12"/>
      <c r="AA23" s="12"/>
      <c r="AB23" s="124"/>
      <c r="AC23" s="12"/>
      <c r="AD23" s="12"/>
      <c r="AE23" s="12"/>
      <c r="AF23" s="12"/>
      <c r="AG23" s="12"/>
      <c r="AH23" s="124"/>
    </row>
    <row r="24" spans="1:34" x14ac:dyDescent="0.2">
      <c r="A24" s="12" t="s">
        <v>290</v>
      </c>
      <c r="B24" s="29"/>
      <c r="C24" s="14"/>
      <c r="D24" s="477">
        <v>3374</v>
      </c>
      <c r="E24" s="478"/>
      <c r="F24" s="477">
        <v>94439.497000000003</v>
      </c>
      <c r="G24" s="478"/>
      <c r="H24" s="477" t="s">
        <v>624</v>
      </c>
      <c r="I24" s="478"/>
      <c r="J24" s="477">
        <v>3296</v>
      </c>
      <c r="K24" s="478"/>
      <c r="L24" s="477">
        <v>92892.866999999998</v>
      </c>
      <c r="M24" s="478"/>
      <c r="N24" s="477" t="s">
        <v>624</v>
      </c>
      <c r="O24" s="317"/>
      <c r="R24" s="25"/>
      <c r="S24" s="29"/>
      <c r="T24" s="14"/>
      <c r="U24" s="25"/>
      <c r="V24" s="137"/>
      <c r="W24" s="138"/>
      <c r="X24" s="25"/>
      <c r="Y24" s="25"/>
      <c r="Z24" s="25"/>
      <c r="AA24" s="25"/>
      <c r="AB24" s="25"/>
      <c r="AC24" s="25"/>
      <c r="AD24" s="25"/>
      <c r="AE24" s="25"/>
      <c r="AF24" s="25"/>
      <c r="AG24" s="25"/>
      <c r="AH24" s="25"/>
    </row>
    <row r="25" spans="1:34" x14ac:dyDescent="0.2">
      <c r="A25" s="12" t="s">
        <v>291</v>
      </c>
      <c r="B25" s="29"/>
      <c r="C25" s="14"/>
      <c r="D25" s="477">
        <v>2315</v>
      </c>
      <c r="E25" s="478"/>
      <c r="F25" s="477">
        <v>92281.976999999999</v>
      </c>
      <c r="G25" s="478"/>
      <c r="H25" s="477" t="s">
        <v>624</v>
      </c>
      <c r="I25" s="478"/>
      <c r="J25" s="477">
        <v>2316</v>
      </c>
      <c r="K25" s="478"/>
      <c r="L25" s="477">
        <v>91522.932000000001</v>
      </c>
      <c r="M25" s="478"/>
      <c r="N25" s="477" t="s">
        <v>624</v>
      </c>
      <c r="O25" s="317"/>
      <c r="R25" s="37"/>
      <c r="S25" s="137"/>
      <c r="T25" s="138"/>
      <c r="U25" s="12"/>
      <c r="V25" s="29"/>
      <c r="W25" s="14"/>
      <c r="X25" s="12"/>
      <c r="Y25" s="12"/>
      <c r="Z25" s="12"/>
      <c r="AA25" s="12"/>
      <c r="AB25" s="124"/>
      <c r="AC25" s="12"/>
      <c r="AD25" s="12"/>
      <c r="AE25" s="12"/>
      <c r="AF25" s="12"/>
      <c r="AG25" s="12"/>
      <c r="AH25" s="124"/>
    </row>
    <row r="26" spans="1:34" x14ac:dyDescent="0.2">
      <c r="D26" s="477"/>
      <c r="E26" s="478"/>
      <c r="F26" s="477"/>
      <c r="G26" s="478"/>
      <c r="H26" s="477"/>
      <c r="I26" s="478"/>
      <c r="J26" s="477"/>
      <c r="K26" s="478"/>
      <c r="L26" s="477"/>
      <c r="M26" s="478"/>
      <c r="N26" s="477"/>
      <c r="O26" s="317"/>
      <c r="R26" s="37"/>
      <c r="S26" s="137"/>
      <c r="T26" s="138"/>
      <c r="U26" s="12"/>
      <c r="V26" s="29"/>
      <c r="W26" s="14"/>
      <c r="X26" s="12"/>
      <c r="Y26" s="12"/>
      <c r="Z26" s="12"/>
      <c r="AA26" s="12"/>
      <c r="AB26" s="124"/>
      <c r="AC26" s="12"/>
      <c r="AD26" s="12"/>
      <c r="AE26" s="12"/>
      <c r="AF26" s="12"/>
      <c r="AG26" s="12"/>
      <c r="AH26" s="124"/>
    </row>
    <row r="27" spans="1:34" x14ac:dyDescent="0.2">
      <c r="A27" s="25" t="s">
        <v>415</v>
      </c>
      <c r="B27" s="29"/>
      <c r="C27" s="14"/>
      <c r="D27" s="457">
        <v>354</v>
      </c>
      <c r="E27" s="478"/>
      <c r="F27" s="457">
        <v>11748.842000000001</v>
      </c>
      <c r="G27" s="478"/>
      <c r="H27" s="457" t="s">
        <v>513</v>
      </c>
      <c r="I27" s="478"/>
      <c r="J27" s="457">
        <v>310</v>
      </c>
      <c r="K27" s="478"/>
      <c r="L27" s="457">
        <v>10175.579</v>
      </c>
      <c r="M27" s="478"/>
      <c r="N27" s="457" t="s">
        <v>513</v>
      </c>
      <c r="O27" s="317"/>
      <c r="R27" s="37"/>
      <c r="S27" s="137"/>
      <c r="T27" s="138"/>
      <c r="U27" s="12"/>
      <c r="V27" s="29"/>
      <c r="W27" s="14"/>
      <c r="X27" s="12"/>
      <c r="Y27" s="12"/>
      <c r="Z27" s="12"/>
      <c r="AA27" s="12"/>
      <c r="AB27" s="124"/>
      <c r="AC27" s="12"/>
      <c r="AD27" s="12"/>
      <c r="AE27" s="12"/>
      <c r="AF27" s="12"/>
      <c r="AG27" s="12"/>
      <c r="AH27" s="124"/>
    </row>
    <row r="28" spans="1:34" x14ac:dyDescent="0.2">
      <c r="A28" s="12" t="s">
        <v>290</v>
      </c>
      <c r="B28" s="29"/>
      <c r="C28" s="14"/>
      <c r="D28" s="477">
        <v>30</v>
      </c>
      <c r="E28" s="478"/>
      <c r="F28" s="477">
        <v>693.84</v>
      </c>
      <c r="G28" s="478"/>
      <c r="H28" s="477" t="s">
        <v>513</v>
      </c>
      <c r="I28" s="478"/>
      <c r="J28" s="477">
        <v>2</v>
      </c>
      <c r="K28" s="478"/>
      <c r="L28" s="477">
        <v>40.308</v>
      </c>
      <c r="M28" s="478"/>
      <c r="N28" s="477" t="s">
        <v>513</v>
      </c>
      <c r="O28" s="317"/>
      <c r="R28" s="37"/>
      <c r="S28" s="137"/>
      <c r="T28" s="138"/>
      <c r="U28" s="12"/>
      <c r="V28" s="29"/>
      <c r="W28" s="14"/>
      <c r="X28" s="12"/>
      <c r="Y28" s="12"/>
      <c r="Z28" s="12"/>
      <c r="AA28" s="12"/>
      <c r="AB28" s="124"/>
      <c r="AC28" s="12"/>
      <c r="AD28" s="12"/>
      <c r="AE28" s="12"/>
      <c r="AF28" s="12"/>
      <c r="AG28" s="12"/>
      <c r="AH28" s="124"/>
    </row>
    <row r="29" spans="1:34" x14ac:dyDescent="0.2">
      <c r="A29" s="12" t="s">
        <v>291</v>
      </c>
      <c r="B29" s="29"/>
      <c r="C29" s="14"/>
      <c r="D29" s="477">
        <v>324</v>
      </c>
      <c r="E29" s="478"/>
      <c r="F29" s="477">
        <v>11055.002</v>
      </c>
      <c r="G29" s="478"/>
      <c r="H29" s="477" t="s">
        <v>513</v>
      </c>
      <c r="I29" s="478"/>
      <c r="J29" s="477">
        <v>308</v>
      </c>
      <c r="K29" s="478"/>
      <c r="L29" s="477">
        <v>10135.271000000001</v>
      </c>
      <c r="M29" s="478"/>
      <c r="N29" s="477" t="s">
        <v>513</v>
      </c>
      <c r="O29" s="317"/>
      <c r="R29" s="37"/>
      <c r="S29" s="137"/>
      <c r="T29" s="138"/>
      <c r="U29" s="12"/>
      <c r="V29" s="29"/>
      <c r="W29" s="14"/>
      <c r="X29" s="12"/>
      <c r="Y29" s="12"/>
      <c r="Z29" s="12"/>
      <c r="AA29" s="12"/>
      <c r="AB29" s="124"/>
      <c r="AC29" s="12"/>
      <c r="AD29" s="12"/>
      <c r="AE29" s="12"/>
      <c r="AF29" s="12"/>
      <c r="AG29" s="12"/>
      <c r="AH29" s="124"/>
    </row>
    <row r="30" spans="1:34" x14ac:dyDescent="0.2">
      <c r="A30" s="12"/>
      <c r="B30" s="29"/>
      <c r="C30" s="14"/>
      <c r="D30" s="477"/>
      <c r="E30" s="478"/>
      <c r="F30" s="477"/>
      <c r="G30" s="478"/>
      <c r="H30" s="477"/>
      <c r="I30" s="478"/>
      <c r="J30" s="477"/>
      <c r="K30" s="478"/>
      <c r="L30" s="477"/>
      <c r="M30" s="478"/>
      <c r="N30" s="477"/>
      <c r="O30" s="317"/>
      <c r="R30" s="37"/>
      <c r="S30" s="137"/>
      <c r="T30" s="138"/>
      <c r="U30" s="25"/>
      <c r="V30" s="137"/>
      <c r="W30" s="138"/>
      <c r="X30" s="25"/>
      <c r="Y30" s="25"/>
      <c r="Z30" s="25"/>
      <c r="AA30" s="25"/>
      <c r="AB30" s="194"/>
      <c r="AC30" s="25"/>
      <c r="AD30" s="25"/>
      <c r="AE30" s="25"/>
      <c r="AF30" s="25"/>
      <c r="AG30" s="25"/>
      <c r="AH30" s="194"/>
    </row>
    <row r="31" spans="1:34" x14ac:dyDescent="0.2">
      <c r="A31" s="25" t="s">
        <v>303</v>
      </c>
      <c r="B31" s="137"/>
      <c r="C31" s="138"/>
      <c r="D31" s="457">
        <v>6178</v>
      </c>
      <c r="E31" s="478"/>
      <c r="F31" s="457">
        <v>202830.88399999999</v>
      </c>
      <c r="G31" s="478"/>
      <c r="H31" s="457">
        <v>1055.058</v>
      </c>
      <c r="I31" s="478"/>
      <c r="J31" s="457">
        <v>6281</v>
      </c>
      <c r="K31" s="478"/>
      <c r="L31" s="457">
        <v>205284.321</v>
      </c>
      <c r="M31" s="478"/>
      <c r="N31" s="457">
        <v>1087.194</v>
      </c>
      <c r="O31" s="317"/>
      <c r="R31" s="12"/>
      <c r="S31" s="29"/>
      <c r="T31" s="14"/>
      <c r="U31" s="12"/>
      <c r="V31" s="29"/>
      <c r="W31" s="14"/>
      <c r="X31" s="12"/>
      <c r="Y31" s="12"/>
      <c r="Z31" s="12"/>
      <c r="AA31" s="12"/>
      <c r="AB31" s="124"/>
      <c r="AC31" s="12"/>
      <c r="AD31" s="12"/>
      <c r="AE31" s="12"/>
      <c r="AF31" s="12"/>
      <c r="AG31" s="12"/>
      <c r="AH31" s="124"/>
    </row>
    <row r="32" spans="1:34" x14ac:dyDescent="0.2">
      <c r="A32" s="12" t="s">
        <v>290</v>
      </c>
      <c r="B32" s="29"/>
      <c r="C32" s="14"/>
      <c r="D32" s="477">
        <v>3566</v>
      </c>
      <c r="E32" s="478"/>
      <c r="F32" s="477">
        <v>129249.823</v>
      </c>
      <c r="G32" s="478"/>
      <c r="H32" s="477" t="s">
        <v>624</v>
      </c>
      <c r="I32" s="478"/>
      <c r="J32" s="477">
        <v>3652</v>
      </c>
      <c r="K32" s="478"/>
      <c r="L32" s="477">
        <v>130748.853</v>
      </c>
      <c r="M32" s="478"/>
      <c r="N32" s="477" t="s">
        <v>624</v>
      </c>
      <c r="O32" s="317"/>
      <c r="R32" s="12"/>
      <c r="S32" s="29"/>
      <c r="T32" s="14"/>
      <c r="U32" s="12"/>
      <c r="V32" s="29"/>
      <c r="W32" s="14"/>
      <c r="X32" s="12"/>
      <c r="Y32" s="12"/>
      <c r="Z32" s="12"/>
      <c r="AA32" s="12"/>
      <c r="AB32" s="124"/>
      <c r="AC32" s="12"/>
      <c r="AD32" s="12"/>
      <c r="AE32" s="12"/>
      <c r="AF32" s="12"/>
      <c r="AG32" s="12"/>
      <c r="AH32" s="124"/>
    </row>
    <row r="33" spans="1:34" x14ac:dyDescent="0.2">
      <c r="A33" s="12" t="s">
        <v>291</v>
      </c>
      <c r="B33" s="29"/>
      <c r="C33" s="14"/>
      <c r="D33" s="477">
        <v>2612</v>
      </c>
      <c r="E33" s="478"/>
      <c r="F33" s="477">
        <v>73581.061000000002</v>
      </c>
      <c r="G33" s="478"/>
      <c r="H33" s="477" t="s">
        <v>624</v>
      </c>
      <c r="I33" s="478"/>
      <c r="J33" s="477">
        <v>2629</v>
      </c>
      <c r="K33" s="478"/>
      <c r="L33" s="477">
        <v>74535.467999999993</v>
      </c>
      <c r="M33" s="478"/>
      <c r="N33" s="477" t="s">
        <v>624</v>
      </c>
      <c r="O33" s="317"/>
      <c r="R33" s="25"/>
      <c r="S33" s="137"/>
      <c r="T33" s="138"/>
      <c r="U33" s="25"/>
      <c r="V33" s="29"/>
      <c r="W33" s="14"/>
      <c r="X33" s="12"/>
      <c r="Y33" s="12"/>
      <c r="Z33" s="12"/>
      <c r="AA33" s="12"/>
      <c r="AB33" s="136"/>
      <c r="AC33" s="12"/>
      <c r="AD33" s="12"/>
      <c r="AE33" s="12"/>
      <c r="AF33" s="12"/>
      <c r="AG33" s="12"/>
      <c r="AH33" s="136"/>
    </row>
    <row r="34" spans="1:34" x14ac:dyDescent="0.2">
      <c r="B34" s="29"/>
      <c r="C34" s="14"/>
      <c r="D34" s="477"/>
      <c r="E34" s="478"/>
      <c r="F34" s="477"/>
      <c r="G34" s="478"/>
      <c r="H34" s="477"/>
      <c r="I34" s="478"/>
      <c r="J34" s="477"/>
      <c r="K34" s="478"/>
      <c r="L34" s="477"/>
      <c r="M34" s="478"/>
      <c r="N34" s="477"/>
      <c r="O34" s="317"/>
      <c r="R34" s="25"/>
      <c r="S34" s="137"/>
      <c r="T34" s="138"/>
      <c r="U34" s="37"/>
      <c r="V34" s="137"/>
      <c r="W34" s="138"/>
      <c r="X34" s="25"/>
      <c r="Y34" s="25"/>
      <c r="Z34" s="25"/>
      <c r="AA34" s="25"/>
      <c r="AB34" s="194"/>
      <c r="AC34" s="25"/>
      <c r="AD34" s="25"/>
      <c r="AE34" s="25"/>
      <c r="AF34" s="25"/>
      <c r="AG34" s="25"/>
      <c r="AH34" s="194"/>
    </row>
    <row r="35" spans="1:34" x14ac:dyDescent="0.2">
      <c r="A35" s="25" t="s">
        <v>414</v>
      </c>
      <c r="B35" s="137"/>
      <c r="C35" s="138"/>
      <c r="D35" s="457">
        <v>8817</v>
      </c>
      <c r="E35" s="478"/>
      <c r="F35" s="457">
        <v>229534.63500000001</v>
      </c>
      <c r="G35" s="478"/>
      <c r="H35" s="457">
        <v>2084.8319999999999</v>
      </c>
      <c r="I35" s="478"/>
      <c r="J35" s="457">
        <v>8919</v>
      </c>
      <c r="K35" s="478"/>
      <c r="L35" s="457">
        <v>233981.79300000001</v>
      </c>
      <c r="M35" s="478"/>
      <c r="N35" s="457">
        <v>2068.7780000000002</v>
      </c>
      <c r="O35" s="317"/>
      <c r="R35" s="25"/>
      <c r="S35" s="137"/>
      <c r="T35" s="138"/>
      <c r="U35" s="12"/>
      <c r="V35" s="29"/>
      <c r="W35" s="14"/>
      <c r="X35" s="12"/>
      <c r="Y35" s="12"/>
      <c r="Z35" s="12"/>
      <c r="AA35" s="12"/>
      <c r="AB35" s="124"/>
      <c r="AC35" s="12"/>
      <c r="AD35" s="12"/>
      <c r="AE35" s="12"/>
      <c r="AF35" s="12"/>
      <c r="AG35" s="12"/>
      <c r="AH35" s="124"/>
    </row>
    <row r="36" spans="1:34" x14ac:dyDescent="0.2">
      <c r="A36" s="12" t="s">
        <v>290</v>
      </c>
      <c r="B36" s="29"/>
      <c r="C36" s="14"/>
      <c r="D36" s="477">
        <v>525</v>
      </c>
      <c r="E36" s="478"/>
      <c r="F36" s="477">
        <v>17423.767</v>
      </c>
      <c r="G36" s="478"/>
      <c r="H36" s="477" t="s">
        <v>624</v>
      </c>
      <c r="I36" s="478"/>
      <c r="J36" s="477">
        <v>557</v>
      </c>
      <c r="K36" s="478"/>
      <c r="L36" s="477">
        <v>18260.849999999999</v>
      </c>
      <c r="M36" s="478"/>
      <c r="N36" s="477" t="s">
        <v>624</v>
      </c>
      <c r="O36" s="317"/>
      <c r="R36" s="25"/>
      <c r="S36" s="137"/>
      <c r="T36" s="138"/>
      <c r="U36" s="12"/>
      <c r="V36" s="29"/>
      <c r="W36" s="14"/>
      <c r="X36" s="12"/>
      <c r="Y36" s="12"/>
      <c r="Z36" s="12"/>
      <c r="AA36" s="12"/>
      <c r="AB36" s="124"/>
      <c r="AC36" s="12"/>
      <c r="AD36" s="12"/>
      <c r="AE36" s="12"/>
      <c r="AF36" s="12"/>
      <c r="AG36" s="12"/>
      <c r="AH36" s="124"/>
    </row>
    <row r="37" spans="1:34" x14ac:dyDescent="0.2">
      <c r="A37" s="12" t="s">
        <v>291</v>
      </c>
      <c r="B37" s="29"/>
      <c r="C37" s="14"/>
      <c r="D37" s="477">
        <v>8292</v>
      </c>
      <c r="E37" s="478"/>
      <c r="F37" s="477">
        <v>212110.86800000002</v>
      </c>
      <c r="G37" s="478"/>
      <c r="H37" s="477" t="s">
        <v>624</v>
      </c>
      <c r="I37" s="478"/>
      <c r="J37" s="477">
        <v>8362</v>
      </c>
      <c r="K37" s="478"/>
      <c r="L37" s="477">
        <v>215720.943</v>
      </c>
      <c r="M37" s="478"/>
      <c r="N37" s="477" t="s">
        <v>624</v>
      </c>
      <c r="O37" s="317"/>
      <c r="R37" s="25"/>
      <c r="S37" s="137"/>
      <c r="T37" s="138"/>
      <c r="U37" s="25"/>
      <c r="V37" s="29"/>
      <c r="W37" s="14"/>
      <c r="X37" s="12"/>
      <c r="Y37" s="12"/>
      <c r="Z37" s="12"/>
      <c r="AA37" s="12"/>
      <c r="AB37" s="136"/>
      <c r="AC37" s="12"/>
      <c r="AD37" s="12"/>
      <c r="AE37" s="12"/>
      <c r="AF37" s="12"/>
      <c r="AG37" s="12"/>
      <c r="AH37" s="136"/>
    </row>
    <row r="38" spans="1:34" x14ac:dyDescent="0.2">
      <c r="A38" s="12"/>
      <c r="B38" s="29"/>
      <c r="C38" s="14"/>
      <c r="D38" s="477"/>
      <c r="E38" s="478"/>
      <c r="F38" s="477"/>
      <c r="G38" s="478"/>
      <c r="H38" s="477"/>
      <c r="I38" s="478"/>
      <c r="J38" s="477"/>
      <c r="K38" s="478"/>
      <c r="L38" s="477"/>
      <c r="M38" s="478"/>
      <c r="N38" s="477"/>
      <c r="O38" s="317"/>
      <c r="R38" s="25"/>
      <c r="S38" s="137"/>
      <c r="T38" s="138"/>
      <c r="U38" s="37"/>
      <c r="V38" s="137"/>
      <c r="W38" s="138"/>
      <c r="X38" s="25"/>
      <c r="Y38" s="25"/>
      <c r="Z38" s="25"/>
      <c r="AA38" s="25"/>
      <c r="AB38" s="25"/>
      <c r="AC38" s="25"/>
      <c r="AD38" s="25"/>
      <c r="AE38" s="25"/>
      <c r="AF38" s="25"/>
      <c r="AG38" s="25"/>
      <c r="AH38" s="25"/>
    </row>
    <row r="39" spans="1:34" x14ac:dyDescent="0.2">
      <c r="A39" s="25" t="s">
        <v>419</v>
      </c>
      <c r="B39" s="29"/>
      <c r="C39" s="14"/>
      <c r="D39" s="457">
        <v>53386</v>
      </c>
      <c r="E39" s="478"/>
      <c r="F39" s="457">
        <v>944980.60199999996</v>
      </c>
      <c r="G39" s="478"/>
      <c r="H39" s="457">
        <v>12429.421</v>
      </c>
      <c r="I39" s="478"/>
      <c r="J39" s="457">
        <v>53387</v>
      </c>
      <c r="K39" s="478"/>
      <c r="L39" s="457">
        <v>945671.23100000003</v>
      </c>
      <c r="M39" s="478"/>
      <c r="N39" s="457">
        <v>12433.647000000001</v>
      </c>
      <c r="O39" s="317"/>
      <c r="R39" s="25"/>
      <c r="S39" s="137"/>
      <c r="T39" s="138"/>
      <c r="U39" s="37"/>
      <c r="V39" s="137"/>
      <c r="W39" s="138"/>
      <c r="X39" s="25"/>
      <c r="Y39" s="25"/>
      <c r="Z39" s="25"/>
      <c r="AA39" s="25"/>
      <c r="AB39" s="25"/>
      <c r="AC39" s="25"/>
      <c r="AD39" s="25"/>
      <c r="AE39" s="25"/>
      <c r="AF39" s="25"/>
      <c r="AG39" s="25"/>
      <c r="AH39" s="25"/>
    </row>
    <row r="40" spans="1:34" x14ac:dyDescent="0.2">
      <c r="A40" s="12"/>
      <c r="B40" s="29"/>
      <c r="C40" s="14"/>
      <c r="D40" s="477"/>
      <c r="E40" s="478"/>
      <c r="F40" s="477"/>
      <c r="G40" s="478"/>
      <c r="H40" s="477"/>
      <c r="I40" s="478"/>
      <c r="J40" s="477"/>
      <c r="K40" s="478"/>
      <c r="L40" s="477"/>
      <c r="M40" s="478"/>
      <c r="N40" s="477"/>
      <c r="O40" s="317"/>
      <c r="R40" s="25"/>
      <c r="S40" s="137"/>
      <c r="T40" s="138"/>
      <c r="U40" s="37"/>
      <c r="V40" s="137"/>
      <c r="W40" s="138"/>
      <c r="X40" s="25"/>
      <c r="Y40" s="25"/>
      <c r="Z40" s="25"/>
      <c r="AA40" s="25"/>
      <c r="AB40" s="25"/>
      <c r="AC40" s="25"/>
      <c r="AD40" s="25"/>
      <c r="AE40" s="25"/>
      <c r="AF40" s="25"/>
      <c r="AG40" s="25"/>
      <c r="AH40" s="25"/>
    </row>
    <row r="41" spans="1:34" x14ac:dyDescent="0.2">
      <c r="A41" s="25" t="s">
        <v>416</v>
      </c>
      <c r="B41" s="137"/>
      <c r="C41" s="138"/>
      <c r="D41" s="457">
        <v>2448</v>
      </c>
      <c r="E41" s="478"/>
      <c r="F41" s="457">
        <v>35957.705999999998</v>
      </c>
      <c r="G41" s="478"/>
      <c r="H41" s="457">
        <v>953.75099999999998</v>
      </c>
      <c r="I41" s="478"/>
      <c r="J41" s="457">
        <v>2409</v>
      </c>
      <c r="K41" s="478"/>
      <c r="L41" s="457">
        <v>34790.332999999999</v>
      </c>
      <c r="M41" s="478"/>
      <c r="N41" s="457">
        <v>545.59100000000001</v>
      </c>
      <c r="O41" s="317"/>
      <c r="R41" s="25"/>
      <c r="S41" s="137"/>
      <c r="T41" s="138"/>
      <c r="U41" s="25"/>
      <c r="V41" s="137"/>
      <c r="W41" s="138"/>
      <c r="X41" s="25"/>
      <c r="Y41" s="25"/>
      <c r="Z41" s="25"/>
      <c r="AA41" s="25"/>
      <c r="AB41" s="25"/>
      <c r="AC41" s="25"/>
      <c r="AD41" s="25"/>
      <c r="AE41" s="25"/>
      <c r="AF41" s="25"/>
      <c r="AG41" s="25"/>
      <c r="AH41" s="25"/>
    </row>
    <row r="42" spans="1:34" x14ac:dyDescent="0.2">
      <c r="A42" s="12" t="s">
        <v>290</v>
      </c>
      <c r="B42" s="29"/>
      <c r="C42" s="14"/>
      <c r="D42" s="477"/>
      <c r="E42" s="478"/>
      <c r="F42" s="477"/>
      <c r="G42" s="478"/>
      <c r="H42" s="477" t="s">
        <v>513</v>
      </c>
      <c r="I42" s="478"/>
      <c r="J42" s="477">
        <v>7</v>
      </c>
      <c r="K42" s="478"/>
      <c r="L42" s="477">
        <v>139.30799999999999</v>
      </c>
      <c r="M42" s="478"/>
      <c r="N42" s="477" t="s">
        <v>513</v>
      </c>
      <c r="O42" s="317"/>
      <c r="R42" s="25"/>
      <c r="S42" s="137"/>
      <c r="T42" s="138"/>
      <c r="U42" s="12"/>
      <c r="V42" s="29"/>
      <c r="W42" s="14"/>
      <c r="X42" s="12"/>
      <c r="Y42" s="12"/>
      <c r="Z42" s="12"/>
      <c r="AA42" s="12"/>
      <c r="AB42" s="124"/>
      <c r="AC42" s="12"/>
      <c r="AD42" s="12"/>
      <c r="AE42" s="12"/>
      <c r="AF42" s="12"/>
      <c r="AG42" s="12"/>
      <c r="AH42" s="124"/>
    </row>
    <row r="43" spans="1:34" x14ac:dyDescent="0.2">
      <c r="A43" s="12" t="s">
        <v>291</v>
      </c>
      <c r="B43" s="29"/>
      <c r="C43" s="14"/>
      <c r="D43" s="477">
        <v>2448</v>
      </c>
      <c r="E43" s="478"/>
      <c r="F43" s="477">
        <v>35957.705999999998</v>
      </c>
      <c r="G43" s="478"/>
      <c r="H43" s="477">
        <v>953.75099999999998</v>
      </c>
      <c r="I43" s="478"/>
      <c r="J43" s="477">
        <v>2402</v>
      </c>
      <c r="K43" s="478"/>
      <c r="L43" s="477">
        <v>34651.025000000001</v>
      </c>
      <c r="M43" s="478"/>
      <c r="N43" s="477">
        <v>545.59100000000001</v>
      </c>
      <c r="O43" s="317"/>
      <c r="R43" s="25"/>
      <c r="S43" s="137"/>
      <c r="T43" s="138"/>
      <c r="U43" s="12"/>
      <c r="V43" s="29"/>
      <c r="W43" s="14"/>
      <c r="X43" s="12"/>
      <c r="Y43" s="12"/>
      <c r="Z43" s="12"/>
      <c r="AA43" s="12"/>
      <c r="AB43" s="124"/>
      <c r="AC43" s="12"/>
      <c r="AD43" s="12"/>
      <c r="AE43" s="12"/>
      <c r="AF43" s="12"/>
      <c r="AG43" s="12"/>
      <c r="AH43" s="124"/>
    </row>
    <row r="44" spans="1:34" x14ac:dyDescent="0.2">
      <c r="A44" s="12"/>
      <c r="B44" s="29"/>
      <c r="C44" s="14"/>
      <c r="D44" s="477"/>
      <c r="E44" s="478"/>
      <c r="F44" s="477"/>
      <c r="G44" s="478"/>
      <c r="H44" s="477"/>
      <c r="I44" s="478"/>
      <c r="J44" s="477"/>
      <c r="K44" s="478"/>
      <c r="L44" s="477"/>
      <c r="M44" s="478"/>
      <c r="N44" s="477"/>
      <c r="O44" s="317"/>
      <c r="R44" s="25"/>
      <c r="S44" s="137"/>
      <c r="T44" s="138"/>
      <c r="U44" s="25"/>
      <c r="V44" s="137"/>
      <c r="W44" s="138"/>
      <c r="X44" s="25"/>
      <c r="Y44" s="25"/>
      <c r="Z44" s="25"/>
      <c r="AA44" s="25"/>
      <c r="AB44" s="25"/>
      <c r="AC44" s="25"/>
      <c r="AD44" s="25"/>
      <c r="AE44" s="25"/>
      <c r="AF44" s="25"/>
      <c r="AG44" s="25"/>
      <c r="AH44" s="25"/>
    </row>
    <row r="45" spans="1:34" x14ac:dyDescent="0.2">
      <c r="A45" s="25" t="s">
        <v>417</v>
      </c>
      <c r="B45" s="29"/>
      <c r="C45" s="3"/>
      <c r="D45" s="457">
        <v>2</v>
      </c>
      <c r="E45" s="478"/>
      <c r="F45" s="457">
        <v>62.274000000000001</v>
      </c>
      <c r="G45" s="478"/>
      <c r="H45" s="457" t="s">
        <v>513</v>
      </c>
      <c r="I45" s="478"/>
      <c r="J45" s="457">
        <v>3</v>
      </c>
      <c r="K45" s="478"/>
      <c r="L45" s="457">
        <v>70.494</v>
      </c>
      <c r="M45" s="478"/>
      <c r="N45" s="477" t="s">
        <v>513</v>
      </c>
      <c r="O45" s="317"/>
      <c r="R45" s="12"/>
      <c r="S45" s="29"/>
      <c r="T45" s="14"/>
      <c r="U45" s="37"/>
      <c r="V45" s="137"/>
      <c r="W45" s="138"/>
      <c r="X45" s="25"/>
      <c r="Y45" s="25"/>
      <c r="Z45" s="25"/>
      <c r="AA45" s="25"/>
      <c r="AB45" s="25"/>
      <c r="AC45" s="25"/>
      <c r="AD45" s="25"/>
      <c r="AE45" s="25"/>
      <c r="AF45" s="25"/>
      <c r="AG45" s="25"/>
      <c r="AH45" s="25"/>
    </row>
    <row r="46" spans="1:34" x14ac:dyDescent="0.2">
      <c r="A46" s="37" t="s">
        <v>418</v>
      </c>
      <c r="B46" s="29"/>
      <c r="C46" s="3"/>
      <c r="D46" s="457"/>
      <c r="E46" s="478"/>
      <c r="F46" s="457"/>
      <c r="G46" s="478"/>
      <c r="H46" s="457"/>
      <c r="I46" s="478"/>
      <c r="J46" s="457"/>
      <c r="K46" s="478"/>
      <c r="L46" s="457"/>
      <c r="M46" s="478"/>
      <c r="N46" s="457"/>
      <c r="O46" s="317"/>
      <c r="R46" s="12"/>
      <c r="S46" s="29"/>
      <c r="T46" s="14"/>
      <c r="U46" s="37"/>
      <c r="V46" s="137"/>
      <c r="W46" s="138"/>
      <c r="X46" s="25"/>
      <c r="Y46" s="25"/>
      <c r="Z46" s="25"/>
      <c r="AA46" s="25"/>
      <c r="AB46" s="25"/>
      <c r="AC46" s="25"/>
      <c r="AD46" s="25"/>
      <c r="AE46" s="25"/>
      <c r="AF46" s="25"/>
      <c r="AG46" s="25"/>
      <c r="AH46" s="25"/>
    </row>
    <row r="47" spans="1:34" x14ac:dyDescent="0.2">
      <c r="A47" s="12"/>
      <c r="B47" s="29"/>
      <c r="C47" s="14"/>
      <c r="D47" s="477"/>
      <c r="E47" s="478"/>
      <c r="F47" s="477"/>
      <c r="G47" s="478"/>
      <c r="H47" s="477"/>
      <c r="I47" s="478"/>
      <c r="J47" s="477"/>
      <c r="K47" s="478"/>
      <c r="L47" s="477"/>
      <c r="M47" s="478"/>
      <c r="N47" s="477"/>
      <c r="O47" s="317"/>
      <c r="R47" s="25"/>
      <c r="S47" s="29"/>
      <c r="T47" s="14"/>
      <c r="U47" s="25"/>
      <c r="V47" s="137"/>
      <c r="W47" s="138"/>
      <c r="X47" s="25"/>
      <c r="Y47" s="25"/>
      <c r="Z47" s="25"/>
      <c r="AA47" s="25"/>
      <c r="AB47" s="25"/>
      <c r="AC47" s="25"/>
      <c r="AD47" s="25"/>
      <c r="AE47" s="25"/>
      <c r="AF47" s="25"/>
      <c r="AG47" s="25"/>
      <c r="AH47" s="25"/>
    </row>
    <row r="48" spans="1:34" x14ac:dyDescent="0.2">
      <c r="A48" s="25" t="s">
        <v>485</v>
      </c>
      <c r="B48" s="137"/>
      <c r="C48" s="138"/>
      <c r="D48" s="457">
        <v>5</v>
      </c>
      <c r="E48" s="478"/>
      <c r="F48" s="457">
        <v>145.892</v>
      </c>
      <c r="G48" s="478"/>
      <c r="H48" s="457" t="s">
        <v>513</v>
      </c>
      <c r="I48" s="478"/>
      <c r="J48" s="457">
        <v>3</v>
      </c>
      <c r="K48" s="478"/>
      <c r="L48" s="457">
        <v>43.118000000000002</v>
      </c>
      <c r="M48" s="478"/>
      <c r="N48" s="477" t="s">
        <v>513</v>
      </c>
      <c r="O48" s="317"/>
      <c r="R48" s="25"/>
      <c r="S48" s="29"/>
      <c r="T48" s="14"/>
      <c r="U48" s="25"/>
      <c r="V48" s="137"/>
      <c r="W48" s="138"/>
      <c r="X48" s="25"/>
      <c r="Y48" s="25"/>
      <c r="Z48" s="25"/>
      <c r="AA48" s="25"/>
      <c r="AB48" s="25"/>
      <c r="AC48" s="25"/>
      <c r="AD48" s="25"/>
      <c r="AE48" s="25"/>
      <c r="AF48" s="25"/>
      <c r="AG48" s="25"/>
      <c r="AH48" s="25"/>
    </row>
    <row r="49" spans="1:34" x14ac:dyDescent="0.2">
      <c r="A49" s="25"/>
      <c r="B49" s="137"/>
      <c r="C49" s="138"/>
      <c r="D49" s="477" t="s">
        <v>216</v>
      </c>
      <c r="E49" s="478"/>
      <c r="F49" s="477" t="s">
        <v>216</v>
      </c>
      <c r="G49" s="478"/>
      <c r="H49" s="477" t="s">
        <v>216</v>
      </c>
      <c r="I49" s="478"/>
      <c r="J49" s="477" t="s">
        <v>216</v>
      </c>
      <c r="K49" s="478"/>
      <c r="L49" s="477" t="s">
        <v>216</v>
      </c>
      <c r="M49" s="478"/>
      <c r="N49" s="477" t="s">
        <v>216</v>
      </c>
      <c r="O49" s="317"/>
      <c r="R49" s="25"/>
      <c r="S49" s="29"/>
      <c r="T49" s="14"/>
      <c r="U49" s="25"/>
      <c r="V49" s="137"/>
      <c r="W49" s="138"/>
      <c r="X49" s="25"/>
      <c r="Y49" s="25"/>
      <c r="Z49" s="25"/>
      <c r="AA49" s="25"/>
      <c r="AB49" s="25"/>
      <c r="AC49" s="25"/>
      <c r="AD49" s="25"/>
      <c r="AE49" s="25"/>
      <c r="AF49" s="25"/>
      <c r="AG49" s="25"/>
      <c r="AH49" s="25"/>
    </row>
    <row r="50" spans="1:34" x14ac:dyDescent="0.2">
      <c r="A50" s="465" t="s">
        <v>604</v>
      </c>
      <c r="B50" s="491"/>
      <c r="C50" s="461"/>
      <c r="D50" s="457">
        <v>55841</v>
      </c>
      <c r="E50" s="478"/>
      <c r="F50" s="457">
        <v>981146.47400000005</v>
      </c>
      <c r="G50" s="478"/>
      <c r="H50" s="457">
        <v>13383.172</v>
      </c>
      <c r="I50" s="478"/>
      <c r="J50" s="457">
        <v>55802</v>
      </c>
      <c r="K50" s="478"/>
      <c r="L50" s="457">
        <v>980575.17599999998</v>
      </c>
      <c r="M50" s="478"/>
      <c r="N50" s="457">
        <v>12979.237999999999</v>
      </c>
      <c r="O50" s="317"/>
      <c r="R50" s="37"/>
      <c r="S50" s="137"/>
      <c r="T50" s="138"/>
      <c r="U50" s="37"/>
      <c r="V50" s="137"/>
      <c r="W50" s="138"/>
      <c r="X50" s="25"/>
      <c r="Y50" s="25"/>
      <c r="Z50" s="25"/>
      <c r="AA50" s="25"/>
      <c r="AB50" s="25"/>
      <c r="AC50" s="25"/>
      <c r="AD50" s="25"/>
      <c r="AE50" s="25"/>
      <c r="AF50" s="25"/>
      <c r="AG50" s="25"/>
      <c r="AH50" s="25"/>
    </row>
    <row r="51" spans="1:34" x14ac:dyDescent="0.2">
      <c r="A51" s="522" t="s">
        <v>576</v>
      </c>
      <c r="B51" s="597"/>
      <c r="C51" s="598"/>
      <c r="D51" s="441">
        <v>54170</v>
      </c>
      <c r="E51" s="479"/>
      <c r="F51" s="441">
        <v>949799.59499999997</v>
      </c>
      <c r="G51" s="479"/>
      <c r="H51" s="441">
        <v>13423.998</v>
      </c>
      <c r="I51" s="479"/>
      <c r="J51" s="441">
        <v>54117</v>
      </c>
      <c r="K51" s="479"/>
      <c r="L51" s="441">
        <v>949667.22499999998</v>
      </c>
      <c r="M51" s="479"/>
      <c r="N51" s="441">
        <v>12946.993</v>
      </c>
      <c r="O51" s="317"/>
      <c r="R51" s="12"/>
      <c r="S51" s="29"/>
      <c r="T51" s="14"/>
      <c r="U51" s="25"/>
      <c r="V51" s="137"/>
      <c r="W51" s="138"/>
      <c r="X51" s="25"/>
      <c r="Y51" s="25"/>
      <c r="Z51" s="25"/>
      <c r="AA51" s="25"/>
      <c r="AB51" s="25"/>
      <c r="AC51" s="25"/>
      <c r="AD51" s="25"/>
      <c r="AE51" s="25"/>
      <c r="AF51" s="25"/>
      <c r="AG51" s="25"/>
      <c r="AH51" s="25"/>
    </row>
    <row r="52" spans="1:34" ht="21" customHeight="1" x14ac:dyDescent="0.2">
      <c r="A52" s="64"/>
      <c r="B52" s="99"/>
      <c r="C52" s="59"/>
      <c r="D52" s="25"/>
      <c r="E52" s="25"/>
      <c r="F52" s="25"/>
      <c r="G52" s="25"/>
      <c r="H52" s="25"/>
      <c r="I52" s="25"/>
      <c r="J52" s="25"/>
      <c r="K52" s="25"/>
      <c r="L52" s="25"/>
      <c r="M52" s="25"/>
      <c r="N52" s="25"/>
      <c r="O52" s="2"/>
      <c r="R52" s="12"/>
      <c r="S52" s="29"/>
      <c r="T52" s="14"/>
      <c r="U52" s="37"/>
      <c r="V52" s="242"/>
      <c r="W52" s="197"/>
      <c r="X52" s="25"/>
      <c r="Y52" s="25"/>
      <c r="Z52" s="25"/>
      <c r="AA52" s="25"/>
      <c r="AB52" s="25"/>
      <c r="AC52" s="25"/>
      <c r="AD52" s="25"/>
      <c r="AE52" s="25"/>
      <c r="AF52" s="25"/>
      <c r="AG52" s="25"/>
      <c r="AH52" s="25"/>
    </row>
    <row r="53" spans="1:34" x14ac:dyDescent="0.2">
      <c r="A53" s="824" t="s">
        <v>504</v>
      </c>
      <c r="B53" s="824"/>
      <c r="C53" s="824"/>
      <c r="D53" s="824"/>
      <c r="E53" s="824"/>
      <c r="F53" s="824"/>
      <c r="G53" s="824"/>
      <c r="H53" s="824"/>
      <c r="I53" s="824"/>
      <c r="J53" s="824"/>
      <c r="K53" s="824"/>
      <c r="L53" s="824"/>
      <c r="M53" s="824"/>
      <c r="N53" s="824"/>
      <c r="O53" s="824"/>
      <c r="R53" s="25"/>
      <c r="S53" s="29"/>
      <c r="T53" s="14"/>
      <c r="U53" s="12"/>
      <c r="V53" s="12"/>
      <c r="W53" s="12"/>
      <c r="X53" s="12"/>
      <c r="Y53" s="12"/>
      <c r="Z53" s="12"/>
      <c r="AA53" s="12"/>
      <c r="AB53" s="12"/>
      <c r="AC53" s="12"/>
      <c r="AD53" s="12"/>
      <c r="AE53" s="12"/>
      <c r="AF53" s="12"/>
      <c r="AG53" s="12"/>
      <c r="AH53" s="12"/>
    </row>
    <row r="54" spans="1:34" x14ac:dyDescent="0.2">
      <c r="A54" s="825" t="s">
        <v>521</v>
      </c>
      <c r="B54" s="825"/>
      <c r="C54" s="825"/>
      <c r="D54" s="825"/>
      <c r="E54" s="825"/>
      <c r="F54" s="825"/>
      <c r="G54" s="825"/>
      <c r="H54" s="825"/>
      <c r="I54" s="825"/>
      <c r="J54" s="825"/>
      <c r="K54" s="825"/>
      <c r="L54" s="825"/>
      <c r="M54" s="825"/>
      <c r="N54" s="825"/>
      <c r="O54" s="825"/>
      <c r="R54" s="37"/>
      <c r="S54" s="137"/>
      <c r="T54" s="138"/>
      <c r="U54" s="12"/>
      <c r="V54" s="12"/>
      <c r="W54" s="12"/>
      <c r="X54" s="12"/>
      <c r="Y54" s="12"/>
      <c r="Z54" s="12"/>
      <c r="AA54" s="12"/>
      <c r="AB54" s="12"/>
      <c r="AC54" s="12"/>
      <c r="AD54" s="12"/>
      <c r="AE54" s="12"/>
      <c r="AF54" s="12"/>
      <c r="AG54" s="12"/>
      <c r="AH54" s="12"/>
    </row>
    <row r="55" spans="1:34" ht="24" customHeight="1" x14ac:dyDescent="0.2">
      <c r="A55" s="826" t="s">
        <v>522</v>
      </c>
      <c r="B55" s="826"/>
      <c r="C55" s="826"/>
      <c r="D55" s="826"/>
      <c r="E55" s="826"/>
      <c r="F55" s="826"/>
      <c r="G55" s="826"/>
      <c r="H55" s="826"/>
      <c r="I55" s="826"/>
      <c r="J55" s="826"/>
      <c r="K55" s="826"/>
      <c r="L55" s="826"/>
      <c r="M55" s="826"/>
      <c r="N55" s="826"/>
      <c r="O55" s="826"/>
      <c r="R55" s="25"/>
      <c r="S55" s="137"/>
      <c r="T55" s="138"/>
      <c r="U55" s="12"/>
      <c r="V55" s="12"/>
      <c r="W55" s="12"/>
      <c r="X55" s="12"/>
      <c r="Y55" s="12"/>
      <c r="Z55" s="12"/>
      <c r="AA55" s="12"/>
      <c r="AB55" s="12"/>
      <c r="AC55" s="12"/>
      <c r="AD55" s="12"/>
      <c r="AE55" s="12"/>
      <c r="AF55" s="12"/>
      <c r="AG55" s="12"/>
      <c r="AH55" s="12"/>
    </row>
    <row r="56" spans="1:34" x14ac:dyDescent="0.2">
      <c r="R56" s="12"/>
      <c r="S56" s="29"/>
      <c r="T56" s="14"/>
    </row>
    <row r="57" spans="1:34" x14ac:dyDescent="0.2">
      <c r="R57" s="12"/>
      <c r="S57" s="29"/>
      <c r="T57" s="14"/>
    </row>
    <row r="58" spans="1:34" x14ac:dyDescent="0.2">
      <c r="R58" s="25"/>
      <c r="S58" s="137"/>
      <c r="T58" s="138"/>
    </row>
    <row r="59" spans="1:34" x14ac:dyDescent="0.2">
      <c r="R59" s="37"/>
      <c r="S59" s="137"/>
      <c r="T59" s="138"/>
    </row>
    <row r="60" spans="1:34" x14ac:dyDescent="0.2">
      <c r="R60" s="37"/>
      <c r="S60" s="137"/>
      <c r="T60" s="138"/>
    </row>
    <row r="61" spans="1:34" x14ac:dyDescent="0.2">
      <c r="R61" s="25"/>
      <c r="S61" s="137"/>
      <c r="T61" s="138"/>
    </row>
    <row r="62" spans="1:34" x14ac:dyDescent="0.2">
      <c r="R62" s="37"/>
      <c r="S62" s="137"/>
      <c r="T62" s="138"/>
    </row>
    <row r="63" spans="1:34" x14ac:dyDescent="0.2">
      <c r="R63" s="25"/>
      <c r="S63" s="137"/>
      <c r="T63" s="138"/>
    </row>
    <row r="64" spans="1:34" x14ac:dyDescent="0.2">
      <c r="R64" s="37"/>
      <c r="S64" s="242"/>
      <c r="T64" s="197"/>
    </row>
    <row r="65" spans="18:21" x14ac:dyDescent="0.2">
      <c r="R65" s="25"/>
      <c r="S65" s="242"/>
      <c r="T65" s="197"/>
    </row>
    <row r="66" spans="18:21" x14ac:dyDescent="0.2">
      <c r="R66" s="25"/>
      <c r="S66" s="25"/>
      <c r="T66" s="25"/>
      <c r="U66" s="25"/>
    </row>
    <row r="67" spans="18:21" x14ac:dyDescent="0.2">
      <c r="R67" s="25"/>
      <c r="S67" s="25"/>
      <c r="T67" s="25"/>
      <c r="U67" s="25"/>
    </row>
    <row r="68" spans="18:21" x14ac:dyDescent="0.2">
      <c r="R68" s="25"/>
      <c r="S68" s="25"/>
      <c r="T68" s="25"/>
      <c r="U68" s="25"/>
    </row>
  </sheetData>
  <mergeCells count="3">
    <mergeCell ref="A53:O53"/>
    <mergeCell ref="A54:O54"/>
    <mergeCell ref="A55:O55"/>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AB136"/>
  <sheetViews>
    <sheetView showGridLines="0" zoomScaleNormal="100" zoomScaleSheetLayoutView="100" workbookViewId="0"/>
  </sheetViews>
  <sheetFormatPr defaultRowHeight="12.75" x14ac:dyDescent="0.2"/>
  <cols>
    <col min="1" max="1" width="27.7109375" style="66" customWidth="1"/>
    <col min="2" max="2" width="7.7109375" style="161" customWidth="1"/>
    <col min="3" max="3" width="2.42578125" style="341" customWidth="1"/>
    <col min="4" max="4" width="7.7109375" style="161" customWidth="1"/>
    <col min="5" max="5" width="2.42578125" style="341" customWidth="1"/>
    <col min="6" max="6" width="7.7109375" style="161" customWidth="1"/>
    <col min="7" max="7" width="2.42578125" style="341" customWidth="1"/>
    <col min="8" max="8" width="7.7109375" style="161" customWidth="1"/>
    <col min="9" max="9" width="2.42578125" style="341" customWidth="1"/>
    <col min="10" max="10" width="7.7109375" style="161" customWidth="1"/>
    <col min="11" max="11" width="2.42578125" style="341" customWidth="1"/>
    <col min="12" max="12" width="7.7109375" style="161" customWidth="1"/>
    <col min="13" max="13" width="2.42578125" style="361" customWidth="1"/>
    <col min="14" max="14" width="7.7109375" style="66" customWidth="1"/>
    <col min="15" max="15" width="2.42578125" style="365" customWidth="1"/>
    <col min="16" max="16" width="19.85546875" customWidth="1"/>
    <col min="18" max="18" width="3.5703125" customWidth="1"/>
    <col min="20" max="20" width="1.7109375" customWidth="1"/>
    <col min="22" max="22" width="3.28515625" customWidth="1"/>
    <col min="24" max="24" width="1.85546875" customWidth="1"/>
    <col min="26" max="26" width="1.85546875" customWidth="1"/>
    <col min="28" max="28" width="2.140625" customWidth="1"/>
  </cols>
  <sheetData>
    <row r="1" spans="1:15" ht="12.75" customHeight="1" x14ac:dyDescent="0.2">
      <c r="A1" s="106" t="s">
        <v>230</v>
      </c>
      <c r="B1" s="313"/>
      <c r="D1" s="313"/>
      <c r="F1" s="313"/>
      <c r="H1" s="313"/>
      <c r="J1" s="313"/>
      <c r="L1" s="313"/>
      <c r="N1" s="107"/>
      <c r="O1" s="364"/>
    </row>
    <row r="2" spans="1:15" ht="12.75" customHeight="1" x14ac:dyDescent="0.2">
      <c r="A2" s="599" t="s">
        <v>684</v>
      </c>
      <c r="B2" s="600"/>
      <c r="C2" s="601"/>
      <c r="D2" s="600"/>
      <c r="E2" s="601"/>
      <c r="F2" s="600"/>
      <c r="G2" s="601"/>
      <c r="H2" s="600"/>
      <c r="I2" s="601"/>
      <c r="J2" s="600"/>
      <c r="L2" s="313"/>
      <c r="N2" s="107"/>
      <c r="O2" s="364"/>
    </row>
    <row r="3" spans="1:15" s="63" customFormat="1" ht="13.5" x14ac:dyDescent="0.2">
      <c r="A3" s="602" t="s">
        <v>685</v>
      </c>
      <c r="B3" s="603"/>
      <c r="C3" s="604"/>
      <c r="D3" s="603"/>
      <c r="E3" s="604"/>
      <c r="F3" s="603"/>
      <c r="G3" s="604"/>
      <c r="H3" s="603"/>
      <c r="I3" s="604"/>
      <c r="J3" s="603"/>
      <c r="K3" s="343"/>
      <c r="L3" s="404"/>
      <c r="M3" s="405"/>
      <c r="N3" s="406"/>
      <c r="O3" s="407"/>
    </row>
    <row r="4" spans="1:15" x14ac:dyDescent="0.2">
      <c r="B4" s="161" t="s">
        <v>138</v>
      </c>
      <c r="D4" s="161" t="s">
        <v>336</v>
      </c>
      <c r="F4" s="161" t="s">
        <v>139</v>
      </c>
      <c r="H4" s="161" t="s">
        <v>337</v>
      </c>
      <c r="J4" s="161" t="s">
        <v>338</v>
      </c>
      <c r="L4" s="161" t="s">
        <v>140</v>
      </c>
    </row>
    <row r="5" spans="1:15" x14ac:dyDescent="0.2">
      <c r="B5" s="160" t="s">
        <v>3</v>
      </c>
      <c r="D5" s="161" t="s">
        <v>141</v>
      </c>
      <c r="F5" s="161" t="s">
        <v>339</v>
      </c>
      <c r="H5" s="161" t="s">
        <v>142</v>
      </c>
      <c r="J5" s="161" t="s">
        <v>143</v>
      </c>
      <c r="L5" s="161" t="s">
        <v>144</v>
      </c>
    </row>
    <row r="6" spans="1:15" x14ac:dyDescent="0.2">
      <c r="B6" s="171" t="s">
        <v>147</v>
      </c>
      <c r="D6" s="161" t="s">
        <v>145</v>
      </c>
      <c r="F6" s="161" t="s">
        <v>146</v>
      </c>
    </row>
    <row r="7" spans="1:15" x14ac:dyDescent="0.2">
      <c r="A7" s="92"/>
      <c r="B7" s="172" t="s">
        <v>148</v>
      </c>
      <c r="C7" s="354"/>
      <c r="D7" s="169"/>
      <c r="E7" s="354"/>
      <c r="F7" s="169"/>
      <c r="G7" s="354"/>
      <c r="H7" s="169"/>
      <c r="I7" s="354"/>
      <c r="J7" s="169"/>
      <c r="K7" s="354"/>
      <c r="L7" s="169"/>
    </row>
    <row r="8" spans="1:15" x14ac:dyDescent="0.2">
      <c r="A8" s="66" t="s">
        <v>452</v>
      </c>
      <c r="B8" s="442">
        <v>32348</v>
      </c>
      <c r="C8" s="318"/>
      <c r="D8" s="442">
        <v>1667</v>
      </c>
      <c r="E8" s="318"/>
      <c r="F8" s="442">
        <v>28473</v>
      </c>
      <c r="G8" s="318"/>
      <c r="H8" s="442">
        <v>587</v>
      </c>
      <c r="I8" s="340"/>
      <c r="J8" s="442">
        <v>1556</v>
      </c>
      <c r="L8" s="442">
        <v>65</v>
      </c>
      <c r="M8" s="361" t="s">
        <v>216</v>
      </c>
    </row>
    <row r="9" spans="1:15" x14ac:dyDescent="0.2">
      <c r="A9" s="68" t="s">
        <v>150</v>
      </c>
      <c r="B9" s="110"/>
      <c r="C9" s="318"/>
      <c r="D9" s="110"/>
      <c r="E9" s="318"/>
      <c r="F9" s="110"/>
      <c r="G9" s="318"/>
      <c r="H9" s="110"/>
      <c r="J9" s="110"/>
      <c r="L9" s="110"/>
    </row>
    <row r="10" spans="1:15" x14ac:dyDescent="0.2">
      <c r="A10" s="72"/>
      <c r="B10" s="163"/>
      <c r="C10" s="357"/>
      <c r="D10" s="169"/>
      <c r="E10" s="354"/>
      <c r="F10" s="170"/>
      <c r="G10" s="201" t="s">
        <v>235</v>
      </c>
      <c r="H10" s="163"/>
      <c r="I10" s="357"/>
      <c r="J10" s="163"/>
      <c r="K10" s="355"/>
      <c r="L10" s="163"/>
      <c r="M10" s="374"/>
      <c r="N10" s="72"/>
      <c r="O10" s="366"/>
    </row>
    <row r="11" spans="1:15" x14ac:dyDescent="0.2">
      <c r="A11" s="72"/>
      <c r="B11" s="160"/>
      <c r="C11" s="352"/>
      <c r="H11" s="160"/>
      <c r="I11" s="352"/>
      <c r="J11" s="160"/>
      <c r="L11" s="160"/>
      <c r="M11" s="374"/>
      <c r="N11" s="72"/>
      <c r="O11" s="366"/>
    </row>
    <row r="12" spans="1:15" x14ac:dyDescent="0.2">
      <c r="A12" s="66" t="s">
        <v>436</v>
      </c>
      <c r="B12" s="442">
        <v>4994.21</v>
      </c>
      <c r="C12" s="326"/>
      <c r="D12" s="442">
        <v>625.90499999999997</v>
      </c>
      <c r="E12" s="326"/>
      <c r="F12" s="442">
        <v>3544.5349999999999</v>
      </c>
      <c r="G12" s="326"/>
      <c r="H12" s="442">
        <v>76.25</v>
      </c>
      <c r="I12" s="326"/>
      <c r="J12" s="442">
        <v>747.52</v>
      </c>
      <c r="K12" s="326"/>
      <c r="L12" s="442" t="s">
        <v>513</v>
      </c>
      <c r="M12" s="361" t="s">
        <v>216</v>
      </c>
    </row>
    <row r="13" spans="1:15" s="59" customFormat="1" ht="33.75" x14ac:dyDescent="0.2">
      <c r="A13" s="269" t="s">
        <v>440</v>
      </c>
      <c r="B13" s="442">
        <v>950.94</v>
      </c>
      <c r="C13" s="326"/>
      <c r="D13" s="442">
        <v>113.163</v>
      </c>
      <c r="E13" s="326"/>
      <c r="F13" s="442">
        <v>628.51599999999996</v>
      </c>
      <c r="G13" s="326"/>
      <c r="H13" s="442">
        <v>17.806999999999999</v>
      </c>
      <c r="I13" s="326"/>
      <c r="J13" s="442">
        <v>191.45400000000001</v>
      </c>
      <c r="K13" s="326"/>
      <c r="L13" s="442" t="s">
        <v>513</v>
      </c>
      <c r="M13" s="375"/>
      <c r="N13" s="269"/>
      <c r="O13" s="367"/>
    </row>
    <row r="14" spans="1:15" x14ac:dyDescent="0.2">
      <c r="A14" s="66" t="s">
        <v>437</v>
      </c>
      <c r="B14" s="442">
        <v>10.541</v>
      </c>
      <c r="C14" s="326"/>
      <c r="D14" s="442">
        <v>0.48599999999999999</v>
      </c>
      <c r="E14" s="326"/>
      <c r="F14" s="442">
        <v>8.5500000000000007</v>
      </c>
      <c r="G14" s="326"/>
      <c r="H14" s="442">
        <v>1.2999999999999999E-2</v>
      </c>
      <c r="I14" s="326"/>
      <c r="J14" s="442">
        <v>1.492</v>
      </c>
      <c r="K14" s="326"/>
      <c r="L14" s="442" t="s">
        <v>513</v>
      </c>
      <c r="M14" s="374" t="s">
        <v>216</v>
      </c>
      <c r="N14" s="72"/>
      <c r="O14" s="366"/>
    </row>
    <row r="15" spans="1:15" s="59" customFormat="1" ht="22.5" x14ac:dyDescent="0.2">
      <c r="A15" s="269" t="s">
        <v>438</v>
      </c>
      <c r="B15" s="442">
        <v>332.70800000000003</v>
      </c>
      <c r="C15" s="326"/>
      <c r="D15" s="442">
        <v>74.512</v>
      </c>
      <c r="E15" s="326"/>
      <c r="F15" s="442">
        <v>234.90700000000001</v>
      </c>
      <c r="G15" s="363"/>
      <c r="H15" s="442">
        <v>18.619</v>
      </c>
      <c r="I15" s="363"/>
      <c r="J15" s="442">
        <v>4.67</v>
      </c>
      <c r="K15" s="363"/>
      <c r="L15" s="442" t="s">
        <v>513</v>
      </c>
      <c r="M15" s="375"/>
      <c r="N15" s="269"/>
      <c r="O15" s="367"/>
    </row>
    <row r="16" spans="1:15" x14ac:dyDescent="0.2">
      <c r="A16" s="66" t="s">
        <v>463</v>
      </c>
      <c r="B16" s="442">
        <v>7.0999999999999994E-2</v>
      </c>
      <c r="C16" s="326"/>
      <c r="D16" s="442">
        <v>5.0000000000000001E-3</v>
      </c>
      <c r="E16" s="326"/>
      <c r="F16" s="442" t="s">
        <v>513</v>
      </c>
      <c r="G16" s="326"/>
      <c r="H16" s="442" t="s">
        <v>513</v>
      </c>
      <c r="I16" s="326"/>
      <c r="J16" s="442">
        <v>6.6000000000000003E-2</v>
      </c>
      <c r="K16" s="326"/>
      <c r="L16" s="442" t="s">
        <v>513</v>
      </c>
      <c r="M16" s="374" t="s">
        <v>216</v>
      </c>
      <c r="N16" s="72"/>
      <c r="O16" s="366"/>
    </row>
    <row r="17" spans="1:26" ht="7.5" customHeight="1" x14ac:dyDescent="0.2">
      <c r="I17" s="352"/>
      <c r="M17" s="374"/>
      <c r="N17" s="72"/>
      <c r="O17" s="366"/>
    </row>
    <row r="18" spans="1:26" x14ac:dyDescent="0.2">
      <c r="A18" s="72"/>
      <c r="B18" s="163"/>
      <c r="C18" s="354"/>
      <c r="D18" s="169"/>
      <c r="E18" s="354"/>
      <c r="F18" s="170"/>
      <c r="G18" s="201" t="s">
        <v>156</v>
      </c>
      <c r="H18" s="163"/>
      <c r="I18" s="357"/>
      <c r="J18" s="163"/>
      <c r="K18" s="355"/>
      <c r="L18" s="163"/>
      <c r="M18" s="374"/>
      <c r="N18" s="72"/>
      <c r="O18" s="366"/>
    </row>
    <row r="19" spans="1:26" x14ac:dyDescent="0.2">
      <c r="A19" s="72"/>
      <c r="B19" s="160"/>
      <c r="C19" s="352"/>
      <c r="H19" s="160"/>
      <c r="I19" s="352"/>
      <c r="J19" s="160"/>
      <c r="L19" s="160"/>
      <c r="M19" s="374"/>
      <c r="N19" s="72"/>
      <c r="O19" s="366"/>
    </row>
    <row r="20" spans="1:26" ht="22.5" x14ac:dyDescent="0.2">
      <c r="A20" s="269" t="s">
        <v>442</v>
      </c>
      <c r="B20" s="442">
        <v>4137.1809999999996</v>
      </c>
      <c r="C20" s="363"/>
      <c r="D20" s="442">
        <v>997.89599999999996</v>
      </c>
      <c r="E20" s="363"/>
      <c r="F20" s="442">
        <v>2823.5360000000001</v>
      </c>
      <c r="G20" s="363"/>
      <c r="H20" s="442">
        <v>281.05200000000002</v>
      </c>
      <c r="I20" s="363"/>
      <c r="J20" s="442">
        <v>34.697000000000003</v>
      </c>
      <c r="K20" s="363"/>
      <c r="L20" s="442" t="s">
        <v>513</v>
      </c>
      <c r="M20" s="363" t="s">
        <v>216</v>
      </c>
    </row>
    <row r="21" spans="1:26" ht="22.5" x14ac:dyDescent="0.2">
      <c r="A21" s="269" t="s">
        <v>439</v>
      </c>
      <c r="B21" s="442">
        <v>1.5249999999999999</v>
      </c>
      <c r="C21" s="363"/>
      <c r="D21" s="442">
        <v>7.0000000000000001E-3</v>
      </c>
      <c r="E21" s="363"/>
      <c r="F21" s="442" t="s">
        <v>513</v>
      </c>
      <c r="G21" s="363"/>
      <c r="H21" s="442" t="s">
        <v>513</v>
      </c>
      <c r="I21" s="363"/>
      <c r="J21" s="442">
        <v>1.518</v>
      </c>
      <c r="K21" s="363"/>
      <c r="L21" s="442" t="s">
        <v>513</v>
      </c>
      <c r="M21" s="363" t="s">
        <v>216</v>
      </c>
    </row>
    <row r="22" spans="1:26" x14ac:dyDescent="0.2">
      <c r="A22" s="92" t="s">
        <v>443</v>
      </c>
      <c r="B22" s="445">
        <v>5.2460000000000004</v>
      </c>
      <c r="C22" s="327"/>
      <c r="D22" s="445">
        <v>2.2170000000000001</v>
      </c>
      <c r="E22" s="327"/>
      <c r="F22" s="445" t="s">
        <v>513</v>
      </c>
      <c r="G22" s="327"/>
      <c r="H22" s="445" t="s">
        <v>513</v>
      </c>
      <c r="I22" s="327"/>
      <c r="J22" s="445" t="s">
        <v>513</v>
      </c>
      <c r="K22" s="327"/>
      <c r="L22" s="445">
        <v>3.0289999999999999</v>
      </c>
      <c r="M22" s="326" t="s">
        <v>216</v>
      </c>
    </row>
    <row r="24" spans="1:26" x14ac:dyDescent="0.2">
      <c r="A24" s="92"/>
      <c r="B24" s="169"/>
      <c r="C24" s="354"/>
      <c r="D24" s="169"/>
      <c r="E24" s="354"/>
      <c r="F24" s="169"/>
      <c r="G24" s="354"/>
      <c r="H24" s="169"/>
      <c r="I24" s="354"/>
      <c r="J24" s="169"/>
    </row>
    <row r="25" spans="1:26" x14ac:dyDescent="0.2">
      <c r="B25" s="161" t="s">
        <v>138</v>
      </c>
      <c r="D25" s="161" t="s">
        <v>159</v>
      </c>
      <c r="F25" s="161" t="s">
        <v>340</v>
      </c>
      <c r="H25" s="161" t="s">
        <v>340</v>
      </c>
      <c r="J25" s="161" t="s">
        <v>341</v>
      </c>
      <c r="K25" s="361"/>
      <c r="L25" s="66"/>
      <c r="M25" s="365"/>
      <c r="N25"/>
      <c r="O25"/>
    </row>
    <row r="26" spans="1:26" x14ac:dyDescent="0.2">
      <c r="B26" s="160" t="s">
        <v>160</v>
      </c>
      <c r="D26" s="161" t="s">
        <v>342</v>
      </c>
      <c r="F26" s="161" t="s">
        <v>161</v>
      </c>
      <c r="H26" s="161" t="s">
        <v>162</v>
      </c>
      <c r="J26" s="161" t="s">
        <v>164</v>
      </c>
      <c r="K26" s="361"/>
      <c r="L26" s="66"/>
      <c r="M26" s="365"/>
      <c r="N26"/>
      <c r="O26"/>
    </row>
    <row r="27" spans="1:26" x14ac:dyDescent="0.2">
      <c r="B27" s="171" t="s">
        <v>147</v>
      </c>
      <c r="D27" s="161" t="s">
        <v>165</v>
      </c>
      <c r="K27" s="361"/>
      <c r="L27" s="66"/>
      <c r="M27" s="365"/>
      <c r="N27"/>
      <c r="O27"/>
    </row>
    <row r="28" spans="1:26" x14ac:dyDescent="0.2">
      <c r="A28" s="92"/>
      <c r="B28" s="172" t="s">
        <v>160</v>
      </c>
      <c r="C28" s="354"/>
      <c r="D28" s="169"/>
      <c r="E28" s="354"/>
      <c r="F28" s="169"/>
      <c r="G28" s="354"/>
      <c r="H28" s="169"/>
      <c r="I28" s="354"/>
      <c r="J28" s="169"/>
      <c r="K28" s="361"/>
      <c r="L28" s="66"/>
      <c r="M28" s="365"/>
      <c r="N28"/>
      <c r="O28"/>
    </row>
    <row r="29" spans="1:26" x14ac:dyDescent="0.2">
      <c r="A29" s="66" t="s">
        <v>149</v>
      </c>
      <c r="B29" s="442">
        <v>5689</v>
      </c>
      <c r="D29" s="442">
        <v>956</v>
      </c>
      <c r="F29" s="442">
        <v>751</v>
      </c>
      <c r="H29" s="442">
        <v>695</v>
      </c>
      <c r="J29" s="442">
        <v>745</v>
      </c>
      <c r="K29" s="361" t="s">
        <v>216</v>
      </c>
      <c r="L29" s="66"/>
      <c r="M29" s="365"/>
      <c r="O29" s="12"/>
      <c r="P29" s="66"/>
      <c r="Q29" s="12"/>
      <c r="R29" s="66"/>
      <c r="S29" s="12"/>
      <c r="T29" s="66"/>
      <c r="U29" s="12"/>
      <c r="V29" s="66"/>
      <c r="W29" s="12"/>
      <c r="X29" s="66"/>
      <c r="Y29" s="12"/>
      <c r="Z29" s="66"/>
    </row>
    <row r="30" spans="1:26" ht="7.5" customHeight="1" x14ac:dyDescent="0.2">
      <c r="A30" s="68"/>
      <c r="B30" s="110"/>
      <c r="D30" s="110"/>
      <c r="F30" s="110"/>
      <c r="H30" s="110"/>
      <c r="J30" s="110"/>
      <c r="K30" s="361"/>
      <c r="L30" s="66"/>
      <c r="M30" s="365"/>
      <c r="N30"/>
      <c r="O30"/>
    </row>
    <row r="31" spans="1:26" x14ac:dyDescent="0.2">
      <c r="A31" s="72"/>
      <c r="B31" s="163"/>
      <c r="C31" s="357"/>
      <c r="D31" s="163"/>
      <c r="E31" s="354"/>
      <c r="F31" s="163"/>
      <c r="G31" s="201" t="s">
        <v>235</v>
      </c>
      <c r="H31" s="163"/>
      <c r="I31" s="354"/>
      <c r="J31" s="163"/>
      <c r="K31" s="361"/>
      <c r="L31" s="66"/>
      <c r="M31" s="365"/>
      <c r="N31"/>
      <c r="O31"/>
    </row>
    <row r="32" spans="1:26" x14ac:dyDescent="0.2">
      <c r="A32" s="72"/>
      <c r="B32" s="160"/>
      <c r="C32" s="352"/>
      <c r="D32" s="160"/>
      <c r="F32" s="160"/>
      <c r="H32" s="160"/>
      <c r="J32" s="160"/>
      <c r="K32" s="361"/>
      <c r="L32" s="66"/>
      <c r="M32" s="365"/>
      <c r="N32"/>
      <c r="O32"/>
    </row>
    <row r="33" spans="1:25" x14ac:dyDescent="0.2">
      <c r="A33" s="66" t="s">
        <v>151</v>
      </c>
      <c r="B33" s="442">
        <v>4295.3209999999999</v>
      </c>
      <c r="C33" s="326"/>
      <c r="D33" s="442">
        <v>482.02600000000001</v>
      </c>
      <c r="E33" s="326"/>
      <c r="F33" s="442">
        <v>336.572</v>
      </c>
      <c r="G33" s="326"/>
      <c r="H33" s="442">
        <v>81.08</v>
      </c>
      <c r="I33" s="326"/>
      <c r="J33" s="442">
        <v>1149.579</v>
      </c>
      <c r="K33" s="326" t="s">
        <v>216</v>
      </c>
      <c r="L33" s="66"/>
      <c r="M33" s="365"/>
      <c r="N33"/>
      <c r="O33"/>
    </row>
    <row r="34" spans="1:25" x14ac:dyDescent="0.2">
      <c r="A34" s="66" t="s">
        <v>152</v>
      </c>
      <c r="B34" s="442">
        <v>342.17700000000002</v>
      </c>
      <c r="C34" s="326"/>
      <c r="D34" s="442">
        <v>64.908000000000001</v>
      </c>
      <c r="E34" s="326"/>
      <c r="F34" s="442">
        <v>68.397000000000006</v>
      </c>
      <c r="G34" s="326"/>
      <c r="H34" s="442">
        <v>13.111000000000001</v>
      </c>
      <c r="I34" s="326"/>
      <c r="J34" s="442">
        <v>45.173999999999999</v>
      </c>
      <c r="K34" s="326" t="s">
        <v>216</v>
      </c>
      <c r="L34" s="66"/>
      <c r="M34" s="365"/>
      <c r="N34"/>
      <c r="O34"/>
    </row>
    <row r="35" spans="1:25" x14ac:dyDescent="0.2">
      <c r="A35" s="66" t="s">
        <v>153</v>
      </c>
      <c r="B35" s="442">
        <v>7.1630000000000003</v>
      </c>
      <c r="C35" s="326"/>
      <c r="D35" s="442">
        <v>0.223</v>
      </c>
      <c r="E35" s="326"/>
      <c r="F35" s="442">
        <v>1.018</v>
      </c>
      <c r="G35" s="326"/>
      <c r="H35" s="442" t="s">
        <v>513</v>
      </c>
      <c r="I35" s="326"/>
      <c r="J35" s="442">
        <v>1.401</v>
      </c>
      <c r="K35" s="326"/>
      <c r="L35" s="66"/>
      <c r="M35" s="365"/>
      <c r="N35"/>
      <c r="O35"/>
    </row>
    <row r="36" spans="1:25" x14ac:dyDescent="0.2">
      <c r="A36" s="66" t="s">
        <v>154</v>
      </c>
      <c r="B36" s="442">
        <v>131.929</v>
      </c>
      <c r="C36" s="326"/>
      <c r="D36" s="442">
        <v>2.2130000000000001</v>
      </c>
      <c r="E36" s="326"/>
      <c r="F36" s="442">
        <v>1.1950000000000001</v>
      </c>
      <c r="G36" s="326"/>
      <c r="H36" s="442">
        <v>52.155000000000001</v>
      </c>
      <c r="I36" s="326"/>
      <c r="J36" s="442">
        <v>22.728999999999999</v>
      </c>
      <c r="K36" s="326" t="s">
        <v>216</v>
      </c>
      <c r="L36" s="66"/>
      <c r="M36" s="365"/>
      <c r="N36"/>
      <c r="O36"/>
      <c r="P36" s="450"/>
    </row>
    <row r="37" spans="1:25" x14ac:dyDescent="0.2">
      <c r="A37" s="66" t="s">
        <v>155</v>
      </c>
      <c r="B37" s="442" t="s">
        <v>513</v>
      </c>
      <c r="C37" s="326"/>
      <c r="D37" s="442" t="s">
        <v>513</v>
      </c>
      <c r="E37" s="326"/>
      <c r="F37" s="442" t="s">
        <v>513</v>
      </c>
      <c r="G37" s="326"/>
      <c r="H37" s="442" t="s">
        <v>513</v>
      </c>
      <c r="I37" s="326"/>
      <c r="J37" s="442" t="s">
        <v>513</v>
      </c>
      <c r="K37" s="326" t="s">
        <v>216</v>
      </c>
      <c r="L37" s="66"/>
      <c r="M37" s="365"/>
      <c r="N37"/>
      <c r="O37"/>
    </row>
    <row r="38" spans="1:25" ht="7.5" customHeight="1" x14ac:dyDescent="0.2">
      <c r="B38" s="382"/>
      <c r="C38" s="352"/>
      <c r="D38" s="382"/>
      <c r="F38" s="382"/>
      <c r="H38" s="382"/>
      <c r="I38" s="352"/>
      <c r="J38" s="382"/>
      <c r="K38" s="361"/>
      <c r="L38" s="66"/>
      <c r="M38" s="365"/>
      <c r="N38"/>
      <c r="O38"/>
    </row>
    <row r="39" spans="1:25" x14ac:dyDescent="0.2">
      <c r="A39" s="72"/>
      <c r="B39" s="362"/>
      <c r="C39" s="357"/>
      <c r="D39" s="362"/>
      <c r="E39" s="354"/>
      <c r="F39" s="362"/>
      <c r="G39" s="201" t="s">
        <v>156</v>
      </c>
      <c r="H39" s="362"/>
      <c r="I39" s="354"/>
      <c r="J39" s="362"/>
      <c r="K39" s="361"/>
      <c r="L39" s="66"/>
      <c r="M39" s="365"/>
      <c r="N39"/>
      <c r="O39"/>
    </row>
    <row r="40" spans="1:25" x14ac:dyDescent="0.2">
      <c r="A40" s="72"/>
      <c r="B40" s="160"/>
      <c r="C40" s="352"/>
      <c r="D40" s="160"/>
      <c r="F40" s="160"/>
      <c r="H40" s="160"/>
      <c r="J40" s="160"/>
      <c r="K40" s="361"/>
      <c r="L40" s="66"/>
      <c r="M40" s="365"/>
      <c r="N40"/>
      <c r="O40"/>
    </row>
    <row r="41" spans="1:25" x14ac:dyDescent="0.2">
      <c r="A41" s="66" t="s">
        <v>157</v>
      </c>
      <c r="B41" s="442">
        <v>2296.0479999999998</v>
      </c>
      <c r="C41" s="363"/>
      <c r="D41" s="442">
        <v>13.471</v>
      </c>
      <c r="E41" s="326"/>
      <c r="F41" s="442">
        <v>6.8289999999999997</v>
      </c>
      <c r="G41" s="326"/>
      <c r="H41" s="442">
        <v>981.60699999999997</v>
      </c>
      <c r="I41" s="326"/>
      <c r="J41" s="442">
        <v>401.73899999999998</v>
      </c>
      <c r="K41" s="326" t="s">
        <v>216</v>
      </c>
      <c r="L41" s="66"/>
      <c r="M41" s="365"/>
      <c r="N41"/>
      <c r="O41"/>
    </row>
    <row r="42" spans="1:25" x14ac:dyDescent="0.2">
      <c r="A42" s="66" t="s">
        <v>158</v>
      </c>
      <c r="B42" s="442" t="s">
        <v>513</v>
      </c>
      <c r="C42" s="363"/>
      <c r="D42" s="442" t="s">
        <v>513</v>
      </c>
      <c r="E42" s="363"/>
      <c r="F42" s="442" t="s">
        <v>513</v>
      </c>
      <c r="G42" s="363"/>
      <c r="H42" s="442" t="s">
        <v>513</v>
      </c>
      <c r="I42" s="363"/>
      <c r="J42" s="442" t="s">
        <v>513</v>
      </c>
      <c r="K42" s="363" t="s">
        <v>216</v>
      </c>
      <c r="L42" s="66"/>
      <c r="M42" s="365"/>
      <c r="N42"/>
      <c r="O42"/>
    </row>
    <row r="43" spans="1:25" x14ac:dyDescent="0.2">
      <c r="A43" s="92" t="s">
        <v>441</v>
      </c>
      <c r="B43" s="445">
        <v>216.54</v>
      </c>
      <c r="C43" s="327"/>
      <c r="D43" s="445" t="s">
        <v>513</v>
      </c>
      <c r="E43" s="327"/>
      <c r="F43" s="445" t="s">
        <v>513</v>
      </c>
      <c r="G43" s="327"/>
      <c r="H43" s="445">
        <v>7.3570000000000002</v>
      </c>
      <c r="I43" s="327"/>
      <c r="J43" s="445">
        <v>6.52</v>
      </c>
      <c r="K43" s="326" t="s">
        <v>216</v>
      </c>
      <c r="L43" s="66"/>
      <c r="M43" s="365"/>
      <c r="N43"/>
      <c r="O43"/>
    </row>
    <row r="45" spans="1:25" x14ac:dyDescent="0.2">
      <c r="A45" s="92"/>
      <c r="B45" s="169"/>
      <c r="C45" s="354"/>
      <c r="D45" s="169"/>
      <c r="E45" s="354"/>
      <c r="F45" s="169"/>
      <c r="G45" s="354"/>
      <c r="H45" s="169"/>
    </row>
    <row r="46" spans="1:25" x14ac:dyDescent="0.2">
      <c r="A46" s="161"/>
      <c r="B46" s="161" t="s">
        <v>341</v>
      </c>
      <c r="D46" s="161" t="s">
        <v>341</v>
      </c>
      <c r="F46" s="161" t="s">
        <v>343</v>
      </c>
      <c r="H46" s="161" t="s">
        <v>140</v>
      </c>
      <c r="P46" s="66"/>
      <c r="Q46" s="66"/>
      <c r="R46" s="66"/>
      <c r="S46" s="66"/>
      <c r="T46" s="66"/>
      <c r="U46" s="66"/>
      <c r="V46" s="66"/>
      <c r="W46" s="66"/>
      <c r="X46" s="66"/>
      <c r="Y46" s="66"/>
    </row>
    <row r="47" spans="1:25" x14ac:dyDescent="0.2">
      <c r="A47" s="169"/>
      <c r="B47" s="169" t="s">
        <v>161</v>
      </c>
      <c r="C47" s="354"/>
      <c r="D47" s="169" t="s">
        <v>163</v>
      </c>
      <c r="E47" s="354"/>
      <c r="F47" s="169" t="s">
        <v>166</v>
      </c>
      <c r="G47" s="354"/>
      <c r="H47" s="169" t="s">
        <v>167</v>
      </c>
      <c r="P47" s="66"/>
      <c r="Q47" s="66"/>
      <c r="R47" s="66"/>
      <c r="S47" s="66"/>
      <c r="T47" s="66"/>
      <c r="U47" s="66"/>
      <c r="V47" s="66"/>
      <c r="W47" s="66"/>
      <c r="X47" s="66"/>
      <c r="Y47" s="66"/>
    </row>
    <row r="48" spans="1:25" x14ac:dyDescent="0.2">
      <c r="A48" s="66" t="s">
        <v>149</v>
      </c>
      <c r="B48" s="442">
        <v>695</v>
      </c>
      <c r="D48" s="442">
        <v>1371</v>
      </c>
      <c r="F48" s="442">
        <v>391</v>
      </c>
      <c r="H48" s="442">
        <v>85</v>
      </c>
      <c r="I48" s="341" t="s">
        <v>216</v>
      </c>
      <c r="J48" s="110"/>
      <c r="L48" s="110"/>
    </row>
    <row r="49" spans="1:12" ht="7.5" customHeight="1" x14ac:dyDescent="0.2">
      <c r="A49" s="68"/>
      <c r="B49" s="110"/>
      <c r="D49" s="110"/>
      <c r="F49" s="110"/>
      <c r="H49" s="110"/>
      <c r="J49" s="110"/>
      <c r="L49" s="110"/>
    </row>
    <row r="50" spans="1:12" x14ac:dyDescent="0.2">
      <c r="A50" s="72"/>
      <c r="B50" s="163"/>
      <c r="C50" s="357"/>
      <c r="D50" s="163"/>
      <c r="E50" s="354"/>
      <c r="F50" s="163"/>
      <c r="G50" s="201" t="s">
        <v>235</v>
      </c>
      <c r="H50" s="163"/>
      <c r="J50" s="160"/>
      <c r="L50" s="160"/>
    </row>
    <row r="51" spans="1:12" x14ac:dyDescent="0.2">
      <c r="A51" s="72"/>
      <c r="B51" s="160"/>
      <c r="C51" s="352"/>
      <c r="D51" s="160"/>
      <c r="F51" s="160"/>
      <c r="H51" s="160"/>
      <c r="J51" s="160"/>
      <c r="L51" s="160"/>
    </row>
    <row r="52" spans="1:12" x14ac:dyDescent="0.2">
      <c r="A52" s="66" t="s">
        <v>151</v>
      </c>
      <c r="B52" s="442">
        <v>738.04100000000005</v>
      </c>
      <c r="C52" s="326"/>
      <c r="D52" s="442">
        <v>1401.425</v>
      </c>
      <c r="E52" s="326"/>
      <c r="F52" s="442">
        <v>106.598</v>
      </c>
      <c r="G52" s="326"/>
      <c r="H52" s="442" t="s">
        <v>513</v>
      </c>
      <c r="I52" s="326" t="s">
        <v>216</v>
      </c>
    </row>
    <row r="53" spans="1:12" x14ac:dyDescent="0.2">
      <c r="A53" s="66" t="s">
        <v>152</v>
      </c>
      <c r="B53" s="442">
        <v>16.815999999999999</v>
      </c>
      <c r="C53" s="326"/>
      <c r="D53" s="442">
        <v>110.22799999999999</v>
      </c>
      <c r="E53" s="326"/>
      <c r="F53" s="442">
        <v>23.542999999999999</v>
      </c>
      <c r="G53" s="326"/>
      <c r="H53" s="442" t="s">
        <v>513</v>
      </c>
      <c r="I53" s="326" t="s">
        <v>216</v>
      </c>
    </row>
    <row r="54" spans="1:12" x14ac:dyDescent="0.2">
      <c r="A54" s="66" t="s">
        <v>153</v>
      </c>
      <c r="B54" s="442">
        <v>2.5739999999999998</v>
      </c>
      <c r="C54" s="326"/>
      <c r="D54" s="442">
        <v>1.714</v>
      </c>
      <c r="E54" s="326"/>
      <c r="F54" s="442">
        <v>0.23300000000000001</v>
      </c>
      <c r="G54" s="326"/>
      <c r="H54" s="442" t="s">
        <v>513</v>
      </c>
      <c r="I54" s="326" t="s">
        <v>216</v>
      </c>
    </row>
    <row r="55" spans="1:12" x14ac:dyDescent="0.2">
      <c r="A55" s="66" t="s">
        <v>154</v>
      </c>
      <c r="B55" s="442">
        <v>3.4000000000000002E-2</v>
      </c>
      <c r="C55" s="326"/>
      <c r="D55" s="442">
        <v>46.439</v>
      </c>
      <c r="E55" s="326"/>
      <c r="F55" s="442">
        <v>7.1639999999999997</v>
      </c>
      <c r="G55" s="326"/>
      <c r="H55" s="442" t="s">
        <v>513</v>
      </c>
      <c r="I55" s="326" t="s">
        <v>216</v>
      </c>
    </row>
    <row r="56" spans="1:12" x14ac:dyDescent="0.2">
      <c r="A56" s="66" t="s">
        <v>155</v>
      </c>
      <c r="B56" s="442" t="s">
        <v>513</v>
      </c>
      <c r="C56" s="326"/>
      <c r="D56" s="442" t="s">
        <v>513</v>
      </c>
      <c r="E56" s="326"/>
      <c r="F56" s="442" t="s">
        <v>513</v>
      </c>
      <c r="G56" s="326"/>
      <c r="H56" s="442" t="s">
        <v>513</v>
      </c>
      <c r="I56" s="326" t="s">
        <v>216</v>
      </c>
    </row>
    <row r="57" spans="1:12" ht="7.5" customHeight="1" x14ac:dyDescent="0.2">
      <c r="B57" s="382"/>
      <c r="C57" s="352"/>
      <c r="D57" s="382"/>
      <c r="F57" s="382"/>
      <c r="H57" s="382"/>
      <c r="I57" s="352"/>
    </row>
    <row r="58" spans="1:12" x14ac:dyDescent="0.2">
      <c r="A58" s="72"/>
      <c r="B58" s="362"/>
      <c r="C58" s="357"/>
      <c r="D58" s="362"/>
      <c r="E58" s="354"/>
      <c r="F58" s="362"/>
      <c r="G58" s="201" t="s">
        <v>156</v>
      </c>
      <c r="H58" s="362"/>
      <c r="J58" s="160"/>
      <c r="L58" s="160"/>
    </row>
    <row r="59" spans="1:12" x14ac:dyDescent="0.2">
      <c r="A59" s="72"/>
      <c r="B59" s="160"/>
      <c r="C59" s="352"/>
      <c r="D59" s="160"/>
      <c r="F59" s="160"/>
      <c r="H59" s="160"/>
      <c r="J59" s="160"/>
      <c r="L59" s="160"/>
    </row>
    <row r="60" spans="1:12" x14ac:dyDescent="0.2">
      <c r="A60" s="66" t="s">
        <v>157</v>
      </c>
      <c r="B60" s="442">
        <v>0.05</v>
      </c>
      <c r="C60" s="363"/>
      <c r="D60" s="442">
        <v>777.67399999999998</v>
      </c>
      <c r="E60" s="326"/>
      <c r="F60" s="442">
        <v>114.678</v>
      </c>
      <c r="G60" s="326"/>
      <c r="H60" s="442" t="s">
        <v>513</v>
      </c>
      <c r="I60" s="326" t="s">
        <v>216</v>
      </c>
    </row>
    <row r="61" spans="1:12" x14ac:dyDescent="0.2">
      <c r="A61" s="66" t="s">
        <v>158</v>
      </c>
      <c r="B61" s="442" t="s">
        <v>513</v>
      </c>
      <c r="C61" s="363"/>
      <c r="D61" s="442" t="s">
        <v>513</v>
      </c>
      <c r="E61" s="363"/>
      <c r="F61" s="442" t="s">
        <v>513</v>
      </c>
      <c r="G61" s="363"/>
      <c r="H61" s="442" t="s">
        <v>513</v>
      </c>
      <c r="I61" s="363" t="s">
        <v>216</v>
      </c>
    </row>
    <row r="62" spans="1:12" x14ac:dyDescent="0.2">
      <c r="A62" s="92" t="s">
        <v>441</v>
      </c>
      <c r="B62" s="445" t="s">
        <v>513</v>
      </c>
      <c r="C62" s="327"/>
      <c r="D62" s="445">
        <v>17.431999999999999</v>
      </c>
      <c r="E62" s="327"/>
      <c r="F62" s="445">
        <v>0.435</v>
      </c>
      <c r="G62" s="327"/>
      <c r="H62" s="445">
        <v>184.79599999999999</v>
      </c>
      <c r="I62" s="326" t="s">
        <v>216</v>
      </c>
    </row>
    <row r="65" spans="1:15" hidden="1" x14ac:dyDescent="0.2"/>
    <row r="66" spans="1:15" hidden="1" x14ac:dyDescent="0.2">
      <c r="C66" s="320"/>
      <c r="D66" s="203"/>
    </row>
    <row r="67" spans="1:15" x14ac:dyDescent="0.2">
      <c r="A67" s="68"/>
      <c r="C67" s="320"/>
    </row>
    <row r="68" spans="1:15" s="164" customFormat="1" x14ac:dyDescent="0.2">
      <c r="A68" s="174" t="s">
        <v>231</v>
      </c>
      <c r="B68" s="316"/>
      <c r="C68" s="353"/>
      <c r="D68" s="316"/>
      <c r="E68" s="353"/>
      <c r="F68" s="316"/>
      <c r="G68" s="353"/>
      <c r="H68" s="315"/>
      <c r="I68" s="353"/>
      <c r="J68" s="314"/>
      <c r="K68" s="353"/>
      <c r="L68" s="314"/>
      <c r="M68" s="376"/>
      <c r="O68" s="368"/>
    </row>
    <row r="70" spans="1:15" x14ac:dyDescent="0.2">
      <c r="A70" s="92"/>
      <c r="B70" s="169"/>
      <c r="C70" s="354"/>
      <c r="D70" s="169"/>
      <c r="E70" s="354"/>
      <c r="F70" s="169"/>
      <c r="G70" s="354"/>
      <c r="H70" s="169"/>
      <c r="I70" s="354"/>
      <c r="J70" s="169"/>
      <c r="K70" s="354"/>
      <c r="L70" s="169"/>
      <c r="M70" s="377"/>
      <c r="N70" s="92"/>
    </row>
    <row r="71" spans="1:15" x14ac:dyDescent="0.2">
      <c r="B71" s="161" t="s">
        <v>138</v>
      </c>
      <c r="D71" s="161" t="s">
        <v>336</v>
      </c>
      <c r="F71" s="161" t="s">
        <v>344</v>
      </c>
      <c r="H71" s="161" t="s">
        <v>345</v>
      </c>
      <c r="J71" s="161" t="s">
        <v>345</v>
      </c>
      <c r="L71" s="161" t="s">
        <v>345</v>
      </c>
      <c r="N71" s="161" t="s">
        <v>140</v>
      </c>
    </row>
    <row r="72" spans="1:15" x14ac:dyDescent="0.2">
      <c r="B72" s="160" t="s">
        <v>15</v>
      </c>
      <c r="D72" s="161" t="s">
        <v>169</v>
      </c>
      <c r="F72" s="161" t="s">
        <v>170</v>
      </c>
      <c r="H72" s="161" t="s">
        <v>171</v>
      </c>
      <c r="J72" s="161" t="s">
        <v>172</v>
      </c>
      <c r="L72" s="161" t="s">
        <v>170</v>
      </c>
      <c r="N72" s="161" t="s">
        <v>168</v>
      </c>
    </row>
    <row r="73" spans="1:15" x14ac:dyDescent="0.2">
      <c r="B73" s="205" t="s">
        <v>147</v>
      </c>
      <c r="F73" s="161" t="s">
        <v>486</v>
      </c>
      <c r="L73" s="161" t="s">
        <v>486</v>
      </c>
      <c r="N73" s="161" t="s">
        <v>15</v>
      </c>
    </row>
    <row r="74" spans="1:15" x14ac:dyDescent="0.2">
      <c r="A74" s="92"/>
      <c r="B74" s="172" t="s">
        <v>173</v>
      </c>
      <c r="C74" s="354"/>
      <c r="D74" s="169"/>
      <c r="E74" s="354"/>
      <c r="F74" s="169" t="s">
        <v>487</v>
      </c>
      <c r="G74" s="354"/>
      <c r="H74" s="169"/>
      <c r="I74" s="354"/>
      <c r="J74" s="169"/>
      <c r="K74" s="354"/>
      <c r="L74" s="169" t="s">
        <v>487</v>
      </c>
      <c r="M74" s="377"/>
      <c r="N74" s="169"/>
    </row>
    <row r="75" spans="1:15" x14ac:dyDescent="0.2">
      <c r="A75" s="66" t="s">
        <v>149</v>
      </c>
      <c r="B75" s="442">
        <v>6178</v>
      </c>
      <c r="D75" s="442">
        <v>527</v>
      </c>
      <c r="F75" s="442">
        <v>1938</v>
      </c>
      <c r="H75" s="442">
        <v>1877</v>
      </c>
      <c r="J75" s="442">
        <v>455</v>
      </c>
      <c r="L75" s="442">
        <v>1061</v>
      </c>
      <c r="M75" s="341"/>
      <c r="N75" s="442">
        <v>320</v>
      </c>
      <c r="O75" s="341" t="s">
        <v>216</v>
      </c>
    </row>
    <row r="76" spans="1:15" ht="7.5" customHeight="1" x14ac:dyDescent="0.2">
      <c r="A76" s="68"/>
      <c r="B76" s="110"/>
      <c r="D76" s="110"/>
      <c r="F76" s="110"/>
      <c r="H76" s="110"/>
      <c r="J76" s="110"/>
      <c r="L76" s="110"/>
      <c r="M76" s="341"/>
      <c r="N76" s="110"/>
      <c r="O76" s="341"/>
    </row>
    <row r="77" spans="1:15" x14ac:dyDescent="0.2">
      <c r="A77" s="72"/>
      <c r="B77" s="163"/>
      <c r="C77" s="357"/>
      <c r="D77" s="163"/>
      <c r="E77" s="354"/>
      <c r="F77" s="163"/>
      <c r="G77" s="201" t="s">
        <v>235</v>
      </c>
      <c r="H77" s="163"/>
      <c r="I77" s="357"/>
      <c r="J77" s="163"/>
      <c r="K77" s="354"/>
      <c r="L77" s="163"/>
      <c r="M77" s="201"/>
      <c r="N77" s="163"/>
      <c r="O77" s="341"/>
    </row>
    <row r="78" spans="1:15" x14ac:dyDescent="0.2">
      <c r="A78" s="72"/>
      <c r="B78" s="160"/>
      <c r="C78" s="352"/>
      <c r="D78" s="160"/>
      <c r="F78" s="160"/>
      <c r="H78" s="160"/>
      <c r="I78" s="352"/>
      <c r="J78" s="160"/>
      <c r="L78" s="160"/>
      <c r="M78" s="341"/>
      <c r="N78" s="160"/>
      <c r="O78" s="341"/>
    </row>
    <row r="79" spans="1:15" x14ac:dyDescent="0.2">
      <c r="A79" s="66" t="s">
        <v>151</v>
      </c>
      <c r="B79" s="442">
        <v>1055.058</v>
      </c>
      <c r="C79" s="326"/>
      <c r="D79" s="442">
        <v>215.21899999999999</v>
      </c>
      <c r="E79" s="326"/>
      <c r="F79" s="442">
        <v>144.834</v>
      </c>
      <c r="G79" s="326"/>
      <c r="H79" s="442">
        <v>391.68799999999999</v>
      </c>
      <c r="I79" s="326"/>
      <c r="J79" s="442">
        <v>150.96700000000001</v>
      </c>
      <c r="K79" s="326"/>
      <c r="L79" s="442">
        <v>152.35</v>
      </c>
      <c r="M79" s="326"/>
      <c r="N79" s="442" t="s">
        <v>513</v>
      </c>
      <c r="O79" s="326" t="s">
        <v>216</v>
      </c>
    </row>
    <row r="80" spans="1:15" x14ac:dyDescent="0.2">
      <c r="A80" s="66" t="s">
        <v>152</v>
      </c>
      <c r="B80" s="442">
        <v>215.739</v>
      </c>
      <c r="C80" s="326"/>
      <c r="D80" s="442">
        <v>51.494</v>
      </c>
      <c r="E80" s="326"/>
      <c r="F80" s="442">
        <v>16.097999999999999</v>
      </c>
      <c r="G80" s="326"/>
      <c r="H80" s="442">
        <v>83.236000000000004</v>
      </c>
      <c r="I80" s="326"/>
      <c r="J80" s="442">
        <v>42.238</v>
      </c>
      <c r="K80" s="326"/>
      <c r="L80" s="442">
        <v>22.672999999999998</v>
      </c>
      <c r="M80" s="326"/>
      <c r="N80" s="442" t="s">
        <v>513</v>
      </c>
      <c r="O80" s="326" t="s">
        <v>216</v>
      </c>
    </row>
    <row r="81" spans="1:28" x14ac:dyDescent="0.2">
      <c r="A81" s="66" t="s">
        <v>153</v>
      </c>
      <c r="B81" s="442">
        <v>1.91</v>
      </c>
      <c r="C81" s="326"/>
      <c r="D81" s="442">
        <v>0.76</v>
      </c>
      <c r="E81" s="326"/>
      <c r="F81" s="442">
        <v>0.09</v>
      </c>
      <c r="G81" s="326"/>
      <c r="H81" s="442">
        <v>0.37</v>
      </c>
      <c r="I81" s="326"/>
      <c r="J81" s="442">
        <v>0.10100000000000001</v>
      </c>
      <c r="K81" s="326"/>
      <c r="L81" s="442">
        <v>0.58899999999999997</v>
      </c>
      <c r="M81" s="326"/>
      <c r="N81" s="442" t="s">
        <v>513</v>
      </c>
      <c r="O81" s="326" t="s">
        <v>216</v>
      </c>
    </row>
    <row r="82" spans="1:28" x14ac:dyDescent="0.2">
      <c r="A82" s="66" t="s">
        <v>154</v>
      </c>
      <c r="B82" s="442">
        <v>421.322</v>
      </c>
      <c r="C82" s="326"/>
      <c r="D82" s="442">
        <v>28.47</v>
      </c>
      <c r="E82" s="326"/>
      <c r="F82" s="442">
        <v>130.03200000000001</v>
      </c>
      <c r="G82" s="326"/>
      <c r="H82" s="442">
        <v>159.89099999999999</v>
      </c>
      <c r="I82" s="326"/>
      <c r="J82" s="442">
        <v>5.3570000000000002</v>
      </c>
      <c r="K82" s="326"/>
      <c r="L82" s="442">
        <v>97.171000000000006</v>
      </c>
      <c r="M82" s="326"/>
      <c r="N82" s="442">
        <v>0.40100000000000002</v>
      </c>
      <c r="O82" s="326" t="s">
        <v>216</v>
      </c>
    </row>
    <row r="83" spans="1:28" x14ac:dyDescent="0.2">
      <c r="A83" s="66" t="s">
        <v>155</v>
      </c>
      <c r="B83" s="442">
        <v>7.3360000000000003</v>
      </c>
      <c r="C83" s="326"/>
      <c r="D83" s="442" t="s">
        <v>513</v>
      </c>
      <c r="E83" s="326"/>
      <c r="F83" s="442" t="s">
        <v>513</v>
      </c>
      <c r="G83" s="326"/>
      <c r="H83" s="442">
        <v>6.9020000000000001</v>
      </c>
      <c r="I83" s="326"/>
      <c r="J83" s="442">
        <v>0.432</v>
      </c>
      <c r="K83" s="326"/>
      <c r="L83" s="442" t="s">
        <v>513</v>
      </c>
      <c r="M83" s="326"/>
      <c r="N83" s="442">
        <v>2E-3</v>
      </c>
      <c r="O83" s="326" t="s">
        <v>216</v>
      </c>
    </row>
    <row r="84" spans="1:28" ht="7.5" customHeight="1" x14ac:dyDescent="0.2">
      <c r="B84" s="382"/>
      <c r="C84" s="352"/>
      <c r="D84" s="382"/>
      <c r="F84" s="382"/>
      <c r="H84" s="382"/>
      <c r="I84" s="352"/>
      <c r="J84" s="382"/>
      <c r="L84" s="382"/>
      <c r="M84" s="341"/>
      <c r="N84" s="382"/>
      <c r="O84" s="352"/>
    </row>
    <row r="85" spans="1:28" x14ac:dyDescent="0.2">
      <c r="A85" s="72"/>
      <c r="B85" s="362"/>
      <c r="C85" s="357"/>
      <c r="D85" s="362"/>
      <c r="E85" s="354"/>
      <c r="F85" s="362"/>
      <c r="G85" s="201" t="s">
        <v>156</v>
      </c>
      <c r="H85" s="362"/>
      <c r="I85" s="357"/>
      <c r="J85" s="362"/>
      <c r="K85" s="354"/>
      <c r="L85" s="362"/>
      <c r="M85" s="201"/>
      <c r="N85" s="362"/>
      <c r="O85" s="341"/>
    </row>
    <row r="86" spans="1:28" x14ac:dyDescent="0.2">
      <c r="A86" s="72"/>
      <c r="B86" s="160"/>
      <c r="C86" s="352"/>
      <c r="D86" s="160"/>
      <c r="F86" s="160"/>
      <c r="H86" s="160"/>
      <c r="I86" s="352"/>
      <c r="J86" s="160"/>
      <c r="L86" s="160"/>
      <c r="M86" s="341"/>
      <c r="N86" s="160"/>
      <c r="O86" s="341"/>
    </row>
    <row r="87" spans="1:28" x14ac:dyDescent="0.2">
      <c r="A87" s="66" t="s">
        <v>157</v>
      </c>
      <c r="B87" s="442">
        <v>6288.8220000000001</v>
      </c>
      <c r="C87" s="363"/>
      <c r="D87" s="442">
        <v>376.51799999999997</v>
      </c>
      <c r="E87" s="326"/>
      <c r="F87" s="442">
        <v>2080.4319999999998</v>
      </c>
      <c r="G87" s="326"/>
      <c r="H87" s="442">
        <v>2263.3989999999999</v>
      </c>
      <c r="I87" s="363"/>
      <c r="J87" s="442">
        <v>65.176000000000002</v>
      </c>
      <c r="K87" s="326"/>
      <c r="L87" s="473">
        <v>1491.117</v>
      </c>
      <c r="M87" s="326"/>
      <c r="N87" s="442">
        <v>12.18</v>
      </c>
      <c r="O87" s="326" t="s">
        <v>216</v>
      </c>
      <c r="Q87" s="450"/>
    </row>
    <row r="88" spans="1:28" x14ac:dyDescent="0.2">
      <c r="A88" s="66" t="s">
        <v>158</v>
      </c>
      <c r="B88" s="442">
        <v>268.56099999999998</v>
      </c>
      <c r="C88" s="326"/>
      <c r="D88" s="442" t="s">
        <v>513</v>
      </c>
      <c r="E88" s="363"/>
      <c r="F88" s="442" t="s">
        <v>513</v>
      </c>
      <c r="G88" s="363"/>
      <c r="H88" s="442">
        <v>259.62599999999998</v>
      </c>
      <c r="I88" s="326"/>
      <c r="J88" s="442">
        <v>8.8650000000000002</v>
      </c>
      <c r="K88" s="326"/>
      <c r="L88" s="473" t="s">
        <v>513</v>
      </c>
      <c r="M88" s="363"/>
      <c r="N88" s="442">
        <v>7.0000000000000007E-2</v>
      </c>
      <c r="O88" s="326" t="s">
        <v>216</v>
      </c>
      <c r="Q88" s="450"/>
    </row>
    <row r="89" spans="1:28" x14ac:dyDescent="0.2">
      <c r="A89" s="92" t="s">
        <v>441</v>
      </c>
      <c r="B89" s="445">
        <v>542.91600000000005</v>
      </c>
      <c r="C89" s="327"/>
      <c r="D89" s="445">
        <v>136.09899999999999</v>
      </c>
      <c r="E89" s="327"/>
      <c r="F89" s="445">
        <v>73.206000000000003</v>
      </c>
      <c r="G89" s="327"/>
      <c r="H89" s="445">
        <v>1.2290000000000001</v>
      </c>
      <c r="I89" s="327"/>
      <c r="J89" s="445">
        <v>4.8000000000000001E-2</v>
      </c>
      <c r="K89" s="327"/>
      <c r="L89" s="482">
        <v>0.51400000000000001</v>
      </c>
      <c r="M89" s="327"/>
      <c r="N89" s="445">
        <v>331.82</v>
      </c>
      <c r="O89" s="326" t="s">
        <v>216</v>
      </c>
      <c r="Q89" s="450"/>
    </row>
    <row r="90" spans="1:28" x14ac:dyDescent="0.2">
      <c r="N90" s="161"/>
      <c r="O90" s="341"/>
    </row>
    <row r="91" spans="1:28" x14ac:dyDescent="0.2">
      <c r="A91" s="92"/>
      <c r="B91" s="169"/>
      <c r="C91" s="354"/>
      <c r="D91" s="169"/>
      <c r="E91" s="354"/>
      <c r="F91" s="169"/>
      <c r="G91" s="354"/>
      <c r="H91" s="169"/>
      <c r="I91" s="354"/>
      <c r="J91" s="169"/>
      <c r="K91" s="354"/>
      <c r="L91" s="169"/>
      <c r="M91" s="378"/>
      <c r="N91"/>
      <c r="O91" s="341"/>
    </row>
    <row r="92" spans="1:28" x14ac:dyDescent="0.2">
      <c r="B92" s="161" t="s">
        <v>138</v>
      </c>
      <c r="D92" s="161" t="s">
        <v>395</v>
      </c>
      <c r="F92" s="161" t="s">
        <v>396</v>
      </c>
      <c r="H92" s="161" t="s">
        <v>393</v>
      </c>
      <c r="J92" s="161" t="s">
        <v>397</v>
      </c>
      <c r="L92" s="161" t="s">
        <v>140</v>
      </c>
      <c r="M92" s="378"/>
      <c r="N92"/>
      <c r="O92" s="341"/>
      <c r="Q92" s="66"/>
      <c r="R92" s="66"/>
      <c r="S92" s="66"/>
      <c r="T92" s="66"/>
      <c r="U92" s="66"/>
      <c r="V92" s="66"/>
      <c r="W92" s="66"/>
      <c r="X92" s="66"/>
      <c r="Y92" s="66"/>
      <c r="Z92" s="66"/>
      <c r="AA92" s="66"/>
      <c r="AB92" s="66"/>
    </row>
    <row r="93" spans="1:28" x14ac:dyDescent="0.2">
      <c r="B93" s="160" t="s">
        <v>12</v>
      </c>
      <c r="D93" s="161" t="s">
        <v>398</v>
      </c>
      <c r="F93" s="161" t="s">
        <v>399</v>
      </c>
      <c r="H93" s="161" t="s">
        <v>400</v>
      </c>
      <c r="J93" s="161" t="s">
        <v>400</v>
      </c>
      <c r="L93" s="161" t="s">
        <v>401</v>
      </c>
      <c r="M93" s="378"/>
      <c r="N93"/>
      <c r="O93" s="341"/>
      <c r="Q93" s="72"/>
      <c r="R93" s="66"/>
      <c r="S93" s="66"/>
      <c r="T93" s="66"/>
      <c r="U93" s="66"/>
      <c r="V93" s="66"/>
      <c r="W93" s="66"/>
      <c r="X93" s="66"/>
      <c r="Y93" s="66"/>
      <c r="Z93" s="66"/>
      <c r="AA93" s="66"/>
      <c r="AB93" s="66"/>
    </row>
    <row r="94" spans="1:28" x14ac:dyDescent="0.2">
      <c r="B94" s="205" t="s">
        <v>147</v>
      </c>
      <c r="D94" s="161" t="s">
        <v>402</v>
      </c>
      <c r="F94" s="161" t="s">
        <v>403</v>
      </c>
      <c r="M94" s="378"/>
      <c r="N94"/>
      <c r="O94" s="341"/>
      <c r="Q94" s="66"/>
      <c r="R94" s="66"/>
      <c r="S94" s="66"/>
      <c r="T94" s="66"/>
      <c r="U94" s="66"/>
      <c r="V94" s="66"/>
      <c r="W94" s="66"/>
      <c r="X94" s="66"/>
      <c r="Y94" s="66"/>
      <c r="Z94" s="66"/>
      <c r="AA94" s="66"/>
      <c r="AB94" s="66"/>
    </row>
    <row r="95" spans="1:28" x14ac:dyDescent="0.2">
      <c r="A95" s="92"/>
      <c r="B95" s="172" t="s">
        <v>394</v>
      </c>
      <c r="C95" s="354"/>
      <c r="D95" s="169"/>
      <c r="E95" s="354"/>
      <c r="F95" s="169"/>
      <c r="G95" s="354"/>
      <c r="H95" s="169"/>
      <c r="I95" s="354"/>
      <c r="J95" s="169"/>
      <c r="K95" s="354"/>
      <c r="L95" s="169"/>
      <c r="M95" s="378"/>
      <c r="N95"/>
      <c r="O95" s="341"/>
      <c r="Q95" s="68"/>
      <c r="R95" s="66"/>
      <c r="S95" s="66"/>
      <c r="T95" s="66"/>
      <c r="U95" s="66"/>
      <c r="V95" s="66"/>
      <c r="W95" s="66"/>
      <c r="X95" s="66"/>
      <c r="Y95" s="66"/>
      <c r="Z95" s="66"/>
      <c r="AA95" s="66"/>
      <c r="AB95" s="66"/>
    </row>
    <row r="96" spans="1:28" x14ac:dyDescent="0.2">
      <c r="A96" s="66" t="s">
        <v>149</v>
      </c>
      <c r="B96" s="442">
        <v>5203</v>
      </c>
      <c r="D96" s="442">
        <v>1067</v>
      </c>
      <c r="F96" s="442">
        <v>197</v>
      </c>
      <c r="H96" s="442">
        <v>1591</v>
      </c>
      <c r="J96" s="442">
        <v>2200</v>
      </c>
      <c r="L96" s="442">
        <v>148</v>
      </c>
      <c r="M96" s="341" t="s">
        <v>216</v>
      </c>
      <c r="N96"/>
      <c r="O96" s="341"/>
      <c r="Q96" s="68"/>
      <c r="R96" s="66"/>
      <c r="S96" s="66"/>
      <c r="T96" s="66"/>
      <c r="U96" s="66"/>
      <c r="V96" s="66"/>
      <c r="W96" s="66"/>
      <c r="X96" s="66"/>
      <c r="Y96" s="66"/>
      <c r="Z96" s="66"/>
      <c r="AA96" s="66"/>
      <c r="AB96" s="66"/>
    </row>
    <row r="97" spans="1:28" ht="7.5" customHeight="1" x14ac:dyDescent="0.2">
      <c r="A97" s="68"/>
      <c r="B97" s="110"/>
      <c r="D97" s="110"/>
      <c r="F97" s="110"/>
      <c r="H97" s="110"/>
      <c r="J97" s="110"/>
      <c r="L97" s="110"/>
      <c r="M97" s="341"/>
      <c r="N97"/>
      <c r="O97" s="341"/>
      <c r="Q97" s="26"/>
      <c r="R97" s="26"/>
      <c r="S97" s="26"/>
      <c r="T97" s="26"/>
      <c r="U97" s="26"/>
      <c r="V97" s="26"/>
      <c r="W97" s="26"/>
      <c r="X97" s="26"/>
      <c r="Y97" s="26"/>
      <c r="Z97" s="26"/>
      <c r="AA97" s="26"/>
      <c r="AB97" s="26"/>
    </row>
    <row r="98" spans="1:28" x14ac:dyDescent="0.2">
      <c r="A98" s="72"/>
      <c r="B98" s="163"/>
      <c r="C98" s="357"/>
      <c r="D98" s="163"/>
      <c r="E98" s="354"/>
      <c r="F98" s="163"/>
      <c r="G98" s="201" t="s">
        <v>235</v>
      </c>
      <c r="H98" s="163"/>
      <c r="I98" s="357"/>
      <c r="J98" s="163"/>
      <c r="K98" s="354"/>
      <c r="L98" s="163"/>
      <c r="M98" s="201"/>
      <c r="N98"/>
      <c r="O98" s="341"/>
      <c r="Q98" s="12"/>
      <c r="R98" s="66"/>
      <c r="S98" s="12"/>
      <c r="T98" s="66"/>
      <c r="U98" s="12"/>
      <c r="V98" s="66"/>
      <c r="W98" s="12"/>
      <c r="X98" s="66"/>
      <c r="Y98" s="12"/>
      <c r="Z98" s="66"/>
      <c r="AA98" s="12"/>
      <c r="AB98" s="66"/>
    </row>
    <row r="99" spans="1:28" x14ac:dyDescent="0.2">
      <c r="A99" s="72"/>
      <c r="B99" s="160"/>
      <c r="C99" s="352"/>
      <c r="D99" s="160"/>
      <c r="F99" s="160"/>
      <c r="H99" s="160"/>
      <c r="I99" s="352"/>
      <c r="J99" s="160"/>
      <c r="L99" s="160"/>
      <c r="M99" s="341"/>
      <c r="N99"/>
      <c r="O99" s="341"/>
      <c r="Q99" s="12"/>
      <c r="R99" s="66"/>
      <c r="S99" s="12"/>
      <c r="T99" s="66"/>
      <c r="U99" s="12"/>
      <c r="V99" s="66"/>
      <c r="W99" s="12"/>
      <c r="X99" s="66"/>
      <c r="Y99" s="12"/>
      <c r="Z99" s="66"/>
      <c r="AA99" s="12"/>
      <c r="AB99" s="66"/>
    </row>
    <row r="100" spans="1:28" x14ac:dyDescent="0.2">
      <c r="A100" s="66" t="s">
        <v>151</v>
      </c>
      <c r="B100" s="442">
        <v>931.26099999999997</v>
      </c>
      <c r="C100" s="326"/>
      <c r="D100" s="442">
        <v>341.37200000000001</v>
      </c>
      <c r="E100" s="326"/>
      <c r="F100" s="442">
        <v>55.390999999999998</v>
      </c>
      <c r="G100" s="326"/>
      <c r="H100" s="442">
        <v>170.66800000000001</v>
      </c>
      <c r="I100" s="326"/>
      <c r="J100" s="442">
        <v>362.97899999999998</v>
      </c>
      <c r="K100" s="326"/>
      <c r="L100" s="442">
        <v>0.85099999999999998</v>
      </c>
      <c r="M100" s="326" t="s">
        <v>216</v>
      </c>
      <c r="N100"/>
      <c r="O100" s="341"/>
      <c r="Q100" s="72"/>
      <c r="R100" s="109"/>
      <c r="S100" s="72"/>
      <c r="T100" s="109"/>
      <c r="U100" s="109"/>
      <c r="V100" s="109"/>
      <c r="W100" s="72"/>
      <c r="X100" s="109"/>
      <c r="Y100" s="72"/>
      <c r="Z100" s="109"/>
      <c r="AA100" s="72"/>
      <c r="AB100" s="66"/>
    </row>
    <row r="101" spans="1:28" x14ac:dyDescent="0.2">
      <c r="A101" s="66" t="s">
        <v>152</v>
      </c>
      <c r="B101" s="442">
        <v>201.95699999999999</v>
      </c>
      <c r="C101" s="326"/>
      <c r="D101" s="442">
        <v>59.234999999999999</v>
      </c>
      <c r="E101" s="326"/>
      <c r="F101" s="442">
        <v>18.36</v>
      </c>
      <c r="G101" s="326"/>
      <c r="H101" s="442">
        <v>22.606999999999999</v>
      </c>
      <c r="I101" s="326"/>
      <c r="J101" s="442">
        <v>101.755</v>
      </c>
      <c r="K101" s="326"/>
      <c r="L101" s="442" t="s">
        <v>513</v>
      </c>
      <c r="M101" s="326" t="s">
        <v>216</v>
      </c>
      <c r="N101"/>
      <c r="O101" s="341"/>
      <c r="Q101" s="72"/>
      <c r="R101" s="109"/>
      <c r="S101" s="72"/>
      <c r="T101" s="109"/>
      <c r="U101" s="72"/>
      <c r="V101" s="109"/>
      <c r="W101" s="72"/>
      <c r="X101" s="109"/>
      <c r="Y101" s="72"/>
      <c r="Z101" s="109"/>
      <c r="AA101" s="72"/>
      <c r="AB101" s="66"/>
    </row>
    <row r="102" spans="1:28" x14ac:dyDescent="0.2">
      <c r="A102" s="66" t="s">
        <v>153</v>
      </c>
      <c r="B102" s="442">
        <v>1.2709999999999999</v>
      </c>
      <c r="C102" s="326"/>
      <c r="D102" s="442">
        <v>0.70199999999999996</v>
      </c>
      <c r="E102" s="326"/>
      <c r="F102" s="442">
        <v>0.104</v>
      </c>
      <c r="G102" s="326"/>
      <c r="H102" s="442">
        <v>0.06</v>
      </c>
      <c r="I102" s="326"/>
      <c r="J102" s="442">
        <v>0.40500000000000003</v>
      </c>
      <c r="K102" s="326"/>
      <c r="L102" s="442" t="s">
        <v>513</v>
      </c>
      <c r="M102" s="326" t="s">
        <v>216</v>
      </c>
      <c r="N102"/>
      <c r="O102" s="341"/>
      <c r="Q102" s="66"/>
      <c r="R102" s="66"/>
      <c r="S102" s="66"/>
      <c r="T102" s="66"/>
      <c r="U102" s="66"/>
      <c r="V102" s="66"/>
      <c r="W102" s="66"/>
      <c r="X102" s="66"/>
      <c r="Y102" s="66"/>
      <c r="Z102" s="66"/>
      <c r="AA102" s="66"/>
      <c r="AB102" s="66"/>
    </row>
    <row r="103" spans="1:28" x14ac:dyDescent="0.2">
      <c r="A103" s="66" t="s">
        <v>154</v>
      </c>
      <c r="B103" s="442">
        <v>333.94200000000001</v>
      </c>
      <c r="C103" s="326"/>
      <c r="D103" s="442">
        <v>74.061000000000007</v>
      </c>
      <c r="E103" s="326"/>
      <c r="F103" s="442">
        <v>7.1959999999999997</v>
      </c>
      <c r="G103" s="326"/>
      <c r="H103" s="442">
        <v>120.303</v>
      </c>
      <c r="I103" s="326"/>
      <c r="J103" s="442">
        <v>128.80799999999999</v>
      </c>
      <c r="K103" s="326"/>
      <c r="L103" s="442">
        <v>3.5739999999999998</v>
      </c>
      <c r="M103" s="326" t="s">
        <v>216</v>
      </c>
      <c r="N103"/>
      <c r="O103" s="341"/>
      <c r="Q103" s="66"/>
      <c r="R103" s="66"/>
      <c r="S103" s="66"/>
      <c r="T103" s="66"/>
      <c r="U103" s="66"/>
      <c r="V103" s="66"/>
      <c r="W103" s="66"/>
      <c r="X103" s="66"/>
      <c r="Y103" s="66"/>
      <c r="Z103" s="66"/>
      <c r="AA103" s="66"/>
      <c r="AB103" s="66"/>
    </row>
    <row r="104" spans="1:28" x14ac:dyDescent="0.2">
      <c r="A104" s="66" t="s">
        <v>155</v>
      </c>
      <c r="B104" s="442">
        <v>4.3159999999999998</v>
      </c>
      <c r="C104" s="326"/>
      <c r="D104" s="442" t="s">
        <v>513</v>
      </c>
      <c r="E104" s="326"/>
      <c r="F104" s="442" t="s">
        <v>513</v>
      </c>
      <c r="G104" s="326"/>
      <c r="H104" s="442" t="s">
        <v>513</v>
      </c>
      <c r="I104" s="326"/>
      <c r="J104" s="442">
        <v>4.3159999999999998</v>
      </c>
      <c r="K104" s="326"/>
      <c r="L104" s="442" t="s">
        <v>513</v>
      </c>
      <c r="M104" s="326" t="s">
        <v>216</v>
      </c>
      <c r="N104"/>
      <c r="O104" s="341"/>
      <c r="Q104" s="66"/>
      <c r="R104" s="72"/>
      <c r="S104" s="66"/>
      <c r="T104" s="66"/>
      <c r="U104" s="66"/>
      <c r="V104" s="66"/>
      <c r="W104" s="66"/>
      <c r="X104" s="66"/>
      <c r="Y104" s="66"/>
      <c r="Z104" s="66"/>
      <c r="AA104" s="66"/>
      <c r="AB104" s="66"/>
    </row>
    <row r="105" spans="1:28" ht="7.5" customHeight="1" x14ac:dyDescent="0.2">
      <c r="B105" s="382"/>
      <c r="C105" s="352"/>
      <c r="D105" s="382"/>
      <c r="F105" s="382"/>
      <c r="H105" s="382"/>
      <c r="I105" s="352"/>
      <c r="J105" s="382"/>
      <c r="L105" s="382"/>
      <c r="M105" s="341"/>
      <c r="N105"/>
      <c r="O105" s="341"/>
      <c r="Q105" s="66"/>
      <c r="R105" s="66"/>
      <c r="S105" s="66"/>
      <c r="T105" s="66"/>
      <c r="U105" s="66"/>
      <c r="V105" s="66"/>
      <c r="W105" s="66"/>
      <c r="X105" s="66"/>
      <c r="Y105" s="66"/>
      <c r="Z105" s="66"/>
      <c r="AA105" s="66"/>
      <c r="AB105" s="66"/>
    </row>
    <row r="106" spans="1:28" x14ac:dyDescent="0.2">
      <c r="A106" s="72"/>
      <c r="B106" s="362"/>
      <c r="C106" s="357"/>
      <c r="D106" s="362"/>
      <c r="E106" s="354"/>
      <c r="F106" s="362"/>
      <c r="G106" s="201" t="s">
        <v>156</v>
      </c>
      <c r="H106" s="362"/>
      <c r="I106" s="357"/>
      <c r="J106" s="362"/>
      <c r="K106" s="354"/>
      <c r="L106" s="362"/>
      <c r="M106" s="110"/>
      <c r="N106"/>
      <c r="O106" s="341"/>
      <c r="Q106" s="66"/>
      <c r="R106" s="72"/>
      <c r="S106" s="66"/>
      <c r="T106" s="66"/>
      <c r="U106" s="66"/>
      <c r="V106" s="66"/>
      <c r="W106" s="66"/>
      <c r="X106" s="66"/>
      <c r="Y106" s="66"/>
      <c r="Z106" s="66"/>
      <c r="AA106" s="66"/>
      <c r="AB106" s="66"/>
    </row>
    <row r="107" spans="1:28" x14ac:dyDescent="0.2">
      <c r="A107" s="72"/>
      <c r="B107" s="160"/>
      <c r="C107" s="352"/>
      <c r="D107" s="160"/>
      <c r="F107" s="160"/>
      <c r="H107" s="160"/>
      <c r="I107" s="352"/>
      <c r="J107" s="160"/>
      <c r="L107" s="160"/>
      <c r="M107" s="341"/>
      <c r="N107"/>
      <c r="O107" s="341"/>
      <c r="Q107" s="66"/>
      <c r="R107" s="72"/>
      <c r="S107" s="66"/>
      <c r="T107" s="66"/>
      <c r="U107" s="66"/>
      <c r="V107" s="66"/>
      <c r="W107" s="66"/>
      <c r="X107" s="66"/>
      <c r="Y107" s="66"/>
      <c r="Z107" s="66"/>
      <c r="AA107" s="66"/>
      <c r="AB107" s="66"/>
    </row>
    <row r="108" spans="1:28" x14ac:dyDescent="0.2">
      <c r="A108" s="66" t="s">
        <v>157</v>
      </c>
      <c r="B108" s="442">
        <v>4163.2209999999995</v>
      </c>
      <c r="C108" s="363"/>
      <c r="D108" s="442">
        <v>846.68499999999995</v>
      </c>
      <c r="E108" s="326"/>
      <c r="F108" s="442">
        <v>98.632999999999996</v>
      </c>
      <c r="G108" s="326"/>
      <c r="H108" s="442">
        <v>1505.1780000000001</v>
      </c>
      <c r="I108" s="363"/>
      <c r="J108" s="442">
        <v>1661.203</v>
      </c>
      <c r="K108" s="326"/>
      <c r="L108" s="442">
        <v>51.521999999999998</v>
      </c>
      <c r="M108" s="326" t="s">
        <v>216</v>
      </c>
      <c r="N108"/>
      <c r="O108" s="341"/>
      <c r="Q108" s="72"/>
      <c r="R108" s="109"/>
      <c r="S108" s="72"/>
      <c r="T108" s="109"/>
      <c r="U108" s="109"/>
      <c r="V108" s="109"/>
      <c r="W108" s="72"/>
      <c r="X108" s="109"/>
      <c r="Y108" s="72"/>
      <c r="Z108" s="109"/>
      <c r="AA108" s="72"/>
      <c r="AB108" s="66"/>
    </row>
    <row r="109" spans="1:28" x14ac:dyDescent="0.2">
      <c r="A109" s="66" t="s">
        <v>158</v>
      </c>
      <c r="B109" s="442">
        <v>108.91800000000001</v>
      </c>
      <c r="C109" s="326"/>
      <c r="D109" s="442" t="s">
        <v>513</v>
      </c>
      <c r="E109" s="363"/>
      <c r="F109" s="442" t="s">
        <v>513</v>
      </c>
      <c r="G109" s="363"/>
      <c r="H109" s="442" t="s">
        <v>513</v>
      </c>
      <c r="I109" s="326"/>
      <c r="J109" s="442">
        <v>108.91800000000001</v>
      </c>
      <c r="K109" s="326"/>
      <c r="L109" s="442" t="s">
        <v>513</v>
      </c>
      <c r="M109" s="363" t="s">
        <v>216</v>
      </c>
      <c r="N109"/>
      <c r="O109" s="341"/>
      <c r="Q109" s="72"/>
      <c r="R109" s="109"/>
      <c r="S109" s="72"/>
      <c r="T109" s="109"/>
      <c r="U109" s="72"/>
      <c r="V109" s="109"/>
      <c r="W109" s="72"/>
      <c r="X109" s="109"/>
      <c r="Y109" s="72"/>
      <c r="Z109" s="109"/>
      <c r="AA109" s="72"/>
      <c r="AB109" s="66"/>
    </row>
    <row r="110" spans="1:28" x14ac:dyDescent="0.2">
      <c r="A110" s="92" t="s">
        <v>441</v>
      </c>
      <c r="B110" s="445">
        <v>18.978000000000002</v>
      </c>
      <c r="C110" s="327"/>
      <c r="D110" s="445">
        <v>4.4660000000000002</v>
      </c>
      <c r="E110" s="327"/>
      <c r="F110" s="445">
        <v>6.4240000000000004</v>
      </c>
      <c r="G110" s="327"/>
      <c r="H110" s="445">
        <v>4.8000000000000001E-2</v>
      </c>
      <c r="I110" s="327"/>
      <c r="J110" s="445" t="s">
        <v>513</v>
      </c>
      <c r="K110" s="327"/>
      <c r="L110" s="445">
        <v>8.0399999999999991</v>
      </c>
      <c r="M110" s="326" t="s">
        <v>216</v>
      </c>
      <c r="N110"/>
      <c r="O110" s="341"/>
      <c r="Q110" s="66"/>
      <c r="R110" s="66"/>
      <c r="S110" s="66"/>
      <c r="T110" s="66"/>
      <c r="U110" s="66"/>
      <c r="V110" s="66"/>
      <c r="W110" s="66"/>
      <c r="X110" s="66"/>
      <c r="Y110" s="66"/>
      <c r="Z110" s="66"/>
      <c r="AA110" s="66"/>
      <c r="AB110" s="66"/>
    </row>
    <row r="111" spans="1:28" x14ac:dyDescent="0.2">
      <c r="M111" s="378"/>
      <c r="N111"/>
      <c r="O111" s="341"/>
      <c r="Q111" s="66"/>
      <c r="R111" s="66"/>
      <c r="S111" s="66"/>
      <c r="T111" s="66"/>
      <c r="U111" s="66"/>
      <c r="V111" s="66"/>
      <c r="W111" s="66"/>
      <c r="X111" s="66"/>
      <c r="Y111" s="66"/>
      <c r="Z111" s="66"/>
      <c r="AA111" s="66"/>
      <c r="AB111" s="66"/>
    </row>
    <row r="112" spans="1:28" x14ac:dyDescent="0.2">
      <c r="A112" s="92"/>
      <c r="B112" s="169"/>
      <c r="C112" s="354"/>
      <c r="D112" s="169"/>
      <c r="E112" s="354"/>
      <c r="F112" s="169"/>
      <c r="G112" s="354"/>
      <c r="H112" s="169"/>
      <c r="I112" s="354"/>
      <c r="J112" s="169"/>
      <c r="K112" s="354"/>
      <c r="L112" s="169"/>
      <c r="M112" s="377"/>
      <c r="N112" s="169"/>
      <c r="O112" s="341"/>
      <c r="Q112" s="66"/>
      <c r="R112" s="66"/>
      <c r="S112" s="66"/>
      <c r="T112" s="66"/>
      <c r="U112" s="66"/>
      <c r="V112" s="66"/>
      <c r="W112" s="66"/>
      <c r="X112" s="66"/>
      <c r="Y112" s="66"/>
      <c r="Z112" s="66"/>
      <c r="AA112" s="66"/>
      <c r="AB112" s="66"/>
    </row>
    <row r="113" spans="1:28" x14ac:dyDescent="0.2">
      <c r="B113" s="161" t="s">
        <v>138</v>
      </c>
      <c r="D113" s="161" t="s">
        <v>138</v>
      </c>
      <c r="F113" s="161" t="s">
        <v>138</v>
      </c>
      <c r="H113" s="161" t="s">
        <v>138</v>
      </c>
      <c r="J113" s="161" t="s">
        <v>138</v>
      </c>
      <c r="L113" s="161" t="s">
        <v>138</v>
      </c>
      <c r="M113" s="605"/>
      <c r="N113" s="606" t="s">
        <v>617</v>
      </c>
      <c r="O113" s="601"/>
    </row>
    <row r="114" spans="1:28" x14ac:dyDescent="0.2">
      <c r="B114" s="160" t="s">
        <v>19</v>
      </c>
      <c r="D114" s="160" t="s">
        <v>406</v>
      </c>
      <c r="F114" s="160" t="s">
        <v>4</v>
      </c>
      <c r="H114" s="160" t="s">
        <v>9</v>
      </c>
      <c r="J114" s="160" t="s">
        <v>10</v>
      </c>
      <c r="L114" s="160" t="s">
        <v>174</v>
      </c>
      <c r="M114" s="605"/>
      <c r="N114" s="607" t="s">
        <v>618</v>
      </c>
      <c r="O114" s="601"/>
    </row>
    <row r="115" spans="1:28" x14ac:dyDescent="0.2">
      <c r="B115" s="171" t="s">
        <v>147</v>
      </c>
      <c r="D115" s="160" t="s">
        <v>407</v>
      </c>
      <c r="F115" s="171" t="s">
        <v>147</v>
      </c>
      <c r="H115" s="171" t="s">
        <v>147</v>
      </c>
      <c r="J115" s="171" t="s">
        <v>147</v>
      </c>
      <c r="L115" s="160" t="s">
        <v>175</v>
      </c>
      <c r="N115" s="160"/>
      <c r="O115" s="341"/>
    </row>
    <row r="116" spans="1:28" x14ac:dyDescent="0.2">
      <c r="B116" s="171" t="s">
        <v>405</v>
      </c>
      <c r="D116" s="171" t="s">
        <v>147</v>
      </c>
      <c r="F116" s="171" t="s">
        <v>408</v>
      </c>
      <c r="H116" s="171" t="s">
        <v>410</v>
      </c>
      <c r="J116" s="171" t="s">
        <v>412</v>
      </c>
      <c r="L116" s="171" t="s">
        <v>147</v>
      </c>
      <c r="N116" s="160"/>
      <c r="O116" s="341"/>
      <c r="S116" s="12"/>
      <c r="T116" s="66"/>
      <c r="U116" s="12"/>
      <c r="V116" s="66"/>
      <c r="W116" s="12"/>
      <c r="X116" s="66"/>
      <c r="Y116" s="12"/>
      <c r="Z116" s="66"/>
      <c r="AA116" s="25"/>
      <c r="AB116" s="66"/>
    </row>
    <row r="117" spans="1:28" x14ac:dyDescent="0.2">
      <c r="B117" s="171"/>
      <c r="D117" s="171" t="s">
        <v>409</v>
      </c>
      <c r="F117" s="160"/>
      <c r="H117" s="160"/>
      <c r="J117" s="160"/>
      <c r="L117" s="171" t="s">
        <v>176</v>
      </c>
      <c r="N117" s="160"/>
      <c r="O117" s="341"/>
      <c r="S117" s="12"/>
      <c r="T117" s="66"/>
      <c r="U117" s="12"/>
      <c r="V117" s="66"/>
      <c r="W117" s="12"/>
      <c r="X117" s="66"/>
      <c r="Y117" s="12"/>
      <c r="Z117" s="66"/>
      <c r="AA117" s="12"/>
      <c r="AB117" s="66"/>
    </row>
    <row r="118" spans="1:28" x14ac:dyDescent="0.2">
      <c r="A118" s="108"/>
      <c r="B118" s="172"/>
      <c r="C118" s="356"/>
      <c r="D118" s="241" t="s">
        <v>411</v>
      </c>
      <c r="E118" s="356"/>
      <c r="F118" s="173"/>
      <c r="G118" s="356"/>
      <c r="H118" s="173"/>
      <c r="I118" s="356"/>
      <c r="J118" s="173"/>
      <c r="K118" s="356"/>
      <c r="L118" s="172" t="s">
        <v>177</v>
      </c>
      <c r="M118" s="379"/>
      <c r="N118" s="173"/>
      <c r="O118" s="341"/>
      <c r="S118" s="72"/>
      <c r="T118" s="109"/>
      <c r="U118" s="72"/>
      <c r="V118" s="109"/>
      <c r="W118" s="72"/>
      <c r="X118" s="109"/>
      <c r="Y118" s="72"/>
      <c r="Z118" s="109"/>
      <c r="AA118" s="72"/>
      <c r="AB118" s="109"/>
    </row>
    <row r="119" spans="1:28" x14ac:dyDescent="0.2">
      <c r="A119" s="66" t="s">
        <v>149</v>
      </c>
      <c r="B119" s="442">
        <v>2448</v>
      </c>
      <c r="D119" s="442">
        <v>354</v>
      </c>
      <c r="F119" s="442">
        <v>948</v>
      </c>
      <c r="H119" s="442">
        <v>970</v>
      </c>
      <c r="J119" s="442">
        <v>520</v>
      </c>
      <c r="L119" s="442">
        <v>1183</v>
      </c>
      <c r="M119" s="341"/>
      <c r="N119" s="447">
        <v>55841</v>
      </c>
      <c r="O119" s="341" t="s">
        <v>216</v>
      </c>
      <c r="S119" s="72"/>
      <c r="T119" s="109"/>
      <c r="U119" s="72"/>
      <c r="V119" s="109"/>
      <c r="W119" s="72"/>
      <c r="X119" s="109"/>
      <c r="Y119" s="72"/>
      <c r="Z119" s="109"/>
      <c r="AA119" s="72"/>
      <c r="AB119" s="109"/>
    </row>
    <row r="120" spans="1:28" ht="7.5" customHeight="1" x14ac:dyDescent="0.2">
      <c r="A120" s="68"/>
      <c r="B120" s="110"/>
      <c r="D120" s="110"/>
      <c r="F120" s="110"/>
      <c r="H120" s="110"/>
      <c r="J120" s="110"/>
      <c r="L120" s="110"/>
      <c r="M120" s="341"/>
      <c r="N120" s="157"/>
      <c r="O120" s="341"/>
      <c r="S120" s="66"/>
      <c r="T120" s="66"/>
      <c r="U120" s="66"/>
      <c r="V120" s="66"/>
      <c r="W120" s="66"/>
      <c r="X120" s="66"/>
      <c r="Y120" s="66"/>
      <c r="Z120" s="66"/>
      <c r="AA120" s="72"/>
      <c r="AB120" s="66"/>
    </row>
    <row r="121" spans="1:28" x14ac:dyDescent="0.2">
      <c r="A121" s="72"/>
      <c r="B121" s="163"/>
      <c r="C121" s="357"/>
      <c r="D121" s="163"/>
      <c r="E121" s="354"/>
      <c r="F121" s="163"/>
      <c r="G121" s="201" t="s">
        <v>235</v>
      </c>
      <c r="H121" s="163"/>
      <c r="I121" s="357"/>
      <c r="J121" s="163"/>
      <c r="K121" s="354"/>
      <c r="L121" s="163"/>
      <c r="M121" s="201"/>
      <c r="N121" s="163"/>
      <c r="O121" s="341"/>
      <c r="S121" s="66"/>
      <c r="T121" s="66"/>
      <c r="U121" s="66"/>
      <c r="V121" s="66"/>
      <c r="W121" s="66"/>
      <c r="X121" s="66"/>
      <c r="Y121" s="66"/>
      <c r="Z121" s="66"/>
      <c r="AA121" s="72"/>
      <c r="AB121" s="66"/>
    </row>
    <row r="122" spans="1:28" x14ac:dyDescent="0.2">
      <c r="A122" s="72"/>
      <c r="B122" s="160"/>
      <c r="C122" s="352"/>
      <c r="D122" s="160"/>
      <c r="F122" s="160"/>
      <c r="H122" s="160"/>
      <c r="I122" s="352"/>
      <c r="J122" s="160"/>
      <c r="L122" s="160"/>
      <c r="M122" s="341"/>
      <c r="N122" s="162"/>
      <c r="O122" s="341"/>
      <c r="S122" s="66"/>
      <c r="T122" s="72"/>
      <c r="U122" s="66"/>
      <c r="V122" s="72"/>
      <c r="W122" s="66"/>
      <c r="X122" s="66"/>
      <c r="Y122" s="66"/>
      <c r="Z122" s="72"/>
      <c r="AA122" s="72"/>
      <c r="AB122" s="66"/>
    </row>
    <row r="123" spans="1:28" x14ac:dyDescent="0.2">
      <c r="A123" s="66" t="s">
        <v>151</v>
      </c>
      <c r="B123" s="442">
        <v>953.75099999999998</v>
      </c>
      <c r="C123" s="326"/>
      <c r="D123" s="442" t="s">
        <v>513</v>
      </c>
      <c r="E123" s="326"/>
      <c r="F123" s="442">
        <v>536.78099999999995</v>
      </c>
      <c r="G123" s="326"/>
      <c r="H123" s="442">
        <v>519.63099999999997</v>
      </c>
      <c r="I123" s="326"/>
      <c r="J123" s="442">
        <v>97.159000000000006</v>
      </c>
      <c r="K123" s="326"/>
      <c r="L123" s="442" t="s">
        <v>513</v>
      </c>
      <c r="M123" s="326"/>
      <c r="N123" s="443">
        <v>13383.172</v>
      </c>
      <c r="O123" s="341" t="s">
        <v>216</v>
      </c>
      <c r="S123" s="66"/>
      <c r="T123" s="66"/>
      <c r="U123" s="66"/>
      <c r="V123" s="66"/>
      <c r="W123" s="66"/>
      <c r="X123" s="66"/>
      <c r="Y123" s="66"/>
      <c r="Z123" s="66"/>
      <c r="AA123" s="72"/>
      <c r="AB123" s="66"/>
    </row>
    <row r="124" spans="1:28" x14ac:dyDescent="0.2">
      <c r="A124" s="66" t="s">
        <v>152</v>
      </c>
      <c r="B124" s="442">
        <v>311.71300000000002</v>
      </c>
      <c r="C124" s="326"/>
      <c r="D124" s="442">
        <v>0.11799999999999999</v>
      </c>
      <c r="E124" s="326"/>
      <c r="F124" s="442">
        <v>34.781999999999996</v>
      </c>
      <c r="G124" s="326"/>
      <c r="H124" s="442">
        <v>68.251000000000005</v>
      </c>
      <c r="I124" s="326"/>
      <c r="J124" s="442">
        <v>16.609000000000002</v>
      </c>
      <c r="K124" s="326"/>
      <c r="L124" s="442">
        <v>4.0000000000000001E-3</v>
      </c>
      <c r="M124" s="326"/>
      <c r="N124" s="443">
        <v>2142.29</v>
      </c>
      <c r="O124" s="341" t="s">
        <v>216</v>
      </c>
      <c r="S124" s="66"/>
      <c r="T124" s="72"/>
      <c r="U124" s="66"/>
      <c r="V124" s="72"/>
      <c r="W124" s="66"/>
      <c r="X124" s="66"/>
      <c r="Y124" s="66"/>
      <c r="Z124" s="72"/>
      <c r="AA124" s="72"/>
      <c r="AB124" s="66"/>
    </row>
    <row r="125" spans="1:28" x14ac:dyDescent="0.2">
      <c r="A125" s="66" t="s">
        <v>153</v>
      </c>
      <c r="B125" s="442">
        <v>1.01</v>
      </c>
      <c r="C125" s="326"/>
      <c r="D125" s="442">
        <v>1E-3</v>
      </c>
      <c r="E125" s="326"/>
      <c r="F125" s="442">
        <v>1.48</v>
      </c>
      <c r="G125" s="326"/>
      <c r="H125" s="442">
        <v>1.069</v>
      </c>
      <c r="I125" s="326"/>
      <c r="J125" s="442">
        <v>6.0000000000000001E-3</v>
      </c>
      <c r="K125" s="326"/>
      <c r="L125" s="442">
        <v>5.0000000000000001E-3</v>
      </c>
      <c r="M125" s="326"/>
      <c r="N125" s="443">
        <v>24.456</v>
      </c>
      <c r="O125" s="341" t="s">
        <v>216</v>
      </c>
      <c r="S125" s="66"/>
      <c r="T125" s="72"/>
      <c r="U125" s="66"/>
      <c r="V125" s="72"/>
      <c r="W125" s="66"/>
      <c r="X125" s="66"/>
      <c r="Y125" s="66"/>
      <c r="Z125" s="72"/>
      <c r="AA125" s="66"/>
      <c r="AB125" s="66"/>
    </row>
    <row r="126" spans="1:28" x14ac:dyDescent="0.2">
      <c r="A126" s="66" t="s">
        <v>154</v>
      </c>
      <c r="B126" s="442">
        <v>3.8220000000000001</v>
      </c>
      <c r="C126" s="326"/>
      <c r="D126" s="442">
        <v>50.177999999999997</v>
      </c>
      <c r="E126" s="326"/>
      <c r="F126" s="442">
        <v>51.143000000000001</v>
      </c>
      <c r="G126" s="326"/>
      <c r="H126" s="442">
        <v>58.582000000000001</v>
      </c>
      <c r="I126" s="326"/>
      <c r="J126" s="442">
        <v>50.039000000000001</v>
      </c>
      <c r="K126" s="326"/>
      <c r="L126" s="442">
        <v>106.437</v>
      </c>
      <c r="M126" s="326"/>
      <c r="N126" s="443">
        <v>1540.1020000000001</v>
      </c>
      <c r="O126" s="341" t="s">
        <v>216</v>
      </c>
      <c r="S126" s="72"/>
      <c r="T126" s="109"/>
      <c r="U126" s="72"/>
      <c r="V126" s="109"/>
      <c r="W126" s="72"/>
      <c r="X126" s="109"/>
      <c r="Y126" s="72"/>
      <c r="Z126" s="109"/>
      <c r="AA126" s="72"/>
      <c r="AB126" s="109"/>
    </row>
    <row r="127" spans="1:28" x14ac:dyDescent="0.2">
      <c r="A127" s="66" t="s">
        <v>155</v>
      </c>
      <c r="B127" s="442" t="s">
        <v>513</v>
      </c>
      <c r="C127" s="326"/>
      <c r="D127" s="442" t="s">
        <v>513</v>
      </c>
      <c r="E127" s="326"/>
      <c r="F127" s="442" t="s">
        <v>513</v>
      </c>
      <c r="G127" s="326"/>
      <c r="H127" s="442" t="s">
        <v>513</v>
      </c>
      <c r="I127" s="326"/>
      <c r="J127" s="442" t="s">
        <v>513</v>
      </c>
      <c r="K127" s="326"/>
      <c r="L127" s="442" t="s">
        <v>513</v>
      </c>
      <c r="M127" s="326"/>
      <c r="N127" s="443">
        <v>11.723000000000001</v>
      </c>
      <c r="O127" s="341" t="s">
        <v>216</v>
      </c>
      <c r="S127" s="72"/>
      <c r="T127" s="109"/>
      <c r="U127" s="72"/>
      <c r="V127" s="109"/>
      <c r="W127" s="72"/>
      <c r="X127" s="109"/>
      <c r="Y127" s="72"/>
      <c r="Z127" s="109"/>
      <c r="AA127" s="72"/>
      <c r="AB127" s="109"/>
    </row>
    <row r="128" spans="1:28" ht="7.5" customHeight="1" x14ac:dyDescent="0.2">
      <c r="B128" s="382"/>
      <c r="C128" s="352"/>
      <c r="D128" s="382"/>
      <c r="F128" s="382"/>
      <c r="H128" s="382"/>
      <c r="I128" s="352"/>
      <c r="J128" s="382"/>
      <c r="L128" s="382"/>
      <c r="M128" s="341"/>
      <c r="N128" s="162"/>
      <c r="O128" s="341"/>
      <c r="S128" s="66"/>
      <c r="T128" s="66"/>
      <c r="U128" s="66"/>
      <c r="V128" s="66"/>
      <c r="W128" s="66"/>
      <c r="X128" s="66"/>
      <c r="Y128" s="66"/>
      <c r="Z128" s="66"/>
      <c r="AA128" s="72"/>
      <c r="AB128" s="66"/>
    </row>
    <row r="129" spans="1:28" x14ac:dyDescent="0.2">
      <c r="A129" s="72"/>
      <c r="B129" s="362"/>
      <c r="C129" s="357"/>
      <c r="D129" s="362"/>
      <c r="E129" s="354"/>
      <c r="F129" s="362"/>
      <c r="G129" s="201" t="s">
        <v>156</v>
      </c>
      <c r="H129" s="362"/>
      <c r="I129" s="357"/>
      <c r="J129" s="362"/>
      <c r="K129" s="354"/>
      <c r="L129" s="362"/>
      <c r="M129" s="201"/>
      <c r="N129" s="426"/>
      <c r="O129" s="341"/>
      <c r="S129" s="66"/>
      <c r="T129" s="66"/>
      <c r="U129" s="66"/>
      <c r="V129" s="66"/>
      <c r="W129" s="66"/>
      <c r="X129" s="66"/>
      <c r="Y129" s="66"/>
      <c r="Z129" s="66"/>
      <c r="AA129" s="72"/>
      <c r="AB129" s="66"/>
    </row>
    <row r="130" spans="1:28" x14ac:dyDescent="0.2">
      <c r="A130" s="72"/>
      <c r="B130" s="160"/>
      <c r="C130" s="352"/>
      <c r="D130" s="160"/>
      <c r="F130" s="160"/>
      <c r="H130" s="160"/>
      <c r="I130" s="352"/>
      <c r="J130" s="160"/>
      <c r="L130" s="160"/>
      <c r="M130" s="341"/>
      <c r="N130" s="162"/>
      <c r="O130" s="341"/>
      <c r="S130" s="66"/>
      <c r="T130" s="66"/>
      <c r="U130" s="66"/>
      <c r="V130" s="66"/>
      <c r="W130" s="66"/>
      <c r="X130" s="66"/>
      <c r="Y130" s="66"/>
      <c r="Z130" s="66"/>
      <c r="AA130" s="72"/>
      <c r="AB130" s="66"/>
    </row>
    <row r="131" spans="1:28" x14ac:dyDescent="0.2">
      <c r="A131" s="66" t="s">
        <v>157</v>
      </c>
      <c r="B131" s="442">
        <v>55.902000000000001</v>
      </c>
      <c r="C131" s="363"/>
      <c r="D131" s="442">
        <v>880.94299999999998</v>
      </c>
      <c r="E131" s="326"/>
      <c r="F131" s="442">
        <v>613.79499999999996</v>
      </c>
      <c r="G131" s="326"/>
      <c r="H131" s="442">
        <v>868.07299999999998</v>
      </c>
      <c r="I131" s="363"/>
      <c r="J131" s="442">
        <v>1132.8050000000001</v>
      </c>
      <c r="K131" s="326"/>
      <c r="L131" s="442">
        <v>1694.373</v>
      </c>
      <c r="M131" s="326"/>
      <c r="N131" s="443">
        <v>22131.163</v>
      </c>
      <c r="O131" s="341" t="s">
        <v>216</v>
      </c>
      <c r="S131" s="66"/>
      <c r="W131" s="66"/>
    </row>
    <row r="132" spans="1:28" x14ac:dyDescent="0.2">
      <c r="A132" s="66" t="s">
        <v>158</v>
      </c>
      <c r="B132" s="442" t="s">
        <v>513</v>
      </c>
      <c r="C132" s="326"/>
      <c r="D132" s="442" t="s">
        <v>513</v>
      </c>
      <c r="E132" s="363"/>
      <c r="F132" s="442" t="s">
        <v>513</v>
      </c>
      <c r="G132" s="363"/>
      <c r="H132" s="442" t="s">
        <v>513</v>
      </c>
      <c r="I132" s="326"/>
      <c r="J132" s="442" t="s">
        <v>513</v>
      </c>
      <c r="K132" s="326"/>
      <c r="L132" s="442" t="s">
        <v>513</v>
      </c>
      <c r="M132" s="363"/>
      <c r="N132" s="443">
        <v>379.00400000000002</v>
      </c>
      <c r="O132" s="341" t="s">
        <v>216</v>
      </c>
      <c r="W132" s="66"/>
    </row>
    <row r="133" spans="1:28" x14ac:dyDescent="0.2">
      <c r="A133" s="92" t="s">
        <v>441</v>
      </c>
      <c r="B133" s="445">
        <v>0.34</v>
      </c>
      <c r="C133" s="327"/>
      <c r="D133" s="445">
        <v>278.90199999999999</v>
      </c>
      <c r="E133" s="327"/>
      <c r="F133" s="445">
        <v>24.91</v>
      </c>
      <c r="G133" s="327"/>
      <c r="H133" s="445">
        <v>58.338999999999999</v>
      </c>
      <c r="I133" s="327"/>
      <c r="J133" s="445">
        <v>11.827999999999999</v>
      </c>
      <c r="K133" s="327"/>
      <c r="L133" s="445">
        <v>995.17600000000004</v>
      </c>
      <c r="M133" s="327"/>
      <c r="N133" s="444">
        <v>2153.1750000000002</v>
      </c>
      <c r="O133" s="341" t="s">
        <v>216</v>
      </c>
      <c r="W133" s="66"/>
    </row>
    <row r="134" spans="1:28" ht="21" customHeight="1" x14ac:dyDescent="0.2">
      <c r="A134" s="2"/>
      <c r="B134" s="159"/>
      <c r="C134" s="318"/>
      <c r="D134" s="203"/>
      <c r="E134" s="318"/>
      <c r="F134" s="203"/>
      <c r="G134" s="318"/>
      <c r="H134" s="203"/>
      <c r="I134" s="318"/>
      <c r="J134" s="203"/>
      <c r="K134" s="318"/>
      <c r="L134" s="203"/>
      <c r="M134" s="380"/>
      <c r="N134"/>
      <c r="O134" s="312"/>
    </row>
    <row r="135" spans="1:28" x14ac:dyDescent="0.2">
      <c r="A135" s="827" t="s">
        <v>505</v>
      </c>
      <c r="B135" s="827"/>
      <c r="C135" s="827"/>
      <c r="D135" s="827"/>
      <c r="E135" s="827"/>
      <c r="F135" s="827"/>
      <c r="G135" s="827"/>
      <c r="H135" s="827"/>
      <c r="I135" s="827"/>
      <c r="J135" s="827"/>
      <c r="K135" s="827"/>
      <c r="L135" s="827"/>
      <c r="M135" s="827"/>
      <c r="N135" s="827"/>
      <c r="O135" s="827"/>
      <c r="S135" s="12"/>
    </row>
    <row r="136" spans="1:28" x14ac:dyDescent="0.2">
      <c r="A136" s="827" t="s">
        <v>520</v>
      </c>
      <c r="B136" s="827"/>
      <c r="C136" s="827"/>
      <c r="D136" s="827"/>
      <c r="E136" s="827"/>
      <c r="F136" s="827"/>
      <c r="G136" s="827"/>
      <c r="H136" s="827"/>
      <c r="I136" s="827"/>
      <c r="J136" s="827"/>
      <c r="K136" s="827"/>
      <c r="L136" s="827"/>
      <c r="M136" s="827"/>
      <c r="N136" s="827"/>
      <c r="O136" s="827"/>
    </row>
  </sheetData>
  <mergeCells count="2">
    <mergeCell ref="A135:O135"/>
    <mergeCell ref="A136:O136"/>
  </mergeCells>
  <pageMargins left="0.70866141732283472" right="0.70866141732283472" top="0.74803149606299213" bottom="0.74803149606299213" header="0.31496062992125984" footer="0.31496062992125984"/>
  <pageSetup paperSize="9" scale="87" orientation="portrait" r:id="rId1"/>
  <rowBreaks count="1" manualBreakCount="1">
    <brk id="67"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R136"/>
  <sheetViews>
    <sheetView showGridLines="0" zoomScaleNormal="100" zoomScaleSheetLayoutView="100" workbookViewId="0"/>
  </sheetViews>
  <sheetFormatPr defaultRowHeight="12.75" x14ac:dyDescent="0.2"/>
  <cols>
    <col min="1" max="1" width="27.7109375" style="66" customWidth="1"/>
    <col min="2" max="2" width="7.7109375" style="66" customWidth="1"/>
    <col min="3" max="3" width="2.42578125" style="341" customWidth="1"/>
    <col min="4" max="4" width="7.7109375" style="66" customWidth="1"/>
    <col min="5" max="5" width="2.42578125" style="341" customWidth="1"/>
    <col min="6" max="6" width="7.7109375" style="66" customWidth="1"/>
    <col min="7" max="7" width="2.42578125" style="341" customWidth="1"/>
    <col min="8" max="8" width="7.7109375" style="66" customWidth="1"/>
    <col min="9" max="9" width="2.42578125" style="341" customWidth="1"/>
    <col min="10" max="10" width="7.7109375" style="66" customWidth="1"/>
    <col min="11" max="11" width="2.42578125" style="341" customWidth="1"/>
    <col min="12" max="12" width="7.7109375" style="66" customWidth="1"/>
    <col min="13" max="13" width="2.42578125" style="361" customWidth="1"/>
    <col min="14" max="14" width="7.7109375" style="66" customWidth="1"/>
    <col min="15" max="15" width="2.42578125" style="66" customWidth="1"/>
  </cols>
  <sheetData>
    <row r="1" spans="1:15" ht="12.75" customHeight="1" x14ac:dyDescent="0.2">
      <c r="A1" s="106" t="s">
        <v>232</v>
      </c>
      <c r="B1" s="107"/>
      <c r="D1" s="107"/>
      <c r="F1" s="107"/>
      <c r="H1" s="107"/>
      <c r="J1" s="107"/>
      <c r="L1" s="107"/>
      <c r="N1" s="107"/>
      <c r="O1" s="107"/>
    </row>
    <row r="2" spans="1:15" x14ac:dyDescent="0.2">
      <c r="A2" s="828" t="s">
        <v>682</v>
      </c>
      <c r="B2" s="828"/>
      <c r="C2" s="828"/>
      <c r="D2" s="828"/>
      <c r="E2" s="828"/>
      <c r="F2" s="828"/>
      <c r="G2" s="828"/>
      <c r="H2" s="828"/>
      <c r="I2" s="828"/>
      <c r="J2" s="828"/>
      <c r="K2" s="828"/>
      <c r="L2" s="828"/>
      <c r="M2" s="828"/>
      <c r="N2" s="828"/>
      <c r="O2" s="828"/>
    </row>
    <row r="3" spans="1:15" s="63" customFormat="1" ht="13.5" customHeight="1" x14ac:dyDescent="0.2">
      <c r="A3" s="602" t="s">
        <v>683</v>
      </c>
      <c r="B3" s="602"/>
      <c r="C3" s="604"/>
      <c r="D3" s="602"/>
      <c r="E3" s="604"/>
      <c r="F3" s="602"/>
      <c r="G3" s="604"/>
      <c r="H3" s="602"/>
      <c r="I3" s="604"/>
      <c r="J3" s="602"/>
      <c r="K3" s="604"/>
      <c r="L3" s="602"/>
      <c r="M3" s="608"/>
      <c r="N3" s="609"/>
      <c r="O3" s="609"/>
    </row>
    <row r="4" spans="1:15" x14ac:dyDescent="0.2">
      <c r="B4" s="161" t="s">
        <v>179</v>
      </c>
      <c r="D4" s="161" t="s">
        <v>336</v>
      </c>
      <c r="F4" s="161" t="s">
        <v>139</v>
      </c>
      <c r="H4" s="161" t="s">
        <v>337</v>
      </c>
      <c r="J4" s="161" t="s">
        <v>338</v>
      </c>
      <c r="L4" s="161" t="s">
        <v>140</v>
      </c>
    </row>
    <row r="5" spans="1:15" x14ac:dyDescent="0.2">
      <c r="B5" s="160" t="s">
        <v>3</v>
      </c>
      <c r="D5" s="161" t="s">
        <v>141</v>
      </c>
      <c r="F5" s="161" t="s">
        <v>339</v>
      </c>
      <c r="H5" s="161" t="s">
        <v>142</v>
      </c>
      <c r="J5" s="161" t="s">
        <v>143</v>
      </c>
      <c r="L5" s="161" t="s">
        <v>180</v>
      </c>
    </row>
    <row r="6" spans="1:15" x14ac:dyDescent="0.2">
      <c r="B6" s="171" t="s">
        <v>181</v>
      </c>
      <c r="D6" s="161" t="s">
        <v>145</v>
      </c>
      <c r="F6" s="161" t="s">
        <v>146</v>
      </c>
      <c r="H6" s="203"/>
      <c r="J6" s="161"/>
      <c r="L6" s="161"/>
    </row>
    <row r="7" spans="1:15" x14ac:dyDescent="0.2">
      <c r="A7" s="92"/>
      <c r="B7" s="172" t="s">
        <v>148</v>
      </c>
      <c r="C7" s="354"/>
      <c r="D7" s="169"/>
      <c r="E7" s="354"/>
      <c r="F7" s="169"/>
      <c r="G7" s="354"/>
      <c r="H7" s="169"/>
      <c r="I7" s="354"/>
      <c r="J7" s="169"/>
      <c r="K7" s="354"/>
      <c r="L7" s="169"/>
      <c r="N7" s="26"/>
      <c r="O7" s="26"/>
    </row>
    <row r="8" spans="1:15" x14ac:dyDescent="0.2">
      <c r="A8" s="66" t="s">
        <v>453</v>
      </c>
      <c r="B8" s="442">
        <v>32265</v>
      </c>
      <c r="C8" s="318"/>
      <c r="D8" s="442">
        <v>1667</v>
      </c>
      <c r="E8" s="318"/>
      <c r="F8" s="442">
        <v>28447</v>
      </c>
      <c r="G8" s="318"/>
      <c r="H8" s="442">
        <v>587</v>
      </c>
      <c r="I8" s="340"/>
      <c r="J8" s="442">
        <v>1556</v>
      </c>
      <c r="L8" s="442">
        <v>8</v>
      </c>
      <c r="M8" s="361" t="s">
        <v>216</v>
      </c>
      <c r="N8" s="72"/>
    </row>
    <row r="9" spans="1:15" x14ac:dyDescent="0.2">
      <c r="A9" s="68" t="s">
        <v>183</v>
      </c>
      <c r="B9" s="110"/>
      <c r="C9" s="318"/>
      <c r="D9" s="110"/>
      <c r="E9" s="318"/>
      <c r="F9" s="110"/>
      <c r="G9" s="318"/>
      <c r="H9" s="110"/>
      <c r="J9" s="110"/>
      <c r="L9" s="110"/>
      <c r="N9" s="72"/>
    </row>
    <row r="10" spans="1:15" x14ac:dyDescent="0.2">
      <c r="A10" s="72"/>
      <c r="B10" s="163"/>
      <c r="C10" s="357"/>
      <c r="D10" s="169"/>
      <c r="E10" s="354"/>
      <c r="F10" s="170"/>
      <c r="G10" s="201" t="s">
        <v>235</v>
      </c>
      <c r="H10" s="163"/>
      <c r="I10" s="357"/>
      <c r="J10" s="163"/>
      <c r="K10" s="355"/>
      <c r="L10" s="163"/>
      <c r="M10" s="374"/>
    </row>
    <row r="11" spans="1:15" x14ac:dyDescent="0.2">
      <c r="A11" s="72"/>
      <c r="B11" s="160"/>
      <c r="C11" s="352"/>
      <c r="D11" s="161"/>
      <c r="F11" s="161"/>
      <c r="H11" s="160"/>
      <c r="I11" s="352"/>
      <c r="J11" s="160"/>
      <c r="L11" s="160"/>
      <c r="M11" s="374"/>
    </row>
    <row r="12" spans="1:15" x14ac:dyDescent="0.2">
      <c r="A12" s="66" t="s">
        <v>436</v>
      </c>
      <c r="B12" s="442">
        <v>4982.3059999999996</v>
      </c>
      <c r="C12" s="326"/>
      <c r="D12" s="442">
        <v>565.92100000000005</v>
      </c>
      <c r="E12" s="326"/>
      <c r="F12" s="442">
        <v>3591.9479999999999</v>
      </c>
      <c r="G12" s="326"/>
      <c r="H12" s="442">
        <v>83.664000000000001</v>
      </c>
      <c r="I12" s="326"/>
      <c r="J12" s="442">
        <v>740.77300000000002</v>
      </c>
      <c r="K12" s="326"/>
      <c r="L12" s="442" t="s">
        <v>513</v>
      </c>
      <c r="M12" s="361" t="s">
        <v>216</v>
      </c>
    </row>
    <row r="13" spans="1:15" ht="33.75" x14ac:dyDescent="0.2">
      <c r="A13" s="269" t="s">
        <v>440</v>
      </c>
      <c r="B13" s="442">
        <v>955.88099999999997</v>
      </c>
      <c r="C13" s="326"/>
      <c r="D13" s="442">
        <v>111.21899999999999</v>
      </c>
      <c r="E13" s="326"/>
      <c r="F13" s="442">
        <v>625.04300000000001</v>
      </c>
      <c r="G13" s="326"/>
      <c r="H13" s="442">
        <v>29.219000000000001</v>
      </c>
      <c r="I13" s="326"/>
      <c r="J13" s="442">
        <v>190.4</v>
      </c>
      <c r="K13" s="326"/>
      <c r="L13" s="442" t="s">
        <v>513</v>
      </c>
      <c r="M13" s="375" t="s">
        <v>216</v>
      </c>
    </row>
    <row r="14" spans="1:15" x14ac:dyDescent="0.2">
      <c r="A14" s="66" t="s">
        <v>437</v>
      </c>
      <c r="B14" s="442">
        <v>10.112</v>
      </c>
      <c r="C14" s="326"/>
      <c r="D14" s="442">
        <v>0.40699999999999997</v>
      </c>
      <c r="E14" s="326"/>
      <c r="F14" s="442">
        <v>8.1769999999999996</v>
      </c>
      <c r="G14" s="326"/>
      <c r="H14" s="442">
        <v>1.9E-2</v>
      </c>
      <c r="I14" s="326"/>
      <c r="J14" s="442">
        <v>1.5089999999999999</v>
      </c>
      <c r="K14" s="326"/>
      <c r="L14" s="442" t="s">
        <v>513</v>
      </c>
      <c r="M14" s="374" t="s">
        <v>216</v>
      </c>
    </row>
    <row r="15" spans="1:15" ht="22.5" x14ac:dyDescent="0.2">
      <c r="A15" s="269" t="s">
        <v>438</v>
      </c>
      <c r="B15" s="442">
        <v>329.32299999999998</v>
      </c>
      <c r="C15" s="326"/>
      <c r="D15" s="442">
        <v>78.691000000000003</v>
      </c>
      <c r="E15" s="326"/>
      <c r="F15" s="442">
        <v>223.62</v>
      </c>
      <c r="G15" s="363"/>
      <c r="H15" s="442">
        <v>21.338999999999999</v>
      </c>
      <c r="I15" s="363"/>
      <c r="J15" s="442">
        <v>5.63</v>
      </c>
      <c r="K15" s="363"/>
      <c r="L15" s="442">
        <v>4.2999999999999997E-2</v>
      </c>
      <c r="M15" s="375" t="s">
        <v>216</v>
      </c>
    </row>
    <row r="16" spans="1:15" x14ac:dyDescent="0.2">
      <c r="A16" s="66" t="s">
        <v>463</v>
      </c>
      <c r="B16" s="442">
        <v>3.6999999999999998E-2</v>
      </c>
      <c r="C16" s="326"/>
      <c r="D16" s="442">
        <v>4.0000000000000001E-3</v>
      </c>
      <c r="E16" s="326"/>
      <c r="F16" s="442" t="s">
        <v>513</v>
      </c>
      <c r="G16" s="326"/>
      <c r="H16" s="442" t="s">
        <v>513</v>
      </c>
      <c r="I16" s="326"/>
      <c r="J16" s="442">
        <v>3.3000000000000002E-2</v>
      </c>
      <c r="K16" s="326"/>
      <c r="L16" s="442" t="s">
        <v>513</v>
      </c>
      <c r="M16" s="374" t="s">
        <v>216</v>
      </c>
      <c r="N16" s="72"/>
    </row>
    <row r="17" spans="1:15" ht="7.5" customHeight="1" x14ac:dyDescent="0.2">
      <c r="B17" s="161"/>
      <c r="D17" s="161"/>
      <c r="F17" s="161"/>
      <c r="H17" s="161"/>
      <c r="I17" s="352"/>
      <c r="J17" s="161"/>
      <c r="L17" s="161"/>
      <c r="M17" s="374"/>
      <c r="N17" s="72"/>
    </row>
    <row r="18" spans="1:15" x14ac:dyDescent="0.2">
      <c r="A18" s="72"/>
      <c r="B18" s="163"/>
      <c r="C18" s="354"/>
      <c r="D18" s="169"/>
      <c r="E18" s="354"/>
      <c r="F18" s="170"/>
      <c r="G18" s="201" t="s">
        <v>156</v>
      </c>
      <c r="H18" s="163"/>
      <c r="I18" s="357"/>
      <c r="J18" s="163"/>
      <c r="K18" s="355"/>
      <c r="L18" s="163"/>
      <c r="M18" s="374"/>
    </row>
    <row r="19" spans="1:15" x14ac:dyDescent="0.2">
      <c r="A19" s="72"/>
      <c r="B19" s="160"/>
      <c r="C19" s="352"/>
      <c r="D19" s="161"/>
      <c r="F19" s="161"/>
      <c r="H19" s="160"/>
      <c r="I19" s="352"/>
      <c r="J19" s="160"/>
      <c r="L19" s="160"/>
      <c r="M19" s="374"/>
    </row>
    <row r="20" spans="1:15" ht="22.5" x14ac:dyDescent="0.2">
      <c r="A20" s="269" t="s">
        <v>442</v>
      </c>
      <c r="B20" s="442">
        <v>3788.221</v>
      </c>
      <c r="C20" s="363"/>
      <c r="D20" s="442">
        <v>1023.766</v>
      </c>
      <c r="E20" s="363"/>
      <c r="F20" s="442">
        <v>2345.6860000000001</v>
      </c>
      <c r="G20" s="363"/>
      <c r="H20" s="442">
        <v>358.51600000000002</v>
      </c>
      <c r="I20" s="363"/>
      <c r="J20" s="442">
        <v>58.906999999999996</v>
      </c>
      <c r="K20" s="363"/>
      <c r="L20" s="442">
        <v>1.3460000000000001</v>
      </c>
      <c r="M20" s="363" t="s">
        <v>216</v>
      </c>
    </row>
    <row r="21" spans="1:15" ht="22.5" x14ac:dyDescent="0.2">
      <c r="A21" s="269" t="s">
        <v>439</v>
      </c>
      <c r="B21" s="442">
        <v>5.3999999999999999E-2</v>
      </c>
      <c r="C21" s="363"/>
      <c r="D21" s="442">
        <v>5.3999999999999999E-2</v>
      </c>
      <c r="E21" s="363"/>
      <c r="F21" s="442" t="s">
        <v>513</v>
      </c>
      <c r="G21" s="363"/>
      <c r="H21" s="442" t="s">
        <v>513</v>
      </c>
      <c r="I21" s="363"/>
      <c r="J21" s="442" t="s">
        <v>513</v>
      </c>
      <c r="K21" s="363"/>
      <c r="L21" s="442" t="s">
        <v>513</v>
      </c>
      <c r="M21" s="363" t="s">
        <v>216</v>
      </c>
    </row>
    <row r="22" spans="1:15" x14ac:dyDescent="0.2">
      <c r="A22" s="92" t="s">
        <v>443</v>
      </c>
      <c r="B22" s="445">
        <v>26.591999999999999</v>
      </c>
      <c r="C22" s="327"/>
      <c r="D22" s="445">
        <v>18.291</v>
      </c>
      <c r="E22" s="327"/>
      <c r="F22" s="445" t="s">
        <v>513</v>
      </c>
      <c r="G22" s="327"/>
      <c r="H22" s="445" t="s">
        <v>513</v>
      </c>
      <c r="I22" s="327"/>
      <c r="J22" s="445" t="s">
        <v>513</v>
      </c>
      <c r="K22" s="327"/>
      <c r="L22" s="445">
        <v>8.3010000000000002</v>
      </c>
      <c r="M22" s="326" t="s">
        <v>216</v>
      </c>
    </row>
    <row r="24" spans="1:15" x14ac:dyDescent="0.2">
      <c r="A24" s="92"/>
      <c r="B24" s="92"/>
      <c r="C24" s="354"/>
      <c r="D24" s="92"/>
      <c r="E24" s="354"/>
      <c r="F24" s="92"/>
      <c r="G24" s="354"/>
      <c r="H24" s="92"/>
      <c r="I24" s="354"/>
      <c r="J24" s="92"/>
    </row>
    <row r="25" spans="1:15" x14ac:dyDescent="0.2">
      <c r="B25" s="161" t="s">
        <v>179</v>
      </c>
      <c r="D25" s="161" t="s">
        <v>159</v>
      </c>
      <c r="F25" s="161" t="s">
        <v>340</v>
      </c>
      <c r="H25" s="161" t="s">
        <v>340</v>
      </c>
      <c r="J25" s="161" t="s">
        <v>341</v>
      </c>
      <c r="K25" s="361"/>
      <c r="M25" s="66"/>
      <c r="N25"/>
      <c r="O25"/>
    </row>
    <row r="26" spans="1:15" x14ac:dyDescent="0.2">
      <c r="B26" s="160" t="s">
        <v>160</v>
      </c>
      <c r="D26" s="161" t="s">
        <v>342</v>
      </c>
      <c r="F26" s="161" t="s">
        <v>161</v>
      </c>
      <c r="H26" s="161" t="s">
        <v>162</v>
      </c>
      <c r="J26" s="161" t="s">
        <v>164</v>
      </c>
      <c r="K26" s="361"/>
      <c r="M26" s="66"/>
      <c r="N26"/>
      <c r="O26"/>
    </row>
    <row r="27" spans="1:15" x14ac:dyDescent="0.2">
      <c r="B27" s="171" t="s">
        <v>181</v>
      </c>
      <c r="D27" s="161" t="s">
        <v>165</v>
      </c>
      <c r="F27" s="161"/>
      <c r="H27" s="161"/>
      <c r="J27" s="161"/>
      <c r="K27" s="361"/>
      <c r="M27" s="66"/>
      <c r="N27"/>
      <c r="O27"/>
    </row>
    <row r="28" spans="1:15" x14ac:dyDescent="0.2">
      <c r="A28" s="92"/>
      <c r="B28" s="172" t="s">
        <v>160</v>
      </c>
      <c r="C28" s="354"/>
      <c r="D28" s="169"/>
      <c r="E28" s="354"/>
      <c r="F28" s="169"/>
      <c r="G28" s="354"/>
      <c r="H28" s="169"/>
      <c r="I28" s="354"/>
      <c r="J28" s="169"/>
      <c r="K28" s="361"/>
      <c r="M28" s="66"/>
      <c r="N28"/>
      <c r="O28"/>
    </row>
    <row r="29" spans="1:15" x14ac:dyDescent="0.2">
      <c r="A29" s="66" t="s">
        <v>182</v>
      </c>
      <c r="B29" s="442">
        <v>5612</v>
      </c>
      <c r="D29" s="442">
        <v>956</v>
      </c>
      <c r="F29" s="442">
        <v>751</v>
      </c>
      <c r="H29" s="442">
        <v>695</v>
      </c>
      <c r="J29" s="442">
        <v>703</v>
      </c>
      <c r="K29" s="361" t="s">
        <v>216</v>
      </c>
      <c r="M29" s="66"/>
      <c r="N29"/>
      <c r="O29"/>
    </row>
    <row r="30" spans="1:15" ht="7.5" customHeight="1" x14ac:dyDescent="0.2">
      <c r="A30" s="68"/>
      <c r="B30" s="110"/>
      <c r="D30" s="110"/>
      <c r="F30" s="110"/>
      <c r="H30" s="110"/>
      <c r="J30" s="110"/>
      <c r="K30" s="361"/>
      <c r="M30" s="66"/>
      <c r="N30"/>
      <c r="O30"/>
    </row>
    <row r="31" spans="1:15" x14ac:dyDescent="0.2">
      <c r="A31" s="72"/>
      <c r="B31" s="163"/>
      <c r="C31" s="357"/>
      <c r="D31" s="163"/>
      <c r="E31" s="354"/>
      <c r="F31" s="163"/>
      <c r="G31" s="201" t="s">
        <v>235</v>
      </c>
      <c r="H31" s="163"/>
      <c r="I31" s="354"/>
      <c r="J31" s="163"/>
      <c r="K31" s="361"/>
      <c r="M31" s="66"/>
      <c r="N31"/>
      <c r="O31"/>
    </row>
    <row r="32" spans="1:15" x14ac:dyDescent="0.2">
      <c r="A32" s="72"/>
      <c r="B32" s="160"/>
      <c r="C32" s="352"/>
      <c r="D32" s="160"/>
      <c r="F32" s="160"/>
      <c r="H32" s="160"/>
      <c r="J32" s="160"/>
      <c r="K32" s="361"/>
      <c r="M32" s="66"/>
      <c r="N32"/>
      <c r="O32"/>
    </row>
    <row r="33" spans="1:15" x14ac:dyDescent="0.2">
      <c r="A33" s="66" t="s">
        <v>151</v>
      </c>
      <c r="B33" s="442">
        <v>4295.3689999999997</v>
      </c>
      <c r="C33" s="326"/>
      <c r="D33" s="442">
        <v>486.26400000000001</v>
      </c>
      <c r="E33" s="326"/>
      <c r="F33" s="442">
        <v>334.21</v>
      </c>
      <c r="G33" s="326"/>
      <c r="H33" s="442">
        <v>97.447999999999993</v>
      </c>
      <c r="I33" s="326"/>
      <c r="J33" s="442">
        <v>1167.627</v>
      </c>
      <c r="K33" s="326" t="s">
        <v>216</v>
      </c>
      <c r="M33" s="66"/>
      <c r="N33"/>
      <c r="O33"/>
    </row>
    <row r="34" spans="1:15" x14ac:dyDescent="0.2">
      <c r="A34" s="66" t="s">
        <v>152</v>
      </c>
      <c r="B34" s="442">
        <v>353.084</v>
      </c>
      <c r="C34" s="326"/>
      <c r="D34" s="442">
        <v>67.150000000000006</v>
      </c>
      <c r="E34" s="326"/>
      <c r="F34" s="442">
        <v>67.456000000000003</v>
      </c>
      <c r="G34" s="326"/>
      <c r="H34" s="442">
        <v>14.124000000000001</v>
      </c>
      <c r="I34" s="326"/>
      <c r="J34" s="442">
        <v>45.811</v>
      </c>
      <c r="K34" s="326" t="s">
        <v>216</v>
      </c>
      <c r="M34" s="66"/>
      <c r="N34"/>
      <c r="O34"/>
    </row>
    <row r="35" spans="1:15" x14ac:dyDescent="0.2">
      <c r="A35" s="66" t="s">
        <v>153</v>
      </c>
      <c r="B35" s="442">
        <v>7.5810000000000004</v>
      </c>
      <c r="C35" s="326"/>
      <c r="D35" s="442">
        <v>0.222</v>
      </c>
      <c r="E35" s="326"/>
      <c r="F35" s="442">
        <v>1.0029999999999999</v>
      </c>
      <c r="G35" s="326"/>
      <c r="H35" s="442" t="s">
        <v>513</v>
      </c>
      <c r="I35" s="326"/>
      <c r="J35" s="442">
        <v>1.4490000000000001</v>
      </c>
      <c r="K35" s="326" t="s">
        <v>216</v>
      </c>
      <c r="M35" s="66"/>
      <c r="N35"/>
      <c r="O35"/>
    </row>
    <row r="36" spans="1:15" x14ac:dyDescent="0.2">
      <c r="A36" s="66" t="s">
        <v>154</v>
      </c>
      <c r="B36" s="442">
        <v>146.91300000000001</v>
      </c>
      <c r="C36" s="326"/>
      <c r="D36" s="442">
        <v>2.33</v>
      </c>
      <c r="E36" s="326"/>
      <c r="F36" s="442">
        <v>1.1839999999999999</v>
      </c>
      <c r="G36" s="326"/>
      <c r="H36" s="442">
        <v>70.405000000000001</v>
      </c>
      <c r="I36" s="326"/>
      <c r="J36" s="442">
        <v>20.771999999999998</v>
      </c>
      <c r="K36" s="326" t="s">
        <v>216</v>
      </c>
      <c r="M36" s="66"/>
      <c r="N36"/>
      <c r="O36"/>
    </row>
    <row r="37" spans="1:15" x14ac:dyDescent="0.2">
      <c r="A37" s="66" t="s">
        <v>155</v>
      </c>
      <c r="B37" s="442" t="s">
        <v>513</v>
      </c>
      <c r="C37" s="326"/>
      <c r="D37" s="442" t="s">
        <v>513</v>
      </c>
      <c r="E37" s="326"/>
      <c r="F37" s="442" t="s">
        <v>513</v>
      </c>
      <c r="G37" s="326"/>
      <c r="H37" s="442" t="s">
        <v>513</v>
      </c>
      <c r="I37" s="326"/>
      <c r="J37" s="442" t="s">
        <v>513</v>
      </c>
      <c r="K37" s="326" t="s">
        <v>216</v>
      </c>
      <c r="M37" s="66"/>
      <c r="N37"/>
      <c r="O37"/>
    </row>
    <row r="38" spans="1:15" ht="7.5" customHeight="1" x14ac:dyDescent="0.2">
      <c r="B38" s="382"/>
      <c r="C38" s="352"/>
      <c r="D38" s="382"/>
      <c r="F38" s="382"/>
      <c r="H38" s="382"/>
      <c r="I38" s="352"/>
      <c r="J38" s="382"/>
      <c r="K38" s="361"/>
      <c r="M38" s="66"/>
      <c r="N38"/>
      <c r="O38"/>
    </row>
    <row r="39" spans="1:15" x14ac:dyDescent="0.2">
      <c r="A39" s="72"/>
      <c r="B39" s="362"/>
      <c r="C39" s="357"/>
      <c r="D39" s="362"/>
      <c r="E39" s="354"/>
      <c r="F39" s="362"/>
      <c r="G39" s="201" t="s">
        <v>156</v>
      </c>
      <c r="H39" s="362"/>
      <c r="I39" s="354"/>
      <c r="J39" s="362"/>
      <c r="K39" s="361"/>
      <c r="M39" s="66"/>
      <c r="N39"/>
      <c r="O39"/>
    </row>
    <row r="40" spans="1:15" x14ac:dyDescent="0.2">
      <c r="A40" s="72"/>
      <c r="B40" s="160"/>
      <c r="C40" s="352"/>
      <c r="D40" s="160"/>
      <c r="F40" s="160"/>
      <c r="H40" s="160"/>
      <c r="J40" s="160"/>
      <c r="K40" s="361"/>
      <c r="M40" s="66"/>
      <c r="N40"/>
      <c r="O40"/>
    </row>
    <row r="41" spans="1:15" x14ac:dyDescent="0.2">
      <c r="A41" s="66" t="s">
        <v>157</v>
      </c>
      <c r="B41" s="442">
        <v>1908.702</v>
      </c>
      <c r="C41" s="363"/>
      <c r="D41" s="442">
        <v>33.89</v>
      </c>
      <c r="E41" s="326"/>
      <c r="F41" s="442">
        <v>16.279</v>
      </c>
      <c r="G41" s="326"/>
      <c r="H41" s="442">
        <v>887.35500000000002</v>
      </c>
      <c r="I41" s="326"/>
      <c r="J41" s="442">
        <v>286.536</v>
      </c>
      <c r="K41" s="326" t="s">
        <v>216</v>
      </c>
      <c r="M41" s="66"/>
      <c r="N41"/>
      <c r="O41"/>
    </row>
    <row r="42" spans="1:15" x14ac:dyDescent="0.2">
      <c r="A42" s="66" t="s">
        <v>158</v>
      </c>
      <c r="B42" s="442" t="s">
        <v>513</v>
      </c>
      <c r="C42" s="363"/>
      <c r="D42" s="442" t="s">
        <v>513</v>
      </c>
      <c r="E42" s="363"/>
      <c r="F42" s="442" t="s">
        <v>513</v>
      </c>
      <c r="G42" s="363"/>
      <c r="H42" s="442" t="s">
        <v>513</v>
      </c>
      <c r="I42" s="363"/>
      <c r="J42" s="442" t="s">
        <v>513</v>
      </c>
      <c r="K42" s="363" t="s">
        <v>216</v>
      </c>
      <c r="M42" s="66"/>
      <c r="N42"/>
      <c r="O42"/>
    </row>
    <row r="43" spans="1:15" x14ac:dyDescent="0.2">
      <c r="A43" s="92" t="s">
        <v>441</v>
      </c>
      <c r="B43" s="445">
        <v>134.34299999999999</v>
      </c>
      <c r="C43" s="327"/>
      <c r="D43" s="445" t="s">
        <v>513</v>
      </c>
      <c r="E43" s="327"/>
      <c r="F43" s="445" t="s">
        <v>513</v>
      </c>
      <c r="G43" s="327"/>
      <c r="H43" s="445">
        <v>3.56</v>
      </c>
      <c r="I43" s="327"/>
      <c r="J43" s="445">
        <v>23.568000000000001</v>
      </c>
      <c r="K43" s="326" t="s">
        <v>216</v>
      </c>
      <c r="M43" s="66"/>
      <c r="N43"/>
      <c r="O43"/>
    </row>
    <row r="45" spans="1:15" x14ac:dyDescent="0.2">
      <c r="A45" s="92"/>
      <c r="B45" s="92"/>
      <c r="C45" s="354"/>
      <c r="D45" s="92"/>
      <c r="E45" s="354"/>
      <c r="F45" s="92"/>
      <c r="G45" s="354"/>
      <c r="H45" s="92"/>
    </row>
    <row r="46" spans="1:15" x14ac:dyDescent="0.2">
      <c r="B46" s="161" t="s">
        <v>341</v>
      </c>
      <c r="D46" s="161" t="s">
        <v>341</v>
      </c>
      <c r="F46" s="161" t="s">
        <v>343</v>
      </c>
      <c r="H46" s="161" t="s">
        <v>140</v>
      </c>
    </row>
    <row r="47" spans="1:15" x14ac:dyDescent="0.2">
      <c r="A47" s="92"/>
      <c r="B47" s="169" t="s">
        <v>161</v>
      </c>
      <c r="C47" s="354"/>
      <c r="D47" s="169" t="s">
        <v>163</v>
      </c>
      <c r="E47" s="354"/>
      <c r="F47" s="169" t="s">
        <v>166</v>
      </c>
      <c r="G47" s="354"/>
      <c r="H47" s="169" t="s">
        <v>184</v>
      </c>
    </row>
    <row r="48" spans="1:15" x14ac:dyDescent="0.2">
      <c r="A48" s="66" t="s">
        <v>182</v>
      </c>
      <c r="B48" s="442">
        <v>695</v>
      </c>
      <c r="D48" s="442">
        <v>1371</v>
      </c>
      <c r="F48" s="442">
        <v>388</v>
      </c>
      <c r="H48" s="442">
        <v>53</v>
      </c>
      <c r="I48" s="341" t="s">
        <v>216</v>
      </c>
      <c r="J48" s="12"/>
      <c r="K48" s="318"/>
      <c r="L48" s="12"/>
    </row>
    <row r="49" spans="1:12" ht="7.5" customHeight="1" x14ac:dyDescent="0.2">
      <c r="A49" s="68"/>
      <c r="B49" s="110"/>
      <c r="D49" s="110"/>
      <c r="F49" s="110"/>
      <c r="H49" s="110"/>
      <c r="J49" s="12"/>
      <c r="K49" s="318"/>
      <c r="L49" s="12"/>
    </row>
    <row r="50" spans="1:12" x14ac:dyDescent="0.2">
      <c r="A50" s="72"/>
      <c r="B50" s="163"/>
      <c r="C50" s="357"/>
      <c r="D50" s="163"/>
      <c r="E50" s="354"/>
      <c r="F50" s="163"/>
      <c r="G50" s="201" t="s">
        <v>235</v>
      </c>
      <c r="H50" s="163"/>
      <c r="J50" s="72"/>
      <c r="L50" s="72"/>
    </row>
    <row r="51" spans="1:12" x14ac:dyDescent="0.2">
      <c r="A51" s="72"/>
      <c r="B51" s="160"/>
      <c r="C51" s="352"/>
      <c r="D51" s="160"/>
      <c r="F51" s="160"/>
      <c r="H51" s="160"/>
      <c r="J51" s="72"/>
      <c r="L51" s="72"/>
    </row>
    <row r="52" spans="1:12" x14ac:dyDescent="0.2">
      <c r="A52" s="66" t="s">
        <v>151</v>
      </c>
      <c r="B52" s="442">
        <v>740.46199999999999</v>
      </c>
      <c r="C52" s="326"/>
      <c r="D52" s="442">
        <v>1363.845</v>
      </c>
      <c r="E52" s="326"/>
      <c r="F52" s="442">
        <v>105.51300000000001</v>
      </c>
      <c r="G52" s="326"/>
      <c r="H52" s="442" t="s">
        <v>513</v>
      </c>
      <c r="I52" s="326" t="s">
        <v>216</v>
      </c>
      <c r="J52" s="287"/>
      <c r="K52" s="326"/>
      <c r="L52" s="287"/>
    </row>
    <row r="53" spans="1:12" x14ac:dyDescent="0.2">
      <c r="A53" s="66" t="s">
        <v>152</v>
      </c>
      <c r="B53" s="442">
        <v>17.305</v>
      </c>
      <c r="C53" s="326"/>
      <c r="D53" s="442">
        <v>117.782</v>
      </c>
      <c r="E53" s="326"/>
      <c r="F53" s="442">
        <v>23.456</v>
      </c>
      <c r="G53" s="326"/>
      <c r="H53" s="442" t="s">
        <v>513</v>
      </c>
      <c r="I53" s="326" t="s">
        <v>216</v>
      </c>
      <c r="J53" s="287"/>
      <c r="K53" s="326"/>
      <c r="L53" s="287"/>
    </row>
    <row r="54" spans="1:12" x14ac:dyDescent="0.2">
      <c r="A54" s="66" t="s">
        <v>153</v>
      </c>
      <c r="B54" s="442">
        <v>2.6040000000000001</v>
      </c>
      <c r="C54" s="326"/>
      <c r="D54" s="442">
        <v>2.0680000000000001</v>
      </c>
      <c r="E54" s="326"/>
      <c r="F54" s="442">
        <v>0.23499999999999999</v>
      </c>
      <c r="G54" s="326"/>
      <c r="H54" s="442" t="s">
        <v>513</v>
      </c>
      <c r="I54" s="326" t="s">
        <v>216</v>
      </c>
      <c r="J54" s="287"/>
      <c r="K54" s="326"/>
      <c r="L54" s="287"/>
    </row>
    <row r="55" spans="1:12" x14ac:dyDescent="0.2">
      <c r="A55" s="66" t="s">
        <v>154</v>
      </c>
      <c r="B55" s="442">
        <v>9.8000000000000004E-2</v>
      </c>
      <c r="C55" s="326"/>
      <c r="D55" s="442">
        <v>45.438000000000002</v>
      </c>
      <c r="E55" s="326"/>
      <c r="F55" s="442">
        <v>6.6859999999999999</v>
      </c>
      <c r="G55" s="326"/>
      <c r="H55" s="442" t="s">
        <v>513</v>
      </c>
      <c r="I55" s="326" t="s">
        <v>216</v>
      </c>
      <c r="J55" s="287"/>
      <c r="K55" s="326"/>
      <c r="L55" s="287"/>
    </row>
    <row r="56" spans="1:12" x14ac:dyDescent="0.2">
      <c r="A56" s="66" t="s">
        <v>155</v>
      </c>
      <c r="B56" s="442" t="s">
        <v>513</v>
      </c>
      <c r="C56" s="326"/>
      <c r="D56" s="442" t="s">
        <v>513</v>
      </c>
      <c r="E56" s="326"/>
      <c r="F56" s="442" t="s">
        <v>513</v>
      </c>
      <c r="G56" s="326"/>
      <c r="H56" s="442" t="s">
        <v>513</v>
      </c>
      <c r="I56" s="326" t="s">
        <v>216</v>
      </c>
      <c r="J56" s="287"/>
      <c r="K56" s="326"/>
      <c r="L56" s="287"/>
    </row>
    <row r="57" spans="1:12" ht="7.5" customHeight="1" x14ac:dyDescent="0.2">
      <c r="B57" s="382"/>
      <c r="C57" s="352"/>
      <c r="D57" s="382"/>
      <c r="F57" s="382"/>
      <c r="H57" s="382"/>
      <c r="I57" s="352"/>
      <c r="J57" s="287"/>
      <c r="K57" s="326"/>
      <c r="L57" s="287"/>
    </row>
    <row r="58" spans="1:12" x14ac:dyDescent="0.2">
      <c r="A58" s="72"/>
      <c r="B58" s="362"/>
      <c r="C58" s="357"/>
      <c r="D58" s="362"/>
      <c r="E58" s="354"/>
      <c r="F58" s="362"/>
      <c r="G58" s="201" t="s">
        <v>156</v>
      </c>
      <c r="H58" s="362"/>
      <c r="J58" s="160"/>
      <c r="L58" s="72"/>
    </row>
    <row r="59" spans="1:12" x14ac:dyDescent="0.2">
      <c r="A59" s="72"/>
      <c r="B59" s="160"/>
      <c r="C59" s="352"/>
      <c r="D59" s="160"/>
      <c r="F59" s="160"/>
      <c r="H59" s="160"/>
      <c r="J59" s="160"/>
      <c r="L59" s="72"/>
    </row>
    <row r="60" spans="1:12" x14ac:dyDescent="0.2">
      <c r="A60" s="66" t="s">
        <v>157</v>
      </c>
      <c r="B60" s="442">
        <v>0.86199999999999999</v>
      </c>
      <c r="C60" s="363"/>
      <c r="D60" s="442">
        <v>583.91300000000001</v>
      </c>
      <c r="E60" s="326"/>
      <c r="F60" s="442">
        <v>99.867000000000004</v>
      </c>
      <c r="G60" s="326"/>
      <c r="H60" s="442" t="s">
        <v>513</v>
      </c>
      <c r="I60" s="326" t="s">
        <v>216</v>
      </c>
      <c r="J60" s="161"/>
    </row>
    <row r="61" spans="1:12" x14ac:dyDescent="0.2">
      <c r="A61" s="66" t="s">
        <v>158</v>
      </c>
      <c r="B61" s="442" t="s">
        <v>513</v>
      </c>
      <c r="C61" s="363"/>
      <c r="D61" s="442" t="s">
        <v>513</v>
      </c>
      <c r="E61" s="363"/>
      <c r="F61" s="442" t="s">
        <v>513</v>
      </c>
      <c r="G61" s="363"/>
      <c r="H61" s="442" t="s">
        <v>513</v>
      </c>
      <c r="I61" s="363" t="s">
        <v>216</v>
      </c>
      <c r="J61" s="161"/>
    </row>
    <row r="62" spans="1:12" x14ac:dyDescent="0.2">
      <c r="A62" s="92" t="s">
        <v>441</v>
      </c>
      <c r="B62" s="445" t="s">
        <v>513</v>
      </c>
      <c r="C62" s="327"/>
      <c r="D62" s="445">
        <v>43.902000000000001</v>
      </c>
      <c r="E62" s="327"/>
      <c r="F62" s="445">
        <v>51.173000000000002</v>
      </c>
      <c r="G62" s="327"/>
      <c r="H62" s="445">
        <v>12.14</v>
      </c>
      <c r="I62" s="326" t="s">
        <v>216</v>
      </c>
      <c r="J62" s="161"/>
    </row>
    <row r="68" spans="1:15" s="164" customFormat="1" x14ac:dyDescent="0.2">
      <c r="A68" s="174" t="s">
        <v>233</v>
      </c>
      <c r="B68" s="175"/>
      <c r="C68" s="353"/>
      <c r="D68" s="175"/>
      <c r="E68" s="353"/>
      <c r="F68" s="175"/>
      <c r="G68" s="353"/>
      <c r="H68" s="174"/>
      <c r="I68" s="353"/>
      <c r="J68" s="176"/>
      <c r="K68" s="353"/>
      <c r="L68" s="176"/>
      <c r="M68" s="376"/>
      <c r="O68" s="175"/>
    </row>
    <row r="70" spans="1:15" x14ac:dyDescent="0.2">
      <c r="A70" s="92"/>
      <c r="B70" s="92"/>
      <c r="C70" s="354"/>
      <c r="D70" s="92"/>
      <c r="E70" s="354"/>
      <c r="F70" s="92"/>
      <c r="G70" s="354"/>
      <c r="H70" s="92"/>
      <c r="I70" s="354"/>
      <c r="J70" s="92"/>
      <c r="K70" s="354"/>
      <c r="L70" s="92"/>
      <c r="M70" s="377"/>
      <c r="N70" s="92"/>
    </row>
    <row r="71" spans="1:15" x14ac:dyDescent="0.2">
      <c r="B71" s="161" t="s">
        <v>179</v>
      </c>
      <c r="D71" s="161" t="s">
        <v>336</v>
      </c>
      <c r="F71" s="161" t="s">
        <v>344</v>
      </c>
      <c r="H71" s="161" t="s">
        <v>345</v>
      </c>
      <c r="J71" s="161" t="s">
        <v>345</v>
      </c>
      <c r="L71" s="161" t="s">
        <v>345</v>
      </c>
      <c r="N71" s="161" t="s">
        <v>140</v>
      </c>
      <c r="O71" s="161"/>
    </row>
    <row r="72" spans="1:15" x14ac:dyDescent="0.2">
      <c r="B72" s="160" t="s">
        <v>15</v>
      </c>
      <c r="D72" s="161" t="s">
        <v>169</v>
      </c>
      <c r="F72" s="161" t="s">
        <v>170</v>
      </c>
      <c r="H72" s="161" t="s">
        <v>171</v>
      </c>
      <c r="J72" s="161" t="s">
        <v>172</v>
      </c>
      <c r="L72" s="161" t="s">
        <v>170</v>
      </c>
      <c r="N72" s="161" t="s">
        <v>185</v>
      </c>
      <c r="O72" s="161"/>
    </row>
    <row r="73" spans="1:15" x14ac:dyDescent="0.2">
      <c r="B73" s="171" t="s">
        <v>181</v>
      </c>
      <c r="D73" s="161"/>
      <c r="F73" s="161" t="s">
        <v>486</v>
      </c>
      <c r="H73" s="161"/>
      <c r="J73" s="161"/>
      <c r="L73" s="161" t="s">
        <v>486</v>
      </c>
      <c r="N73" s="161" t="s">
        <v>15</v>
      </c>
      <c r="O73" s="161"/>
    </row>
    <row r="74" spans="1:15" x14ac:dyDescent="0.2">
      <c r="A74" s="92"/>
      <c r="B74" s="172" t="s">
        <v>173</v>
      </c>
      <c r="C74" s="354"/>
      <c r="D74" s="169"/>
      <c r="E74" s="354"/>
      <c r="F74" s="169" t="s">
        <v>487</v>
      </c>
      <c r="G74" s="354"/>
      <c r="H74" s="169"/>
      <c r="I74" s="354"/>
      <c r="J74" s="169"/>
      <c r="K74" s="354"/>
      <c r="L74" s="169" t="s">
        <v>487</v>
      </c>
      <c r="M74" s="377"/>
      <c r="N74" s="169"/>
      <c r="O74" s="161"/>
    </row>
    <row r="75" spans="1:15" x14ac:dyDescent="0.2">
      <c r="A75" s="66" t="s">
        <v>182</v>
      </c>
      <c r="B75" s="442">
        <v>6281</v>
      </c>
      <c r="D75" s="442">
        <v>527</v>
      </c>
      <c r="F75" s="442">
        <v>1938</v>
      </c>
      <c r="H75" s="442">
        <v>1876</v>
      </c>
      <c r="J75" s="442">
        <v>455</v>
      </c>
      <c r="L75" s="442">
        <v>1049</v>
      </c>
      <c r="M75" s="341"/>
      <c r="N75" s="442">
        <v>436</v>
      </c>
      <c r="O75" s="341" t="s">
        <v>216</v>
      </c>
    </row>
    <row r="76" spans="1:15" ht="7.5" customHeight="1" x14ac:dyDescent="0.2">
      <c r="A76" s="68"/>
      <c r="B76" s="110"/>
      <c r="D76" s="110"/>
      <c r="F76" s="110"/>
      <c r="H76" s="110"/>
      <c r="J76" s="110"/>
      <c r="L76" s="110"/>
      <c r="M76" s="341"/>
      <c r="N76" s="110"/>
      <c r="O76" s="341"/>
    </row>
    <row r="77" spans="1:15" x14ac:dyDescent="0.2">
      <c r="A77" s="72"/>
      <c r="B77" s="163"/>
      <c r="C77" s="357"/>
      <c r="D77" s="163"/>
      <c r="E77" s="354"/>
      <c r="F77" s="163"/>
      <c r="G77" s="201" t="s">
        <v>235</v>
      </c>
      <c r="H77" s="163"/>
      <c r="I77" s="357"/>
      <c r="J77" s="163"/>
      <c r="K77" s="354"/>
      <c r="L77" s="163"/>
      <c r="M77" s="201"/>
      <c r="N77" s="163"/>
      <c r="O77" s="341"/>
    </row>
    <row r="78" spans="1:15" x14ac:dyDescent="0.2">
      <c r="A78" s="72"/>
      <c r="B78" s="160"/>
      <c r="C78" s="352"/>
      <c r="D78" s="160"/>
      <c r="F78" s="160"/>
      <c r="H78" s="160"/>
      <c r="I78" s="352"/>
      <c r="J78" s="160"/>
      <c r="L78" s="160"/>
      <c r="M78" s="341"/>
      <c r="N78" s="160"/>
      <c r="O78" s="341"/>
    </row>
    <row r="79" spans="1:15" x14ac:dyDescent="0.2">
      <c r="A79" s="66" t="s">
        <v>151</v>
      </c>
      <c r="B79" s="442">
        <v>1087.194</v>
      </c>
      <c r="C79" s="326"/>
      <c r="D79" s="442">
        <v>220.11500000000001</v>
      </c>
      <c r="E79" s="326"/>
      <c r="F79" s="442">
        <v>153.44499999999999</v>
      </c>
      <c r="G79" s="326"/>
      <c r="H79" s="442">
        <v>395.05599999999998</v>
      </c>
      <c r="I79" s="326"/>
      <c r="J79" s="442">
        <v>164.678</v>
      </c>
      <c r="K79" s="326"/>
      <c r="L79" s="442">
        <v>153.9</v>
      </c>
      <c r="M79" s="326"/>
      <c r="N79" s="442" t="s">
        <v>513</v>
      </c>
      <c r="O79" s="326" t="s">
        <v>216</v>
      </c>
    </row>
    <row r="80" spans="1:15" x14ac:dyDescent="0.2">
      <c r="A80" s="66" t="s">
        <v>152</v>
      </c>
      <c r="B80" s="442">
        <v>228.239</v>
      </c>
      <c r="C80" s="326"/>
      <c r="D80" s="442">
        <v>54.695999999999998</v>
      </c>
      <c r="E80" s="326"/>
      <c r="F80" s="442">
        <v>15.622</v>
      </c>
      <c r="G80" s="326"/>
      <c r="H80" s="442">
        <v>88.144000000000005</v>
      </c>
      <c r="I80" s="326"/>
      <c r="J80" s="442">
        <v>45.356000000000002</v>
      </c>
      <c r="K80" s="326"/>
      <c r="L80" s="442">
        <v>24.420999999999999</v>
      </c>
      <c r="M80" s="326"/>
      <c r="N80" s="442" t="s">
        <v>513</v>
      </c>
      <c r="O80" s="326" t="s">
        <v>216</v>
      </c>
    </row>
    <row r="81" spans="1:18" x14ac:dyDescent="0.2">
      <c r="A81" s="66" t="s">
        <v>153</v>
      </c>
      <c r="B81" s="442">
        <v>1.9910000000000001</v>
      </c>
      <c r="C81" s="326"/>
      <c r="D81" s="442">
        <v>0.84499999999999997</v>
      </c>
      <c r="E81" s="326"/>
      <c r="F81" s="442">
        <v>0.11799999999999999</v>
      </c>
      <c r="G81" s="326"/>
      <c r="H81" s="442">
        <v>0.33200000000000002</v>
      </c>
      <c r="I81" s="326"/>
      <c r="J81" s="442">
        <v>0.10100000000000001</v>
      </c>
      <c r="K81" s="326"/>
      <c r="L81" s="442">
        <v>0.59499999999999997</v>
      </c>
      <c r="M81" s="326"/>
      <c r="N81" s="442" t="s">
        <v>513</v>
      </c>
      <c r="O81" s="326" t="s">
        <v>216</v>
      </c>
    </row>
    <row r="82" spans="1:18" x14ac:dyDescent="0.2">
      <c r="A82" s="66" t="s">
        <v>154</v>
      </c>
      <c r="B82" s="442">
        <v>407.36799999999999</v>
      </c>
      <c r="C82" s="326"/>
      <c r="D82" s="442">
        <v>32.340000000000003</v>
      </c>
      <c r="E82" s="326"/>
      <c r="F82" s="442">
        <v>128.35499999999999</v>
      </c>
      <c r="G82" s="326"/>
      <c r="H82" s="442">
        <v>150.10400000000001</v>
      </c>
      <c r="I82" s="326"/>
      <c r="J82" s="442">
        <v>5.0739999999999998</v>
      </c>
      <c r="K82" s="326"/>
      <c r="L82" s="442">
        <v>91.486999999999995</v>
      </c>
      <c r="M82" s="326"/>
      <c r="N82" s="442">
        <v>8.0000000000000002E-3</v>
      </c>
      <c r="O82" s="326" t="s">
        <v>216</v>
      </c>
    </row>
    <row r="83" spans="1:18" x14ac:dyDescent="0.2">
      <c r="A83" s="66" t="s">
        <v>155</v>
      </c>
      <c r="B83" s="442">
        <v>8.7729999999999997</v>
      </c>
      <c r="C83" s="326"/>
      <c r="D83" s="442">
        <v>1E-3</v>
      </c>
      <c r="E83" s="326"/>
      <c r="F83" s="442" t="s">
        <v>513</v>
      </c>
      <c r="G83" s="326"/>
      <c r="H83" s="442">
        <v>8.2769999999999992</v>
      </c>
      <c r="I83" s="326"/>
      <c r="J83" s="442">
        <v>0.495</v>
      </c>
      <c r="K83" s="326"/>
      <c r="L83" s="442" t="s">
        <v>513</v>
      </c>
      <c r="M83" s="326"/>
      <c r="N83" s="442" t="s">
        <v>513</v>
      </c>
      <c r="O83" s="326" t="s">
        <v>216</v>
      </c>
    </row>
    <row r="84" spans="1:18" ht="7.5" customHeight="1" x14ac:dyDescent="0.2">
      <c r="B84" s="382"/>
      <c r="C84" s="352"/>
      <c r="D84" s="382"/>
      <c r="F84" s="382"/>
      <c r="H84" s="382"/>
      <c r="I84" s="352"/>
      <c r="J84" s="382"/>
      <c r="L84" s="382"/>
      <c r="M84" s="341"/>
      <c r="N84" s="382"/>
      <c r="O84" s="352"/>
    </row>
    <row r="85" spans="1:18" x14ac:dyDescent="0.2">
      <c r="A85" s="72"/>
      <c r="B85" s="362"/>
      <c r="C85" s="357"/>
      <c r="D85" s="362"/>
      <c r="E85" s="354"/>
      <c r="F85" s="362"/>
      <c r="G85" s="201" t="s">
        <v>156</v>
      </c>
      <c r="H85" s="362"/>
      <c r="I85" s="357"/>
      <c r="J85" s="362"/>
      <c r="K85" s="354"/>
      <c r="L85" s="362"/>
      <c r="M85" s="201"/>
      <c r="N85" s="362"/>
      <c r="O85" s="341"/>
    </row>
    <row r="86" spans="1:18" x14ac:dyDescent="0.2">
      <c r="A86" s="72"/>
      <c r="B86" s="160"/>
      <c r="C86" s="352"/>
      <c r="D86" s="160"/>
      <c r="F86" s="160"/>
      <c r="H86" s="160"/>
      <c r="I86" s="352"/>
      <c r="J86" s="160"/>
      <c r="L86" s="160"/>
      <c r="M86" s="341"/>
      <c r="N86" s="160"/>
      <c r="O86" s="341"/>
    </row>
    <row r="87" spans="1:18" x14ac:dyDescent="0.2">
      <c r="A87" s="66" t="s">
        <v>157</v>
      </c>
      <c r="B87" s="442">
        <v>6182.3609999999999</v>
      </c>
      <c r="C87" s="363"/>
      <c r="D87" s="442">
        <v>470.75</v>
      </c>
      <c r="E87" s="326"/>
      <c r="F87" s="442">
        <v>2051.232</v>
      </c>
      <c r="G87" s="326"/>
      <c r="H87" s="442">
        <v>2166.172</v>
      </c>
      <c r="I87" s="363"/>
      <c r="J87" s="442">
        <v>52.534999999999997</v>
      </c>
      <c r="K87" s="326"/>
      <c r="L87" s="473">
        <v>1441.472</v>
      </c>
      <c r="M87" s="326"/>
      <c r="N87" s="442">
        <v>0.2</v>
      </c>
      <c r="O87" s="326" t="s">
        <v>216</v>
      </c>
      <c r="Q87" s="450"/>
      <c r="R87" s="450"/>
    </row>
    <row r="88" spans="1:18" x14ac:dyDescent="0.2">
      <c r="A88" s="66" t="s">
        <v>158</v>
      </c>
      <c r="B88" s="442">
        <v>483.49200000000002</v>
      </c>
      <c r="C88" s="363"/>
      <c r="D88" s="442" t="s">
        <v>513</v>
      </c>
      <c r="E88" s="363"/>
      <c r="F88" s="442" t="s">
        <v>513</v>
      </c>
      <c r="G88" s="363"/>
      <c r="H88" s="442">
        <v>465.666</v>
      </c>
      <c r="I88" s="363"/>
      <c r="J88" s="442">
        <v>17.826000000000001</v>
      </c>
      <c r="K88" s="363"/>
      <c r="L88" s="442" t="s">
        <v>513</v>
      </c>
      <c r="M88" s="363"/>
      <c r="N88" s="442" t="s">
        <v>513</v>
      </c>
      <c r="O88" s="363" t="s">
        <v>216</v>
      </c>
      <c r="R88" s="450"/>
    </row>
    <row r="89" spans="1:18" x14ac:dyDescent="0.2">
      <c r="A89" s="92" t="s">
        <v>441</v>
      </c>
      <c r="B89" s="445">
        <v>1636.182</v>
      </c>
      <c r="C89" s="327"/>
      <c r="D89" s="445">
        <v>170.214</v>
      </c>
      <c r="E89" s="327"/>
      <c r="F89" s="445">
        <v>64.555999999999997</v>
      </c>
      <c r="G89" s="327"/>
      <c r="H89" s="445">
        <v>0.188</v>
      </c>
      <c r="I89" s="327"/>
      <c r="J89" s="445" t="s">
        <v>513</v>
      </c>
      <c r="K89" s="327"/>
      <c r="L89" s="445">
        <v>5.0999999999999997E-2</v>
      </c>
      <c r="M89" s="327"/>
      <c r="N89" s="445">
        <v>1401.173</v>
      </c>
      <c r="O89" s="326" t="s">
        <v>216</v>
      </c>
      <c r="Q89" s="450"/>
      <c r="R89" s="450"/>
    </row>
    <row r="90" spans="1:18" x14ac:dyDescent="0.2">
      <c r="A90"/>
      <c r="B90"/>
      <c r="C90" s="320"/>
      <c r="D90"/>
    </row>
    <row r="91" spans="1:18" x14ac:dyDescent="0.2">
      <c r="A91" s="92"/>
      <c r="B91" s="92"/>
      <c r="C91" s="354"/>
      <c r="D91" s="92"/>
      <c r="E91" s="354"/>
      <c r="F91" s="92"/>
      <c r="G91" s="354"/>
      <c r="H91" s="92"/>
      <c r="I91" s="354"/>
      <c r="J91" s="92"/>
      <c r="K91" s="354"/>
      <c r="L91" s="92"/>
      <c r="N91"/>
    </row>
    <row r="92" spans="1:18" x14ac:dyDescent="0.2">
      <c r="B92" s="161" t="s">
        <v>179</v>
      </c>
      <c r="D92" s="161" t="s">
        <v>395</v>
      </c>
      <c r="F92" s="161" t="s">
        <v>396</v>
      </c>
      <c r="H92" s="161" t="s">
        <v>393</v>
      </c>
      <c r="J92" s="161" t="s">
        <v>397</v>
      </c>
      <c r="L92" s="161" t="s">
        <v>140</v>
      </c>
      <c r="N92"/>
    </row>
    <row r="93" spans="1:18" x14ac:dyDescent="0.2">
      <c r="B93" s="160" t="s">
        <v>12</v>
      </c>
      <c r="D93" s="161" t="s">
        <v>398</v>
      </c>
      <c r="F93" s="161" t="s">
        <v>399</v>
      </c>
      <c r="H93" s="161" t="s">
        <v>400</v>
      </c>
      <c r="J93" s="161" t="s">
        <v>400</v>
      </c>
      <c r="L93" s="161" t="s">
        <v>404</v>
      </c>
      <c r="N93"/>
    </row>
    <row r="94" spans="1:18" x14ac:dyDescent="0.2">
      <c r="B94" s="171" t="s">
        <v>181</v>
      </c>
      <c r="D94" s="161" t="s">
        <v>402</v>
      </c>
      <c r="F94" s="161" t="s">
        <v>403</v>
      </c>
      <c r="H94" s="161"/>
      <c r="J94" s="161"/>
      <c r="L94" s="161"/>
      <c r="N94"/>
    </row>
    <row r="95" spans="1:18" x14ac:dyDescent="0.2">
      <c r="A95" s="92"/>
      <c r="B95" s="172" t="s">
        <v>394</v>
      </c>
      <c r="C95" s="354"/>
      <c r="D95" s="169"/>
      <c r="E95" s="354"/>
      <c r="F95" s="169"/>
      <c r="G95" s="354"/>
      <c r="H95" s="169"/>
      <c r="I95" s="354"/>
      <c r="J95" s="169"/>
      <c r="K95" s="354"/>
      <c r="L95" s="169"/>
      <c r="N95"/>
    </row>
    <row r="96" spans="1:18" x14ac:dyDescent="0.2">
      <c r="A96" s="66" t="s">
        <v>182</v>
      </c>
      <c r="B96" s="442">
        <v>5208</v>
      </c>
      <c r="D96" s="442">
        <v>1068</v>
      </c>
      <c r="F96" s="442">
        <v>197</v>
      </c>
      <c r="H96" s="442">
        <v>1592</v>
      </c>
      <c r="J96" s="442">
        <v>2175</v>
      </c>
      <c r="L96" s="442">
        <v>176</v>
      </c>
      <c r="M96" s="341" t="s">
        <v>216</v>
      </c>
      <c r="N96"/>
    </row>
    <row r="97" spans="1:14" ht="7.5" customHeight="1" x14ac:dyDescent="0.2">
      <c r="A97" s="68"/>
      <c r="B97" s="110"/>
      <c r="D97" s="110"/>
      <c r="F97" s="110"/>
      <c r="H97" s="110"/>
      <c r="J97" s="110"/>
      <c r="L97" s="110"/>
      <c r="M97" s="341"/>
      <c r="N97"/>
    </row>
    <row r="98" spans="1:14" x14ac:dyDescent="0.2">
      <c r="A98" s="72"/>
      <c r="B98" s="163"/>
      <c r="C98" s="357"/>
      <c r="D98" s="163"/>
      <c r="E98" s="354"/>
      <c r="F98" s="163"/>
      <c r="G98" s="201" t="s">
        <v>235</v>
      </c>
      <c r="H98" s="163"/>
      <c r="I98" s="357"/>
      <c r="J98" s="163"/>
      <c r="K98" s="354"/>
      <c r="L98" s="163"/>
      <c r="M98" s="110"/>
      <c r="N98"/>
    </row>
    <row r="99" spans="1:14" x14ac:dyDescent="0.2">
      <c r="A99" s="72"/>
      <c r="B99" s="160"/>
      <c r="C99" s="352"/>
      <c r="D99" s="160"/>
      <c r="F99" s="160"/>
      <c r="H99" s="160"/>
      <c r="I99" s="352"/>
      <c r="J99" s="160"/>
      <c r="L99" s="160"/>
      <c r="M99" s="341"/>
      <c r="N99"/>
    </row>
    <row r="100" spans="1:14" x14ac:dyDescent="0.2">
      <c r="A100" s="66" t="s">
        <v>151</v>
      </c>
      <c r="B100" s="442">
        <v>929.49</v>
      </c>
      <c r="C100" s="326"/>
      <c r="D100" s="442">
        <v>341.858</v>
      </c>
      <c r="E100" s="326"/>
      <c r="F100" s="442">
        <v>62.215000000000003</v>
      </c>
      <c r="G100" s="326"/>
      <c r="H100" s="442">
        <v>165.762</v>
      </c>
      <c r="I100" s="326"/>
      <c r="J100" s="442">
        <v>357.17899999999997</v>
      </c>
      <c r="K100" s="326"/>
      <c r="L100" s="442">
        <v>2.476</v>
      </c>
      <c r="M100" s="326" t="s">
        <v>216</v>
      </c>
      <c r="N100"/>
    </row>
    <row r="101" spans="1:14" x14ac:dyDescent="0.2">
      <c r="A101" s="66" t="s">
        <v>152</v>
      </c>
      <c r="B101" s="442">
        <v>214.11600000000001</v>
      </c>
      <c r="C101" s="326"/>
      <c r="D101" s="442">
        <v>60.121000000000002</v>
      </c>
      <c r="E101" s="326"/>
      <c r="F101" s="442">
        <v>23.463000000000001</v>
      </c>
      <c r="G101" s="326"/>
      <c r="H101" s="442">
        <v>27.471</v>
      </c>
      <c r="I101" s="326"/>
      <c r="J101" s="442">
        <v>103.05800000000001</v>
      </c>
      <c r="K101" s="326"/>
      <c r="L101" s="442">
        <v>3.0000000000000001E-3</v>
      </c>
      <c r="M101" s="326" t="s">
        <v>216</v>
      </c>
      <c r="N101"/>
    </row>
    <row r="102" spans="1:14" x14ac:dyDescent="0.2">
      <c r="A102" s="66" t="s">
        <v>153</v>
      </c>
      <c r="B102" s="442">
        <v>1.2809999999999999</v>
      </c>
      <c r="C102" s="326"/>
      <c r="D102" s="442">
        <v>0.73699999999999999</v>
      </c>
      <c r="E102" s="326"/>
      <c r="F102" s="442">
        <v>0.105</v>
      </c>
      <c r="G102" s="326"/>
      <c r="H102" s="442">
        <v>3.5999999999999997E-2</v>
      </c>
      <c r="I102" s="326"/>
      <c r="J102" s="442">
        <v>0.40300000000000002</v>
      </c>
      <c r="K102" s="326"/>
      <c r="L102" s="442" t="s">
        <v>513</v>
      </c>
      <c r="M102" s="326" t="s">
        <v>216</v>
      </c>
      <c r="N102"/>
    </row>
    <row r="103" spans="1:14" x14ac:dyDescent="0.2">
      <c r="A103" s="66" t="s">
        <v>154</v>
      </c>
      <c r="B103" s="442">
        <v>338.779</v>
      </c>
      <c r="C103" s="326"/>
      <c r="D103" s="442">
        <v>68.974999999999994</v>
      </c>
      <c r="E103" s="326"/>
      <c r="F103" s="442">
        <v>8.5920000000000005</v>
      </c>
      <c r="G103" s="326"/>
      <c r="H103" s="442">
        <v>110.027</v>
      </c>
      <c r="I103" s="326"/>
      <c r="J103" s="442">
        <v>145.86199999999999</v>
      </c>
      <c r="K103" s="326"/>
      <c r="L103" s="442">
        <v>5.3230000000000004</v>
      </c>
      <c r="M103" s="326" t="s">
        <v>216</v>
      </c>
      <c r="N103"/>
    </row>
    <row r="104" spans="1:14" x14ac:dyDescent="0.2">
      <c r="A104" s="66" t="s">
        <v>155</v>
      </c>
      <c r="B104" s="442">
        <v>3.488</v>
      </c>
      <c r="C104" s="326"/>
      <c r="D104" s="442" t="s">
        <v>513</v>
      </c>
      <c r="E104" s="326"/>
      <c r="F104" s="442" t="s">
        <v>513</v>
      </c>
      <c r="G104" s="326"/>
      <c r="H104" s="442" t="s">
        <v>513</v>
      </c>
      <c r="I104" s="326"/>
      <c r="J104" s="442">
        <v>3.4529999999999998</v>
      </c>
      <c r="K104" s="326"/>
      <c r="L104" s="442">
        <v>3.5000000000000003E-2</v>
      </c>
      <c r="M104" s="326" t="s">
        <v>216</v>
      </c>
      <c r="N104"/>
    </row>
    <row r="105" spans="1:14" ht="7.5" customHeight="1" x14ac:dyDescent="0.2">
      <c r="B105" s="382"/>
      <c r="C105" s="352"/>
      <c r="D105" s="382"/>
      <c r="F105" s="382"/>
      <c r="H105" s="382"/>
      <c r="I105" s="352"/>
      <c r="J105" s="382"/>
      <c r="L105" s="382"/>
      <c r="M105" s="341"/>
      <c r="N105"/>
    </row>
    <row r="106" spans="1:14" x14ac:dyDescent="0.2">
      <c r="A106" s="72"/>
      <c r="B106" s="362"/>
      <c r="C106" s="357"/>
      <c r="D106" s="362"/>
      <c r="E106" s="354"/>
      <c r="F106" s="362"/>
      <c r="G106" s="201" t="s">
        <v>156</v>
      </c>
      <c r="H106" s="362"/>
      <c r="I106" s="357"/>
      <c r="J106" s="362"/>
      <c r="K106" s="354"/>
      <c r="L106" s="362"/>
      <c r="M106" s="110"/>
      <c r="N106"/>
    </row>
    <row r="107" spans="1:14" x14ac:dyDescent="0.2">
      <c r="A107" s="72"/>
      <c r="B107" s="160"/>
      <c r="C107" s="352"/>
      <c r="D107" s="160"/>
      <c r="F107" s="160"/>
      <c r="H107" s="160"/>
      <c r="I107" s="352"/>
      <c r="J107" s="160"/>
      <c r="L107" s="160"/>
      <c r="M107" s="341"/>
      <c r="N107"/>
    </row>
    <row r="108" spans="1:14" x14ac:dyDescent="0.2">
      <c r="A108" s="66" t="s">
        <v>157</v>
      </c>
      <c r="B108" s="442">
        <v>4169.5950000000003</v>
      </c>
      <c r="C108" s="363"/>
      <c r="D108" s="442">
        <v>1006.231</v>
      </c>
      <c r="E108" s="326"/>
      <c r="F108" s="442">
        <v>113.66500000000001</v>
      </c>
      <c r="G108" s="326"/>
      <c r="H108" s="442">
        <v>1396.0050000000001</v>
      </c>
      <c r="I108" s="363"/>
      <c r="J108" s="442">
        <v>1593.376</v>
      </c>
      <c r="K108" s="326"/>
      <c r="L108" s="442">
        <v>60.317999999999998</v>
      </c>
      <c r="M108" s="326" t="s">
        <v>216</v>
      </c>
      <c r="N108"/>
    </row>
    <row r="109" spans="1:14" x14ac:dyDescent="0.2">
      <c r="A109" s="66" t="s">
        <v>158</v>
      </c>
      <c r="B109" s="442">
        <v>126.15300000000001</v>
      </c>
      <c r="C109" s="363"/>
      <c r="D109" s="442" t="s">
        <v>513</v>
      </c>
      <c r="E109" s="363"/>
      <c r="F109" s="442" t="s">
        <v>513</v>
      </c>
      <c r="G109" s="363"/>
      <c r="H109" s="442" t="s">
        <v>513</v>
      </c>
      <c r="I109" s="363"/>
      <c r="J109" s="442">
        <v>126.15300000000001</v>
      </c>
      <c r="K109" s="363"/>
      <c r="L109" s="442" t="s">
        <v>513</v>
      </c>
      <c r="M109" s="363" t="s">
        <v>216</v>
      </c>
      <c r="N109" s="161"/>
    </row>
    <row r="110" spans="1:14" x14ac:dyDescent="0.2">
      <c r="A110" s="92" t="s">
        <v>441</v>
      </c>
      <c r="B110" s="445">
        <v>43.465000000000003</v>
      </c>
      <c r="C110" s="327"/>
      <c r="D110" s="445">
        <v>23.244</v>
      </c>
      <c r="E110" s="327"/>
      <c r="F110" s="445">
        <v>13.858000000000001</v>
      </c>
      <c r="G110" s="327"/>
      <c r="H110" s="445">
        <v>8.9999999999999993E-3</v>
      </c>
      <c r="I110" s="327"/>
      <c r="J110" s="445" t="s">
        <v>513</v>
      </c>
      <c r="K110" s="327"/>
      <c r="L110" s="445">
        <v>6.3540000000000001</v>
      </c>
      <c r="M110" s="326" t="s">
        <v>216</v>
      </c>
      <c r="N110"/>
    </row>
    <row r="111" spans="1:14" x14ac:dyDescent="0.2">
      <c r="B111" s="161"/>
      <c r="D111" s="161"/>
      <c r="F111" s="161"/>
      <c r="H111" s="161"/>
      <c r="J111" s="161"/>
      <c r="L111" s="161"/>
      <c r="N111"/>
    </row>
    <row r="112" spans="1:14" x14ac:dyDescent="0.2">
      <c r="A112" s="94"/>
      <c r="B112" s="94"/>
      <c r="C112" s="358"/>
      <c r="D112" s="94"/>
      <c r="E112" s="358"/>
      <c r="F112" s="94"/>
      <c r="G112" s="358"/>
      <c r="H112" s="94"/>
      <c r="I112" s="358"/>
      <c r="J112" s="94"/>
      <c r="K112" s="358"/>
      <c r="L112" s="94"/>
      <c r="M112" s="381"/>
      <c r="N112" s="94"/>
    </row>
    <row r="113" spans="1:15" x14ac:dyDescent="0.2">
      <c r="B113" s="161" t="s">
        <v>179</v>
      </c>
      <c r="D113" s="161" t="s">
        <v>179</v>
      </c>
      <c r="F113" s="161" t="s">
        <v>179</v>
      </c>
      <c r="H113" s="161" t="s">
        <v>179</v>
      </c>
      <c r="J113" s="161" t="s">
        <v>179</v>
      </c>
      <c r="L113" s="161" t="s">
        <v>179</v>
      </c>
      <c r="M113" s="605"/>
      <c r="N113" s="606" t="s">
        <v>617</v>
      </c>
      <c r="O113" s="341"/>
    </row>
    <row r="114" spans="1:15" x14ac:dyDescent="0.2">
      <c r="B114" s="160" t="s">
        <v>19</v>
      </c>
      <c r="D114" s="160" t="s">
        <v>406</v>
      </c>
      <c r="F114" s="160" t="s">
        <v>4</v>
      </c>
      <c r="H114" s="160" t="s">
        <v>9</v>
      </c>
      <c r="J114" s="160" t="s">
        <v>10</v>
      </c>
      <c r="L114" s="160" t="s">
        <v>174</v>
      </c>
      <c r="M114" s="605"/>
      <c r="N114" s="607" t="s">
        <v>618</v>
      </c>
      <c r="O114" s="341"/>
    </row>
    <row r="115" spans="1:15" x14ac:dyDescent="0.2">
      <c r="B115" s="171" t="s">
        <v>181</v>
      </c>
      <c r="D115" s="160" t="s">
        <v>407</v>
      </c>
      <c r="F115" s="171" t="s">
        <v>181</v>
      </c>
      <c r="H115" s="171" t="s">
        <v>181</v>
      </c>
      <c r="J115" s="171" t="s">
        <v>181</v>
      </c>
      <c r="L115" s="160" t="s">
        <v>175</v>
      </c>
      <c r="N115" s="160"/>
      <c r="O115" s="341"/>
    </row>
    <row r="116" spans="1:15" x14ac:dyDescent="0.2">
      <c r="B116" s="171" t="s">
        <v>405</v>
      </c>
      <c r="D116" s="171" t="s">
        <v>181</v>
      </c>
      <c r="F116" s="171" t="s">
        <v>408</v>
      </c>
      <c r="H116" s="171" t="s">
        <v>410</v>
      </c>
      <c r="J116" s="171" t="s">
        <v>412</v>
      </c>
      <c r="L116" s="171" t="s">
        <v>181</v>
      </c>
      <c r="N116" s="160"/>
      <c r="O116" s="341"/>
    </row>
    <row r="117" spans="1:15" x14ac:dyDescent="0.2">
      <c r="B117" s="171"/>
      <c r="D117" s="171" t="s">
        <v>409</v>
      </c>
      <c r="F117" s="160"/>
      <c r="H117" s="160"/>
      <c r="J117" s="160"/>
      <c r="L117" s="171" t="s">
        <v>176</v>
      </c>
      <c r="N117" s="160"/>
      <c r="O117" s="341"/>
    </row>
    <row r="118" spans="1:15" x14ac:dyDescent="0.2">
      <c r="A118" s="92"/>
      <c r="B118" s="172"/>
      <c r="C118" s="356"/>
      <c r="D118" s="241" t="s">
        <v>411</v>
      </c>
      <c r="E118" s="356"/>
      <c r="F118" s="173"/>
      <c r="G118" s="356"/>
      <c r="H118" s="173"/>
      <c r="I118" s="356"/>
      <c r="J118" s="173"/>
      <c r="K118" s="356"/>
      <c r="L118" s="172" t="s">
        <v>177</v>
      </c>
      <c r="M118" s="379"/>
      <c r="N118" s="173"/>
      <c r="O118" s="341"/>
    </row>
    <row r="119" spans="1:15" x14ac:dyDescent="0.2">
      <c r="A119" s="66" t="s">
        <v>182</v>
      </c>
      <c r="B119" s="442">
        <v>2409</v>
      </c>
      <c r="D119" s="442">
        <v>310</v>
      </c>
      <c r="F119" s="442">
        <v>991</v>
      </c>
      <c r="H119" s="442">
        <v>972</v>
      </c>
      <c r="J119" s="442">
        <v>512</v>
      </c>
      <c r="L119" s="442">
        <v>1242</v>
      </c>
      <c r="M119" s="341"/>
      <c r="N119" s="447">
        <v>55802</v>
      </c>
      <c r="O119" s="341" t="s">
        <v>216</v>
      </c>
    </row>
    <row r="120" spans="1:15" ht="7.5" customHeight="1" x14ac:dyDescent="0.2">
      <c r="A120" s="68"/>
      <c r="B120" s="110"/>
      <c r="D120" s="110"/>
      <c r="F120" s="110"/>
      <c r="H120" s="110"/>
      <c r="J120" s="110"/>
      <c r="L120" s="110"/>
      <c r="M120" s="341"/>
      <c r="N120" s="25"/>
      <c r="O120" s="341"/>
    </row>
    <row r="121" spans="1:15" x14ac:dyDescent="0.2">
      <c r="A121" s="72"/>
      <c r="B121" s="163"/>
      <c r="C121" s="357"/>
      <c r="D121" s="163"/>
      <c r="E121" s="354"/>
      <c r="F121" s="163"/>
      <c r="G121" s="201" t="s">
        <v>235</v>
      </c>
      <c r="H121" s="163"/>
      <c r="I121" s="357"/>
      <c r="J121" s="163"/>
      <c r="K121" s="354"/>
      <c r="L121" s="163"/>
      <c r="M121" s="201"/>
      <c r="N121" s="77"/>
      <c r="O121" s="341"/>
    </row>
    <row r="122" spans="1:15" x14ac:dyDescent="0.2">
      <c r="A122" s="72"/>
      <c r="B122" s="160"/>
      <c r="C122" s="352"/>
      <c r="D122" s="160"/>
      <c r="F122" s="160"/>
      <c r="H122" s="160"/>
      <c r="I122" s="352"/>
      <c r="J122" s="160"/>
      <c r="L122" s="160"/>
      <c r="M122" s="341"/>
      <c r="N122" s="72"/>
      <c r="O122" s="341"/>
    </row>
    <row r="123" spans="1:15" x14ac:dyDescent="0.2">
      <c r="A123" s="66" t="s">
        <v>151</v>
      </c>
      <c r="B123" s="442">
        <v>545.59100000000001</v>
      </c>
      <c r="C123" s="326"/>
      <c r="D123" s="442" t="s">
        <v>513</v>
      </c>
      <c r="E123" s="326"/>
      <c r="F123" s="442">
        <v>563.11500000000001</v>
      </c>
      <c r="G123" s="326"/>
      <c r="H123" s="442">
        <v>497.74900000000002</v>
      </c>
      <c r="I123" s="326"/>
      <c r="J123" s="442">
        <v>78.421999999999997</v>
      </c>
      <c r="K123" s="326"/>
      <c r="L123" s="442">
        <v>2E-3</v>
      </c>
      <c r="M123" s="326"/>
      <c r="N123" s="447">
        <v>12979.237999999999</v>
      </c>
      <c r="O123" s="341" t="s">
        <v>216</v>
      </c>
    </row>
    <row r="124" spans="1:15" x14ac:dyDescent="0.2">
      <c r="A124" s="66" t="s">
        <v>152</v>
      </c>
      <c r="B124" s="442">
        <v>158.52699999999999</v>
      </c>
      <c r="C124" s="326"/>
      <c r="D124" s="442">
        <v>0.11600000000000001</v>
      </c>
      <c r="E124" s="326"/>
      <c r="F124" s="442">
        <v>38.515000000000001</v>
      </c>
      <c r="G124" s="326"/>
      <c r="H124" s="442">
        <v>72.570999999999998</v>
      </c>
      <c r="I124" s="326"/>
      <c r="J124" s="442">
        <v>23.792999999999999</v>
      </c>
      <c r="K124" s="326"/>
      <c r="L124" s="442" t="s">
        <v>513</v>
      </c>
      <c r="M124" s="326"/>
      <c r="N124" s="447">
        <v>2044.8420000000001</v>
      </c>
      <c r="O124" s="341" t="s">
        <v>216</v>
      </c>
    </row>
    <row r="125" spans="1:15" x14ac:dyDescent="0.2">
      <c r="A125" s="66" t="s">
        <v>153</v>
      </c>
      <c r="B125" s="442">
        <v>0.44700000000000001</v>
      </c>
      <c r="C125" s="326"/>
      <c r="D125" s="442">
        <v>3.0000000000000001E-3</v>
      </c>
      <c r="E125" s="326"/>
      <c r="F125" s="442">
        <v>1.2050000000000001</v>
      </c>
      <c r="G125" s="326"/>
      <c r="H125" s="442">
        <v>1.05</v>
      </c>
      <c r="I125" s="326"/>
      <c r="J125" s="442">
        <v>1.7999999999999999E-2</v>
      </c>
      <c r="K125" s="326"/>
      <c r="L125" s="442">
        <v>8.0000000000000002E-3</v>
      </c>
      <c r="M125" s="326"/>
      <c r="N125" s="447">
        <v>23.696000000000002</v>
      </c>
      <c r="O125" s="341" t="s">
        <v>216</v>
      </c>
    </row>
    <row r="126" spans="1:15" x14ac:dyDescent="0.2">
      <c r="A126" s="66" t="s">
        <v>154</v>
      </c>
      <c r="B126" s="442">
        <v>6.22</v>
      </c>
      <c r="C126" s="326"/>
      <c r="D126" s="442">
        <v>49.908000000000001</v>
      </c>
      <c r="E126" s="326"/>
      <c r="F126" s="442">
        <v>40.079000000000001</v>
      </c>
      <c r="G126" s="326"/>
      <c r="H126" s="442">
        <v>41.597999999999999</v>
      </c>
      <c r="I126" s="326"/>
      <c r="J126" s="442">
        <v>34.844000000000001</v>
      </c>
      <c r="K126" s="326"/>
      <c r="L126" s="442">
        <v>107.28100000000001</v>
      </c>
      <c r="M126" s="326"/>
      <c r="N126" s="447">
        <v>1502.3130000000001</v>
      </c>
      <c r="O126" s="341" t="s">
        <v>216</v>
      </c>
    </row>
    <row r="127" spans="1:15" x14ac:dyDescent="0.2">
      <c r="A127" s="66" t="s">
        <v>155</v>
      </c>
      <c r="B127" s="442" t="s">
        <v>513</v>
      </c>
      <c r="C127" s="326"/>
      <c r="D127" s="442" t="s">
        <v>513</v>
      </c>
      <c r="E127" s="326"/>
      <c r="F127" s="442" t="s">
        <v>513</v>
      </c>
      <c r="G127" s="326"/>
      <c r="H127" s="442" t="s">
        <v>513</v>
      </c>
      <c r="I127" s="326"/>
      <c r="J127" s="442" t="s">
        <v>513</v>
      </c>
      <c r="K127" s="326"/>
      <c r="L127" s="442" t="s">
        <v>513</v>
      </c>
      <c r="M127" s="326"/>
      <c r="N127" s="443">
        <v>12.298</v>
      </c>
      <c r="O127" s="341" t="s">
        <v>216</v>
      </c>
    </row>
    <row r="128" spans="1:15" ht="7.5" customHeight="1" x14ac:dyDescent="0.2">
      <c r="B128" s="382"/>
      <c r="C128" s="352"/>
      <c r="D128" s="382"/>
      <c r="F128" s="382"/>
      <c r="H128" s="382"/>
      <c r="I128" s="352"/>
      <c r="J128" s="382"/>
      <c r="L128" s="382"/>
      <c r="M128" s="341"/>
      <c r="N128" s="72"/>
      <c r="O128" s="341"/>
    </row>
    <row r="129" spans="1:17" x14ac:dyDescent="0.2">
      <c r="A129" s="72"/>
      <c r="B129" s="362"/>
      <c r="C129" s="357"/>
      <c r="D129" s="362"/>
      <c r="E129" s="354"/>
      <c r="F129" s="362"/>
      <c r="G129" s="201" t="s">
        <v>156</v>
      </c>
      <c r="H129" s="362"/>
      <c r="I129" s="357"/>
      <c r="J129" s="362"/>
      <c r="K129" s="354"/>
      <c r="L129" s="362"/>
      <c r="M129" s="201"/>
      <c r="N129" s="77"/>
      <c r="O129" s="341"/>
    </row>
    <row r="130" spans="1:17" x14ac:dyDescent="0.2">
      <c r="A130" s="72"/>
      <c r="B130" s="160"/>
      <c r="C130" s="352"/>
      <c r="D130" s="160"/>
      <c r="F130" s="160"/>
      <c r="H130" s="160"/>
      <c r="I130" s="352"/>
      <c r="J130" s="160"/>
      <c r="L130" s="160"/>
      <c r="M130" s="341"/>
      <c r="N130" s="72"/>
      <c r="O130" s="341"/>
    </row>
    <row r="131" spans="1:17" x14ac:dyDescent="0.2">
      <c r="A131" s="66" t="s">
        <v>157</v>
      </c>
      <c r="B131" s="442">
        <v>111.101</v>
      </c>
      <c r="C131" s="363"/>
      <c r="D131" s="442">
        <v>849.31899999999996</v>
      </c>
      <c r="E131" s="326"/>
      <c r="F131" s="442">
        <v>382.37799999999999</v>
      </c>
      <c r="G131" s="326"/>
      <c r="H131" s="442">
        <v>468.08600000000001</v>
      </c>
      <c r="I131" s="363"/>
      <c r="J131" s="442">
        <v>622.56500000000005</v>
      </c>
      <c r="K131" s="326"/>
      <c r="L131" s="442">
        <v>1695.5029999999999</v>
      </c>
      <c r="M131" s="326"/>
      <c r="N131" s="447">
        <v>20177.830999999998</v>
      </c>
      <c r="O131" s="341" t="s">
        <v>216</v>
      </c>
      <c r="Q131" s="93"/>
    </row>
    <row r="132" spans="1:17" x14ac:dyDescent="0.2">
      <c r="A132" s="66" t="s">
        <v>158</v>
      </c>
      <c r="B132" s="442" t="s">
        <v>513</v>
      </c>
      <c r="C132" s="363"/>
      <c r="D132" s="442" t="s">
        <v>513</v>
      </c>
      <c r="E132" s="363"/>
      <c r="F132" s="442" t="s">
        <v>513</v>
      </c>
      <c r="G132" s="363"/>
      <c r="H132" s="442" t="s">
        <v>513</v>
      </c>
      <c r="I132" s="363"/>
      <c r="J132" s="442" t="s">
        <v>513</v>
      </c>
      <c r="K132" s="363"/>
      <c r="L132" s="442" t="s">
        <v>513</v>
      </c>
      <c r="M132" s="363"/>
      <c r="N132" s="447">
        <v>609.69899999999996</v>
      </c>
      <c r="O132" s="341" t="s">
        <v>216</v>
      </c>
    </row>
    <row r="133" spans="1:17" x14ac:dyDescent="0.2">
      <c r="A133" s="92" t="s">
        <v>441</v>
      </c>
      <c r="B133" s="445">
        <v>9.23</v>
      </c>
      <c r="C133" s="327"/>
      <c r="D133" s="445">
        <v>807.346</v>
      </c>
      <c r="E133" s="327"/>
      <c r="F133" s="445">
        <v>17.396999999999998</v>
      </c>
      <c r="G133" s="327"/>
      <c r="H133" s="445">
        <v>14</v>
      </c>
      <c r="I133" s="327"/>
      <c r="J133" s="445">
        <v>0.17</v>
      </c>
      <c r="K133" s="327"/>
      <c r="L133" s="445">
        <v>1447.501</v>
      </c>
      <c r="M133" s="327"/>
      <c r="N133" s="449">
        <v>4136.2259999999997</v>
      </c>
      <c r="O133" s="341" t="s">
        <v>216</v>
      </c>
    </row>
    <row r="134" spans="1:17" ht="21" customHeight="1" x14ac:dyDescent="0.2">
      <c r="A134" s="2"/>
      <c r="B134" s="2"/>
      <c r="C134" s="318"/>
      <c r="D134"/>
      <c r="E134" s="320"/>
      <c r="F134"/>
      <c r="G134" s="320"/>
      <c r="H134"/>
      <c r="I134" s="320"/>
      <c r="J134"/>
      <c r="K134" s="320"/>
      <c r="L134"/>
      <c r="M134" s="378"/>
      <c r="N134"/>
      <c r="O134"/>
    </row>
    <row r="135" spans="1:17" x14ac:dyDescent="0.2">
      <c r="A135" s="827" t="s">
        <v>505</v>
      </c>
      <c r="B135" s="827"/>
      <c r="C135" s="827"/>
      <c r="D135" s="827"/>
      <c r="E135" s="827"/>
      <c r="F135" s="827"/>
      <c r="G135" s="827"/>
      <c r="H135" s="827"/>
      <c r="I135" s="827"/>
      <c r="J135" s="827"/>
      <c r="K135" s="827"/>
      <c r="L135" s="827"/>
      <c r="M135" s="827"/>
      <c r="N135" s="827"/>
      <c r="O135" s="827"/>
    </row>
    <row r="136" spans="1:17" x14ac:dyDescent="0.2">
      <c r="A136" s="827" t="s">
        <v>520</v>
      </c>
      <c r="B136" s="827"/>
      <c r="C136" s="827"/>
      <c r="D136" s="827"/>
      <c r="E136" s="827"/>
      <c r="F136" s="827"/>
      <c r="G136" s="827"/>
      <c r="H136" s="827"/>
      <c r="I136" s="827"/>
      <c r="J136" s="827"/>
      <c r="K136" s="827"/>
      <c r="L136" s="827"/>
      <c r="M136" s="827"/>
      <c r="N136" s="827"/>
      <c r="O136" s="827"/>
    </row>
  </sheetData>
  <mergeCells count="3">
    <mergeCell ref="A2:O2"/>
    <mergeCell ref="A135:O135"/>
    <mergeCell ref="A136:O136"/>
  </mergeCells>
  <pageMargins left="0.70866141732283472" right="0.70866141732283472" top="0.74803149606299213" bottom="0.74803149606299213" header="0.31496062992125984" footer="0.31496062992125984"/>
  <pageSetup paperSize="9" scale="84" orientation="portrait" r:id="rId1"/>
  <rowBreaks count="1" manualBreakCount="1">
    <brk id="67"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V78"/>
  <sheetViews>
    <sheetView showGridLines="0" zoomScaleNormal="100" zoomScaleSheetLayoutView="100" workbookViewId="0"/>
  </sheetViews>
  <sheetFormatPr defaultRowHeight="12.95" customHeight="1" x14ac:dyDescent="0.2"/>
  <cols>
    <col min="1" max="1" width="7.28515625" style="105" customWidth="1"/>
    <col min="2" max="2" width="5.28515625" style="105" customWidth="1"/>
    <col min="3" max="3" width="24.28515625" style="191" customWidth="1"/>
    <col min="4" max="4" width="13.7109375" style="105" customWidth="1"/>
    <col min="5" max="5" width="1.42578125" style="105" customWidth="1"/>
    <col min="6" max="6" width="13.7109375" style="105" customWidth="1"/>
    <col min="7" max="7" width="1.42578125" style="105" customWidth="1"/>
    <col min="8" max="8" width="13.7109375" style="215" customWidth="1"/>
    <col min="9" max="9" width="1.42578125" style="351" customWidth="1"/>
    <col min="10" max="10" width="7.28515625" style="105" customWidth="1"/>
    <col min="11" max="11" width="5.28515625" style="105" customWidth="1"/>
    <col min="12" max="12" width="23.140625" style="191" customWidth="1"/>
    <col min="13" max="13" width="13.7109375" style="105" customWidth="1"/>
    <col min="14" max="14" width="1.42578125" style="105" customWidth="1"/>
    <col min="15" max="15" width="13.7109375" style="105" customWidth="1"/>
    <col min="16" max="16" width="1.42578125" style="105" customWidth="1"/>
    <col min="17" max="17" width="13.7109375" style="215" customWidth="1"/>
    <col min="18" max="18" width="1.42578125" style="351" customWidth="1"/>
  </cols>
  <sheetData>
    <row r="1" spans="1:22" ht="12.75" customHeight="1" x14ac:dyDescent="0.2">
      <c r="A1" s="101" t="s">
        <v>118</v>
      </c>
      <c r="B1" s="101"/>
      <c r="C1" s="186"/>
      <c r="D1" s="101"/>
      <c r="E1" s="101"/>
      <c r="F1" s="101"/>
      <c r="G1" s="101"/>
      <c r="H1" s="101"/>
      <c r="I1" s="347"/>
      <c r="J1" s="101" t="s">
        <v>119</v>
      </c>
      <c r="K1" s="101"/>
      <c r="L1" s="186"/>
      <c r="M1" s="101"/>
      <c r="N1" s="101"/>
      <c r="O1" s="101"/>
      <c r="P1" s="101"/>
      <c r="Q1" s="101"/>
      <c r="R1" s="347"/>
    </row>
    <row r="2" spans="1:22" s="263" customFormat="1" ht="26.1" customHeight="1" x14ac:dyDescent="0.2">
      <c r="A2" s="829" t="s">
        <v>686</v>
      </c>
      <c r="B2" s="792"/>
      <c r="C2" s="792"/>
      <c r="D2" s="792"/>
      <c r="E2" s="792"/>
      <c r="F2" s="792"/>
      <c r="G2" s="792"/>
      <c r="H2" s="792"/>
      <c r="I2" s="348"/>
      <c r="J2" s="266"/>
      <c r="K2" s="266"/>
      <c r="L2" s="267"/>
      <c r="M2" s="266"/>
      <c r="N2" s="266"/>
      <c r="O2" s="266"/>
      <c r="P2" s="266"/>
      <c r="Q2" s="266"/>
      <c r="R2" s="348"/>
    </row>
    <row r="3" spans="1:22" s="63" customFormat="1" ht="26.1" customHeight="1" x14ac:dyDescent="0.2">
      <c r="A3" s="830" t="s">
        <v>687</v>
      </c>
      <c r="B3" s="831"/>
      <c r="C3" s="831"/>
      <c r="D3" s="831"/>
      <c r="E3" s="831"/>
      <c r="F3" s="831"/>
      <c r="G3" s="831"/>
      <c r="H3" s="831"/>
      <c r="I3" s="408"/>
      <c r="J3" s="409"/>
      <c r="K3" s="409"/>
      <c r="L3" s="410"/>
      <c r="M3" s="409"/>
      <c r="N3" s="409"/>
      <c r="O3" s="409"/>
      <c r="P3" s="409"/>
      <c r="Q3" s="411"/>
      <c r="R3" s="408"/>
      <c r="S3" s="425"/>
    </row>
    <row r="4" spans="1:22" s="177" customFormat="1" ht="12.95" customHeight="1" x14ac:dyDescent="0.2">
      <c r="A4" s="178" t="s">
        <v>120</v>
      </c>
      <c r="B4" s="179"/>
      <c r="C4" s="179"/>
      <c r="D4" s="183" t="s">
        <v>270</v>
      </c>
      <c r="E4" s="183"/>
      <c r="F4" s="183" t="s">
        <v>271</v>
      </c>
      <c r="G4" s="183"/>
      <c r="H4" s="212" t="s">
        <v>121</v>
      </c>
      <c r="I4" s="350"/>
      <c r="J4" s="178" t="s">
        <v>120</v>
      </c>
      <c r="K4" s="179"/>
      <c r="L4" s="179"/>
      <c r="M4" s="183" t="s">
        <v>270</v>
      </c>
      <c r="N4" s="183"/>
      <c r="O4" s="183" t="s">
        <v>271</v>
      </c>
      <c r="P4" s="183"/>
      <c r="Q4" s="212" t="s">
        <v>121</v>
      </c>
      <c r="R4" s="350"/>
    </row>
    <row r="5" spans="1:22" s="177" customFormat="1" ht="12.95" customHeight="1" x14ac:dyDescent="0.2">
      <c r="B5" s="180"/>
      <c r="C5" s="180"/>
      <c r="D5" s="192" t="s">
        <v>122</v>
      </c>
      <c r="E5" s="192"/>
      <c r="F5" s="192" t="s">
        <v>122</v>
      </c>
      <c r="G5" s="192"/>
      <c r="H5" s="216" t="s">
        <v>123</v>
      </c>
      <c r="I5" s="350"/>
      <c r="K5" s="180"/>
      <c r="L5" s="180"/>
      <c r="M5" s="192" t="s">
        <v>122</v>
      </c>
      <c r="N5" s="192"/>
      <c r="O5" s="192" t="s">
        <v>122</v>
      </c>
      <c r="P5" s="192"/>
      <c r="Q5" s="216" t="s">
        <v>123</v>
      </c>
      <c r="R5" s="350"/>
    </row>
    <row r="6" spans="1:22" s="177" customFormat="1" ht="12.95" customHeight="1" x14ac:dyDescent="0.2">
      <c r="B6" s="180"/>
      <c r="C6" s="180"/>
      <c r="D6" s="211" t="s">
        <v>348</v>
      </c>
      <c r="E6" s="211"/>
      <c r="F6" s="211" t="s">
        <v>272</v>
      </c>
      <c r="G6" s="211"/>
      <c r="H6" s="213"/>
      <c r="I6" s="350"/>
      <c r="K6" s="180"/>
      <c r="L6" s="180"/>
      <c r="M6" s="211" t="s">
        <v>348</v>
      </c>
      <c r="N6" s="211"/>
      <c r="O6" s="211" t="s">
        <v>272</v>
      </c>
      <c r="P6" s="211"/>
      <c r="Q6" s="213"/>
      <c r="R6" s="350"/>
    </row>
    <row r="7" spans="1:22" s="177" customFormat="1" ht="12.95" customHeight="1" x14ac:dyDescent="0.2">
      <c r="A7" s="182" t="s">
        <v>120</v>
      </c>
      <c r="B7" s="181"/>
      <c r="C7" s="181"/>
      <c r="D7" s="184" t="s">
        <v>84</v>
      </c>
      <c r="E7" s="184"/>
      <c r="F7" s="184" t="s">
        <v>84</v>
      </c>
      <c r="G7" s="184"/>
      <c r="H7" s="214"/>
      <c r="I7" s="350"/>
      <c r="J7" s="182" t="s">
        <v>120</v>
      </c>
      <c r="K7" s="181"/>
      <c r="L7" s="181"/>
      <c r="M7" s="184" t="s">
        <v>84</v>
      </c>
      <c r="N7" s="184"/>
      <c r="O7" s="184" t="s">
        <v>84</v>
      </c>
      <c r="P7" s="184"/>
      <c r="Q7" s="214"/>
      <c r="R7" s="350"/>
    </row>
    <row r="8" spans="1:22" s="48" customFormat="1" ht="12.95" customHeight="1" x14ac:dyDescent="0.2">
      <c r="A8" s="152" t="s">
        <v>124</v>
      </c>
      <c r="B8" s="86"/>
      <c r="C8" s="187"/>
      <c r="D8" s="472">
        <v>9698.7060000000001</v>
      </c>
      <c r="E8" s="551"/>
      <c r="F8" s="472">
        <v>4714.0190000000002</v>
      </c>
      <c r="G8" s="551"/>
      <c r="H8" s="457">
        <v>14412.725</v>
      </c>
      <c r="I8" s="332" t="s">
        <v>216</v>
      </c>
      <c r="J8" s="152" t="s">
        <v>127</v>
      </c>
      <c r="K8" s="86"/>
      <c r="L8" s="187"/>
      <c r="M8" s="457">
        <v>4795.8810000000003</v>
      </c>
      <c r="N8" s="551"/>
      <c r="O8" s="457">
        <v>3365.8209999999999</v>
      </c>
      <c r="P8" s="551"/>
      <c r="Q8" s="457">
        <v>8161.7020000000002</v>
      </c>
      <c r="R8" s="320" t="s">
        <v>216</v>
      </c>
      <c r="U8" s="152"/>
      <c r="V8" s="152"/>
    </row>
    <row r="9" spans="1:22" s="48" customFormat="1" ht="12.95" customHeight="1" x14ac:dyDescent="0.2">
      <c r="A9" s="12" t="s">
        <v>253</v>
      </c>
      <c r="B9" s="48" t="s">
        <v>273</v>
      </c>
      <c r="C9" s="177"/>
      <c r="D9" s="470">
        <v>2679.9430000000002</v>
      </c>
      <c r="E9" s="551"/>
      <c r="F9" s="470">
        <v>1063.1790000000001</v>
      </c>
      <c r="G9" s="551"/>
      <c r="H9" s="457">
        <v>3743.1219999999998</v>
      </c>
      <c r="I9" s="320" t="s">
        <v>216</v>
      </c>
      <c r="J9" s="12" t="s">
        <v>207</v>
      </c>
      <c r="K9" s="48" t="s">
        <v>264</v>
      </c>
      <c r="L9" s="177"/>
      <c r="M9" s="477">
        <v>1535.213</v>
      </c>
      <c r="N9" s="551"/>
      <c r="O9" s="477">
        <v>238.96700000000001</v>
      </c>
      <c r="P9" s="551"/>
      <c r="Q9" s="457">
        <v>1774.18</v>
      </c>
      <c r="R9" s="320" t="s">
        <v>216</v>
      </c>
      <c r="U9" s="152"/>
      <c r="V9" s="152"/>
    </row>
    <row r="10" spans="1:22" s="48" customFormat="1" ht="12.95" customHeight="1" x14ac:dyDescent="0.2">
      <c r="A10" s="36" t="s">
        <v>248</v>
      </c>
      <c r="B10" s="48" t="s">
        <v>274</v>
      </c>
      <c r="C10" s="177"/>
      <c r="D10" s="470">
        <v>1162.682</v>
      </c>
      <c r="E10" s="551"/>
      <c r="F10" s="470">
        <v>80.483000000000004</v>
      </c>
      <c r="G10" s="551"/>
      <c r="H10" s="457">
        <v>1243.165</v>
      </c>
      <c r="I10" s="320" t="s">
        <v>216</v>
      </c>
      <c r="J10" s="12"/>
      <c r="K10" s="48" t="s">
        <v>265</v>
      </c>
      <c r="L10" s="177"/>
      <c r="M10" s="477">
        <v>927.58</v>
      </c>
      <c r="N10" s="551"/>
      <c r="O10" s="477">
        <v>255.83099999999999</v>
      </c>
      <c r="P10" s="551"/>
      <c r="Q10" s="457">
        <v>1183.4110000000001</v>
      </c>
      <c r="R10" s="320" t="s">
        <v>216</v>
      </c>
      <c r="U10" s="229"/>
      <c r="V10" s="229"/>
    </row>
    <row r="11" spans="1:22" s="48" customFormat="1" ht="12.95" customHeight="1" x14ac:dyDescent="0.2">
      <c r="A11" s="12"/>
      <c r="B11" s="48" t="s">
        <v>275</v>
      </c>
      <c r="C11" s="177"/>
      <c r="D11" s="470">
        <v>338.50099999999998</v>
      </c>
      <c r="E11" s="551"/>
      <c r="F11" s="477">
        <v>135.19399999999999</v>
      </c>
      <c r="G11" s="551"/>
      <c r="H11" s="457">
        <v>473.69499999999999</v>
      </c>
      <c r="I11" s="320" t="s">
        <v>216</v>
      </c>
      <c r="J11" s="12"/>
      <c r="K11" s="48" t="s">
        <v>266</v>
      </c>
      <c r="L11" s="177"/>
      <c r="M11" s="477">
        <v>379.77499999999998</v>
      </c>
      <c r="N11" s="551"/>
      <c r="O11" s="477">
        <v>1205.173</v>
      </c>
      <c r="P11" s="551"/>
      <c r="Q11" s="457">
        <v>1584.9480000000001</v>
      </c>
      <c r="R11" s="320" t="s">
        <v>216</v>
      </c>
      <c r="U11" s="229"/>
      <c r="V11" s="229"/>
    </row>
    <row r="12" spans="1:22" s="48" customFormat="1" ht="12.95" customHeight="1" x14ac:dyDescent="0.2">
      <c r="A12" s="12"/>
      <c r="B12" s="48" t="s">
        <v>459</v>
      </c>
      <c r="C12" s="177"/>
      <c r="D12" s="470">
        <v>4198.2150000000001</v>
      </c>
      <c r="E12" s="551"/>
      <c r="F12" s="477">
        <v>3134.453</v>
      </c>
      <c r="G12" s="551"/>
      <c r="H12" s="457">
        <v>7332.6679999999997</v>
      </c>
      <c r="I12" s="320" t="s">
        <v>216</v>
      </c>
      <c r="J12" s="12"/>
      <c r="K12" s="48" t="s">
        <v>454</v>
      </c>
      <c r="L12" s="177"/>
      <c r="M12" s="477" t="s">
        <v>513</v>
      </c>
      <c r="N12" s="551"/>
      <c r="O12" s="477" t="s">
        <v>513</v>
      </c>
      <c r="P12" s="551"/>
      <c r="Q12" s="457" t="s">
        <v>513</v>
      </c>
      <c r="R12" s="320" t="s">
        <v>216</v>
      </c>
      <c r="U12" s="229"/>
      <c r="V12" s="229"/>
    </row>
    <row r="13" spans="1:22" s="48" customFormat="1" ht="12.95" customHeight="1" x14ac:dyDescent="0.2">
      <c r="A13" s="12"/>
      <c r="B13" s="48" t="s">
        <v>253</v>
      </c>
      <c r="C13" s="177" t="s">
        <v>245</v>
      </c>
      <c r="D13" s="470">
        <v>3940.4479999999999</v>
      </c>
      <c r="E13" s="551"/>
      <c r="F13" s="477">
        <v>3005.7289999999998</v>
      </c>
      <c r="G13" s="551"/>
      <c r="H13" s="457">
        <v>6946.1769999999997</v>
      </c>
      <c r="I13" s="320" t="s">
        <v>216</v>
      </c>
      <c r="J13" s="12"/>
      <c r="K13" s="48" t="s">
        <v>253</v>
      </c>
      <c r="L13" s="177" t="s">
        <v>208</v>
      </c>
      <c r="M13" s="477" t="s">
        <v>513</v>
      </c>
      <c r="N13" s="551"/>
      <c r="O13" s="477" t="s">
        <v>513</v>
      </c>
      <c r="P13" s="551"/>
      <c r="Q13" s="457" t="s">
        <v>513</v>
      </c>
      <c r="R13" s="320" t="s">
        <v>216</v>
      </c>
      <c r="U13" s="152"/>
      <c r="V13" s="152"/>
    </row>
    <row r="14" spans="1:22" s="48" customFormat="1" ht="12.95" customHeight="1" x14ac:dyDescent="0.2">
      <c r="A14" s="12"/>
      <c r="C14" s="185" t="s">
        <v>269</v>
      </c>
      <c r="D14" s="470" t="s">
        <v>216</v>
      </c>
      <c r="E14" s="551" t="s">
        <v>216</v>
      </c>
      <c r="F14" s="477" t="s">
        <v>216</v>
      </c>
      <c r="G14" s="551" t="s">
        <v>216</v>
      </c>
      <c r="H14" s="457" t="s">
        <v>216</v>
      </c>
      <c r="I14" s="320" t="s">
        <v>216</v>
      </c>
      <c r="J14" s="12"/>
      <c r="L14" s="177" t="s">
        <v>209</v>
      </c>
      <c r="M14" s="477" t="s">
        <v>513</v>
      </c>
      <c r="N14" s="551"/>
      <c r="O14" s="477" t="s">
        <v>513</v>
      </c>
      <c r="P14" s="551"/>
      <c r="Q14" s="457" t="s">
        <v>513</v>
      </c>
      <c r="R14" s="320" t="s">
        <v>216</v>
      </c>
      <c r="U14" s="229"/>
      <c r="V14" s="229"/>
    </row>
    <row r="15" spans="1:22" s="48" customFormat="1" ht="12.95" customHeight="1" x14ac:dyDescent="0.2">
      <c r="A15" s="12"/>
      <c r="C15" s="185" t="s">
        <v>246</v>
      </c>
      <c r="D15" s="470" t="s">
        <v>216</v>
      </c>
      <c r="E15" s="551" t="s">
        <v>216</v>
      </c>
      <c r="F15" s="477" t="s">
        <v>216</v>
      </c>
      <c r="G15" s="551" t="s">
        <v>216</v>
      </c>
      <c r="H15" s="457" t="s">
        <v>216</v>
      </c>
      <c r="I15" s="320" t="s">
        <v>216</v>
      </c>
      <c r="J15" s="12"/>
      <c r="L15" s="177" t="s">
        <v>455</v>
      </c>
      <c r="M15" s="477" t="s">
        <v>513</v>
      </c>
      <c r="N15" s="551"/>
      <c r="O15" s="477" t="s">
        <v>513</v>
      </c>
      <c r="P15" s="551"/>
      <c r="Q15" s="457" t="s">
        <v>513</v>
      </c>
      <c r="R15" s="320" t="s">
        <v>216</v>
      </c>
      <c r="U15" s="229"/>
      <c r="V15" s="229"/>
    </row>
    <row r="16" spans="1:22" s="48" customFormat="1" ht="12.95" customHeight="1" x14ac:dyDescent="0.2">
      <c r="A16" s="12"/>
      <c r="C16" s="177" t="s">
        <v>444</v>
      </c>
      <c r="D16" s="470">
        <v>7.0000000000000007E-2</v>
      </c>
      <c r="E16" s="551"/>
      <c r="F16" s="477">
        <v>1E-3</v>
      </c>
      <c r="G16" s="551"/>
      <c r="H16" s="457">
        <v>7.0999999999999994E-2</v>
      </c>
      <c r="I16" s="320" t="s">
        <v>216</v>
      </c>
      <c r="J16" s="12"/>
      <c r="K16" s="48" t="s">
        <v>242</v>
      </c>
      <c r="L16" s="177"/>
      <c r="M16" s="477">
        <v>1953.3130000000001</v>
      </c>
      <c r="N16" s="551"/>
      <c r="O16" s="477">
        <v>1665.85</v>
      </c>
      <c r="P16" s="551"/>
      <c r="Q16" s="457">
        <v>3619.163</v>
      </c>
      <c r="R16" s="320" t="s">
        <v>216</v>
      </c>
      <c r="U16" s="12"/>
      <c r="V16" s="12"/>
    </row>
    <row r="17" spans="1:18" s="48" customFormat="1" ht="12.95" customHeight="1" x14ac:dyDescent="0.2">
      <c r="A17" s="12"/>
      <c r="C17" s="177" t="s">
        <v>464</v>
      </c>
      <c r="D17" s="470">
        <v>257.697</v>
      </c>
      <c r="E17" s="551"/>
      <c r="F17" s="477">
        <v>128.72300000000001</v>
      </c>
      <c r="G17" s="551"/>
      <c r="H17" s="457">
        <v>386.42</v>
      </c>
      <c r="I17" s="320" t="s">
        <v>216</v>
      </c>
      <c r="J17" s="152" t="s">
        <v>129</v>
      </c>
      <c r="K17" s="86"/>
      <c r="L17" s="187"/>
      <c r="M17" s="457">
        <v>3941.67</v>
      </c>
      <c r="N17" s="551"/>
      <c r="O17" s="457">
        <v>2378.9609999999998</v>
      </c>
      <c r="P17" s="551"/>
      <c r="Q17" s="457">
        <v>6320.6310000000003</v>
      </c>
      <c r="R17" s="320" t="s">
        <v>216</v>
      </c>
    </row>
    <row r="18" spans="1:18" s="48" customFormat="1" ht="12.95" customHeight="1" x14ac:dyDescent="0.2">
      <c r="A18" s="12"/>
      <c r="C18" s="185" t="s">
        <v>267</v>
      </c>
      <c r="D18" s="470" t="s">
        <v>216</v>
      </c>
      <c r="E18" s="551" t="s">
        <v>216</v>
      </c>
      <c r="F18" s="477" t="s">
        <v>216</v>
      </c>
      <c r="G18" s="551" t="s">
        <v>216</v>
      </c>
      <c r="H18" s="457" t="s">
        <v>216</v>
      </c>
      <c r="I18" s="320" t="s">
        <v>216</v>
      </c>
      <c r="J18" s="12" t="s">
        <v>207</v>
      </c>
      <c r="K18" s="48" t="s">
        <v>264</v>
      </c>
      <c r="L18" s="177"/>
      <c r="M18" s="477">
        <v>905.71799999999996</v>
      </c>
      <c r="N18" s="551"/>
      <c r="O18" s="477">
        <v>82.072000000000003</v>
      </c>
      <c r="P18" s="551"/>
      <c r="Q18" s="457">
        <v>987.79</v>
      </c>
      <c r="R18" s="320" t="s">
        <v>216</v>
      </c>
    </row>
    <row r="19" spans="1:18" s="48" customFormat="1" ht="12.95" customHeight="1" x14ac:dyDescent="0.2">
      <c r="A19" s="12"/>
      <c r="B19" s="48" t="s">
        <v>276</v>
      </c>
      <c r="C19" s="177"/>
      <c r="D19" s="470">
        <v>1319.365</v>
      </c>
      <c r="E19" s="551"/>
      <c r="F19" s="477">
        <v>300.70999999999998</v>
      </c>
      <c r="G19" s="551"/>
      <c r="H19" s="457">
        <v>1620.075</v>
      </c>
      <c r="I19" s="320" t="s">
        <v>216</v>
      </c>
      <c r="J19" s="12"/>
      <c r="K19" s="48" t="s">
        <v>265</v>
      </c>
      <c r="L19" s="177"/>
      <c r="M19" s="477">
        <v>871.01800000000003</v>
      </c>
      <c r="N19" s="551"/>
      <c r="O19" s="477">
        <v>9.5350000000000001</v>
      </c>
      <c r="P19" s="551"/>
      <c r="Q19" s="457">
        <v>880.553</v>
      </c>
      <c r="R19" s="320" t="s">
        <v>216</v>
      </c>
    </row>
    <row r="20" spans="1:18" s="48" customFormat="1" ht="12.95" customHeight="1" x14ac:dyDescent="0.2">
      <c r="A20" s="152" t="s">
        <v>126</v>
      </c>
      <c r="B20" s="86"/>
      <c r="C20" s="187"/>
      <c r="D20" s="472">
        <v>9033.2800000000007</v>
      </c>
      <c r="E20" s="551"/>
      <c r="F20" s="457">
        <v>2962.3139999999999</v>
      </c>
      <c r="G20" s="551"/>
      <c r="H20" s="457">
        <v>11995.593999999999</v>
      </c>
      <c r="I20" s="332" t="s">
        <v>216</v>
      </c>
      <c r="J20" s="12"/>
      <c r="K20" s="48" t="s">
        <v>266</v>
      </c>
      <c r="L20" s="177"/>
      <c r="M20" s="477">
        <v>35.656999999999996</v>
      </c>
      <c r="N20" s="551"/>
      <c r="O20" s="477">
        <v>222.94300000000001</v>
      </c>
      <c r="P20" s="551"/>
      <c r="Q20" s="457">
        <v>258.60000000000002</v>
      </c>
      <c r="R20" s="320" t="s">
        <v>216</v>
      </c>
    </row>
    <row r="21" spans="1:18" s="48" customFormat="1" ht="12.95" customHeight="1" x14ac:dyDescent="0.2">
      <c r="A21" s="12" t="s">
        <v>207</v>
      </c>
      <c r="B21" s="48" t="s">
        <v>264</v>
      </c>
      <c r="C21" s="177"/>
      <c r="D21" s="477">
        <v>2404.0419999999999</v>
      </c>
      <c r="E21" s="551"/>
      <c r="F21" s="477">
        <v>366.334</v>
      </c>
      <c r="G21" s="551"/>
      <c r="H21" s="457">
        <v>2770.3760000000002</v>
      </c>
      <c r="I21" s="320" t="s">
        <v>216</v>
      </c>
      <c r="J21" s="12"/>
      <c r="K21" s="48" t="s">
        <v>454</v>
      </c>
      <c r="L21" s="177"/>
      <c r="M21" s="477">
        <v>2.3940000000000001</v>
      </c>
      <c r="N21" s="551"/>
      <c r="O21" s="477">
        <v>732.04899999999998</v>
      </c>
      <c r="P21" s="551"/>
      <c r="Q21" s="457">
        <v>734.44299999999998</v>
      </c>
      <c r="R21" s="320" t="s">
        <v>216</v>
      </c>
    </row>
    <row r="22" spans="1:18" s="48" customFormat="1" ht="12.95" customHeight="1" x14ac:dyDescent="0.2">
      <c r="A22" s="12"/>
      <c r="B22" s="48" t="s">
        <v>265</v>
      </c>
      <c r="C22" s="177"/>
      <c r="D22" s="477">
        <v>4205.6670000000004</v>
      </c>
      <c r="E22" s="551"/>
      <c r="F22" s="477">
        <v>852.69399999999996</v>
      </c>
      <c r="G22" s="551"/>
      <c r="H22" s="457">
        <v>5058.3609999999999</v>
      </c>
      <c r="I22" s="320" t="s">
        <v>216</v>
      </c>
      <c r="J22" s="12"/>
      <c r="K22" s="48" t="s">
        <v>253</v>
      </c>
      <c r="L22" s="177" t="s">
        <v>208</v>
      </c>
      <c r="M22" s="477" t="s">
        <v>513</v>
      </c>
      <c r="N22" s="551"/>
      <c r="O22" s="477" t="s">
        <v>513</v>
      </c>
      <c r="P22" s="551"/>
      <c r="Q22" s="457" t="s">
        <v>513</v>
      </c>
      <c r="R22" s="320" t="s">
        <v>216</v>
      </c>
    </row>
    <row r="23" spans="1:18" s="48" customFormat="1" ht="12.95" customHeight="1" x14ac:dyDescent="0.2">
      <c r="A23" s="12"/>
      <c r="B23" s="48" t="s">
        <v>266</v>
      </c>
      <c r="C23" s="177"/>
      <c r="D23" s="477">
        <v>466.71</v>
      </c>
      <c r="E23" s="551"/>
      <c r="F23" s="477">
        <v>538.56799999999998</v>
      </c>
      <c r="G23" s="551"/>
      <c r="H23" s="457">
        <v>1005.278</v>
      </c>
      <c r="I23" s="320" t="s">
        <v>216</v>
      </c>
      <c r="J23" s="12"/>
      <c r="L23" s="177" t="s">
        <v>209</v>
      </c>
      <c r="M23" s="477" t="s">
        <v>513</v>
      </c>
      <c r="N23" s="551"/>
      <c r="O23" s="477" t="s">
        <v>513</v>
      </c>
      <c r="P23" s="551"/>
      <c r="Q23" s="457" t="s">
        <v>513</v>
      </c>
      <c r="R23" s="320" t="s">
        <v>216</v>
      </c>
    </row>
    <row r="24" spans="1:18" s="48" customFormat="1" ht="12.95" customHeight="1" x14ac:dyDescent="0.2">
      <c r="A24" s="12"/>
      <c r="B24" s="48" t="s">
        <v>454</v>
      </c>
      <c r="C24" s="177"/>
      <c r="D24" s="477">
        <v>60.332000000000001</v>
      </c>
      <c r="E24" s="551"/>
      <c r="F24" s="477">
        <v>146.77600000000001</v>
      </c>
      <c r="G24" s="551"/>
      <c r="H24" s="457">
        <v>207.108</v>
      </c>
      <c r="I24" s="320" t="s">
        <v>216</v>
      </c>
      <c r="J24" s="12"/>
      <c r="L24" s="177" t="s">
        <v>455</v>
      </c>
      <c r="M24" s="477">
        <v>2.3940000000000001</v>
      </c>
      <c r="N24" s="551"/>
      <c r="O24" s="477">
        <v>732.04899999999998</v>
      </c>
      <c r="P24" s="551"/>
      <c r="Q24" s="457">
        <v>734.44299999999998</v>
      </c>
      <c r="R24" s="320" t="s">
        <v>216</v>
      </c>
    </row>
    <row r="25" spans="1:18" s="48" customFormat="1" ht="12.95" customHeight="1" x14ac:dyDescent="0.2">
      <c r="A25" s="12"/>
      <c r="B25" s="48" t="s">
        <v>253</v>
      </c>
      <c r="C25" s="177" t="s">
        <v>208</v>
      </c>
      <c r="D25" s="477">
        <v>59.624000000000002</v>
      </c>
      <c r="E25" s="551"/>
      <c r="F25" s="477">
        <v>146.77600000000001</v>
      </c>
      <c r="G25" s="551"/>
      <c r="H25" s="457">
        <v>206.4</v>
      </c>
      <c r="I25" s="320" t="s">
        <v>216</v>
      </c>
      <c r="J25" s="12"/>
      <c r="K25" s="48" t="s">
        <v>242</v>
      </c>
      <c r="L25" s="177"/>
      <c r="M25" s="477">
        <v>2126.8829999999998</v>
      </c>
      <c r="N25" s="551"/>
      <c r="O25" s="477">
        <v>1332.3620000000001</v>
      </c>
      <c r="P25" s="551"/>
      <c r="Q25" s="457">
        <v>3459.2449999999999</v>
      </c>
      <c r="R25" s="320" t="s">
        <v>216</v>
      </c>
    </row>
    <row r="26" spans="1:18" s="48" customFormat="1" ht="12.95" customHeight="1" x14ac:dyDescent="0.2">
      <c r="A26" s="12"/>
      <c r="C26" s="177" t="s">
        <v>209</v>
      </c>
      <c r="D26" s="477" t="s">
        <v>513</v>
      </c>
      <c r="E26" s="551"/>
      <c r="F26" s="477" t="s">
        <v>513</v>
      </c>
      <c r="G26" s="551"/>
      <c r="H26" s="457" t="s">
        <v>513</v>
      </c>
      <c r="I26" s="320" t="s">
        <v>216</v>
      </c>
      <c r="J26" s="152" t="s">
        <v>131</v>
      </c>
      <c r="K26" s="86"/>
      <c r="L26" s="187"/>
      <c r="M26" s="457">
        <v>5530.2610000000004</v>
      </c>
      <c r="N26" s="551"/>
      <c r="O26" s="457">
        <v>8094.5479999999998</v>
      </c>
      <c r="P26" s="551"/>
      <c r="Q26" s="457">
        <v>13624.808999999999</v>
      </c>
      <c r="R26" s="320" t="s">
        <v>216</v>
      </c>
    </row>
    <row r="27" spans="1:18" s="48" customFormat="1" ht="12.95" customHeight="1" x14ac:dyDescent="0.2">
      <c r="A27" s="12"/>
      <c r="C27" s="177" t="s">
        <v>455</v>
      </c>
      <c r="D27" s="477">
        <v>0.70799999999999996</v>
      </c>
      <c r="E27" s="551"/>
      <c r="F27" s="477" t="s">
        <v>513</v>
      </c>
      <c r="G27" s="551"/>
      <c r="H27" s="457">
        <v>0.70799999999999996</v>
      </c>
      <c r="I27" s="320" t="s">
        <v>216</v>
      </c>
      <c r="J27" s="12" t="s">
        <v>207</v>
      </c>
      <c r="K27" s="48" t="s">
        <v>264</v>
      </c>
      <c r="L27" s="177"/>
      <c r="M27" s="477">
        <v>1099.279</v>
      </c>
      <c r="N27" s="551"/>
      <c r="O27" s="477">
        <v>617.78800000000001</v>
      </c>
      <c r="P27" s="551"/>
      <c r="Q27" s="457">
        <v>1717.067</v>
      </c>
      <c r="R27" s="320" t="s">
        <v>216</v>
      </c>
    </row>
    <row r="28" spans="1:18" s="48" customFormat="1" ht="12.95" customHeight="1" x14ac:dyDescent="0.2">
      <c r="A28" s="12"/>
      <c r="B28" s="48" t="s">
        <v>242</v>
      </c>
      <c r="C28" s="177"/>
      <c r="D28" s="477">
        <v>1896.529</v>
      </c>
      <c r="E28" s="551"/>
      <c r="F28" s="477">
        <v>1057.942</v>
      </c>
      <c r="G28" s="551"/>
      <c r="H28" s="457">
        <v>2954.471</v>
      </c>
      <c r="I28" s="320" t="s">
        <v>216</v>
      </c>
      <c r="J28" s="12"/>
      <c r="K28" s="48" t="s">
        <v>265</v>
      </c>
      <c r="L28" s="177"/>
      <c r="M28" s="477">
        <v>3206.1419999999998</v>
      </c>
      <c r="N28" s="551"/>
      <c r="O28" s="477">
        <v>4931.9480000000003</v>
      </c>
      <c r="P28" s="551"/>
      <c r="Q28" s="457">
        <v>8138.09</v>
      </c>
      <c r="R28" s="320" t="s">
        <v>216</v>
      </c>
    </row>
    <row r="29" spans="1:18" s="48" customFormat="1" ht="12.95" customHeight="1" x14ac:dyDescent="0.2">
      <c r="A29" s="152" t="s">
        <v>128</v>
      </c>
      <c r="B29" s="86"/>
      <c r="C29" s="187"/>
      <c r="D29" s="457">
        <v>3345.4349999999999</v>
      </c>
      <c r="E29" s="551"/>
      <c r="F29" s="457">
        <v>5878.1329999999998</v>
      </c>
      <c r="G29" s="551"/>
      <c r="H29" s="457">
        <v>9223.5679999999993</v>
      </c>
      <c r="I29" s="332" t="s">
        <v>216</v>
      </c>
      <c r="J29" s="12"/>
      <c r="K29" s="48" t="s">
        <v>266</v>
      </c>
      <c r="L29" s="177"/>
      <c r="M29" s="477">
        <v>48.578000000000003</v>
      </c>
      <c r="N29" s="551"/>
      <c r="O29" s="477">
        <v>400.68900000000002</v>
      </c>
      <c r="P29" s="551"/>
      <c r="Q29" s="457">
        <v>449.267</v>
      </c>
      <c r="R29" s="320" t="s">
        <v>216</v>
      </c>
    </row>
    <row r="30" spans="1:18" s="48" customFormat="1" ht="12.95" customHeight="1" x14ac:dyDescent="0.2">
      <c r="A30" s="12" t="s">
        <v>253</v>
      </c>
      <c r="B30" s="48" t="s">
        <v>239</v>
      </c>
      <c r="C30" s="177"/>
      <c r="D30" s="477">
        <v>596.57799999999997</v>
      </c>
      <c r="E30" s="551"/>
      <c r="F30" s="477">
        <v>66.08</v>
      </c>
      <c r="G30" s="551"/>
      <c r="H30" s="457">
        <v>662.65800000000002</v>
      </c>
      <c r="I30" s="320" t="s">
        <v>216</v>
      </c>
      <c r="J30" s="12"/>
      <c r="K30" s="48" t="s">
        <v>454</v>
      </c>
      <c r="L30" s="177"/>
      <c r="M30" s="477">
        <v>321.62</v>
      </c>
      <c r="N30" s="551"/>
      <c r="O30" s="477">
        <v>169.529</v>
      </c>
      <c r="P30" s="551"/>
      <c r="Q30" s="457">
        <v>491.149</v>
      </c>
      <c r="R30" s="320" t="s">
        <v>216</v>
      </c>
    </row>
    <row r="31" spans="1:18" s="48" customFormat="1" ht="12.95" customHeight="1" x14ac:dyDescent="0.2">
      <c r="B31" s="12" t="s">
        <v>241</v>
      </c>
      <c r="C31" s="177"/>
      <c r="D31" s="477">
        <v>1172.2080000000001</v>
      </c>
      <c r="E31" s="551"/>
      <c r="F31" s="477">
        <v>4417.0209999999997</v>
      </c>
      <c r="G31" s="551"/>
      <c r="H31" s="457">
        <v>5589.2290000000003</v>
      </c>
      <c r="I31" s="318" t="s">
        <v>216</v>
      </c>
      <c r="J31" s="12"/>
      <c r="K31" s="48" t="s">
        <v>253</v>
      </c>
      <c r="L31" s="177" t="s">
        <v>208</v>
      </c>
      <c r="M31" s="477">
        <v>307.42099999999999</v>
      </c>
      <c r="N31" s="551"/>
      <c r="O31" s="477">
        <v>100.351</v>
      </c>
      <c r="P31" s="551"/>
      <c r="Q31" s="457">
        <v>407.77199999999999</v>
      </c>
      <c r="R31" s="318" t="s">
        <v>216</v>
      </c>
    </row>
    <row r="32" spans="1:18" s="48" customFormat="1" ht="12.95" customHeight="1" x14ac:dyDescent="0.2">
      <c r="B32" s="12" t="s">
        <v>240</v>
      </c>
      <c r="C32" s="177"/>
      <c r="D32" s="477" t="s">
        <v>513</v>
      </c>
      <c r="E32" s="551"/>
      <c r="F32" s="477" t="s">
        <v>513</v>
      </c>
      <c r="G32" s="551"/>
      <c r="H32" s="457" t="s">
        <v>513</v>
      </c>
      <c r="I32" s="318" t="s">
        <v>216</v>
      </c>
      <c r="J32" s="12"/>
      <c r="L32" s="177" t="s">
        <v>209</v>
      </c>
      <c r="M32" s="477" t="s">
        <v>513</v>
      </c>
      <c r="N32" s="551"/>
      <c r="O32" s="477" t="s">
        <v>513</v>
      </c>
      <c r="P32" s="551"/>
      <c r="Q32" s="457" t="s">
        <v>513</v>
      </c>
      <c r="R32" s="318" t="s">
        <v>216</v>
      </c>
    </row>
    <row r="33" spans="1:22" s="48" customFormat="1" ht="12.95" customHeight="1" x14ac:dyDescent="0.2">
      <c r="B33" s="12" t="s">
        <v>454</v>
      </c>
      <c r="C33" s="177"/>
      <c r="D33" s="477">
        <v>556.19799999999998</v>
      </c>
      <c r="E33" s="551"/>
      <c r="F33" s="477">
        <v>496.10500000000002</v>
      </c>
      <c r="G33" s="551"/>
      <c r="H33" s="457">
        <v>1052.3030000000001</v>
      </c>
      <c r="I33" s="318" t="s">
        <v>216</v>
      </c>
      <c r="J33" s="12"/>
      <c r="L33" s="177" t="s">
        <v>455</v>
      </c>
      <c r="M33" s="477">
        <v>14.199</v>
      </c>
      <c r="N33" s="551"/>
      <c r="O33" s="477">
        <v>69.177999999999997</v>
      </c>
      <c r="P33" s="551"/>
      <c r="Q33" s="457">
        <v>83.376999999999995</v>
      </c>
      <c r="R33" s="318" t="s">
        <v>216</v>
      </c>
    </row>
    <row r="34" spans="1:22" s="48" customFormat="1" ht="12.95" customHeight="1" x14ac:dyDescent="0.2">
      <c r="A34" s="12"/>
      <c r="B34" s="48" t="s">
        <v>253</v>
      </c>
      <c r="C34" s="177" t="s">
        <v>208</v>
      </c>
      <c r="D34" s="477">
        <v>554.15800000000002</v>
      </c>
      <c r="E34" s="551"/>
      <c r="F34" s="477">
        <v>494.09300000000002</v>
      </c>
      <c r="G34" s="551"/>
      <c r="H34" s="457">
        <v>1048.251</v>
      </c>
      <c r="I34" s="320" t="s">
        <v>216</v>
      </c>
      <c r="J34" s="12"/>
      <c r="K34" s="48" t="s">
        <v>242</v>
      </c>
      <c r="L34" s="177"/>
      <c r="M34" s="477">
        <v>854.64200000000005</v>
      </c>
      <c r="N34" s="551"/>
      <c r="O34" s="477">
        <v>1974.5940000000001</v>
      </c>
      <c r="P34" s="551"/>
      <c r="Q34" s="457">
        <v>2829.2359999999999</v>
      </c>
      <c r="R34" s="320" t="s">
        <v>216</v>
      </c>
    </row>
    <row r="35" spans="1:22" s="48" customFormat="1" ht="12.95" customHeight="1" x14ac:dyDescent="0.2">
      <c r="A35" s="12"/>
      <c r="C35" s="177" t="s">
        <v>209</v>
      </c>
      <c r="D35" s="477" t="s">
        <v>513</v>
      </c>
      <c r="E35" s="551"/>
      <c r="F35" s="477" t="s">
        <v>513</v>
      </c>
      <c r="G35" s="551"/>
      <c r="H35" s="457" t="s">
        <v>513</v>
      </c>
      <c r="I35" s="320" t="s">
        <v>216</v>
      </c>
      <c r="J35" s="610" t="s">
        <v>599</v>
      </c>
      <c r="K35" s="577"/>
      <c r="L35" s="611"/>
      <c r="M35" s="457">
        <v>99071.944000000003</v>
      </c>
      <c r="N35" s="551"/>
      <c r="O35" s="457">
        <v>79970.065000000002</v>
      </c>
      <c r="P35" s="551"/>
      <c r="Q35" s="457">
        <v>179042.00899999999</v>
      </c>
      <c r="R35" s="320" t="s">
        <v>216</v>
      </c>
      <c r="T35" s="448"/>
      <c r="U35" s="448"/>
    </row>
    <row r="36" spans="1:22" s="48" customFormat="1" ht="12.95" customHeight="1" x14ac:dyDescent="0.2">
      <c r="A36" s="12"/>
      <c r="C36" s="177" t="s">
        <v>455</v>
      </c>
      <c r="D36" s="477">
        <v>2.04</v>
      </c>
      <c r="E36" s="551"/>
      <c r="F36" s="477">
        <v>2.012</v>
      </c>
      <c r="G36" s="551"/>
      <c r="H36" s="457">
        <v>4.0519999999999996</v>
      </c>
      <c r="I36" s="320" t="s">
        <v>216</v>
      </c>
      <c r="J36" s="48" t="s">
        <v>207</v>
      </c>
      <c r="K36" s="48" t="s">
        <v>264</v>
      </c>
      <c r="M36" s="477">
        <v>40159.783000000003</v>
      </c>
      <c r="N36" s="551"/>
      <c r="O36" s="477">
        <v>24914.014999999999</v>
      </c>
      <c r="P36" s="551"/>
      <c r="Q36" s="457">
        <v>65073.798000000003</v>
      </c>
      <c r="R36" s="320" t="s">
        <v>216</v>
      </c>
    </row>
    <row r="37" spans="1:22" s="48" customFormat="1" ht="12.95" customHeight="1" x14ac:dyDescent="0.2">
      <c r="A37" s="12"/>
      <c r="B37" s="48" t="s">
        <v>268</v>
      </c>
      <c r="C37" s="177"/>
      <c r="D37" s="477">
        <v>1020.451</v>
      </c>
      <c r="E37" s="551"/>
      <c r="F37" s="477">
        <v>898.92700000000002</v>
      </c>
      <c r="G37" s="551"/>
      <c r="H37" s="457">
        <v>1919.3779999999999</v>
      </c>
      <c r="I37" s="320" t="s">
        <v>216</v>
      </c>
      <c r="K37" s="48" t="s">
        <v>265</v>
      </c>
      <c r="M37" s="470">
        <v>16201.133</v>
      </c>
      <c r="N37" s="551"/>
      <c r="O37" s="477">
        <v>12843.573</v>
      </c>
      <c r="P37" s="551"/>
      <c r="Q37" s="457">
        <v>29044.705999999998</v>
      </c>
      <c r="R37" s="320" t="s">
        <v>216</v>
      </c>
    </row>
    <row r="38" spans="1:22" s="48" customFormat="1" ht="12.95" customHeight="1" x14ac:dyDescent="0.2">
      <c r="A38" s="152" t="s">
        <v>130</v>
      </c>
      <c r="B38" s="86"/>
      <c r="C38" s="187"/>
      <c r="D38" s="457">
        <v>23741.165000000001</v>
      </c>
      <c r="E38" s="551"/>
      <c r="F38" s="457">
        <v>18435.652999999998</v>
      </c>
      <c r="G38" s="551"/>
      <c r="H38" s="457">
        <v>42176.817999999999</v>
      </c>
      <c r="I38" s="332" t="s">
        <v>216</v>
      </c>
      <c r="K38" s="48" t="s">
        <v>266</v>
      </c>
      <c r="M38" s="477">
        <v>5545.2730000000001</v>
      </c>
      <c r="N38" s="551"/>
      <c r="O38" s="477">
        <v>8253.6110000000008</v>
      </c>
      <c r="P38" s="551"/>
      <c r="Q38" s="457">
        <v>13798.884</v>
      </c>
      <c r="R38" s="320" t="s">
        <v>216</v>
      </c>
      <c r="V38" s="128"/>
    </row>
    <row r="39" spans="1:22" s="48" customFormat="1" ht="12.95" customHeight="1" x14ac:dyDescent="0.2">
      <c r="A39" s="12" t="s">
        <v>253</v>
      </c>
      <c r="B39" s="48" t="s">
        <v>239</v>
      </c>
      <c r="C39" s="177"/>
      <c r="D39" s="477">
        <v>3279.8470000000002</v>
      </c>
      <c r="E39" s="551"/>
      <c r="F39" s="477">
        <v>1601.1120000000001</v>
      </c>
      <c r="G39" s="551"/>
      <c r="H39" s="457">
        <v>4880.9589999999998</v>
      </c>
      <c r="I39" s="320" t="s">
        <v>216</v>
      </c>
      <c r="K39" s="48" t="s">
        <v>454</v>
      </c>
      <c r="M39" s="477">
        <v>24529.631000000001</v>
      </c>
      <c r="N39" s="551"/>
      <c r="O39" s="477">
        <v>24116.67</v>
      </c>
      <c r="P39" s="551"/>
      <c r="Q39" s="457">
        <v>48646.300999999999</v>
      </c>
      <c r="R39" s="320" t="s">
        <v>216</v>
      </c>
    </row>
    <row r="40" spans="1:22" s="48" customFormat="1" ht="12.95" customHeight="1" x14ac:dyDescent="0.2">
      <c r="B40" s="12" t="s">
        <v>241</v>
      </c>
      <c r="C40" s="177"/>
      <c r="D40" s="477">
        <v>2752.9189999999999</v>
      </c>
      <c r="E40" s="551"/>
      <c r="F40" s="477">
        <v>1241.1780000000001</v>
      </c>
      <c r="G40" s="551"/>
      <c r="H40" s="457">
        <v>3994.0970000000002</v>
      </c>
      <c r="I40" s="318" t="s">
        <v>216</v>
      </c>
      <c r="K40" s="48" t="s">
        <v>253</v>
      </c>
      <c r="L40" s="48" t="s">
        <v>208</v>
      </c>
      <c r="M40" s="477">
        <v>23023.488000000001</v>
      </c>
      <c r="N40" s="551"/>
      <c r="O40" s="477">
        <v>21004.456999999999</v>
      </c>
      <c r="P40" s="551"/>
      <c r="Q40" s="457">
        <v>44027.945</v>
      </c>
      <c r="R40" s="318" t="s">
        <v>216</v>
      </c>
    </row>
    <row r="41" spans="1:22" s="48" customFormat="1" ht="12.95" customHeight="1" x14ac:dyDescent="0.2">
      <c r="B41" s="12" t="s">
        <v>240</v>
      </c>
      <c r="C41" s="177"/>
      <c r="D41" s="477">
        <v>1181.847</v>
      </c>
      <c r="E41" s="551"/>
      <c r="F41" s="477">
        <v>1257.0820000000001</v>
      </c>
      <c r="G41" s="551"/>
      <c r="H41" s="457">
        <v>2438.9290000000001</v>
      </c>
      <c r="I41" s="318" t="s">
        <v>216</v>
      </c>
      <c r="L41" s="48" t="s">
        <v>209</v>
      </c>
      <c r="M41" s="477">
        <v>379.00400000000002</v>
      </c>
      <c r="N41" s="551"/>
      <c r="O41" s="477">
        <v>609.70000000000005</v>
      </c>
      <c r="P41" s="551"/>
      <c r="Q41" s="457">
        <v>988.70399999999995</v>
      </c>
      <c r="R41" s="318" t="s">
        <v>216</v>
      </c>
    </row>
    <row r="42" spans="1:22" s="48" customFormat="1" ht="12.95" customHeight="1" x14ac:dyDescent="0.2">
      <c r="B42" s="12" t="s">
        <v>454</v>
      </c>
      <c r="C42" s="177"/>
      <c r="D42" s="477">
        <v>14578.949000000001</v>
      </c>
      <c r="E42" s="551"/>
      <c r="F42" s="477">
        <v>13493.228999999999</v>
      </c>
      <c r="G42" s="551"/>
      <c r="H42" s="457">
        <v>28072.178</v>
      </c>
      <c r="I42" s="318" t="s">
        <v>216</v>
      </c>
      <c r="L42" s="48" t="s">
        <v>455</v>
      </c>
      <c r="M42" s="477">
        <v>1127.1389999999999</v>
      </c>
      <c r="N42" s="551"/>
      <c r="O42" s="477">
        <v>2502.5129999999999</v>
      </c>
      <c r="P42" s="551"/>
      <c r="Q42" s="457">
        <v>3629.652</v>
      </c>
      <c r="R42" s="318" t="s">
        <v>216</v>
      </c>
    </row>
    <row r="43" spans="1:22" s="48" customFormat="1" ht="12.95" customHeight="1" x14ac:dyDescent="0.2">
      <c r="A43" s="12"/>
      <c r="B43" s="48" t="s">
        <v>253</v>
      </c>
      <c r="C43" s="177" t="s">
        <v>208</v>
      </c>
      <c r="D43" s="477">
        <v>13906.722</v>
      </c>
      <c r="E43" s="551"/>
      <c r="F43" s="477">
        <v>12748.473</v>
      </c>
      <c r="G43" s="551"/>
      <c r="H43" s="457">
        <v>26655.195</v>
      </c>
      <c r="I43" s="320" t="s">
        <v>216</v>
      </c>
      <c r="J43" s="52"/>
      <c r="K43" s="52" t="s">
        <v>242</v>
      </c>
      <c r="L43" s="52"/>
      <c r="M43" s="583">
        <v>12636.124</v>
      </c>
      <c r="N43" s="574"/>
      <c r="O43" s="583">
        <v>9842.1959999999999</v>
      </c>
      <c r="P43" s="574"/>
      <c r="Q43" s="441">
        <v>22478.32</v>
      </c>
      <c r="R43" s="320" t="s">
        <v>216</v>
      </c>
    </row>
    <row r="44" spans="1:22" s="48" customFormat="1" ht="12.95" customHeight="1" x14ac:dyDescent="0.2">
      <c r="A44" s="12"/>
      <c r="C44" s="177" t="s">
        <v>209</v>
      </c>
      <c r="D44" s="477">
        <v>378.92700000000002</v>
      </c>
      <c r="E44" s="551"/>
      <c r="F44" s="477">
        <v>609.64499999999998</v>
      </c>
      <c r="G44" s="551"/>
      <c r="H44" s="457">
        <v>988.572</v>
      </c>
      <c r="I44" s="320" t="s">
        <v>216</v>
      </c>
      <c r="Q44" s="86"/>
      <c r="R44" s="320"/>
    </row>
    <row r="45" spans="1:22" s="48" customFormat="1" ht="12.95" customHeight="1" x14ac:dyDescent="0.2">
      <c r="A45" s="12"/>
      <c r="C45" s="177" t="s">
        <v>455</v>
      </c>
      <c r="D45" s="477">
        <v>293.3</v>
      </c>
      <c r="E45" s="551"/>
      <c r="F45" s="477">
        <v>135.11099999999999</v>
      </c>
      <c r="G45" s="551"/>
      <c r="H45" s="457">
        <v>428.411</v>
      </c>
      <c r="I45" s="320" t="s">
        <v>216</v>
      </c>
      <c r="Q45" s="86"/>
      <c r="R45" s="320"/>
    </row>
    <row r="46" spans="1:22" s="48" customFormat="1" ht="12.95" customHeight="1" x14ac:dyDescent="0.2">
      <c r="A46" s="12"/>
      <c r="B46" s="48" t="s">
        <v>268</v>
      </c>
      <c r="C46" s="177"/>
      <c r="D46" s="477">
        <v>1947.6030000000001</v>
      </c>
      <c r="E46" s="551"/>
      <c r="F46" s="477">
        <v>843.05200000000002</v>
      </c>
      <c r="G46" s="551"/>
      <c r="H46" s="457">
        <v>2790.6550000000002</v>
      </c>
      <c r="I46" s="320" t="s">
        <v>216</v>
      </c>
      <c r="Q46" s="86"/>
      <c r="R46" s="320"/>
    </row>
    <row r="47" spans="1:22" s="48" customFormat="1" ht="12.95" customHeight="1" x14ac:dyDescent="0.2">
      <c r="A47" s="152" t="s">
        <v>125</v>
      </c>
      <c r="B47" s="86"/>
      <c r="C47" s="187"/>
      <c r="D47" s="457">
        <v>38985.546000000002</v>
      </c>
      <c r="E47" s="551"/>
      <c r="F47" s="457">
        <v>34140.616000000002</v>
      </c>
      <c r="G47" s="551"/>
      <c r="H47" s="457">
        <v>73126.161999999997</v>
      </c>
      <c r="I47" s="332" t="s">
        <v>216</v>
      </c>
      <c r="Q47" s="86"/>
      <c r="R47" s="332"/>
    </row>
    <row r="48" spans="1:22" s="48" customFormat="1" ht="12.95" customHeight="1" x14ac:dyDescent="0.2">
      <c r="A48" s="12" t="s">
        <v>253</v>
      </c>
      <c r="B48" s="48" t="s">
        <v>264</v>
      </c>
      <c r="C48" s="177"/>
      <c r="D48" s="477">
        <v>27659.163</v>
      </c>
      <c r="E48" s="551"/>
      <c r="F48" s="477">
        <v>20878.483</v>
      </c>
      <c r="G48" s="551"/>
      <c r="H48" s="457">
        <v>48537.646000000001</v>
      </c>
      <c r="I48" s="318" t="s">
        <v>216</v>
      </c>
      <c r="J48" s="12"/>
      <c r="L48" s="177"/>
      <c r="M48" s="12"/>
      <c r="N48" s="12"/>
      <c r="O48" s="12"/>
      <c r="P48" s="12"/>
      <c r="Q48" s="25"/>
      <c r="R48" s="318"/>
    </row>
    <row r="49" spans="1:18" s="48" customFormat="1" ht="12.95" customHeight="1" x14ac:dyDescent="0.2">
      <c r="A49" s="12"/>
      <c r="B49" s="48" t="s">
        <v>265</v>
      </c>
      <c r="C49" s="177"/>
      <c r="D49" s="477">
        <v>1902.9169999999999</v>
      </c>
      <c r="E49" s="551"/>
      <c r="F49" s="477">
        <v>1054.883</v>
      </c>
      <c r="G49" s="551"/>
      <c r="H49" s="457">
        <v>2957.8</v>
      </c>
      <c r="I49" s="318" t="s">
        <v>216</v>
      </c>
      <c r="J49" s="12"/>
      <c r="L49" s="177"/>
      <c r="M49" s="12"/>
      <c r="N49" s="12"/>
      <c r="O49" s="12"/>
      <c r="P49" s="12"/>
      <c r="Q49" s="25"/>
      <c r="R49" s="318"/>
    </row>
    <row r="50" spans="1:18" s="48" customFormat="1" ht="12.95" customHeight="1" x14ac:dyDescent="0.2">
      <c r="A50" s="12"/>
      <c r="B50" s="48" t="s">
        <v>266</v>
      </c>
      <c r="C50" s="177"/>
      <c r="D50" s="477">
        <v>3094.2049999999999</v>
      </c>
      <c r="E50" s="551"/>
      <c r="F50" s="477">
        <v>4493.9620000000004</v>
      </c>
      <c r="G50" s="551"/>
      <c r="H50" s="457">
        <v>7588.1670000000004</v>
      </c>
      <c r="I50" s="318" t="s">
        <v>216</v>
      </c>
      <c r="J50" s="12"/>
      <c r="L50" s="177"/>
      <c r="M50" s="12"/>
      <c r="N50" s="12"/>
      <c r="O50" s="12"/>
      <c r="P50" s="12"/>
      <c r="Q50" s="25"/>
      <c r="R50" s="318"/>
    </row>
    <row r="51" spans="1:18" s="48" customFormat="1" ht="12.95" customHeight="1" x14ac:dyDescent="0.2">
      <c r="A51" s="12"/>
      <c r="B51" s="48" t="s">
        <v>456</v>
      </c>
      <c r="C51" s="177"/>
      <c r="D51" s="477">
        <v>4811.9229999999998</v>
      </c>
      <c r="E51" s="551"/>
      <c r="F51" s="477">
        <v>5944.5290000000005</v>
      </c>
      <c r="G51" s="551"/>
      <c r="H51" s="457">
        <v>10756.451999999999</v>
      </c>
      <c r="I51" s="320" t="s">
        <v>216</v>
      </c>
      <c r="J51" s="12"/>
      <c r="L51" s="177"/>
      <c r="M51" s="12"/>
      <c r="N51" s="12"/>
      <c r="O51" s="12"/>
      <c r="P51" s="12"/>
      <c r="Q51" s="25"/>
      <c r="R51" s="320"/>
    </row>
    <row r="52" spans="1:18" s="48" customFormat="1" ht="12.95" customHeight="1" x14ac:dyDescent="0.2">
      <c r="A52" s="12"/>
      <c r="B52" s="48" t="s">
        <v>253</v>
      </c>
      <c r="C52" s="177" t="s">
        <v>305</v>
      </c>
      <c r="D52" s="477">
        <v>4255.1149999999998</v>
      </c>
      <c r="E52" s="551"/>
      <c r="F52" s="477">
        <v>4509.0349999999999</v>
      </c>
      <c r="G52" s="551"/>
      <c r="H52" s="457">
        <v>8764.15</v>
      </c>
      <c r="I52" s="320" t="s">
        <v>216</v>
      </c>
      <c r="J52" s="12"/>
      <c r="L52" s="177"/>
      <c r="M52" s="12"/>
      <c r="N52" s="12"/>
      <c r="O52" s="12"/>
      <c r="P52" s="12"/>
      <c r="Q52" s="25"/>
      <c r="R52" s="320"/>
    </row>
    <row r="53" spans="1:18" s="48" customFormat="1" ht="12.95" customHeight="1" x14ac:dyDescent="0.2">
      <c r="A53" s="12"/>
      <c r="C53" s="177" t="s">
        <v>306</v>
      </c>
      <c r="D53" s="477">
        <v>7.0000000000000001E-3</v>
      </c>
      <c r="E53" s="551"/>
      <c r="F53" s="477">
        <v>5.3999999999999999E-2</v>
      </c>
      <c r="G53" s="551"/>
      <c r="H53" s="457">
        <v>6.0999999999999999E-2</v>
      </c>
      <c r="I53" s="320" t="s">
        <v>216</v>
      </c>
      <c r="J53" s="12"/>
      <c r="L53" s="177"/>
      <c r="M53" s="12"/>
      <c r="N53" s="12"/>
      <c r="O53" s="12"/>
      <c r="P53" s="12"/>
      <c r="Q53" s="25"/>
      <c r="R53" s="320"/>
    </row>
    <row r="54" spans="1:18" s="48" customFormat="1" ht="12.95" customHeight="1" x14ac:dyDescent="0.2">
      <c r="A54" s="12"/>
      <c r="C54" s="177" t="s">
        <v>457</v>
      </c>
      <c r="D54" s="477">
        <v>556.80100000000004</v>
      </c>
      <c r="E54" s="551"/>
      <c r="F54" s="477">
        <v>1435.44</v>
      </c>
      <c r="G54" s="551"/>
      <c r="H54" s="457">
        <v>1992.241</v>
      </c>
      <c r="I54" s="320" t="s">
        <v>216</v>
      </c>
      <c r="J54" s="12"/>
      <c r="L54" s="177"/>
      <c r="M54" s="12"/>
      <c r="N54" s="12"/>
      <c r="O54" s="12"/>
      <c r="P54" s="12"/>
      <c r="Q54" s="25"/>
      <c r="R54" s="320"/>
    </row>
    <row r="55" spans="1:18" ht="12.95" customHeight="1" x14ac:dyDescent="0.2">
      <c r="A55" s="10"/>
      <c r="B55" s="52" t="s">
        <v>242</v>
      </c>
      <c r="C55" s="244"/>
      <c r="D55" s="583">
        <v>1517.338</v>
      </c>
      <c r="E55" s="574"/>
      <c r="F55" s="583">
        <v>1768.759</v>
      </c>
      <c r="G55" s="574"/>
      <c r="H55" s="441">
        <v>3286.0970000000002</v>
      </c>
      <c r="I55" s="349" t="s">
        <v>216</v>
      </c>
      <c r="J55" s="103"/>
      <c r="K55" s="103"/>
      <c r="L55" s="189"/>
      <c r="M55" s="103"/>
      <c r="N55" s="103"/>
      <c r="O55" s="103"/>
      <c r="P55" s="103"/>
      <c r="Q55" s="104"/>
      <c r="R55" s="349"/>
    </row>
    <row r="56" spans="1:18" ht="21" customHeight="1" x14ac:dyDescent="0.2">
      <c r="A56" s="12"/>
      <c r="B56" s="48"/>
      <c r="D56" s="230"/>
      <c r="E56" s="230"/>
      <c r="F56" s="230"/>
      <c r="G56" s="230"/>
      <c r="H56" s="231"/>
      <c r="I56" s="347"/>
      <c r="J56" s="102"/>
      <c r="K56" s="102"/>
      <c r="L56" s="188"/>
      <c r="M56" s="102"/>
      <c r="N56" s="102"/>
      <c r="O56" s="102"/>
      <c r="P56" s="102"/>
      <c r="Q56" s="102"/>
      <c r="R56" s="347"/>
    </row>
    <row r="57" spans="1:18" ht="12.95" customHeight="1" x14ac:dyDescent="0.2">
      <c r="A57" s="12"/>
      <c r="B57" s="48"/>
      <c r="C57" s="185"/>
      <c r="D57" s="12"/>
      <c r="E57" s="12"/>
      <c r="F57" s="12"/>
      <c r="G57" s="12"/>
      <c r="H57" s="25"/>
      <c r="I57" s="349"/>
      <c r="J57" s="103"/>
      <c r="K57" s="103"/>
      <c r="L57" s="189"/>
      <c r="M57" s="103"/>
      <c r="N57" s="103"/>
      <c r="O57" s="103"/>
      <c r="P57" s="103"/>
      <c r="Q57" s="104"/>
      <c r="R57" s="349"/>
    </row>
    <row r="58" spans="1:18" ht="12.95" customHeight="1" x14ac:dyDescent="0.2">
      <c r="A58" s="103"/>
      <c r="B58" s="103"/>
      <c r="C58" s="189"/>
      <c r="D58" s="103"/>
      <c r="E58" s="103"/>
      <c r="F58" s="103"/>
      <c r="G58" s="103"/>
      <c r="H58" s="104"/>
      <c r="I58" s="349"/>
      <c r="J58" s="103"/>
      <c r="K58" s="103"/>
      <c r="L58" s="189"/>
      <c r="M58" s="103"/>
      <c r="N58" s="103"/>
      <c r="O58" s="103"/>
      <c r="P58" s="103"/>
      <c r="Q58" s="104"/>
      <c r="R58" s="349"/>
    </row>
    <row r="59" spans="1:18" ht="12.95" customHeight="1" x14ac:dyDescent="0.2">
      <c r="A59" s="103"/>
      <c r="B59" s="103"/>
      <c r="C59" s="189"/>
      <c r="D59" s="103"/>
      <c r="E59" s="103"/>
      <c r="F59" s="103"/>
      <c r="G59" s="103"/>
      <c r="H59" s="104"/>
      <c r="I59" s="349"/>
      <c r="J59" s="103"/>
      <c r="K59" s="103"/>
      <c r="L59" s="189"/>
      <c r="M59" s="103"/>
      <c r="N59" s="103"/>
      <c r="O59" s="103"/>
      <c r="P59" s="103"/>
      <c r="Q59" s="104"/>
      <c r="R59" s="349"/>
    </row>
    <row r="60" spans="1:18" ht="12.95" customHeight="1" x14ac:dyDescent="0.2">
      <c r="A60" s="102"/>
      <c r="B60" s="102"/>
      <c r="C60" s="188"/>
      <c r="D60" s="102"/>
      <c r="E60" s="102"/>
      <c r="F60" s="102"/>
      <c r="G60" s="102"/>
      <c r="H60" s="102"/>
      <c r="I60" s="347"/>
      <c r="J60" s="102"/>
      <c r="K60" s="102"/>
      <c r="L60" s="188"/>
      <c r="M60" s="102"/>
      <c r="N60" s="102"/>
      <c r="O60" s="102"/>
      <c r="P60" s="102"/>
      <c r="Q60" s="102"/>
      <c r="R60" s="347"/>
    </row>
    <row r="61" spans="1:18" ht="12.95" customHeight="1" x14ac:dyDescent="0.2">
      <c r="A61" s="103"/>
      <c r="B61" s="103"/>
      <c r="C61" s="189"/>
      <c r="D61" s="103"/>
      <c r="E61" s="103"/>
      <c r="F61" s="103"/>
      <c r="G61" s="103"/>
      <c r="H61" s="104"/>
      <c r="I61" s="349"/>
      <c r="J61" s="103"/>
      <c r="K61" s="103"/>
      <c r="L61" s="189"/>
      <c r="M61" s="103"/>
      <c r="N61" s="103"/>
      <c r="O61" s="103"/>
      <c r="P61" s="103"/>
      <c r="Q61" s="104"/>
      <c r="R61" s="349"/>
    </row>
    <row r="62" spans="1:18" ht="12.95" customHeight="1" x14ac:dyDescent="0.2">
      <c r="A62" s="103"/>
      <c r="B62" s="103"/>
      <c r="C62" s="189"/>
      <c r="D62" s="103"/>
      <c r="E62" s="103"/>
      <c r="F62" s="103"/>
      <c r="G62" s="103"/>
      <c r="H62" s="104"/>
      <c r="I62" s="349"/>
      <c r="J62" s="103"/>
      <c r="K62" s="103"/>
      <c r="L62" s="189"/>
      <c r="M62" s="103"/>
      <c r="N62" s="103"/>
      <c r="O62" s="103"/>
      <c r="P62" s="103"/>
      <c r="Q62" s="104"/>
      <c r="R62" s="349"/>
    </row>
    <row r="63" spans="1:18" ht="12.95" customHeight="1" x14ac:dyDescent="0.2">
      <c r="A63" s="103"/>
      <c r="B63" s="103"/>
      <c r="C63" s="189"/>
      <c r="D63" s="103"/>
      <c r="E63" s="103"/>
      <c r="F63" s="103"/>
      <c r="G63" s="103"/>
      <c r="H63" s="104"/>
      <c r="I63" s="349"/>
      <c r="J63" s="103"/>
      <c r="K63" s="103"/>
      <c r="L63" s="189"/>
      <c r="M63" s="103"/>
      <c r="N63" s="103"/>
      <c r="O63" s="103"/>
      <c r="P63" s="103"/>
      <c r="Q63" s="104"/>
      <c r="R63" s="349"/>
    </row>
    <row r="64" spans="1:18" ht="12.95" customHeight="1" x14ac:dyDescent="0.2">
      <c r="A64" s="103"/>
      <c r="B64" s="103"/>
      <c r="C64" s="189"/>
      <c r="D64" s="103"/>
      <c r="E64" s="103"/>
      <c r="F64" s="103"/>
      <c r="G64" s="103"/>
      <c r="H64" s="104"/>
      <c r="I64" s="349"/>
      <c r="J64" s="103"/>
      <c r="K64" s="103"/>
      <c r="L64" s="189"/>
      <c r="M64" s="103"/>
      <c r="N64" s="103"/>
      <c r="O64" s="103"/>
      <c r="P64" s="103"/>
      <c r="Q64" s="104"/>
      <c r="R64" s="349"/>
    </row>
    <row r="65" spans="1:18" ht="12.95" customHeight="1" x14ac:dyDescent="0.2">
      <c r="A65" s="103"/>
      <c r="B65" s="103"/>
      <c r="C65" s="189"/>
      <c r="D65" s="103"/>
      <c r="E65" s="103"/>
      <c r="F65" s="103"/>
      <c r="G65" s="103"/>
      <c r="H65" s="104"/>
      <c r="I65" s="349"/>
      <c r="J65" s="103"/>
      <c r="K65" s="103"/>
      <c r="L65" s="189"/>
      <c r="M65" s="103"/>
      <c r="N65" s="103"/>
      <c r="O65" s="103"/>
      <c r="P65" s="103"/>
      <c r="Q65" s="104"/>
      <c r="R65" s="349"/>
    </row>
    <row r="66" spans="1:18" ht="12.95" customHeight="1" x14ac:dyDescent="0.2">
      <c r="A66" s="103"/>
      <c r="B66" s="103"/>
      <c r="C66" s="189"/>
      <c r="D66" s="103"/>
      <c r="E66" s="103"/>
      <c r="F66" s="103"/>
      <c r="G66" s="103"/>
      <c r="H66" s="104"/>
      <c r="I66" s="349"/>
      <c r="J66" s="103"/>
      <c r="K66" s="103"/>
      <c r="L66" s="189"/>
      <c r="M66" s="103"/>
      <c r="N66" s="103"/>
      <c r="O66" s="103"/>
      <c r="P66" s="103"/>
      <c r="Q66" s="104"/>
      <c r="R66" s="349"/>
    </row>
    <row r="67" spans="1:18" ht="12.95" customHeight="1" x14ac:dyDescent="0.2">
      <c r="A67" s="103"/>
      <c r="B67" s="103"/>
      <c r="C67" s="189"/>
      <c r="D67" s="103"/>
      <c r="E67" s="103"/>
      <c r="F67" s="103"/>
      <c r="G67" s="103"/>
      <c r="H67" s="104"/>
      <c r="I67" s="349"/>
      <c r="J67" s="103"/>
      <c r="K67" s="103"/>
      <c r="L67" s="189"/>
      <c r="M67" s="103"/>
      <c r="N67" s="103"/>
      <c r="O67" s="103"/>
      <c r="P67" s="103"/>
      <c r="Q67" s="104"/>
      <c r="R67" s="349"/>
    </row>
    <row r="68" spans="1:18" ht="12.95" customHeight="1" x14ac:dyDescent="0.2">
      <c r="A68" s="103"/>
      <c r="B68" s="103"/>
      <c r="C68" s="189"/>
      <c r="D68" s="103"/>
      <c r="E68" s="103"/>
      <c r="F68" s="103"/>
      <c r="G68" s="103"/>
      <c r="H68" s="104"/>
      <c r="I68" s="349"/>
      <c r="J68" s="103"/>
      <c r="K68" s="103"/>
      <c r="L68" s="189"/>
      <c r="M68" s="103"/>
      <c r="N68" s="103"/>
      <c r="O68" s="103"/>
      <c r="P68" s="103"/>
      <c r="Q68" s="104"/>
      <c r="R68" s="349"/>
    </row>
    <row r="69" spans="1:18" ht="12.95" customHeight="1" x14ac:dyDescent="0.2">
      <c r="A69" s="102"/>
      <c r="B69" s="102"/>
      <c r="C69" s="188"/>
      <c r="D69" s="102"/>
      <c r="E69" s="102"/>
      <c r="F69" s="102"/>
      <c r="G69" s="102"/>
      <c r="H69" s="102"/>
      <c r="I69" s="347"/>
      <c r="J69" s="102"/>
      <c r="K69" s="102"/>
      <c r="L69" s="188"/>
      <c r="M69" s="102"/>
      <c r="N69" s="102"/>
      <c r="O69" s="102"/>
      <c r="P69" s="102"/>
      <c r="Q69" s="102"/>
      <c r="R69" s="347"/>
    </row>
    <row r="70" spans="1:18" ht="12.95" customHeight="1" x14ac:dyDescent="0.2">
      <c r="A70" s="103"/>
      <c r="B70" s="103"/>
      <c r="C70" s="189"/>
      <c r="D70" s="103"/>
      <c r="E70" s="103"/>
      <c r="F70" s="103"/>
      <c r="G70" s="103"/>
      <c r="H70" s="104"/>
      <c r="I70" s="349"/>
      <c r="J70" s="103"/>
      <c r="K70" s="103"/>
      <c r="L70" s="189"/>
      <c r="M70" s="103"/>
      <c r="N70" s="103"/>
      <c r="O70" s="103"/>
      <c r="P70" s="103"/>
      <c r="Q70" s="104"/>
      <c r="R70" s="349"/>
    </row>
    <row r="71" spans="1:18" ht="12.95" customHeight="1" x14ac:dyDescent="0.2">
      <c r="A71" s="103"/>
      <c r="B71" s="103"/>
      <c r="C71" s="189"/>
      <c r="D71" s="103"/>
      <c r="E71" s="103"/>
      <c r="F71" s="103"/>
      <c r="G71" s="103"/>
      <c r="H71" s="104"/>
      <c r="I71" s="349"/>
      <c r="J71" s="103"/>
      <c r="K71" s="103"/>
      <c r="L71" s="189"/>
      <c r="M71" s="103"/>
      <c r="N71" s="103"/>
      <c r="O71" s="103"/>
      <c r="P71" s="103"/>
      <c r="Q71" s="104"/>
      <c r="R71" s="349"/>
    </row>
    <row r="72" spans="1:18" ht="12.95" customHeight="1" x14ac:dyDescent="0.2">
      <c r="A72" s="103"/>
      <c r="B72" s="103"/>
      <c r="C72" s="189"/>
      <c r="D72" s="103"/>
      <c r="E72" s="103"/>
      <c r="F72" s="103"/>
      <c r="G72" s="103"/>
      <c r="H72" s="104"/>
      <c r="I72" s="349"/>
      <c r="J72" s="103"/>
      <c r="K72" s="103"/>
      <c r="L72" s="189"/>
      <c r="M72" s="103"/>
      <c r="N72" s="103"/>
      <c r="O72" s="103"/>
      <c r="P72" s="103"/>
      <c r="Q72" s="104"/>
      <c r="R72" s="349"/>
    </row>
    <row r="73" spans="1:18" ht="12.95" customHeight="1" x14ac:dyDescent="0.2">
      <c r="A73" s="103"/>
      <c r="B73" s="103"/>
      <c r="C73" s="189"/>
      <c r="D73" s="103"/>
      <c r="E73" s="103"/>
      <c r="F73" s="103"/>
      <c r="G73" s="103"/>
      <c r="H73" s="104"/>
      <c r="I73" s="349"/>
      <c r="J73" s="103"/>
      <c r="K73" s="103"/>
      <c r="L73" s="189"/>
      <c r="M73" s="103"/>
      <c r="N73" s="103"/>
      <c r="O73" s="103"/>
      <c r="P73" s="103"/>
      <c r="Q73" s="104"/>
      <c r="R73" s="349"/>
    </row>
    <row r="74" spans="1:18" ht="12.95" customHeight="1" x14ac:dyDescent="0.2">
      <c r="A74" s="103"/>
      <c r="B74" s="103"/>
      <c r="C74" s="189"/>
      <c r="D74" s="103"/>
      <c r="E74" s="103"/>
      <c r="F74" s="103"/>
      <c r="G74" s="103"/>
      <c r="H74" s="104"/>
      <c r="I74" s="349"/>
      <c r="J74" s="103"/>
      <c r="K74" s="103"/>
      <c r="L74" s="189"/>
      <c r="M74" s="103"/>
      <c r="N74" s="103"/>
      <c r="O74" s="103"/>
      <c r="P74" s="103"/>
      <c r="Q74" s="104"/>
      <c r="R74" s="349"/>
    </row>
    <row r="75" spans="1:18" ht="12.95" customHeight="1" x14ac:dyDescent="0.2">
      <c r="A75" s="103"/>
      <c r="B75" s="103"/>
      <c r="C75" s="189"/>
      <c r="D75" s="103"/>
      <c r="E75" s="103"/>
      <c r="F75" s="103"/>
      <c r="G75" s="103"/>
      <c r="H75" s="104"/>
      <c r="I75" s="349"/>
      <c r="J75" s="103"/>
      <c r="K75" s="103"/>
      <c r="L75" s="189"/>
      <c r="M75" s="103"/>
      <c r="N75" s="103"/>
      <c r="O75" s="103"/>
      <c r="P75" s="103"/>
      <c r="Q75" s="104"/>
      <c r="R75" s="349"/>
    </row>
    <row r="76" spans="1:18" ht="12.95" customHeight="1" x14ac:dyDescent="0.2">
      <c r="A76" s="103"/>
      <c r="B76" s="103"/>
      <c r="C76" s="189"/>
      <c r="D76" s="103"/>
      <c r="E76" s="103"/>
      <c r="F76" s="103"/>
      <c r="G76" s="103"/>
      <c r="H76" s="104"/>
      <c r="I76" s="349"/>
      <c r="J76" s="103"/>
      <c r="K76" s="103"/>
      <c r="L76" s="189"/>
      <c r="M76" s="103"/>
      <c r="N76" s="103"/>
      <c r="O76" s="103"/>
      <c r="P76" s="103"/>
      <c r="Q76" s="104"/>
      <c r="R76" s="349"/>
    </row>
    <row r="77" spans="1:18" ht="12.95" customHeight="1" x14ac:dyDescent="0.2">
      <c r="A77" s="103"/>
      <c r="B77" s="103"/>
      <c r="C77" s="189"/>
      <c r="D77" s="103"/>
      <c r="E77" s="103"/>
      <c r="F77" s="103"/>
      <c r="G77" s="103"/>
      <c r="H77" s="104"/>
      <c r="I77" s="349"/>
      <c r="J77" s="103"/>
      <c r="K77" s="103"/>
      <c r="L77" s="189"/>
      <c r="M77" s="103"/>
      <c r="N77" s="103"/>
      <c r="O77" s="103"/>
      <c r="P77" s="103"/>
      <c r="Q77" s="104"/>
      <c r="R77" s="349"/>
    </row>
    <row r="78" spans="1:18" ht="12.95" customHeight="1" x14ac:dyDescent="0.2">
      <c r="A78" s="104"/>
      <c r="B78" s="104"/>
      <c r="C78" s="190"/>
      <c r="D78" s="104"/>
      <c r="E78" s="104"/>
      <c r="F78" s="104"/>
      <c r="G78" s="104"/>
      <c r="H78" s="104"/>
      <c r="I78" s="347"/>
      <c r="J78" s="104"/>
      <c r="K78" s="104"/>
      <c r="L78" s="190"/>
      <c r="M78" s="104"/>
      <c r="N78" s="104"/>
      <c r="O78" s="104"/>
      <c r="P78" s="104"/>
      <c r="Q78" s="104"/>
      <c r="R78" s="347"/>
    </row>
  </sheetData>
  <mergeCells count="2">
    <mergeCell ref="A2:H2"/>
    <mergeCell ref="A3:H3"/>
  </mergeCells>
  <pageMargins left="0.70866141732283472" right="0.70866141732283472" top="0.74803149606299213" bottom="0.74803149606299213" header="0.31496062992125984" footer="0.31496062992125984"/>
  <pageSetup paperSize="9" orientation="portrait" r:id="rId1"/>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I107"/>
  <sheetViews>
    <sheetView showGridLines="0" zoomScaleNormal="100" zoomScaleSheetLayoutView="100" workbookViewId="0"/>
  </sheetViews>
  <sheetFormatPr defaultRowHeight="12.75" x14ac:dyDescent="0.2"/>
  <cols>
    <col min="1" max="1" width="22.28515625" style="114" customWidth="1"/>
    <col min="2" max="3" width="10" style="112" customWidth="1"/>
    <col min="4" max="4" width="15.85546875" style="113" customWidth="1"/>
    <col min="5" max="5" width="13.5703125" style="112" customWidth="1"/>
    <col min="6" max="6" width="2.85546875" style="114" customWidth="1"/>
    <col min="7" max="7" width="9.140625" style="114"/>
  </cols>
  <sheetData>
    <row r="1" spans="1:7" ht="12.75" customHeight="1" x14ac:dyDescent="0.2">
      <c r="A1" s="111" t="s">
        <v>186</v>
      </c>
    </row>
    <row r="2" spans="1:7" x14ac:dyDescent="0.2">
      <c r="A2" s="111" t="s">
        <v>688</v>
      </c>
      <c r="B2" s="111"/>
      <c r="C2" s="111"/>
      <c r="D2" s="111"/>
      <c r="E2" s="111"/>
      <c r="F2" s="111"/>
      <c r="G2" s="111"/>
    </row>
    <row r="3" spans="1:7" s="139" customFormat="1" ht="12.75" customHeight="1" x14ac:dyDescent="0.2">
      <c r="A3" s="833" t="s">
        <v>689</v>
      </c>
      <c r="B3" s="834"/>
      <c r="C3" s="834"/>
      <c r="D3" s="834"/>
      <c r="E3" s="834"/>
      <c r="F3" s="412"/>
      <c r="G3" s="413"/>
    </row>
    <row r="4" spans="1:7" s="48" customFormat="1" ht="11.25" x14ac:dyDescent="0.2">
      <c r="A4" s="148" t="s">
        <v>187</v>
      </c>
      <c r="B4" s="232" t="s">
        <v>188</v>
      </c>
      <c r="C4" s="232" t="s">
        <v>121</v>
      </c>
      <c r="D4" s="232" t="s">
        <v>189</v>
      </c>
      <c r="E4" s="232" t="s">
        <v>190</v>
      </c>
      <c r="F4" s="222"/>
      <c r="G4" s="226"/>
    </row>
    <row r="5" spans="1:7" s="48" customFormat="1" ht="11.25" x14ac:dyDescent="0.2">
      <c r="A5" s="218" t="s">
        <v>191</v>
      </c>
      <c r="B5" s="233" t="s">
        <v>192</v>
      </c>
      <c r="C5" s="233" t="s">
        <v>123</v>
      </c>
      <c r="D5" s="233" t="s">
        <v>193</v>
      </c>
      <c r="E5" s="233" t="s">
        <v>194</v>
      </c>
      <c r="F5" s="227"/>
      <c r="G5" s="226"/>
    </row>
    <row r="6" spans="1:7" s="519" customFormat="1" ht="11.25" x14ac:dyDescent="0.2">
      <c r="A6" s="612" t="s">
        <v>307</v>
      </c>
      <c r="B6" s="640">
        <v>1997</v>
      </c>
      <c r="C6" s="641">
        <v>149.892</v>
      </c>
      <c r="D6" s="641">
        <v>79.006</v>
      </c>
      <c r="E6" s="641">
        <v>70.885000000000005</v>
      </c>
      <c r="F6" s="615"/>
      <c r="G6" s="616"/>
    </row>
    <row r="7" spans="1:7" s="48" customFormat="1" ht="11.25" x14ac:dyDescent="0.2">
      <c r="B7" s="640">
        <v>1998</v>
      </c>
      <c r="C7" s="641">
        <v>155.61799999999999</v>
      </c>
      <c r="D7" s="641">
        <v>85.153999999999996</v>
      </c>
      <c r="E7" s="641">
        <v>70.465000000000003</v>
      </c>
      <c r="F7" s="227"/>
      <c r="G7" s="226"/>
    </row>
    <row r="8" spans="1:7" s="48" customFormat="1" ht="11.25" x14ac:dyDescent="0.2">
      <c r="B8" s="640">
        <v>1999</v>
      </c>
      <c r="C8" s="641">
        <v>156.34899999999999</v>
      </c>
      <c r="D8" s="641">
        <v>83.35</v>
      </c>
      <c r="E8" s="641">
        <v>72.998000000000005</v>
      </c>
      <c r="F8" s="222"/>
      <c r="G8" s="226"/>
    </row>
    <row r="9" spans="1:7" s="48" customFormat="1" ht="11.25" x14ac:dyDescent="0.2">
      <c r="A9" s="220"/>
      <c r="B9" s="640">
        <v>2000</v>
      </c>
      <c r="C9" s="641">
        <v>159.291</v>
      </c>
      <c r="D9" s="641">
        <v>86.823999999999998</v>
      </c>
      <c r="E9" s="641">
        <v>72.466999999999999</v>
      </c>
      <c r="F9" s="222"/>
      <c r="G9" s="226"/>
    </row>
    <row r="10" spans="1:7" s="48" customFormat="1" ht="11.25" x14ac:dyDescent="0.2">
      <c r="A10" s="220"/>
      <c r="B10" s="640">
        <v>2001</v>
      </c>
      <c r="C10" s="641">
        <v>152.83000000000001</v>
      </c>
      <c r="D10" s="641">
        <v>82.885000000000005</v>
      </c>
      <c r="E10" s="641">
        <v>69.944999999999993</v>
      </c>
      <c r="F10" s="222"/>
      <c r="G10" s="226"/>
    </row>
    <row r="11" spans="1:7" s="48" customFormat="1" ht="11.25" x14ac:dyDescent="0.2">
      <c r="A11" s="220"/>
      <c r="B11" s="640">
        <v>2002</v>
      </c>
      <c r="C11" s="642">
        <v>154.626</v>
      </c>
      <c r="D11" s="640">
        <v>84.105000000000004</v>
      </c>
      <c r="E11" s="640">
        <v>70.521000000000001</v>
      </c>
      <c r="F11" s="222"/>
      <c r="G11" s="226"/>
    </row>
    <row r="12" spans="1:7" s="48" customFormat="1" ht="11.25" x14ac:dyDescent="0.2">
      <c r="A12" s="220"/>
      <c r="B12" s="640">
        <v>2003</v>
      </c>
      <c r="C12" s="642">
        <v>161.45400000000001</v>
      </c>
      <c r="D12" s="640">
        <v>88.582999999999998</v>
      </c>
      <c r="E12" s="640">
        <v>72.87</v>
      </c>
      <c r="F12" s="222"/>
      <c r="G12" s="226"/>
    </row>
    <row r="13" spans="1:7" s="48" customFormat="1" ht="11.25" x14ac:dyDescent="0.2">
      <c r="A13" s="220"/>
      <c r="B13" s="640">
        <v>2004</v>
      </c>
      <c r="C13" s="642">
        <v>167.35</v>
      </c>
      <c r="D13" s="640">
        <v>90.552000000000007</v>
      </c>
      <c r="E13" s="640">
        <v>76.798000000000002</v>
      </c>
      <c r="F13" s="222"/>
      <c r="G13" s="226"/>
    </row>
    <row r="14" spans="1:7" s="48" customFormat="1" ht="11.25" x14ac:dyDescent="0.2">
      <c r="A14" s="220"/>
      <c r="B14" s="640">
        <v>2005</v>
      </c>
      <c r="C14" s="642">
        <v>178.12200000000001</v>
      </c>
      <c r="D14" s="640">
        <v>95.78</v>
      </c>
      <c r="E14" s="640">
        <v>82.341999999999999</v>
      </c>
      <c r="F14" s="222"/>
      <c r="G14" s="226"/>
    </row>
    <row r="15" spans="1:7" s="48" customFormat="1" ht="11.25" x14ac:dyDescent="0.2">
      <c r="A15" s="220"/>
      <c r="B15" s="640">
        <v>2006</v>
      </c>
      <c r="C15" s="642">
        <v>180.48699999999999</v>
      </c>
      <c r="D15" s="640">
        <v>94.569000000000003</v>
      </c>
      <c r="E15" s="640">
        <v>85.918000000000006</v>
      </c>
      <c r="F15" s="222"/>
      <c r="G15" s="226"/>
    </row>
    <row r="16" spans="1:7" s="48" customFormat="1" ht="11.25" x14ac:dyDescent="0.2">
      <c r="A16" s="220"/>
      <c r="B16" s="640">
        <v>2007</v>
      </c>
      <c r="C16" s="642">
        <v>185.05699999999999</v>
      </c>
      <c r="D16" s="640">
        <v>97.105999999999995</v>
      </c>
      <c r="E16" s="640">
        <v>87.950999999999993</v>
      </c>
      <c r="F16" s="222"/>
      <c r="G16" s="226"/>
    </row>
    <row r="17" spans="1:7" s="48" customFormat="1" ht="11.25" x14ac:dyDescent="0.2">
      <c r="A17" s="220"/>
      <c r="B17" s="640">
        <v>2008</v>
      </c>
      <c r="C17" s="642">
        <v>187.77799999999999</v>
      </c>
      <c r="D17" s="640">
        <v>100.78</v>
      </c>
      <c r="E17" s="640">
        <v>86.998000000000005</v>
      </c>
      <c r="F17" s="222"/>
      <c r="G17" s="226"/>
    </row>
    <row r="18" spans="1:7" s="48" customFormat="1" ht="11.25" x14ac:dyDescent="0.2">
      <c r="A18" s="220"/>
      <c r="B18" s="640">
        <v>2009</v>
      </c>
      <c r="C18" s="642">
        <v>161.82300000000001</v>
      </c>
      <c r="D18" s="640">
        <v>84.721000000000004</v>
      </c>
      <c r="E18" s="640">
        <v>77.102000000000004</v>
      </c>
      <c r="F18" s="222"/>
      <c r="G18" s="226"/>
    </row>
    <row r="19" spans="1:7" s="48" customFormat="1" ht="11.25" x14ac:dyDescent="0.2">
      <c r="A19" s="220"/>
      <c r="B19" s="640">
        <v>2010</v>
      </c>
      <c r="C19" s="641">
        <v>179.57900000000001</v>
      </c>
      <c r="D19" s="641">
        <v>96.477999999999994</v>
      </c>
      <c r="E19" s="641">
        <v>83.100999999999999</v>
      </c>
      <c r="F19" s="222"/>
      <c r="G19" s="226"/>
    </row>
    <row r="20" spans="1:7" s="48" customFormat="1" ht="11.25" x14ac:dyDescent="0.2">
      <c r="A20" s="220"/>
      <c r="B20" s="640">
        <v>2011</v>
      </c>
      <c r="C20" s="641">
        <v>177.09299999999999</v>
      </c>
      <c r="D20" s="643">
        <v>95.408000000000001</v>
      </c>
      <c r="E20" s="641">
        <v>81.685000000000002</v>
      </c>
      <c r="F20" s="222"/>
      <c r="G20" s="226"/>
    </row>
    <row r="21" spans="1:7" s="48" customFormat="1" ht="11.25" x14ac:dyDescent="0.2">
      <c r="A21" s="220"/>
      <c r="B21" s="640">
        <v>2012</v>
      </c>
      <c r="C21" s="641">
        <v>173.13900000000001</v>
      </c>
      <c r="D21" s="641">
        <v>91.709000000000003</v>
      </c>
      <c r="E21" s="641">
        <v>81.430000000000007</v>
      </c>
      <c r="F21" s="222"/>
      <c r="G21" s="226"/>
    </row>
    <row r="22" spans="1:7" s="48" customFormat="1" ht="11.25" x14ac:dyDescent="0.2">
      <c r="A22" s="220"/>
      <c r="B22" s="640">
        <v>2013</v>
      </c>
      <c r="C22" s="641">
        <v>161.57900000000001</v>
      </c>
      <c r="D22" s="641">
        <v>86.71</v>
      </c>
      <c r="E22" s="641">
        <v>74.869</v>
      </c>
      <c r="F22" s="222"/>
      <c r="G22" s="226"/>
    </row>
    <row r="23" spans="1:7" s="48" customFormat="1" ht="11.25" x14ac:dyDescent="0.2">
      <c r="A23" s="220"/>
      <c r="B23" s="640">
        <v>2014</v>
      </c>
      <c r="C23" s="641">
        <v>167.47300000000001</v>
      </c>
      <c r="D23" s="641">
        <v>90.876999999999995</v>
      </c>
      <c r="E23" s="641">
        <v>76.596000000000004</v>
      </c>
      <c r="F23" s="222"/>
      <c r="G23" s="226"/>
    </row>
    <row r="24" spans="1:7" s="48" customFormat="1" ht="11.25" x14ac:dyDescent="0.2">
      <c r="A24" s="220"/>
      <c r="B24" s="640">
        <v>2015</v>
      </c>
      <c r="C24" s="641">
        <v>169.68799999999999</v>
      </c>
      <c r="D24" s="641">
        <v>92.146000000000001</v>
      </c>
      <c r="E24" s="641">
        <v>77.542000000000002</v>
      </c>
      <c r="F24" s="222"/>
      <c r="G24" s="226"/>
    </row>
    <row r="25" spans="1:7" s="48" customFormat="1" ht="11.25" x14ac:dyDescent="0.2">
      <c r="A25" s="220"/>
      <c r="B25" s="640">
        <v>2016</v>
      </c>
      <c r="C25" s="641">
        <v>171.32400000000001</v>
      </c>
      <c r="D25" s="641">
        <v>93.137</v>
      </c>
      <c r="E25" s="641">
        <v>78.186999999999998</v>
      </c>
      <c r="F25" s="222"/>
      <c r="G25" s="226"/>
    </row>
    <row r="26" spans="1:7" s="48" customFormat="1" ht="11.25" x14ac:dyDescent="0.2">
      <c r="A26" s="220"/>
      <c r="B26" s="640">
        <v>2017</v>
      </c>
      <c r="C26" s="644">
        <v>175.31364400000001</v>
      </c>
      <c r="D26" s="645">
        <v>93.65883199999999</v>
      </c>
      <c r="E26" s="645">
        <v>81.654812000000007</v>
      </c>
      <c r="F26" s="222"/>
      <c r="G26" s="226"/>
    </row>
    <row r="27" spans="1:7" s="48" customFormat="1" ht="11.25" x14ac:dyDescent="0.2">
      <c r="A27" s="220"/>
      <c r="B27" s="613">
        <v>2018</v>
      </c>
      <c r="C27" s="614">
        <v>179.04200899999998</v>
      </c>
      <c r="D27" s="614">
        <v>99.071944000000002</v>
      </c>
      <c r="E27" s="614">
        <v>79.970065000000005</v>
      </c>
      <c r="F27" s="222"/>
      <c r="G27" s="226"/>
    </row>
    <row r="28" spans="1:7" s="48" customFormat="1" ht="11.25" x14ac:dyDescent="0.2">
      <c r="A28" s="220"/>
      <c r="B28" s="221"/>
      <c r="C28" s="223"/>
      <c r="D28" s="225"/>
      <c r="E28" s="223"/>
      <c r="F28" s="222"/>
      <c r="G28" s="226"/>
    </row>
    <row r="29" spans="1:7" s="519" customFormat="1" ht="11.25" x14ac:dyDescent="0.2">
      <c r="A29" s="612" t="s">
        <v>308</v>
      </c>
      <c r="B29" s="640">
        <v>1997</v>
      </c>
      <c r="C29" s="519">
        <v>124</v>
      </c>
      <c r="D29" s="519">
        <v>72</v>
      </c>
      <c r="E29" s="519">
        <v>52</v>
      </c>
      <c r="F29" s="617"/>
      <c r="G29" s="616"/>
    </row>
    <row r="30" spans="1:7" s="48" customFormat="1" ht="11.25" x14ac:dyDescent="0.2">
      <c r="A30" s="220"/>
      <c r="B30" s="640">
        <v>1998</v>
      </c>
      <c r="C30" s="646">
        <v>105</v>
      </c>
      <c r="D30" s="646">
        <v>59</v>
      </c>
      <c r="E30" s="646">
        <v>46</v>
      </c>
      <c r="F30" s="222"/>
      <c r="G30" s="226"/>
    </row>
    <row r="31" spans="1:7" s="48" customFormat="1" ht="11.25" x14ac:dyDescent="0.2">
      <c r="B31" s="640">
        <v>1999</v>
      </c>
      <c r="C31" s="646">
        <v>97</v>
      </c>
      <c r="D31" s="646">
        <v>54</v>
      </c>
      <c r="E31" s="646">
        <v>43</v>
      </c>
      <c r="F31" s="222"/>
      <c r="G31" s="226"/>
    </row>
    <row r="32" spans="1:7" s="48" customFormat="1" ht="11.25" x14ac:dyDescent="0.2">
      <c r="A32" s="220"/>
      <c r="B32" s="640">
        <v>2000</v>
      </c>
      <c r="C32" s="646">
        <v>97</v>
      </c>
      <c r="D32" s="646">
        <v>53</v>
      </c>
      <c r="E32" s="646">
        <v>44</v>
      </c>
      <c r="F32" s="222"/>
      <c r="G32" s="226"/>
    </row>
    <row r="33" spans="1:9" s="48" customFormat="1" ht="11.25" x14ac:dyDescent="0.2">
      <c r="A33" s="220"/>
      <c r="B33" s="640">
        <v>2001</v>
      </c>
      <c r="C33" s="646">
        <v>94</v>
      </c>
      <c r="D33" s="646">
        <v>52</v>
      </c>
      <c r="E33" s="646">
        <v>42</v>
      </c>
      <c r="F33" s="222"/>
      <c r="G33" s="220"/>
    </row>
    <row r="34" spans="1:9" s="48" customFormat="1" ht="11.25" x14ac:dyDescent="0.2">
      <c r="A34" s="220"/>
      <c r="B34" s="640">
        <v>2002</v>
      </c>
      <c r="C34" s="642">
        <v>94</v>
      </c>
      <c r="D34" s="647">
        <v>50</v>
      </c>
      <c r="E34" s="647">
        <v>44</v>
      </c>
      <c r="F34" s="222"/>
      <c r="G34" s="220"/>
    </row>
    <row r="35" spans="1:9" s="48" customFormat="1" ht="11.25" x14ac:dyDescent="0.2">
      <c r="A35" s="220"/>
      <c r="B35" s="640">
        <v>2003</v>
      </c>
      <c r="C35" s="642">
        <v>104</v>
      </c>
      <c r="D35" s="647">
        <v>57</v>
      </c>
      <c r="E35" s="647">
        <v>47</v>
      </c>
      <c r="F35" s="222"/>
      <c r="G35" s="220"/>
    </row>
    <row r="36" spans="1:9" s="48" customFormat="1" ht="11.25" x14ac:dyDescent="0.2">
      <c r="A36" s="220"/>
      <c r="B36" s="640">
        <v>2004</v>
      </c>
      <c r="C36" s="642">
        <v>100</v>
      </c>
      <c r="D36" s="640">
        <v>55</v>
      </c>
      <c r="E36" s="640">
        <v>46</v>
      </c>
      <c r="F36" s="222"/>
      <c r="G36" s="220"/>
    </row>
    <row r="37" spans="1:9" s="48" customFormat="1" ht="11.25" x14ac:dyDescent="0.2">
      <c r="A37" s="220"/>
      <c r="B37" s="640">
        <v>2005</v>
      </c>
      <c r="C37" s="642">
        <v>100</v>
      </c>
      <c r="D37" s="640">
        <v>54</v>
      </c>
      <c r="E37" s="640">
        <v>46</v>
      </c>
      <c r="F37" s="222"/>
      <c r="G37" s="220"/>
    </row>
    <row r="38" spans="1:9" s="48" customFormat="1" ht="11.25" x14ac:dyDescent="0.2">
      <c r="A38" s="220"/>
      <c r="B38" s="640">
        <v>2006</v>
      </c>
      <c r="C38" s="642">
        <v>107.67400000000001</v>
      </c>
      <c r="D38" s="640">
        <v>59.682000000000002</v>
      </c>
      <c r="E38" s="640">
        <v>47.991</v>
      </c>
      <c r="F38" s="222"/>
      <c r="G38" s="220"/>
    </row>
    <row r="39" spans="1:9" s="48" customFormat="1" ht="11.25" x14ac:dyDescent="0.2">
      <c r="A39" s="220"/>
      <c r="B39" s="640">
        <v>2007</v>
      </c>
      <c r="C39" s="642">
        <v>109.66</v>
      </c>
      <c r="D39" s="640">
        <v>60.828000000000003</v>
      </c>
      <c r="E39" s="640">
        <v>48.832000000000001</v>
      </c>
      <c r="F39" s="222"/>
      <c r="G39" s="220"/>
    </row>
    <row r="40" spans="1:9" s="48" customFormat="1" ht="11.25" x14ac:dyDescent="0.2">
      <c r="A40" s="220"/>
      <c r="B40" s="640">
        <v>2008</v>
      </c>
      <c r="C40" s="642">
        <v>106.096</v>
      </c>
      <c r="D40" s="640">
        <v>60.749000000000002</v>
      </c>
      <c r="E40" s="640">
        <v>45.347000000000001</v>
      </c>
      <c r="F40" s="222"/>
      <c r="G40" s="220"/>
    </row>
    <row r="41" spans="1:9" s="48" customFormat="1" ht="11.25" x14ac:dyDescent="0.2">
      <c r="A41" s="220"/>
      <c r="B41" s="640">
        <v>2009</v>
      </c>
      <c r="C41" s="642">
        <v>90.635999999999996</v>
      </c>
      <c r="D41" s="640">
        <v>50.515999999999998</v>
      </c>
      <c r="E41" s="640">
        <v>40.119</v>
      </c>
      <c r="F41" s="222"/>
      <c r="G41" s="220"/>
    </row>
    <row r="42" spans="1:9" s="48" customFormat="1" ht="11.25" x14ac:dyDescent="0.2">
      <c r="A42" s="220"/>
      <c r="B42" s="640">
        <v>2010</v>
      </c>
      <c r="C42" s="642">
        <v>87.067999999999998</v>
      </c>
      <c r="D42" s="640">
        <v>47.771999999999998</v>
      </c>
      <c r="E42" s="640">
        <v>39.295999999999999</v>
      </c>
      <c r="F42" s="222"/>
      <c r="G42" s="220"/>
    </row>
    <row r="43" spans="1:9" s="48" customFormat="1" ht="11.25" x14ac:dyDescent="0.2">
      <c r="A43" s="220"/>
      <c r="B43" s="640">
        <v>2011</v>
      </c>
      <c r="C43" s="642">
        <v>92.613</v>
      </c>
      <c r="D43" s="640">
        <v>52.631</v>
      </c>
      <c r="E43" s="640">
        <v>39.981000000000002</v>
      </c>
      <c r="F43" s="222"/>
      <c r="G43" s="220"/>
    </row>
    <row r="44" spans="1:9" s="48" customFormat="1" ht="11.25" x14ac:dyDescent="0.2">
      <c r="A44" s="220"/>
      <c r="B44" s="640">
        <v>2012</v>
      </c>
      <c r="C44" s="642">
        <v>87.826999999999998</v>
      </c>
      <c r="D44" s="640">
        <v>49.712000000000003</v>
      </c>
      <c r="E44" s="640">
        <v>38.115000000000002</v>
      </c>
      <c r="F44" s="278"/>
      <c r="G44" s="220"/>
      <c r="I44" s="279"/>
    </row>
    <row r="45" spans="1:9" s="48" customFormat="1" ht="11.25" x14ac:dyDescent="0.2">
      <c r="A45" s="220"/>
      <c r="B45" s="640">
        <v>2013</v>
      </c>
      <c r="C45" s="642">
        <v>88.406000000000006</v>
      </c>
      <c r="D45" s="640">
        <v>51.331000000000003</v>
      </c>
      <c r="E45" s="640">
        <v>37.075000000000003</v>
      </c>
      <c r="F45" s="278"/>
      <c r="G45" s="220"/>
      <c r="I45" s="279"/>
    </row>
    <row r="46" spans="1:9" s="48" customFormat="1" ht="11.25" x14ac:dyDescent="0.2">
      <c r="A46" s="220"/>
      <c r="B46" s="640">
        <v>2014</v>
      </c>
      <c r="C46" s="642">
        <v>92.244</v>
      </c>
      <c r="D46" s="640">
        <v>52.993000000000002</v>
      </c>
      <c r="E46" s="640">
        <v>39.250999999999998</v>
      </c>
      <c r="F46" s="278"/>
      <c r="G46" s="220"/>
      <c r="I46" s="279"/>
    </row>
    <row r="47" spans="1:9" s="48" customFormat="1" ht="11.25" x14ac:dyDescent="0.2">
      <c r="A47" s="220"/>
      <c r="B47" s="640">
        <v>2015</v>
      </c>
      <c r="C47" s="642">
        <v>95.097999999999999</v>
      </c>
      <c r="D47" s="640">
        <v>54.627000000000002</v>
      </c>
      <c r="E47" s="640">
        <v>40.470999999999997</v>
      </c>
      <c r="F47" s="278"/>
      <c r="G47" s="220"/>
      <c r="I47" s="279"/>
    </row>
    <row r="48" spans="1:9" s="48" customFormat="1" ht="11.25" x14ac:dyDescent="0.2">
      <c r="A48" s="220"/>
      <c r="B48" s="640">
        <v>2016</v>
      </c>
      <c r="C48" s="646" t="s">
        <v>624</v>
      </c>
      <c r="D48" s="646" t="s">
        <v>624</v>
      </c>
      <c r="E48" s="646" t="s">
        <v>624</v>
      </c>
      <c r="F48" s="278"/>
      <c r="G48" s="220"/>
      <c r="I48" s="279"/>
    </row>
    <row r="49" spans="1:9" s="48" customFormat="1" ht="11.25" x14ac:dyDescent="0.2">
      <c r="A49" s="220"/>
      <c r="B49" s="640">
        <v>2017</v>
      </c>
      <c r="C49" s="646" t="s">
        <v>624</v>
      </c>
      <c r="D49" s="646" t="s">
        <v>624</v>
      </c>
      <c r="E49" s="646" t="s">
        <v>624</v>
      </c>
      <c r="F49" s="278"/>
      <c r="G49" s="220"/>
      <c r="I49" s="279"/>
    </row>
    <row r="50" spans="1:9" s="48" customFormat="1" ht="11.25" x14ac:dyDescent="0.2">
      <c r="A50" s="220"/>
      <c r="B50" s="613">
        <v>2018</v>
      </c>
      <c r="C50" s="280" t="s">
        <v>624</v>
      </c>
      <c r="D50" s="280" t="s">
        <v>624</v>
      </c>
      <c r="E50" s="280" t="s">
        <v>624</v>
      </c>
      <c r="F50" s="278"/>
      <c r="G50" s="220"/>
      <c r="I50" s="279"/>
    </row>
    <row r="51" spans="1:9" s="48" customFormat="1" ht="11.25" x14ac:dyDescent="0.2">
      <c r="A51" s="220"/>
      <c r="B51" s="221"/>
      <c r="C51" s="280"/>
      <c r="D51" s="280"/>
      <c r="E51" s="280"/>
      <c r="F51" s="278"/>
      <c r="G51" s="220"/>
    </row>
    <row r="52" spans="1:9" s="519" customFormat="1" ht="11.25" x14ac:dyDescent="0.2">
      <c r="A52" s="612" t="s">
        <v>445</v>
      </c>
      <c r="B52" s="640">
        <v>1997</v>
      </c>
      <c r="C52" s="646" t="s">
        <v>624</v>
      </c>
      <c r="D52" s="646" t="s">
        <v>624</v>
      </c>
      <c r="E52" s="646" t="s">
        <v>624</v>
      </c>
      <c r="F52" s="618"/>
      <c r="G52" s="612"/>
    </row>
    <row r="53" spans="1:9" s="48" customFormat="1" ht="11.25" x14ac:dyDescent="0.2">
      <c r="A53" s="220"/>
      <c r="B53" s="640">
        <v>1998</v>
      </c>
      <c r="C53" s="646" t="s">
        <v>624</v>
      </c>
      <c r="D53" s="646" t="s">
        <v>624</v>
      </c>
      <c r="E53" s="646" t="s">
        <v>624</v>
      </c>
      <c r="F53" s="278"/>
      <c r="G53" s="220"/>
    </row>
    <row r="54" spans="1:9" s="48" customFormat="1" ht="11.25" x14ac:dyDescent="0.2">
      <c r="B54" s="640">
        <v>1999</v>
      </c>
      <c r="C54" s="646" t="s">
        <v>624</v>
      </c>
      <c r="D54" s="646" t="s">
        <v>624</v>
      </c>
      <c r="E54" s="646" t="s">
        <v>624</v>
      </c>
      <c r="F54" s="278"/>
      <c r="G54" s="220"/>
    </row>
    <row r="55" spans="1:9" s="48" customFormat="1" ht="11.25" x14ac:dyDescent="0.2">
      <c r="A55" s="220"/>
      <c r="B55" s="640">
        <v>2000</v>
      </c>
      <c r="C55" s="646" t="s">
        <v>624</v>
      </c>
      <c r="D55" s="646" t="s">
        <v>624</v>
      </c>
      <c r="E55" s="646" t="s">
        <v>624</v>
      </c>
      <c r="F55" s="278"/>
      <c r="G55" s="220"/>
    </row>
    <row r="56" spans="1:9" s="48" customFormat="1" ht="11.25" x14ac:dyDescent="0.2">
      <c r="A56" s="220"/>
      <c r="B56" s="640">
        <v>2001</v>
      </c>
      <c r="C56" s="646" t="s">
        <v>624</v>
      </c>
      <c r="D56" s="646" t="s">
        <v>624</v>
      </c>
      <c r="E56" s="646" t="s">
        <v>624</v>
      </c>
      <c r="F56" s="278"/>
      <c r="G56" s="220"/>
    </row>
    <row r="57" spans="1:9" s="48" customFormat="1" ht="11.25" x14ac:dyDescent="0.2">
      <c r="A57" s="220"/>
      <c r="B57" s="640">
        <v>2002</v>
      </c>
      <c r="C57" s="647">
        <v>190</v>
      </c>
      <c r="D57" s="647">
        <v>65</v>
      </c>
      <c r="E57" s="647">
        <v>125</v>
      </c>
      <c r="F57" s="278"/>
      <c r="G57" s="220"/>
    </row>
    <row r="58" spans="1:9" s="48" customFormat="1" ht="11.25" x14ac:dyDescent="0.2">
      <c r="A58" s="220"/>
      <c r="B58" s="640">
        <v>2003</v>
      </c>
      <c r="C58" s="647">
        <v>187</v>
      </c>
      <c r="D58" s="647">
        <v>63</v>
      </c>
      <c r="E58" s="647">
        <v>124</v>
      </c>
      <c r="F58" s="278"/>
      <c r="G58" s="220"/>
    </row>
    <row r="59" spans="1:9" s="48" customFormat="1" ht="11.25" x14ac:dyDescent="0.2">
      <c r="A59" s="220"/>
      <c r="B59" s="640">
        <v>2004</v>
      </c>
      <c r="C59" s="642">
        <v>198</v>
      </c>
      <c r="D59" s="640">
        <v>65</v>
      </c>
      <c r="E59" s="640">
        <v>133</v>
      </c>
      <c r="F59" s="278"/>
      <c r="G59" s="220"/>
    </row>
    <row r="60" spans="1:9" s="48" customFormat="1" ht="11.25" x14ac:dyDescent="0.2">
      <c r="A60" s="220"/>
      <c r="B60" s="640">
        <v>2005</v>
      </c>
      <c r="C60" s="642">
        <v>202</v>
      </c>
      <c r="D60" s="640">
        <v>66</v>
      </c>
      <c r="E60" s="640">
        <v>136</v>
      </c>
      <c r="F60" s="278"/>
      <c r="G60" s="220"/>
    </row>
    <row r="61" spans="1:9" s="48" customFormat="1" ht="11.25" x14ac:dyDescent="0.2">
      <c r="A61" s="220"/>
      <c r="B61" s="640">
        <v>2006</v>
      </c>
      <c r="C61" s="642">
        <v>196.81800000000001</v>
      </c>
      <c r="D61" s="640">
        <v>62.228999999999999</v>
      </c>
      <c r="E61" s="640">
        <v>134.58799999999999</v>
      </c>
      <c r="F61" s="278"/>
      <c r="G61" s="220"/>
    </row>
    <row r="62" spans="1:9" s="48" customFormat="1" ht="11.25" x14ac:dyDescent="0.2">
      <c r="A62" s="220"/>
      <c r="B62" s="640">
        <v>2007</v>
      </c>
      <c r="C62" s="642">
        <v>198.50700000000001</v>
      </c>
      <c r="D62" s="640">
        <v>63.914000000000001</v>
      </c>
      <c r="E62" s="640">
        <v>134.59399999999999</v>
      </c>
      <c r="F62" s="278"/>
      <c r="G62" s="220"/>
    </row>
    <row r="63" spans="1:9" s="48" customFormat="1" ht="11.25" x14ac:dyDescent="0.2">
      <c r="A63" s="220"/>
      <c r="B63" s="640">
        <v>2008</v>
      </c>
      <c r="C63" s="642">
        <v>193.36799999999999</v>
      </c>
      <c r="D63" s="640">
        <v>60.563000000000002</v>
      </c>
      <c r="E63" s="640">
        <v>132.80500000000001</v>
      </c>
      <c r="F63" s="278"/>
      <c r="G63" s="220"/>
    </row>
    <row r="64" spans="1:9" s="48" customFormat="1" ht="11.25" x14ac:dyDescent="0.2">
      <c r="A64" s="220"/>
      <c r="B64" s="640">
        <v>2009</v>
      </c>
      <c r="C64" s="642">
        <v>182.63499999999999</v>
      </c>
      <c r="D64" s="640">
        <v>55.832999999999998</v>
      </c>
      <c r="E64" s="640">
        <v>126.801</v>
      </c>
      <c r="F64" s="278"/>
      <c r="G64" s="220"/>
    </row>
    <row r="65" spans="1:8" s="48" customFormat="1" ht="11.25" x14ac:dyDescent="0.2">
      <c r="A65" s="220"/>
      <c r="B65" s="640">
        <v>2010</v>
      </c>
      <c r="C65" s="642">
        <v>195.13200000000001</v>
      </c>
      <c r="D65" s="640">
        <v>58.975000000000001</v>
      </c>
      <c r="E65" s="640">
        <v>136.15700000000001</v>
      </c>
      <c r="F65" s="278"/>
      <c r="G65" s="220"/>
    </row>
    <row r="66" spans="1:8" s="48" customFormat="1" ht="11.25" x14ac:dyDescent="0.2">
      <c r="A66" s="220"/>
      <c r="B66" s="640">
        <v>2011</v>
      </c>
      <c r="C66" s="642">
        <v>198.97</v>
      </c>
      <c r="D66" s="640">
        <v>60.314999999999998</v>
      </c>
      <c r="E66" s="640">
        <v>138.654</v>
      </c>
      <c r="F66" s="278"/>
      <c r="G66" s="220"/>
    </row>
    <row r="67" spans="1:8" s="48" customFormat="1" ht="11.25" x14ac:dyDescent="0.2">
      <c r="A67" s="220"/>
      <c r="B67" s="640">
        <v>2012</v>
      </c>
      <c r="C67" s="646">
        <v>205.959</v>
      </c>
      <c r="D67" s="646">
        <v>62.082999999999998</v>
      </c>
      <c r="E67" s="646">
        <v>143.876</v>
      </c>
      <c r="F67" s="278"/>
      <c r="G67" s="220"/>
    </row>
    <row r="68" spans="1:8" s="48" customFormat="1" ht="11.25" x14ac:dyDescent="0.2">
      <c r="A68" s="220"/>
      <c r="B68" s="640">
        <v>2013</v>
      </c>
      <c r="C68" s="646">
        <v>207.05699999999999</v>
      </c>
      <c r="D68" s="646">
        <v>65.631</v>
      </c>
      <c r="E68" s="646">
        <v>141.42500000000001</v>
      </c>
      <c r="F68" s="278"/>
      <c r="G68" s="220"/>
    </row>
    <row r="69" spans="1:8" s="48" customFormat="1" ht="11.25" x14ac:dyDescent="0.2">
      <c r="A69" s="220"/>
      <c r="B69" s="640">
        <v>2014</v>
      </c>
      <c r="C69" s="646">
        <v>200.81200000000001</v>
      </c>
      <c r="D69" s="646">
        <v>63.459000000000003</v>
      </c>
      <c r="E69" s="646">
        <v>137.35300000000001</v>
      </c>
      <c r="F69" s="278"/>
      <c r="G69" s="220"/>
    </row>
    <row r="70" spans="1:8" s="48" customFormat="1" ht="11.25" x14ac:dyDescent="0.2">
      <c r="A70" s="220"/>
      <c r="B70" s="640">
        <v>2015</v>
      </c>
      <c r="C70" s="646">
        <v>193.60499999999999</v>
      </c>
      <c r="D70" s="646">
        <v>62.347000000000001</v>
      </c>
      <c r="E70" s="646">
        <v>131.25800000000001</v>
      </c>
      <c r="F70" s="278"/>
      <c r="G70" s="220"/>
    </row>
    <row r="71" spans="1:8" s="48" customFormat="1" ht="11.25" x14ac:dyDescent="0.2">
      <c r="A71" s="220"/>
      <c r="B71" s="640">
        <v>2016</v>
      </c>
      <c r="C71" s="646" t="s">
        <v>624</v>
      </c>
      <c r="D71" s="646" t="s">
        <v>624</v>
      </c>
      <c r="E71" s="646" t="s">
        <v>624</v>
      </c>
      <c r="F71" s="278"/>
      <c r="G71" s="220"/>
    </row>
    <row r="72" spans="1:8" s="48" customFormat="1" ht="11.25" x14ac:dyDescent="0.2">
      <c r="A72" s="220"/>
      <c r="B72" s="640">
        <v>2017</v>
      </c>
      <c r="C72" s="646" t="s">
        <v>624</v>
      </c>
      <c r="D72" s="646" t="s">
        <v>624</v>
      </c>
      <c r="E72" s="646" t="s">
        <v>624</v>
      </c>
      <c r="F72" s="278"/>
      <c r="G72" s="220"/>
    </row>
    <row r="73" spans="1:8" s="48" customFormat="1" ht="11.25" x14ac:dyDescent="0.2">
      <c r="A73" s="220"/>
      <c r="B73" s="613">
        <v>2018</v>
      </c>
      <c r="C73" s="280" t="s">
        <v>624</v>
      </c>
      <c r="D73" s="280" t="s">
        <v>624</v>
      </c>
      <c r="E73" s="280" t="s">
        <v>624</v>
      </c>
      <c r="F73" s="278"/>
      <c r="G73" s="220"/>
    </row>
    <row r="74" spans="1:8" s="48" customFormat="1" x14ac:dyDescent="0.2">
      <c r="A74" s="111" t="s">
        <v>488</v>
      </c>
      <c r="B74" s="112"/>
      <c r="C74" s="112"/>
      <c r="D74" s="112"/>
      <c r="E74" s="112"/>
      <c r="F74" s="112"/>
      <c r="G74" s="111"/>
      <c r="H74"/>
    </row>
    <row r="75" spans="1:8" s="48" customFormat="1" ht="11.25" x14ac:dyDescent="0.2">
      <c r="A75" s="220"/>
      <c r="B75" s="221"/>
      <c r="C75" s="280"/>
      <c r="D75" s="280"/>
      <c r="E75" s="280"/>
      <c r="F75" s="278"/>
      <c r="G75" s="220"/>
    </row>
    <row r="76" spans="1:8" s="519" customFormat="1" ht="11.25" x14ac:dyDescent="0.2">
      <c r="A76" s="612" t="s">
        <v>309</v>
      </c>
      <c r="B76" s="640">
        <v>1997</v>
      </c>
      <c r="C76" s="646">
        <v>75</v>
      </c>
      <c r="D76" s="646">
        <v>39</v>
      </c>
      <c r="E76" s="646">
        <v>36</v>
      </c>
      <c r="F76" s="618"/>
      <c r="G76" s="612"/>
    </row>
    <row r="77" spans="1:8" s="48" customFormat="1" ht="11.25" x14ac:dyDescent="0.2">
      <c r="A77" s="220"/>
      <c r="B77" s="640">
        <v>1998</v>
      </c>
      <c r="C77" s="648">
        <v>77</v>
      </c>
      <c r="D77" s="648">
        <v>39</v>
      </c>
      <c r="E77" s="648">
        <v>38</v>
      </c>
      <c r="F77" s="278"/>
      <c r="G77" s="220"/>
    </row>
    <row r="78" spans="1:8" s="48" customFormat="1" ht="11.25" x14ac:dyDescent="0.2">
      <c r="B78" s="640">
        <v>1999</v>
      </c>
      <c r="C78" s="648">
        <v>77</v>
      </c>
      <c r="D78" s="648">
        <v>38</v>
      </c>
      <c r="E78" s="648">
        <v>39</v>
      </c>
      <c r="F78" s="220"/>
      <c r="G78" s="220"/>
    </row>
    <row r="79" spans="1:8" s="48" customFormat="1" ht="11.25" x14ac:dyDescent="0.2">
      <c r="A79" s="224"/>
      <c r="B79" s="640">
        <v>2000</v>
      </c>
      <c r="C79" s="648">
        <v>81</v>
      </c>
      <c r="D79" s="648">
        <v>41</v>
      </c>
      <c r="E79" s="648">
        <v>40</v>
      </c>
      <c r="F79" s="224"/>
      <c r="G79" s="224"/>
    </row>
    <row r="80" spans="1:8" s="48" customFormat="1" ht="11.25" x14ac:dyDescent="0.2">
      <c r="A80" s="220"/>
      <c r="B80" s="640">
        <v>2001</v>
      </c>
      <c r="C80" s="648">
        <v>96</v>
      </c>
      <c r="D80" s="648">
        <v>51</v>
      </c>
      <c r="E80" s="648">
        <v>45</v>
      </c>
      <c r="F80" s="220"/>
      <c r="G80" s="220"/>
    </row>
    <row r="81" spans="1:7" s="48" customFormat="1" ht="11.25" x14ac:dyDescent="0.2">
      <c r="A81" s="220"/>
      <c r="B81" s="640">
        <v>2002</v>
      </c>
      <c r="C81" s="642">
        <v>99</v>
      </c>
      <c r="D81" s="642">
        <v>52</v>
      </c>
      <c r="E81" s="642">
        <v>48</v>
      </c>
      <c r="F81" s="220"/>
      <c r="G81" s="220"/>
    </row>
    <row r="82" spans="1:7" s="48" customFormat="1" ht="11.25" x14ac:dyDescent="0.2">
      <c r="A82" s="220"/>
      <c r="B82" s="640">
        <v>2003</v>
      </c>
      <c r="C82" s="642">
        <v>104</v>
      </c>
      <c r="D82" s="640">
        <v>57</v>
      </c>
      <c r="E82" s="640">
        <v>47</v>
      </c>
      <c r="F82" s="220"/>
      <c r="G82" s="220"/>
    </row>
    <row r="83" spans="1:7" s="48" customFormat="1" ht="11.25" x14ac:dyDescent="0.2">
      <c r="A83" s="220"/>
      <c r="B83" s="640">
        <v>2004</v>
      </c>
      <c r="C83" s="642">
        <v>107</v>
      </c>
      <c r="D83" s="640">
        <v>58</v>
      </c>
      <c r="E83" s="640">
        <v>48</v>
      </c>
      <c r="F83" s="220"/>
      <c r="G83" s="220"/>
    </row>
    <row r="84" spans="1:7" s="48" customFormat="1" ht="11.25" x14ac:dyDescent="0.2">
      <c r="A84" s="220"/>
      <c r="B84" s="640">
        <v>2005</v>
      </c>
      <c r="C84" s="642">
        <v>100</v>
      </c>
      <c r="D84" s="640">
        <v>55</v>
      </c>
      <c r="E84" s="640">
        <v>45</v>
      </c>
      <c r="F84" s="220"/>
      <c r="G84" s="220"/>
    </row>
    <row r="85" spans="1:7" s="48" customFormat="1" ht="11.25" x14ac:dyDescent="0.2">
      <c r="A85" s="220"/>
      <c r="B85" s="640">
        <v>2006</v>
      </c>
      <c r="C85" s="642">
        <v>110.536</v>
      </c>
      <c r="D85" s="640">
        <v>60.234999999999999</v>
      </c>
      <c r="E85" s="640">
        <v>50.301000000000002</v>
      </c>
      <c r="F85" s="220"/>
      <c r="G85" s="220"/>
    </row>
    <row r="86" spans="1:7" s="48" customFormat="1" ht="11.25" x14ac:dyDescent="0.2">
      <c r="A86" s="220"/>
      <c r="B86" s="640">
        <v>2007</v>
      </c>
      <c r="C86" s="642">
        <v>114.819</v>
      </c>
      <c r="D86" s="640">
        <v>64.025000000000006</v>
      </c>
      <c r="E86" s="640">
        <v>50.793999999999997</v>
      </c>
      <c r="F86" s="220"/>
      <c r="G86" s="220"/>
    </row>
    <row r="87" spans="1:7" s="48" customFormat="1" ht="11.25" x14ac:dyDescent="0.2">
      <c r="A87" s="220"/>
      <c r="B87" s="640">
        <v>2008</v>
      </c>
      <c r="C87" s="642">
        <v>114.72499999999999</v>
      </c>
      <c r="D87" s="640">
        <v>64.266999999999996</v>
      </c>
      <c r="E87" s="640">
        <v>50.457999999999998</v>
      </c>
      <c r="F87" s="220"/>
      <c r="G87" s="220"/>
    </row>
    <row r="88" spans="1:7" s="48" customFormat="1" ht="11.25" x14ac:dyDescent="0.2">
      <c r="A88" s="220"/>
      <c r="B88" s="640">
        <v>2009</v>
      </c>
      <c r="C88" s="642">
        <v>93.239000000000004</v>
      </c>
      <c r="D88" s="640">
        <v>50.389000000000003</v>
      </c>
      <c r="E88" s="640">
        <v>42.85</v>
      </c>
      <c r="F88" s="220"/>
      <c r="G88" s="220"/>
    </row>
    <row r="89" spans="1:7" s="48" customFormat="1" ht="11.25" x14ac:dyDescent="0.2">
      <c r="A89" s="220"/>
      <c r="B89" s="640">
        <v>2010</v>
      </c>
      <c r="C89" s="642">
        <v>109.32599999999999</v>
      </c>
      <c r="D89" s="640">
        <v>59.517000000000003</v>
      </c>
      <c r="E89" s="640">
        <v>49.808999999999997</v>
      </c>
      <c r="F89" s="220"/>
      <c r="G89" s="220"/>
    </row>
    <row r="90" spans="1:7" s="48" customFormat="1" ht="11.25" x14ac:dyDescent="0.2">
      <c r="A90" s="220"/>
      <c r="B90" s="640">
        <v>2011</v>
      </c>
      <c r="C90" s="642">
        <v>115.452</v>
      </c>
      <c r="D90" s="640">
        <v>62.686999999999998</v>
      </c>
      <c r="E90" s="640">
        <v>52.765000000000001</v>
      </c>
      <c r="F90" s="220"/>
      <c r="G90" s="220"/>
    </row>
    <row r="91" spans="1:7" s="48" customFormat="1" ht="11.25" x14ac:dyDescent="0.2">
      <c r="A91" s="220"/>
      <c r="B91" s="640">
        <v>2012</v>
      </c>
      <c r="C91" s="642">
        <v>105.12</v>
      </c>
      <c r="D91" s="640">
        <v>54.654000000000003</v>
      </c>
      <c r="E91" s="640">
        <v>50.466000000000001</v>
      </c>
      <c r="F91" s="220"/>
      <c r="G91" s="220"/>
    </row>
    <row r="92" spans="1:7" s="48" customFormat="1" ht="11.25" x14ac:dyDescent="0.2">
      <c r="A92" s="220"/>
      <c r="B92" s="640">
        <v>2013</v>
      </c>
      <c r="C92" s="642">
        <v>105.117</v>
      </c>
      <c r="D92" s="640">
        <v>53.688000000000002</v>
      </c>
      <c r="E92" s="640">
        <v>51.429000000000002</v>
      </c>
      <c r="F92" s="220"/>
      <c r="G92" s="220"/>
    </row>
    <row r="93" spans="1:7" s="48" customFormat="1" ht="11.25" x14ac:dyDescent="0.2">
      <c r="A93" s="220"/>
      <c r="B93" s="640">
        <v>2014</v>
      </c>
      <c r="C93" s="642">
        <v>105.53700000000001</v>
      </c>
      <c r="D93" s="640">
        <v>52.393000000000001</v>
      </c>
      <c r="E93" s="640">
        <v>53.143999999999998</v>
      </c>
      <c r="F93" s="220"/>
      <c r="G93" s="220"/>
    </row>
    <row r="94" spans="1:7" s="48" customFormat="1" ht="11.25" x14ac:dyDescent="0.2">
      <c r="A94" s="220"/>
      <c r="B94" s="640">
        <v>2015</v>
      </c>
      <c r="C94" s="642">
        <v>99.962000000000003</v>
      </c>
      <c r="D94" s="640">
        <v>49.896000000000001</v>
      </c>
      <c r="E94" s="640">
        <v>50.066000000000003</v>
      </c>
      <c r="F94" s="220"/>
      <c r="G94" s="220"/>
    </row>
    <row r="95" spans="1:7" s="48" customFormat="1" ht="11.25" x14ac:dyDescent="0.2">
      <c r="A95" s="220"/>
      <c r="B95" s="640">
        <v>2016</v>
      </c>
      <c r="C95" s="648" t="s">
        <v>624</v>
      </c>
      <c r="D95" s="641" t="s">
        <v>624</v>
      </c>
      <c r="E95" s="641" t="s">
        <v>624</v>
      </c>
      <c r="F95" s="220"/>
      <c r="G95" s="220"/>
    </row>
    <row r="96" spans="1:7" s="48" customFormat="1" ht="11.25" x14ac:dyDescent="0.2">
      <c r="A96" s="220"/>
      <c r="B96" s="640">
        <v>2017</v>
      </c>
      <c r="C96" s="648" t="s">
        <v>624</v>
      </c>
      <c r="D96" s="641" t="s">
        <v>624</v>
      </c>
      <c r="E96" s="641" t="s">
        <v>624</v>
      </c>
      <c r="F96" s="220"/>
      <c r="G96" s="220"/>
    </row>
    <row r="97" spans="1:7" s="48" customFormat="1" ht="11.25" x14ac:dyDescent="0.2">
      <c r="A97" s="196"/>
      <c r="B97" s="613">
        <v>2018</v>
      </c>
      <c r="C97" s="281" t="s">
        <v>624</v>
      </c>
      <c r="D97" s="281" t="s">
        <v>624</v>
      </c>
      <c r="E97" s="281" t="s">
        <v>624</v>
      </c>
      <c r="F97" s="220"/>
      <c r="G97" s="220"/>
    </row>
    <row r="98" spans="1:7" s="48" customFormat="1" ht="11.25" x14ac:dyDescent="0.2">
      <c r="A98" s="836" t="s">
        <v>500</v>
      </c>
      <c r="B98" s="836"/>
      <c r="C98" s="836"/>
      <c r="D98" s="836"/>
      <c r="E98" s="836"/>
      <c r="F98" s="220"/>
      <c r="G98" s="220"/>
    </row>
    <row r="99" spans="1:7" s="48" customFormat="1" ht="12.75" customHeight="1" x14ac:dyDescent="0.2">
      <c r="A99" s="835" t="s">
        <v>511</v>
      </c>
      <c r="B99" s="835"/>
      <c r="C99" s="835"/>
      <c r="D99" s="835"/>
      <c r="E99" s="835"/>
      <c r="F99" s="612"/>
      <c r="G99" s="220"/>
    </row>
    <row r="100" spans="1:7" s="48" customFormat="1" ht="11.25" x14ac:dyDescent="0.2">
      <c r="A100" s="837" t="s">
        <v>501</v>
      </c>
      <c r="B100" s="837"/>
      <c r="C100" s="837"/>
      <c r="D100" s="837"/>
      <c r="E100" s="837"/>
      <c r="F100" s="220"/>
      <c r="G100" s="220"/>
    </row>
    <row r="101" spans="1:7" s="48" customFormat="1" ht="11.25" x14ac:dyDescent="0.2">
      <c r="A101" s="838" t="s">
        <v>512</v>
      </c>
      <c r="B101" s="838"/>
      <c r="C101" s="838"/>
      <c r="D101" s="838"/>
      <c r="E101" s="838"/>
      <c r="F101" s="612"/>
      <c r="G101" s="220"/>
    </row>
    <row r="102" spans="1:7" s="48" customFormat="1" ht="24" customHeight="1" x14ac:dyDescent="0.2">
      <c r="A102" s="832" t="s">
        <v>518</v>
      </c>
      <c r="B102" s="832"/>
      <c r="C102" s="832"/>
      <c r="D102" s="832"/>
      <c r="E102" s="832"/>
      <c r="F102" s="220"/>
      <c r="G102" s="220"/>
    </row>
    <row r="103" spans="1:7" s="48" customFormat="1" ht="11.25" x14ac:dyDescent="0.2">
      <c r="A103" s="220"/>
      <c r="B103" s="220"/>
      <c r="C103" s="220"/>
      <c r="D103" s="220"/>
      <c r="E103" s="220"/>
      <c r="F103" s="220"/>
      <c r="G103" s="220"/>
    </row>
    <row r="104" spans="1:7" s="48" customFormat="1" ht="11.25" x14ac:dyDescent="0.2">
      <c r="A104" s="220"/>
      <c r="B104" s="220"/>
      <c r="C104" s="220"/>
      <c r="D104" s="220"/>
      <c r="E104" s="220"/>
      <c r="F104" s="220"/>
      <c r="G104" s="220"/>
    </row>
    <row r="105" spans="1:7" s="48" customFormat="1" ht="11.25" x14ac:dyDescent="0.2">
      <c r="A105" s="220"/>
      <c r="B105" s="223"/>
      <c r="C105" s="223"/>
      <c r="D105" s="225"/>
      <c r="E105" s="223"/>
      <c r="F105" s="220"/>
      <c r="G105" s="220"/>
    </row>
    <row r="106" spans="1:7" s="48" customFormat="1" ht="11.25" x14ac:dyDescent="0.2">
      <c r="A106" s="220"/>
      <c r="B106" s="223"/>
      <c r="C106" s="223"/>
      <c r="D106" s="225"/>
      <c r="E106" s="223"/>
      <c r="F106" s="220"/>
      <c r="G106" s="220"/>
    </row>
    <row r="107" spans="1:7" s="48" customFormat="1" ht="11.25" x14ac:dyDescent="0.2">
      <c r="A107" s="224"/>
      <c r="B107" s="223"/>
      <c r="C107" s="223"/>
      <c r="D107" s="225"/>
      <c r="E107" s="223"/>
      <c r="F107" s="220"/>
      <c r="G107" s="220"/>
    </row>
  </sheetData>
  <mergeCells count="6">
    <mergeCell ref="A102:E102"/>
    <mergeCell ref="A3:E3"/>
    <mergeCell ref="A99:E99"/>
    <mergeCell ref="A98:E98"/>
    <mergeCell ref="A100:E100"/>
    <mergeCell ref="A101:E101"/>
  </mergeCells>
  <hyperlinks>
    <hyperlink ref="A99" r:id="rId1" display="Källa övriga nordiska länder: Eurostats databas mars 2016" xr:uid="{00000000-0004-0000-1C00-000000000000}"/>
    <hyperlink ref="A101:E101" r:id="rId2" display="Source Danish, Norwegian and Finnish data: Eurostat´s database of Mars 2016" xr:uid="{00000000-0004-0000-1C00-000001000000}"/>
  </hyperlinks>
  <pageMargins left="0.70866141732283472" right="0.70866141732283472" top="0.74803149606299213" bottom="0.74803149606299213" header="0.31496062992125984" footer="0.31496062992125984"/>
  <pageSetup paperSize="9" scale="89" orientation="portrait" r:id="rId3"/>
  <rowBreaks count="1" manualBreakCount="1">
    <brk id="7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94"/>
  <sheetViews>
    <sheetView showGridLines="0" showWhiteSpace="0" zoomScaleNormal="100" zoomScaleSheetLayoutView="100" workbookViewId="0"/>
  </sheetViews>
  <sheetFormatPr defaultRowHeight="12.75" x14ac:dyDescent="0.2"/>
  <cols>
    <col min="1" max="3" width="1.5703125" style="683" customWidth="1"/>
    <col min="4" max="4" width="1.5703125" style="684" customWidth="1"/>
    <col min="5" max="5" width="6.85546875" style="684" customWidth="1"/>
    <col min="6" max="6" width="55.28515625" style="683" customWidth="1"/>
    <col min="7" max="7" width="10.7109375" style="685" customWidth="1"/>
    <col min="8" max="8" width="1.28515625" style="683" customWidth="1"/>
    <col min="9" max="9" width="10.7109375" style="673" customWidth="1"/>
    <col min="10" max="10" width="1.28515625" style="713" customWidth="1"/>
    <col min="11" max="11" width="10.7109375" style="673" customWidth="1"/>
    <col min="12" max="12" width="1.28515625" style="713" customWidth="1"/>
    <col min="13" max="13" width="10.7109375" style="475" customWidth="1"/>
    <col min="14" max="14" width="1.28515625" style="717" customWidth="1"/>
    <col min="15" max="15" width="9.5703125" style="475" bestFit="1" customWidth="1"/>
    <col min="16" max="16384" width="9.140625" style="475"/>
  </cols>
  <sheetData>
    <row r="1" spans="1:14" ht="12" customHeight="1" x14ac:dyDescent="0.2">
      <c r="A1" s="459" t="s">
        <v>712</v>
      </c>
      <c r="B1" s="459"/>
      <c r="C1" s="459"/>
      <c r="D1" s="460"/>
      <c r="E1" s="460"/>
      <c r="F1" s="461"/>
      <c r="G1" s="661"/>
      <c r="H1" s="459"/>
      <c r="N1" s="724"/>
    </row>
    <row r="2" spans="1:14" s="669" customFormat="1" ht="12" customHeight="1" x14ac:dyDescent="0.2">
      <c r="A2" s="462" t="s">
        <v>708</v>
      </c>
      <c r="B2" s="462"/>
      <c r="C2" s="462"/>
      <c r="D2" s="463"/>
      <c r="E2" s="463"/>
      <c r="F2" s="462"/>
      <c r="G2" s="595"/>
      <c r="H2" s="703"/>
      <c r="I2" s="462"/>
      <c r="J2" s="714"/>
      <c r="K2" s="462"/>
      <c r="L2" s="714"/>
      <c r="M2" s="462"/>
      <c r="N2" s="725"/>
    </row>
    <row r="3" spans="1:14" ht="12" customHeight="1" x14ac:dyDescent="0.2">
      <c r="A3" s="501"/>
      <c r="B3" s="501"/>
      <c r="C3" s="501"/>
      <c r="D3" s="674"/>
      <c r="E3" s="674"/>
      <c r="F3" s="501"/>
      <c r="G3" s="675"/>
      <c r="H3" s="704"/>
      <c r="I3" s="676"/>
      <c r="K3" s="676"/>
      <c r="M3" s="676"/>
    </row>
    <row r="4" spans="1:14" ht="12" customHeight="1" x14ac:dyDescent="0.2">
      <c r="A4" s="467"/>
      <c r="B4" s="467"/>
      <c r="C4" s="467"/>
      <c r="D4" s="466"/>
      <c r="E4" s="466"/>
      <c r="F4" s="467"/>
      <c r="G4" s="532"/>
      <c r="I4" s="677" t="s">
        <v>216</v>
      </c>
      <c r="J4" s="715"/>
      <c r="K4" s="677"/>
      <c r="L4" s="715"/>
    </row>
    <row r="5" spans="1:14" ht="12" customHeight="1" x14ac:dyDescent="0.2">
      <c r="A5" s="468"/>
      <c r="B5" s="468"/>
      <c r="C5" s="468"/>
      <c r="D5" s="466"/>
      <c r="E5" s="466"/>
      <c r="F5" s="467"/>
      <c r="G5" s="532"/>
      <c r="I5" s="678" t="s">
        <v>216</v>
      </c>
      <c r="K5" s="678" t="s">
        <v>216</v>
      </c>
    </row>
    <row r="6" spans="1:14" s="455" customFormat="1" ht="12" customHeight="1" x14ac:dyDescent="0.2">
      <c r="A6" s="522"/>
      <c r="B6" s="522"/>
      <c r="C6" s="522"/>
      <c r="D6" s="679"/>
      <c r="E6" s="679"/>
      <c r="F6" s="522"/>
      <c r="G6" s="464">
        <v>2015</v>
      </c>
      <c r="H6" s="705"/>
      <c r="I6" s="464">
        <v>2016</v>
      </c>
      <c r="J6" s="716"/>
      <c r="K6" s="464">
        <v>2017</v>
      </c>
      <c r="L6" s="721"/>
      <c r="M6" s="464">
        <v>2018</v>
      </c>
      <c r="N6" s="721"/>
    </row>
    <row r="7" spans="1:14" ht="12" customHeight="1" x14ac:dyDescent="0.2">
      <c r="A7" s="465" t="s">
        <v>594</v>
      </c>
      <c r="B7" s="465"/>
      <c r="C7" s="465"/>
      <c r="D7" s="466"/>
      <c r="E7" s="466"/>
      <c r="F7" s="467"/>
      <c r="G7" s="532"/>
      <c r="I7" s="532"/>
      <c r="J7" s="717"/>
      <c r="K7" s="532"/>
      <c r="M7" s="532"/>
      <c r="N7" s="713"/>
    </row>
    <row r="8" spans="1:14" ht="12" customHeight="1" x14ac:dyDescent="0.2">
      <c r="A8" s="465"/>
      <c r="B8" s="466" t="s">
        <v>702</v>
      </c>
      <c r="C8" s="465"/>
      <c r="D8" s="469"/>
      <c r="E8" s="466"/>
      <c r="F8" s="465"/>
      <c r="G8" s="532">
        <v>76456</v>
      </c>
      <c r="H8" s="459"/>
      <c r="I8" s="470">
        <v>76786</v>
      </c>
      <c r="J8" s="718"/>
      <c r="K8" s="470">
        <v>78736</v>
      </c>
      <c r="L8" s="722" t="s">
        <v>216</v>
      </c>
      <c r="M8" s="470">
        <v>81208</v>
      </c>
      <c r="N8" s="722" t="s">
        <v>216</v>
      </c>
    </row>
    <row r="9" spans="1:14" ht="12" customHeight="1" x14ac:dyDescent="0.2">
      <c r="A9" s="465"/>
      <c r="B9" s="466" t="s">
        <v>703</v>
      </c>
      <c r="C9" s="465"/>
      <c r="D9" s="469"/>
      <c r="E9" s="466"/>
      <c r="F9" s="465"/>
      <c r="G9" s="532">
        <v>1184969</v>
      </c>
      <c r="H9" s="459"/>
      <c r="I9" s="470">
        <v>1172798</v>
      </c>
      <c r="J9" s="719"/>
      <c r="K9" s="470">
        <v>1223262.6159999999</v>
      </c>
      <c r="L9" s="722" t="s">
        <v>216</v>
      </c>
      <c r="M9" s="470">
        <v>1256997.2990000001</v>
      </c>
      <c r="N9" s="722" t="s">
        <v>216</v>
      </c>
    </row>
    <row r="10" spans="1:14" ht="12" customHeight="1" x14ac:dyDescent="0.2">
      <c r="A10" s="468"/>
      <c r="B10" s="466" t="s">
        <v>595</v>
      </c>
      <c r="C10" s="468"/>
      <c r="D10" s="466"/>
      <c r="E10" s="466"/>
      <c r="F10" s="467"/>
      <c r="G10" s="532">
        <v>1069667</v>
      </c>
      <c r="I10" s="470">
        <v>1050277</v>
      </c>
      <c r="J10" s="717"/>
      <c r="K10" s="470">
        <v>1103371.5919999999</v>
      </c>
      <c r="L10" s="722" t="s">
        <v>216</v>
      </c>
      <c r="M10" s="470">
        <v>1132935.6839999999</v>
      </c>
      <c r="N10" s="722" t="s">
        <v>216</v>
      </c>
    </row>
    <row r="11" spans="1:14" ht="24" customHeight="1" x14ac:dyDescent="0.2">
      <c r="A11" s="465" t="s">
        <v>535</v>
      </c>
      <c r="B11" s="465"/>
      <c r="C11" s="465"/>
      <c r="D11" s="466"/>
      <c r="E11" s="466"/>
      <c r="F11" s="467"/>
      <c r="G11" s="532" t="s">
        <v>216</v>
      </c>
      <c r="I11" s="470" t="s">
        <v>216</v>
      </c>
      <c r="J11" s="717"/>
      <c r="K11" s="470"/>
      <c r="L11" s="722" t="s">
        <v>216</v>
      </c>
      <c r="M11" s="470" t="s">
        <v>216</v>
      </c>
      <c r="N11" s="722" t="s">
        <v>216</v>
      </c>
    </row>
    <row r="12" spans="1:14" ht="12" customHeight="1" x14ac:dyDescent="0.2">
      <c r="A12" s="467"/>
      <c r="B12" s="465" t="s">
        <v>536</v>
      </c>
      <c r="C12" s="465"/>
      <c r="D12" s="469"/>
      <c r="E12" s="469"/>
      <c r="F12" s="467"/>
      <c r="G12" s="532" t="s">
        <v>216</v>
      </c>
      <c r="I12" s="470" t="s">
        <v>216</v>
      </c>
      <c r="J12" s="717"/>
      <c r="K12" s="470"/>
      <c r="L12" s="722" t="s">
        <v>216</v>
      </c>
      <c r="M12" s="470" t="s">
        <v>216</v>
      </c>
      <c r="N12" s="722" t="s">
        <v>216</v>
      </c>
    </row>
    <row r="13" spans="1:14" ht="12" customHeight="1" x14ac:dyDescent="0.2">
      <c r="A13" s="467"/>
      <c r="B13" s="467"/>
      <c r="C13" s="465" t="s">
        <v>238</v>
      </c>
      <c r="D13" s="469"/>
      <c r="E13" s="469"/>
      <c r="F13" s="465"/>
      <c r="G13" s="680">
        <v>80980</v>
      </c>
      <c r="H13" s="459"/>
      <c r="I13" s="472">
        <v>81975</v>
      </c>
      <c r="J13" s="717"/>
      <c r="K13" s="472">
        <v>82077.879000000001</v>
      </c>
      <c r="L13" s="722" t="s">
        <v>216</v>
      </c>
      <c r="M13" s="472">
        <v>87017.807000000001</v>
      </c>
      <c r="N13" s="722" t="s">
        <v>216</v>
      </c>
    </row>
    <row r="14" spans="1:14" ht="12" customHeight="1" x14ac:dyDescent="0.2">
      <c r="A14" s="467"/>
      <c r="B14" s="467"/>
      <c r="C14" s="467"/>
      <c r="D14" s="466"/>
      <c r="E14" s="466" t="s">
        <v>217</v>
      </c>
      <c r="F14" s="467" t="s">
        <v>537</v>
      </c>
      <c r="G14" s="532">
        <v>20057</v>
      </c>
      <c r="I14" s="470">
        <v>20709</v>
      </c>
      <c r="J14" s="717"/>
      <c r="K14" s="470">
        <v>21698.769</v>
      </c>
      <c r="L14" s="722" t="s">
        <v>216</v>
      </c>
      <c r="M14" s="470">
        <v>22141.827000000001</v>
      </c>
      <c r="N14" s="722" t="s">
        <v>216</v>
      </c>
    </row>
    <row r="15" spans="1:14" ht="12" customHeight="1" x14ac:dyDescent="0.2">
      <c r="A15" s="467"/>
      <c r="B15" s="467"/>
      <c r="C15" s="467"/>
      <c r="D15" s="466"/>
      <c r="E15" s="466"/>
      <c r="F15" s="467" t="s">
        <v>538</v>
      </c>
      <c r="G15" s="532">
        <v>477</v>
      </c>
      <c r="I15" s="470">
        <v>445</v>
      </c>
      <c r="J15" s="717"/>
      <c r="K15" s="470">
        <v>326.15600000000001</v>
      </c>
      <c r="L15" s="722" t="s">
        <v>216</v>
      </c>
      <c r="M15" s="470">
        <v>379.00400000000002</v>
      </c>
      <c r="N15" s="722" t="s">
        <v>216</v>
      </c>
    </row>
    <row r="16" spans="1:14" ht="12" customHeight="1" x14ac:dyDescent="0.2">
      <c r="A16" s="467"/>
      <c r="B16" s="467"/>
      <c r="C16" s="465" t="s">
        <v>539</v>
      </c>
      <c r="D16" s="469"/>
      <c r="E16" s="469"/>
      <c r="F16" s="465"/>
      <c r="G16" s="680">
        <v>65752</v>
      </c>
      <c r="H16" s="459"/>
      <c r="I16" s="472">
        <v>66831</v>
      </c>
      <c r="J16" s="717"/>
      <c r="K16" s="472">
        <v>69652.510999999999</v>
      </c>
      <c r="L16" s="722" t="s">
        <v>216</v>
      </c>
      <c r="M16" s="472">
        <v>67163.695999999996</v>
      </c>
      <c r="N16" s="722" t="s">
        <v>216</v>
      </c>
    </row>
    <row r="17" spans="1:15" ht="12" customHeight="1" x14ac:dyDescent="0.2">
      <c r="A17" s="467"/>
      <c r="B17" s="467"/>
      <c r="C17" s="467"/>
      <c r="D17" s="466"/>
      <c r="E17" s="466" t="s">
        <v>217</v>
      </c>
      <c r="F17" s="467" t="s">
        <v>537</v>
      </c>
      <c r="G17" s="532">
        <v>19420</v>
      </c>
      <c r="I17" s="470">
        <v>19746</v>
      </c>
      <c r="J17" s="717"/>
      <c r="K17" s="470">
        <v>20521.447</v>
      </c>
      <c r="L17" s="722" t="s">
        <v>216</v>
      </c>
      <c r="M17" s="470">
        <v>20251.723000000002</v>
      </c>
      <c r="N17" s="722" t="s">
        <v>216</v>
      </c>
    </row>
    <row r="18" spans="1:15" ht="12" customHeight="1" x14ac:dyDescent="0.2">
      <c r="A18" s="467"/>
      <c r="B18" s="467"/>
      <c r="C18" s="467"/>
      <c r="D18" s="466"/>
      <c r="E18" s="466"/>
      <c r="F18" s="467" t="s">
        <v>540</v>
      </c>
      <c r="G18" s="532">
        <v>653</v>
      </c>
      <c r="I18" s="470">
        <v>667</v>
      </c>
      <c r="J18" s="717"/>
      <c r="K18" s="470">
        <v>609.85299999999995</v>
      </c>
      <c r="L18" s="722"/>
      <c r="M18" s="470">
        <v>609.69899999999996</v>
      </c>
      <c r="N18" s="722"/>
    </row>
    <row r="19" spans="1:15" ht="12" customHeight="1" x14ac:dyDescent="0.2">
      <c r="A19" s="467"/>
      <c r="B19" s="465" t="s">
        <v>541</v>
      </c>
      <c r="C19" s="465"/>
      <c r="D19" s="469"/>
      <c r="E19" s="469"/>
      <c r="F19" s="465"/>
      <c r="G19" s="680">
        <v>146732</v>
      </c>
      <c r="H19" s="459"/>
      <c r="I19" s="472">
        <v>148806</v>
      </c>
      <c r="J19" s="717"/>
      <c r="K19" s="472">
        <v>151730.39000000001</v>
      </c>
      <c r="L19" s="722"/>
      <c r="M19" s="472">
        <v>154181.503</v>
      </c>
      <c r="N19" s="722"/>
    </row>
    <row r="20" spans="1:15" ht="12" customHeight="1" x14ac:dyDescent="0.2">
      <c r="A20" s="465"/>
      <c r="B20" s="465"/>
      <c r="C20" s="465"/>
      <c r="D20" s="469"/>
      <c r="E20" s="469"/>
      <c r="F20" s="465"/>
      <c r="G20" s="680" t="s">
        <v>216</v>
      </c>
      <c r="H20" s="459"/>
      <c r="I20" s="472" t="s">
        <v>216</v>
      </c>
      <c r="J20" s="717"/>
      <c r="K20" s="472"/>
      <c r="L20" s="722"/>
      <c r="M20" s="472" t="s">
        <v>216</v>
      </c>
      <c r="N20" s="722"/>
    </row>
    <row r="21" spans="1:15" ht="12" customHeight="1" x14ac:dyDescent="0.2">
      <c r="A21" s="467"/>
      <c r="B21" s="465" t="s">
        <v>542</v>
      </c>
      <c r="C21" s="465"/>
      <c r="D21" s="466"/>
      <c r="E21" s="466"/>
      <c r="F21" s="467"/>
      <c r="G21" s="532" t="s">
        <v>216</v>
      </c>
      <c r="I21" s="470" t="s">
        <v>216</v>
      </c>
      <c r="J21" s="717"/>
      <c r="K21" s="470"/>
      <c r="L21" s="722"/>
      <c r="M21" s="470" t="s">
        <v>216</v>
      </c>
      <c r="N21" s="722"/>
    </row>
    <row r="22" spans="1:15" ht="12" customHeight="1" x14ac:dyDescent="0.2">
      <c r="A22" s="467"/>
      <c r="B22" s="467"/>
      <c r="C22" s="465" t="s">
        <v>238</v>
      </c>
      <c r="D22" s="469"/>
      <c r="E22" s="469"/>
      <c r="F22" s="465"/>
      <c r="G22" s="680">
        <v>11166</v>
      </c>
      <c r="H22" s="459"/>
      <c r="I22" s="472">
        <v>11162</v>
      </c>
      <c r="J22" s="717"/>
      <c r="K22" s="472">
        <v>11580.960999999999</v>
      </c>
      <c r="L22" s="722"/>
      <c r="M22" s="472">
        <v>12054.137000000001</v>
      </c>
      <c r="N22" s="722"/>
    </row>
    <row r="23" spans="1:15" ht="12" customHeight="1" x14ac:dyDescent="0.2">
      <c r="A23" s="467"/>
      <c r="B23" s="467"/>
      <c r="C23" s="465"/>
      <c r="D23" s="469"/>
      <c r="E23" s="466" t="s">
        <v>217</v>
      </c>
      <c r="F23" s="467" t="s">
        <v>537</v>
      </c>
      <c r="G23" s="532">
        <v>685</v>
      </c>
      <c r="I23" s="470">
        <v>709</v>
      </c>
      <c r="J23" s="717"/>
      <c r="K23" s="470">
        <v>844.88400000000001</v>
      </c>
      <c r="L23" s="722"/>
      <c r="M23" s="470">
        <v>881.66099999999994</v>
      </c>
      <c r="N23" s="722"/>
    </row>
    <row r="24" spans="1:15" ht="12" customHeight="1" x14ac:dyDescent="0.2">
      <c r="A24" s="467"/>
      <c r="B24" s="467"/>
      <c r="C24" s="465" t="s">
        <v>596</v>
      </c>
      <c r="D24" s="469"/>
      <c r="E24" s="469"/>
      <c r="F24" s="690"/>
      <c r="G24" s="693">
        <v>11790</v>
      </c>
      <c r="H24" s="706"/>
      <c r="I24" s="458">
        <v>11357</v>
      </c>
      <c r="J24" s="720"/>
      <c r="K24" s="458">
        <v>12002.31</v>
      </c>
      <c r="L24" s="723"/>
      <c r="M24" s="458">
        <v>12806.369000000001</v>
      </c>
      <c r="N24" s="723"/>
      <c r="O24" s="694"/>
    </row>
    <row r="25" spans="1:15" ht="12" customHeight="1" x14ac:dyDescent="0.2">
      <c r="A25" s="467"/>
      <c r="B25" s="465"/>
      <c r="C25" s="465"/>
      <c r="D25" s="469"/>
      <c r="E25" s="466" t="s">
        <v>217</v>
      </c>
      <c r="F25" s="695" t="s">
        <v>537</v>
      </c>
      <c r="G25" s="691">
        <v>607</v>
      </c>
      <c r="H25" s="707"/>
      <c r="I25" s="692">
        <v>693</v>
      </c>
      <c r="J25" s="720"/>
      <c r="K25" s="692">
        <v>721.05200000000002</v>
      </c>
      <c r="L25" s="723"/>
      <c r="M25" s="692">
        <v>752.73400000000004</v>
      </c>
      <c r="N25" s="723"/>
      <c r="O25" s="694"/>
    </row>
    <row r="26" spans="1:15" ht="12" customHeight="1" x14ac:dyDescent="0.2">
      <c r="A26" s="467"/>
      <c r="B26" s="465" t="s">
        <v>543</v>
      </c>
      <c r="C26" s="465"/>
      <c r="D26" s="469"/>
      <c r="E26" s="469"/>
      <c r="F26" s="690"/>
      <c r="G26" s="693">
        <v>22956</v>
      </c>
      <c r="H26" s="706"/>
      <c r="I26" s="458">
        <v>22518</v>
      </c>
      <c r="J26" s="720"/>
      <c r="K26" s="458">
        <v>23583.271000000001</v>
      </c>
      <c r="L26" s="723"/>
      <c r="M26" s="458">
        <v>24860.506000000001</v>
      </c>
      <c r="N26" s="723"/>
      <c r="O26" s="694"/>
    </row>
    <row r="27" spans="1:15" ht="12" customHeight="1" x14ac:dyDescent="0.2">
      <c r="A27" s="465"/>
      <c r="B27" s="465"/>
      <c r="C27" s="465"/>
      <c r="D27" s="469"/>
      <c r="E27" s="469"/>
      <c r="F27" s="690"/>
      <c r="G27" s="693" t="s">
        <v>216</v>
      </c>
      <c r="H27" s="706"/>
      <c r="I27" s="458" t="s">
        <v>216</v>
      </c>
      <c r="J27" s="720"/>
      <c r="K27" s="458"/>
      <c r="L27" s="723"/>
      <c r="M27" s="458"/>
      <c r="N27" s="723"/>
      <c r="O27" s="694"/>
    </row>
    <row r="28" spans="1:15" ht="12" customHeight="1" x14ac:dyDescent="0.2">
      <c r="A28" s="465" t="s">
        <v>544</v>
      </c>
      <c r="B28" s="465"/>
      <c r="C28" s="465"/>
      <c r="D28" s="469"/>
      <c r="E28" s="469"/>
      <c r="F28" s="690"/>
      <c r="G28" s="693">
        <v>169688</v>
      </c>
      <c r="H28" s="706"/>
      <c r="I28" s="458">
        <v>171324</v>
      </c>
      <c r="J28" s="720"/>
      <c r="K28" s="458">
        <v>175313.66099999999</v>
      </c>
      <c r="L28" s="723"/>
      <c r="M28" s="458">
        <v>179042.00899999999</v>
      </c>
      <c r="N28" s="723"/>
      <c r="O28" s="694"/>
    </row>
    <row r="29" spans="1:15" ht="12" customHeight="1" x14ac:dyDescent="0.2">
      <c r="A29" s="465"/>
      <c r="B29" s="465"/>
      <c r="C29" s="465"/>
      <c r="D29" s="469"/>
      <c r="E29" s="469"/>
      <c r="F29" s="690"/>
      <c r="G29" s="693"/>
      <c r="H29" s="706"/>
      <c r="I29" s="458" t="s">
        <v>216</v>
      </c>
      <c r="J29" s="720"/>
      <c r="K29" s="458"/>
      <c r="L29" s="723"/>
      <c r="M29" s="458" t="s">
        <v>216</v>
      </c>
      <c r="N29" s="723"/>
      <c r="O29" s="694"/>
    </row>
    <row r="30" spans="1:15" ht="12" customHeight="1" x14ac:dyDescent="0.2">
      <c r="A30" s="465" t="s">
        <v>695</v>
      </c>
      <c r="B30" s="465"/>
      <c r="C30" s="465"/>
      <c r="D30" s="466"/>
      <c r="E30" s="466"/>
      <c r="F30" s="695"/>
      <c r="G30" s="696"/>
      <c r="H30" s="707"/>
      <c r="I30" s="696"/>
      <c r="J30" s="697"/>
      <c r="K30" s="696"/>
      <c r="L30" s="694"/>
      <c r="M30" s="696"/>
      <c r="N30" s="723"/>
      <c r="O30" s="694"/>
    </row>
    <row r="31" spans="1:15" ht="12" customHeight="1" x14ac:dyDescent="0.2">
      <c r="A31" s="467"/>
      <c r="B31" s="465" t="s">
        <v>545</v>
      </c>
      <c r="C31" s="465"/>
      <c r="D31" s="469"/>
      <c r="E31" s="469"/>
      <c r="F31" s="690"/>
      <c r="G31" s="693">
        <v>21463.43</v>
      </c>
      <c r="H31" s="708" t="s">
        <v>693</v>
      </c>
      <c r="I31" s="693">
        <v>21353.9</v>
      </c>
      <c r="J31" s="708" t="s">
        <v>693</v>
      </c>
      <c r="K31" s="693">
        <v>22719.199999999997</v>
      </c>
      <c r="L31" s="708" t="s">
        <v>693</v>
      </c>
      <c r="M31" s="693">
        <v>22484.799999999999</v>
      </c>
      <c r="N31" s="708" t="s">
        <v>693</v>
      </c>
      <c r="O31" s="698"/>
    </row>
    <row r="32" spans="1:15" ht="12" customHeight="1" x14ac:dyDescent="0.2">
      <c r="A32" s="467"/>
      <c r="B32" s="465"/>
      <c r="C32" s="465"/>
      <c r="D32" s="681" t="s">
        <v>546</v>
      </c>
      <c r="E32" s="466"/>
      <c r="F32" s="695"/>
      <c r="G32" s="691">
        <v>11934.33</v>
      </c>
      <c r="H32" s="708" t="s">
        <v>693</v>
      </c>
      <c r="I32" s="692">
        <v>11610.09</v>
      </c>
      <c r="J32" s="708" t="s">
        <v>693</v>
      </c>
      <c r="K32" s="692">
        <v>11934.8</v>
      </c>
      <c r="L32" s="708" t="s">
        <v>693</v>
      </c>
      <c r="M32" s="692">
        <v>12661.72</v>
      </c>
      <c r="N32" s="708" t="s">
        <v>693</v>
      </c>
      <c r="O32" s="698"/>
    </row>
    <row r="33" spans="1:15" ht="12" customHeight="1" x14ac:dyDescent="0.2">
      <c r="A33" s="467"/>
      <c r="B33" s="465"/>
      <c r="C33" s="465"/>
      <c r="D33" s="682" t="s">
        <v>530</v>
      </c>
      <c r="E33" s="466"/>
      <c r="F33" s="695"/>
      <c r="G33" s="691">
        <v>9529.1</v>
      </c>
      <c r="H33" s="708" t="s">
        <v>693</v>
      </c>
      <c r="I33" s="692">
        <v>9743.81</v>
      </c>
      <c r="J33" s="708" t="s">
        <v>693</v>
      </c>
      <c r="K33" s="692">
        <v>10784.4</v>
      </c>
      <c r="L33" s="708" t="s">
        <v>693</v>
      </c>
      <c r="M33" s="692">
        <v>9823.08</v>
      </c>
      <c r="N33" s="708" t="s">
        <v>693</v>
      </c>
      <c r="O33" s="694"/>
    </row>
    <row r="34" spans="1:15" ht="12" customHeight="1" x14ac:dyDescent="0.2">
      <c r="A34" s="467"/>
      <c r="B34" s="465" t="s">
        <v>698</v>
      </c>
      <c r="C34" s="465"/>
      <c r="D34" s="469"/>
      <c r="E34" s="469"/>
      <c r="F34" s="690"/>
      <c r="G34" s="693">
        <v>7220.91</v>
      </c>
      <c r="H34" s="708" t="s">
        <v>693</v>
      </c>
      <c r="I34" s="458">
        <v>7002.14</v>
      </c>
      <c r="J34" s="708" t="s">
        <v>693</v>
      </c>
      <c r="K34" s="458">
        <v>7140.64</v>
      </c>
      <c r="L34" s="708" t="s">
        <v>693</v>
      </c>
      <c r="M34" s="458">
        <v>7570.2</v>
      </c>
      <c r="N34" s="708" t="s">
        <v>693</v>
      </c>
      <c r="O34" s="694"/>
    </row>
    <row r="35" spans="1:15" ht="24" customHeight="1" x14ac:dyDescent="0.2">
      <c r="A35" s="465" t="s">
        <v>547</v>
      </c>
      <c r="B35" s="465"/>
      <c r="C35" s="465"/>
      <c r="D35" s="469"/>
      <c r="E35" s="469"/>
      <c r="F35" s="690"/>
      <c r="G35" s="693"/>
      <c r="H35" s="706"/>
      <c r="I35" s="458" t="s">
        <v>216</v>
      </c>
      <c r="J35" s="720"/>
      <c r="K35" s="458"/>
      <c r="L35" s="723"/>
      <c r="M35" s="458" t="s">
        <v>216</v>
      </c>
      <c r="N35" s="723"/>
      <c r="O35" s="694"/>
    </row>
    <row r="36" spans="1:15" ht="12" customHeight="1" x14ac:dyDescent="0.2">
      <c r="A36" s="467"/>
      <c r="B36" s="465" t="s">
        <v>548</v>
      </c>
      <c r="C36" s="465"/>
      <c r="D36" s="466"/>
      <c r="E36" s="466"/>
      <c r="F36" s="695"/>
      <c r="G36" s="691"/>
      <c r="H36" s="707"/>
      <c r="I36" s="692" t="s">
        <v>216</v>
      </c>
      <c r="J36" s="720"/>
      <c r="K36" s="692"/>
      <c r="L36" s="723"/>
      <c r="M36" s="699"/>
      <c r="N36" s="723"/>
      <c r="O36" s="694"/>
    </row>
    <row r="37" spans="1:15" ht="12" customHeight="1" x14ac:dyDescent="0.2">
      <c r="A37" s="467"/>
      <c r="B37" s="467"/>
      <c r="C37" s="465" t="s">
        <v>697</v>
      </c>
      <c r="D37" s="465"/>
      <c r="E37" s="469"/>
      <c r="F37" s="690"/>
      <c r="G37" s="693"/>
      <c r="H37" s="706"/>
      <c r="I37" s="458" t="s">
        <v>216</v>
      </c>
      <c r="J37" s="720"/>
      <c r="K37" s="458"/>
      <c r="L37" s="723"/>
      <c r="M37" s="458" t="s">
        <v>216</v>
      </c>
      <c r="N37" s="723"/>
      <c r="O37" s="694"/>
    </row>
    <row r="38" spans="1:15" ht="12" customHeight="1" x14ac:dyDescent="0.2">
      <c r="A38" s="467"/>
      <c r="B38" s="467"/>
      <c r="C38" s="467"/>
      <c r="D38" s="466" t="s">
        <v>549</v>
      </c>
      <c r="E38" s="466"/>
      <c r="F38" s="695"/>
      <c r="G38" s="691">
        <v>3808</v>
      </c>
      <c r="H38" s="707"/>
      <c r="I38" s="692">
        <v>3752</v>
      </c>
      <c r="J38" s="720"/>
      <c r="K38" s="692">
        <v>3647.56</v>
      </c>
      <c r="L38" s="723"/>
      <c r="M38" s="692">
        <v>3544.5349999999999</v>
      </c>
      <c r="N38" s="723"/>
      <c r="O38" s="694"/>
    </row>
    <row r="39" spans="1:15" ht="12" customHeight="1" x14ac:dyDescent="0.2">
      <c r="A39" s="467"/>
      <c r="B39" s="467"/>
      <c r="C39" s="467"/>
      <c r="D39" s="466" t="s">
        <v>550</v>
      </c>
      <c r="E39" s="466"/>
      <c r="F39" s="695"/>
      <c r="G39" s="691">
        <v>1355</v>
      </c>
      <c r="H39" s="707"/>
      <c r="I39" s="692">
        <v>1408</v>
      </c>
      <c r="J39" s="720"/>
      <c r="K39" s="692">
        <v>1410.864</v>
      </c>
      <c r="L39" s="708"/>
      <c r="M39" s="692">
        <v>1449.675</v>
      </c>
      <c r="N39" s="723"/>
      <c r="O39" s="694"/>
    </row>
    <row r="40" spans="1:15" ht="12" customHeight="1" x14ac:dyDescent="0.2">
      <c r="A40" s="467"/>
      <c r="B40" s="467"/>
      <c r="C40" s="467"/>
      <c r="D40" s="466" t="s">
        <v>551</v>
      </c>
      <c r="E40" s="466"/>
      <c r="F40" s="695"/>
      <c r="G40" s="691">
        <v>4413</v>
      </c>
      <c r="H40" s="707"/>
      <c r="I40" s="692">
        <v>4370</v>
      </c>
      <c r="J40" s="720"/>
      <c r="K40" s="692">
        <v>4375.8180000000002</v>
      </c>
      <c r="L40" s="723"/>
      <c r="M40" s="692">
        <v>4295.3209999999999</v>
      </c>
      <c r="N40" s="723"/>
      <c r="O40" s="694"/>
    </row>
    <row r="41" spans="1:15" ht="12" customHeight="1" x14ac:dyDescent="0.2">
      <c r="A41" s="467"/>
      <c r="B41" s="467"/>
      <c r="C41" s="467"/>
      <c r="D41" s="466" t="s">
        <v>552</v>
      </c>
      <c r="E41" s="466"/>
      <c r="F41" s="695"/>
      <c r="G41" s="691">
        <v>1046</v>
      </c>
      <c r="H41" s="707"/>
      <c r="I41" s="692">
        <v>1020</v>
      </c>
      <c r="J41" s="720"/>
      <c r="K41" s="692">
        <v>1051.2719999999999</v>
      </c>
      <c r="L41" s="723"/>
      <c r="M41" s="692">
        <v>1055.058</v>
      </c>
      <c r="N41" s="723"/>
      <c r="O41" s="694"/>
    </row>
    <row r="42" spans="1:15" ht="12" customHeight="1" x14ac:dyDescent="0.2">
      <c r="A42" s="467"/>
      <c r="B42" s="467"/>
      <c r="C42" s="467"/>
      <c r="D42" s="466" t="s">
        <v>553</v>
      </c>
      <c r="E42" s="466"/>
      <c r="F42" s="695"/>
      <c r="G42" s="691">
        <v>2578</v>
      </c>
      <c r="H42" s="707"/>
      <c r="I42" s="692">
        <v>2704</v>
      </c>
      <c r="J42" s="720"/>
      <c r="K42" s="692">
        <v>2938.4839999999999</v>
      </c>
      <c r="L42" s="723"/>
      <c r="M42" s="692">
        <v>3038.5829999999996</v>
      </c>
      <c r="N42" s="723"/>
      <c r="O42" s="694"/>
    </row>
    <row r="43" spans="1:15" ht="12" customHeight="1" x14ac:dyDescent="0.2">
      <c r="A43" s="467"/>
      <c r="B43" s="467"/>
      <c r="C43" s="465" t="s">
        <v>554</v>
      </c>
      <c r="D43" s="465"/>
      <c r="E43" s="469"/>
      <c r="F43" s="690"/>
      <c r="G43" s="693">
        <v>13200</v>
      </c>
      <c r="H43" s="706"/>
      <c r="I43" s="458">
        <v>13255</v>
      </c>
      <c r="J43" s="720"/>
      <c r="K43" s="458">
        <v>13423.998</v>
      </c>
      <c r="L43" s="708"/>
      <c r="M43" s="458">
        <v>13383.172</v>
      </c>
      <c r="N43" s="723"/>
      <c r="O43" s="694"/>
    </row>
    <row r="44" spans="1:15" ht="12" customHeight="1" x14ac:dyDescent="0.2">
      <c r="A44" s="467"/>
      <c r="B44" s="465"/>
      <c r="C44" s="465"/>
      <c r="D44" s="469"/>
      <c r="E44" s="469"/>
      <c r="F44" s="690"/>
      <c r="G44" s="693" t="s">
        <v>216</v>
      </c>
      <c r="H44" s="706"/>
      <c r="I44" s="458" t="s">
        <v>216</v>
      </c>
      <c r="J44" s="720"/>
      <c r="K44" s="458"/>
      <c r="L44" s="723"/>
      <c r="M44" s="458" t="s">
        <v>216</v>
      </c>
      <c r="N44" s="723"/>
      <c r="O44" s="694"/>
    </row>
    <row r="45" spans="1:15" ht="12" customHeight="1" x14ac:dyDescent="0.2">
      <c r="A45" s="467"/>
      <c r="B45" s="467"/>
      <c r="C45" s="465" t="s">
        <v>555</v>
      </c>
      <c r="D45" s="465"/>
      <c r="E45" s="466"/>
      <c r="F45" s="700"/>
      <c r="G45" s="701" t="s">
        <v>216</v>
      </c>
      <c r="H45" s="709"/>
      <c r="I45" s="692" t="s">
        <v>216</v>
      </c>
      <c r="J45" s="720"/>
      <c r="K45" s="692"/>
      <c r="L45" s="723"/>
      <c r="M45" s="692" t="s">
        <v>216</v>
      </c>
      <c r="N45" s="723"/>
      <c r="O45" s="694"/>
    </row>
    <row r="46" spans="1:15" ht="12" customHeight="1" x14ac:dyDescent="0.2">
      <c r="A46" s="467"/>
      <c r="B46" s="467"/>
      <c r="C46" s="467"/>
      <c r="D46" s="466" t="s">
        <v>295</v>
      </c>
      <c r="E46" s="466"/>
      <c r="F46" s="700"/>
      <c r="G46" s="691">
        <v>613</v>
      </c>
      <c r="H46" s="709"/>
      <c r="I46" s="692">
        <v>647</v>
      </c>
      <c r="J46" s="720"/>
      <c r="K46" s="692">
        <v>639.33299999999997</v>
      </c>
      <c r="L46" s="723"/>
      <c r="M46" s="692">
        <v>646.47799999999995</v>
      </c>
      <c r="N46" s="723"/>
      <c r="O46" s="694"/>
    </row>
    <row r="47" spans="1:15" ht="12" customHeight="1" x14ac:dyDescent="0.2">
      <c r="A47" s="467"/>
      <c r="B47" s="467"/>
      <c r="C47" s="467"/>
      <c r="D47" s="466" t="s">
        <v>294</v>
      </c>
      <c r="E47" s="466"/>
      <c r="F47" s="700"/>
      <c r="G47" s="691">
        <v>213</v>
      </c>
      <c r="H47" s="709"/>
      <c r="I47" s="692">
        <v>203</v>
      </c>
      <c r="J47" s="720"/>
      <c r="K47" s="692">
        <v>202.43100000000001</v>
      </c>
      <c r="L47" s="723"/>
      <c r="M47" s="692">
        <v>202.63399999999999</v>
      </c>
      <c r="N47" s="723"/>
      <c r="O47" s="694"/>
    </row>
    <row r="48" spans="1:15" ht="12" customHeight="1" x14ac:dyDescent="0.2">
      <c r="A48" s="467"/>
      <c r="B48" s="467"/>
      <c r="C48" s="467"/>
      <c r="D48" s="466" t="s">
        <v>509</v>
      </c>
      <c r="E48" s="466"/>
      <c r="F48" s="700"/>
      <c r="G48" s="691" t="s">
        <v>513</v>
      </c>
      <c r="H48" s="709"/>
      <c r="I48" s="692">
        <v>33</v>
      </c>
      <c r="J48" s="720"/>
      <c r="K48" s="692">
        <v>31.209</v>
      </c>
      <c r="L48" s="723"/>
      <c r="M48" s="692">
        <v>32.231999999999999</v>
      </c>
      <c r="N48" s="723"/>
      <c r="O48" s="694"/>
    </row>
    <row r="49" spans="1:15" ht="12" customHeight="1" x14ac:dyDescent="0.2">
      <c r="A49" s="467"/>
      <c r="B49" s="467"/>
      <c r="C49" s="467"/>
      <c r="D49" s="466" t="s">
        <v>296</v>
      </c>
      <c r="E49" s="466"/>
      <c r="F49" s="700"/>
      <c r="G49" s="691">
        <v>651</v>
      </c>
      <c r="H49" s="709"/>
      <c r="I49" s="692">
        <v>650</v>
      </c>
      <c r="J49" s="720"/>
      <c r="K49" s="692">
        <v>759.21199999999999</v>
      </c>
      <c r="L49" s="723"/>
      <c r="M49" s="692">
        <v>651.72400000000005</v>
      </c>
      <c r="N49" s="723"/>
      <c r="O49" s="694"/>
    </row>
    <row r="50" spans="1:15" ht="12" customHeight="1" x14ac:dyDescent="0.2">
      <c r="A50" s="467"/>
      <c r="B50" s="467"/>
      <c r="C50" s="467"/>
      <c r="D50" s="466" t="s">
        <v>297</v>
      </c>
      <c r="E50" s="466"/>
      <c r="F50" s="700"/>
      <c r="G50" s="691">
        <v>214</v>
      </c>
      <c r="H50" s="709"/>
      <c r="I50" s="692">
        <v>206</v>
      </c>
      <c r="J50" s="720"/>
      <c r="K50" s="692">
        <v>208.44499999999999</v>
      </c>
      <c r="L50" s="723"/>
      <c r="M50" s="692">
        <v>201.08699999999999</v>
      </c>
      <c r="N50" s="723"/>
      <c r="O50" s="694"/>
    </row>
    <row r="51" spans="1:15" ht="12" customHeight="1" x14ac:dyDescent="0.2">
      <c r="A51" s="467"/>
      <c r="B51" s="467"/>
      <c r="C51" s="467"/>
      <c r="D51" s="466" t="s">
        <v>510</v>
      </c>
      <c r="E51" s="466"/>
      <c r="F51" s="700"/>
      <c r="G51" s="691" t="s">
        <v>513</v>
      </c>
      <c r="H51" s="709"/>
      <c r="I51" s="692">
        <v>32</v>
      </c>
      <c r="J51" s="720"/>
      <c r="K51" s="692">
        <v>26.05</v>
      </c>
      <c r="L51" s="723"/>
      <c r="M51" s="692">
        <v>32.826000000000001</v>
      </c>
      <c r="N51" s="723"/>
      <c r="O51" s="697"/>
    </row>
    <row r="52" spans="1:15" ht="12" customHeight="1" x14ac:dyDescent="0.2">
      <c r="A52" s="467"/>
      <c r="B52" s="467"/>
      <c r="C52" s="467"/>
      <c r="D52" s="466" t="s">
        <v>174</v>
      </c>
      <c r="E52" s="466"/>
      <c r="F52" s="700"/>
      <c r="G52" s="691" t="s">
        <v>513</v>
      </c>
      <c r="H52" s="709"/>
      <c r="I52" s="692">
        <v>1</v>
      </c>
      <c r="J52" s="720"/>
      <c r="K52" s="692">
        <v>6.3310000000000004</v>
      </c>
      <c r="L52" s="723"/>
      <c r="M52" s="692">
        <v>0.97199999999988762</v>
      </c>
      <c r="N52" s="723"/>
      <c r="O52" s="694"/>
    </row>
    <row r="53" spans="1:15" ht="12" customHeight="1" x14ac:dyDescent="0.2">
      <c r="A53" s="467"/>
      <c r="B53" s="467"/>
      <c r="C53" s="465" t="s">
        <v>556</v>
      </c>
      <c r="D53" s="465"/>
      <c r="E53" s="466"/>
      <c r="F53" s="702"/>
      <c r="G53" s="693">
        <v>1691</v>
      </c>
      <c r="H53" s="710"/>
      <c r="I53" s="458">
        <v>1772</v>
      </c>
      <c r="J53" s="720"/>
      <c r="K53" s="458">
        <v>1873.011</v>
      </c>
      <c r="L53" s="723"/>
      <c r="M53" s="458">
        <v>1767.953</v>
      </c>
      <c r="N53" s="723"/>
      <c r="O53" s="694"/>
    </row>
    <row r="54" spans="1:15" ht="12" customHeight="1" x14ac:dyDescent="0.2">
      <c r="A54" s="465"/>
      <c r="B54" s="465"/>
      <c r="C54" s="465"/>
      <c r="D54" s="469"/>
      <c r="E54" s="469"/>
      <c r="F54" s="690"/>
      <c r="G54" s="693"/>
      <c r="H54" s="706"/>
      <c r="I54" s="458" t="s">
        <v>216</v>
      </c>
      <c r="J54" s="720"/>
      <c r="K54" s="458"/>
      <c r="L54" s="723"/>
      <c r="M54" s="458" t="s">
        <v>216</v>
      </c>
      <c r="N54" s="723"/>
      <c r="O54" s="694"/>
    </row>
    <row r="55" spans="1:15" ht="12" customHeight="1" x14ac:dyDescent="0.2">
      <c r="A55" s="465" t="s">
        <v>632</v>
      </c>
      <c r="B55" s="465"/>
      <c r="C55" s="465"/>
      <c r="D55" s="466"/>
      <c r="E55" s="466"/>
      <c r="F55" s="695"/>
      <c r="G55" s="696"/>
      <c r="H55" s="707"/>
      <c r="I55" s="696"/>
      <c r="J55" s="697"/>
      <c r="K55" s="696"/>
      <c r="L55" s="694"/>
      <c r="M55" s="696"/>
      <c r="N55" s="723"/>
      <c r="O55" s="694"/>
    </row>
    <row r="56" spans="1:15" ht="12" customHeight="1" x14ac:dyDescent="0.2">
      <c r="A56" s="467"/>
      <c r="B56" s="465" t="s">
        <v>548</v>
      </c>
      <c r="C56" s="465"/>
      <c r="D56" s="469"/>
      <c r="E56" s="469"/>
      <c r="F56" s="690"/>
      <c r="G56" s="690">
        <v>1290261.51</v>
      </c>
      <c r="H56" s="708" t="s">
        <v>693</v>
      </c>
      <c r="I56" s="690">
        <v>1292332.3999999999</v>
      </c>
      <c r="J56" s="708" t="s">
        <v>693</v>
      </c>
      <c r="K56" s="690">
        <v>1320535.46</v>
      </c>
      <c r="L56" s="708" t="s">
        <v>693</v>
      </c>
      <c r="M56" s="690">
        <v>1319450.5899999999</v>
      </c>
      <c r="N56" s="708" t="s">
        <v>693</v>
      </c>
      <c r="O56" s="697"/>
    </row>
    <row r="57" spans="1:15" ht="12" customHeight="1" x14ac:dyDescent="0.2">
      <c r="A57" s="467"/>
      <c r="B57" s="465"/>
      <c r="C57" s="681" t="s">
        <v>557</v>
      </c>
      <c r="D57" s="466"/>
      <c r="E57" s="466"/>
      <c r="F57" s="467"/>
      <c r="G57" s="691">
        <v>648104.94999999995</v>
      </c>
      <c r="H57" s="708" t="s">
        <v>693</v>
      </c>
      <c r="I57" s="692">
        <v>647027</v>
      </c>
      <c r="J57" s="708" t="s">
        <v>693</v>
      </c>
      <c r="K57" s="692">
        <v>662098.93000000005</v>
      </c>
      <c r="L57" s="708" t="s">
        <v>693</v>
      </c>
      <c r="M57" s="692">
        <v>662469.59</v>
      </c>
      <c r="N57" s="726" t="s">
        <v>693</v>
      </c>
    </row>
    <row r="58" spans="1:15" ht="12" customHeight="1" x14ac:dyDescent="0.2">
      <c r="A58" s="467"/>
      <c r="B58" s="465"/>
      <c r="C58" s="682" t="s">
        <v>558</v>
      </c>
      <c r="D58" s="466"/>
      <c r="E58" s="466"/>
      <c r="F58" s="467"/>
      <c r="G58" s="691">
        <v>642156.56000000006</v>
      </c>
      <c r="H58" s="708" t="s">
        <v>693</v>
      </c>
      <c r="I58" s="692">
        <v>645305.4</v>
      </c>
      <c r="J58" s="708" t="s">
        <v>693</v>
      </c>
      <c r="K58" s="692">
        <v>658436.53</v>
      </c>
      <c r="L58" s="708" t="s">
        <v>693</v>
      </c>
      <c r="M58" s="692">
        <v>656981</v>
      </c>
      <c r="N58" s="726" t="s">
        <v>693</v>
      </c>
    </row>
    <row r="59" spans="1:15" ht="12" customHeight="1" x14ac:dyDescent="0.2">
      <c r="A59" s="467"/>
      <c r="B59" s="522" t="s">
        <v>715</v>
      </c>
      <c r="C59" s="522"/>
      <c r="D59" s="679"/>
      <c r="E59" s="679"/>
      <c r="F59" s="522"/>
      <c r="G59" s="521">
        <v>235241.46</v>
      </c>
      <c r="H59" s="711" t="s">
        <v>693</v>
      </c>
      <c r="I59" s="456">
        <v>246240.24</v>
      </c>
      <c r="J59" s="711" t="s">
        <v>693</v>
      </c>
      <c r="K59" s="456">
        <v>264268.7</v>
      </c>
      <c r="L59" s="711" t="s">
        <v>693</v>
      </c>
      <c r="M59" s="456">
        <v>246323.73</v>
      </c>
      <c r="N59" s="726" t="s">
        <v>693</v>
      </c>
    </row>
    <row r="60" spans="1:15" ht="21" customHeight="1" x14ac:dyDescent="0.2">
      <c r="I60" s="686"/>
    </row>
    <row r="61" spans="1:15" ht="25.5" customHeight="1" x14ac:dyDescent="0.2">
      <c r="A61" s="687" t="s">
        <v>597</v>
      </c>
      <c r="I61" s="686"/>
      <c r="M61" s="688"/>
    </row>
    <row r="62" spans="1:15" ht="21" customHeight="1" x14ac:dyDescent="0.2">
      <c r="A62" s="774" t="s">
        <v>598</v>
      </c>
      <c r="B62" s="774"/>
      <c r="C62" s="774"/>
      <c r="D62" s="774"/>
      <c r="E62" s="774"/>
      <c r="F62" s="774"/>
      <c r="G62" s="774"/>
      <c r="H62" s="774"/>
      <c r="I62" s="774"/>
      <c r="J62" s="774"/>
      <c r="K62" s="774"/>
      <c r="L62" s="774"/>
      <c r="M62" s="774"/>
      <c r="N62" s="774"/>
    </row>
    <row r="63" spans="1:15" ht="18.75" customHeight="1" x14ac:dyDescent="0.2">
      <c r="A63" s="774" t="s">
        <v>694</v>
      </c>
      <c r="B63" s="774"/>
      <c r="C63" s="774"/>
      <c r="D63" s="774"/>
      <c r="E63" s="774"/>
      <c r="F63" s="774"/>
      <c r="G63" s="774"/>
      <c r="H63" s="774"/>
      <c r="I63" s="774"/>
      <c r="J63" s="774"/>
      <c r="K63" s="774"/>
      <c r="L63" s="774"/>
      <c r="M63" s="774"/>
      <c r="N63" s="774"/>
    </row>
    <row r="64" spans="1:15" ht="15" customHeight="1" x14ac:dyDescent="0.2">
      <c r="A64" s="774" t="s">
        <v>716</v>
      </c>
      <c r="B64" s="774"/>
      <c r="C64" s="774"/>
      <c r="D64" s="774"/>
      <c r="E64" s="774"/>
      <c r="F64" s="774"/>
      <c r="G64" s="774"/>
      <c r="H64" s="774"/>
      <c r="I64" s="774"/>
      <c r="J64" s="774"/>
      <c r="K64" s="774"/>
      <c r="L64" s="774"/>
      <c r="M64" s="774"/>
      <c r="N64" s="774"/>
    </row>
    <row r="65" spans="1:14" ht="15" customHeight="1" x14ac:dyDescent="0.2">
      <c r="A65" s="775" t="s">
        <v>699</v>
      </c>
      <c r="B65" s="776"/>
      <c r="C65" s="776"/>
      <c r="D65" s="776"/>
      <c r="E65" s="776"/>
      <c r="F65" s="776"/>
      <c r="G65" s="689"/>
      <c r="H65" s="712"/>
    </row>
    <row r="66" spans="1:14" ht="78.75" customHeight="1" x14ac:dyDescent="0.2">
      <c r="A66" s="774" t="s">
        <v>704</v>
      </c>
      <c r="B66" s="774"/>
      <c r="C66" s="774"/>
      <c r="D66" s="774"/>
      <c r="E66" s="774"/>
      <c r="F66" s="774"/>
      <c r="G66" s="774"/>
      <c r="H66" s="774"/>
      <c r="I66" s="774"/>
      <c r="J66" s="774"/>
      <c r="K66" s="774"/>
      <c r="L66" s="774"/>
      <c r="M66" s="774"/>
      <c r="N66" s="774"/>
    </row>
    <row r="67" spans="1:14" ht="15" customHeight="1" x14ac:dyDescent="0.2">
      <c r="A67" s="774"/>
      <c r="B67" s="774"/>
      <c r="C67" s="774"/>
      <c r="D67" s="774"/>
      <c r="E67" s="774"/>
      <c r="F67" s="774"/>
      <c r="G67" s="774"/>
      <c r="H67" s="774"/>
      <c r="I67" s="774"/>
      <c r="J67" s="774"/>
      <c r="K67" s="774"/>
      <c r="L67" s="774"/>
      <c r="M67" s="774"/>
      <c r="N67" s="774"/>
    </row>
    <row r="68" spans="1:14" ht="12" customHeight="1" x14ac:dyDescent="0.2"/>
    <row r="69" spans="1:14" ht="12" customHeight="1" x14ac:dyDescent="0.2"/>
    <row r="70" spans="1:14" ht="12" customHeight="1" x14ac:dyDescent="0.2"/>
    <row r="71" spans="1:14" ht="12" customHeight="1" x14ac:dyDescent="0.2"/>
    <row r="72" spans="1:14" ht="12" customHeight="1" x14ac:dyDescent="0.2"/>
    <row r="73" spans="1:14" ht="12" customHeight="1" x14ac:dyDescent="0.2"/>
    <row r="74" spans="1:14" ht="12" customHeight="1" x14ac:dyDescent="0.2"/>
    <row r="75" spans="1:14" ht="12" customHeight="1" x14ac:dyDescent="0.2"/>
    <row r="76" spans="1:14" ht="12" customHeight="1" x14ac:dyDescent="0.2"/>
    <row r="77" spans="1:14" ht="12" customHeight="1" x14ac:dyDescent="0.2"/>
    <row r="78" spans="1:14" ht="12" customHeight="1" x14ac:dyDescent="0.2"/>
    <row r="79" spans="1:14" ht="12" customHeight="1" x14ac:dyDescent="0.2"/>
    <row r="80" spans="1:14"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sheetData>
  <mergeCells count="6">
    <mergeCell ref="A67:N67"/>
    <mergeCell ref="A62:N62"/>
    <mergeCell ref="A63:N63"/>
    <mergeCell ref="A65:F65"/>
    <mergeCell ref="A66:N66"/>
    <mergeCell ref="A64:N64"/>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N133"/>
  <sheetViews>
    <sheetView showGridLines="0" zoomScaleNormal="100" zoomScaleSheetLayoutView="100" workbookViewId="0"/>
  </sheetViews>
  <sheetFormatPr defaultRowHeight="12.75" x14ac:dyDescent="0.2"/>
  <cols>
    <col min="1" max="1" width="22.28515625" style="114" customWidth="1"/>
    <col min="2" max="3" width="10" style="112" customWidth="1"/>
    <col min="4" max="4" width="1.28515625" style="112" customWidth="1"/>
    <col min="5" max="5" width="13.7109375" style="112" bestFit="1" customWidth="1"/>
    <col min="6" max="6" width="1.28515625" style="112" customWidth="1"/>
    <col min="7" max="7" width="13.7109375" style="112" bestFit="1" customWidth="1"/>
    <col min="8" max="8" width="1.28515625" customWidth="1"/>
  </cols>
  <sheetData>
    <row r="1" spans="1:14" ht="12.75" customHeight="1" x14ac:dyDescent="0.2">
      <c r="A1" s="111" t="s">
        <v>195</v>
      </c>
      <c r="G1" s="111"/>
    </row>
    <row r="2" spans="1:14" x14ac:dyDescent="0.2">
      <c r="A2" s="111" t="s">
        <v>690</v>
      </c>
      <c r="B2" s="111"/>
      <c r="C2" s="111"/>
      <c r="D2" s="111"/>
      <c r="E2" s="111"/>
      <c r="F2" s="111"/>
    </row>
    <row r="3" spans="1:14" s="63" customFormat="1" x14ac:dyDescent="0.2">
      <c r="A3" s="413" t="s">
        <v>691</v>
      </c>
      <c r="B3" s="414"/>
      <c r="C3" s="414"/>
      <c r="D3" s="414"/>
      <c r="E3" s="414"/>
      <c r="F3" s="414"/>
      <c r="G3" s="424"/>
      <c r="N3" s="234" t="s">
        <v>631</v>
      </c>
    </row>
    <row r="4" spans="1:14" s="48" customFormat="1" ht="11.25" x14ac:dyDescent="0.2">
      <c r="A4" s="148" t="s">
        <v>187</v>
      </c>
      <c r="B4" s="217" t="s">
        <v>188</v>
      </c>
      <c r="C4" s="217" t="s">
        <v>121</v>
      </c>
      <c r="D4" s="217"/>
      <c r="E4" s="217" t="s">
        <v>196</v>
      </c>
      <c r="F4" s="217"/>
      <c r="G4" s="217" t="s">
        <v>197</v>
      </c>
    </row>
    <row r="5" spans="1:14" s="48" customFormat="1" ht="11.25" x14ac:dyDescent="0.2">
      <c r="A5" s="218" t="s">
        <v>191</v>
      </c>
      <c r="B5" s="219" t="s">
        <v>192</v>
      </c>
      <c r="C5" s="219" t="s">
        <v>123</v>
      </c>
      <c r="D5" s="219"/>
      <c r="E5" s="219" t="s">
        <v>199</v>
      </c>
      <c r="F5" s="219"/>
      <c r="G5" s="219" t="s">
        <v>198</v>
      </c>
    </row>
    <row r="6" spans="1:14" s="519" customFormat="1" ht="11.25" x14ac:dyDescent="0.2">
      <c r="A6" s="612" t="s">
        <v>307</v>
      </c>
      <c r="B6" s="640">
        <v>1997</v>
      </c>
      <c r="C6" s="649">
        <v>40949</v>
      </c>
      <c r="D6" s="649"/>
      <c r="E6" s="649">
        <v>20580</v>
      </c>
      <c r="F6" s="649"/>
      <c r="G6" s="649">
        <v>20369</v>
      </c>
    </row>
    <row r="7" spans="1:14" s="48" customFormat="1" ht="11.25" x14ac:dyDescent="0.2">
      <c r="A7" s="220"/>
      <c r="B7" s="640">
        <v>1998</v>
      </c>
      <c r="C7" s="649">
        <v>41749</v>
      </c>
      <c r="D7" s="649"/>
      <c r="E7" s="649">
        <v>20955</v>
      </c>
      <c r="F7" s="649"/>
      <c r="G7" s="649">
        <v>20794</v>
      </c>
    </row>
    <row r="8" spans="1:14" s="48" customFormat="1" ht="11.25" x14ac:dyDescent="0.2">
      <c r="B8" s="640">
        <v>1999</v>
      </c>
      <c r="C8" s="649">
        <v>41574</v>
      </c>
      <c r="D8" s="649"/>
      <c r="E8" s="649">
        <v>20914</v>
      </c>
      <c r="F8" s="649"/>
      <c r="G8" s="649">
        <v>20660</v>
      </c>
    </row>
    <row r="9" spans="1:14" s="48" customFormat="1" ht="11.25" x14ac:dyDescent="0.2">
      <c r="A9" s="220"/>
      <c r="B9" s="640">
        <v>2000</v>
      </c>
      <c r="C9" s="649">
        <v>36573</v>
      </c>
      <c r="D9" s="649"/>
      <c r="E9" s="649">
        <v>18457</v>
      </c>
      <c r="F9" s="649"/>
      <c r="G9" s="649">
        <v>18116</v>
      </c>
    </row>
    <row r="10" spans="1:14" s="48" customFormat="1" ht="11.25" x14ac:dyDescent="0.2">
      <c r="A10" s="220"/>
      <c r="B10" s="640">
        <v>2001</v>
      </c>
      <c r="C10" s="650">
        <v>32350</v>
      </c>
      <c r="D10" s="651"/>
      <c r="E10" s="652">
        <v>16201</v>
      </c>
      <c r="F10" s="651"/>
      <c r="G10" s="650">
        <v>16149</v>
      </c>
    </row>
    <row r="11" spans="1:14" s="48" customFormat="1" ht="11.25" x14ac:dyDescent="0.2">
      <c r="A11" s="220"/>
      <c r="B11" s="640">
        <v>2002</v>
      </c>
      <c r="C11" s="650">
        <v>32112</v>
      </c>
      <c r="D11" s="651"/>
      <c r="E11" s="650">
        <v>16164</v>
      </c>
      <c r="F11" s="651"/>
      <c r="G11" s="650">
        <v>15948</v>
      </c>
    </row>
    <row r="12" spans="1:14" s="48" customFormat="1" ht="11.25" x14ac:dyDescent="0.2">
      <c r="A12" s="220"/>
      <c r="B12" s="640">
        <v>2003</v>
      </c>
      <c r="C12" s="650">
        <v>32748</v>
      </c>
      <c r="D12" s="651"/>
      <c r="E12" s="650">
        <v>16545</v>
      </c>
      <c r="F12" s="651"/>
      <c r="G12" s="650">
        <v>16203</v>
      </c>
    </row>
    <row r="13" spans="1:14" s="48" customFormat="1" ht="11.25" x14ac:dyDescent="0.2">
      <c r="A13" s="220"/>
      <c r="B13" s="640">
        <v>2004</v>
      </c>
      <c r="C13" s="642">
        <v>33318</v>
      </c>
      <c r="D13" s="642"/>
      <c r="E13" s="642">
        <v>16892</v>
      </c>
      <c r="F13" s="642"/>
      <c r="G13" s="642">
        <v>16426</v>
      </c>
    </row>
    <row r="14" spans="1:14" s="48" customFormat="1" ht="11.25" x14ac:dyDescent="0.2">
      <c r="A14" s="220"/>
      <c r="B14" s="640">
        <v>2005</v>
      </c>
      <c r="C14" s="642">
        <v>32617</v>
      </c>
      <c r="D14" s="642"/>
      <c r="E14" s="642">
        <v>16380</v>
      </c>
      <c r="F14" s="642"/>
      <c r="G14" s="642">
        <v>16237</v>
      </c>
    </row>
    <row r="15" spans="1:14" s="48" customFormat="1" ht="11.25" x14ac:dyDescent="0.2">
      <c r="A15" s="220"/>
      <c r="B15" s="640">
        <v>2006</v>
      </c>
      <c r="C15" s="642">
        <v>32334</v>
      </c>
      <c r="D15" s="642"/>
      <c r="E15" s="642">
        <v>16399</v>
      </c>
      <c r="F15" s="642"/>
      <c r="G15" s="642">
        <v>15935</v>
      </c>
      <c r="J15" s="147"/>
    </row>
    <row r="16" spans="1:14" s="48" customFormat="1" ht="11.25" x14ac:dyDescent="0.2">
      <c r="A16" s="220"/>
      <c r="B16" s="640">
        <v>2007</v>
      </c>
      <c r="C16" s="642">
        <v>32662</v>
      </c>
      <c r="D16" s="642"/>
      <c r="E16" s="642">
        <v>16582</v>
      </c>
      <c r="F16" s="642"/>
      <c r="G16" s="642">
        <v>16080</v>
      </c>
      <c r="J16" s="147"/>
    </row>
    <row r="17" spans="1:8" s="48" customFormat="1" ht="11.25" x14ac:dyDescent="0.2">
      <c r="A17" s="220"/>
      <c r="B17" s="640">
        <v>2008</v>
      </c>
      <c r="C17" s="642">
        <v>32745</v>
      </c>
      <c r="D17" s="642"/>
      <c r="E17" s="642">
        <v>16551</v>
      </c>
      <c r="F17" s="642"/>
      <c r="G17" s="642">
        <v>16194</v>
      </c>
    </row>
    <row r="18" spans="1:8" s="48" customFormat="1" ht="11.25" x14ac:dyDescent="0.2">
      <c r="A18" s="220"/>
      <c r="B18" s="640">
        <v>2009</v>
      </c>
      <c r="C18" s="642">
        <v>31066</v>
      </c>
      <c r="D18" s="642"/>
      <c r="E18" s="642">
        <v>15748</v>
      </c>
      <c r="F18" s="642"/>
      <c r="G18" s="642">
        <v>15319</v>
      </c>
    </row>
    <row r="19" spans="1:8" s="48" customFormat="1" ht="11.25" x14ac:dyDescent="0.2">
      <c r="A19" s="220"/>
      <c r="B19" s="640">
        <v>2010</v>
      </c>
      <c r="C19" s="642">
        <v>30185</v>
      </c>
      <c r="D19" s="642"/>
      <c r="E19" s="642">
        <v>15346</v>
      </c>
      <c r="F19" s="642"/>
      <c r="G19" s="642">
        <v>14839</v>
      </c>
    </row>
    <row r="20" spans="1:8" s="48" customFormat="1" ht="11.25" x14ac:dyDescent="0.2">
      <c r="A20" s="220"/>
      <c r="B20" s="640">
        <v>2011</v>
      </c>
      <c r="C20" s="642">
        <v>30094</v>
      </c>
      <c r="D20" s="642"/>
      <c r="E20" s="642">
        <v>15300</v>
      </c>
      <c r="F20" s="642"/>
      <c r="G20" s="642">
        <v>14795</v>
      </c>
    </row>
    <row r="21" spans="1:8" s="48" customFormat="1" ht="11.25" x14ac:dyDescent="0.2">
      <c r="A21" s="220"/>
      <c r="B21" s="640">
        <v>2012</v>
      </c>
      <c r="C21" s="642">
        <v>29471</v>
      </c>
      <c r="D21" s="642"/>
      <c r="E21" s="642">
        <v>14940</v>
      </c>
      <c r="F21" s="642"/>
      <c r="G21" s="642">
        <v>14532</v>
      </c>
      <c r="H21" s="236"/>
    </row>
    <row r="22" spans="1:8" s="48" customFormat="1" ht="11.25" x14ac:dyDescent="0.2">
      <c r="A22" s="220"/>
      <c r="B22" s="640">
        <v>2013</v>
      </c>
      <c r="C22" s="642">
        <v>29146</v>
      </c>
      <c r="D22" s="642" t="s">
        <v>216</v>
      </c>
      <c r="E22" s="642">
        <v>14742</v>
      </c>
      <c r="F22" s="642" t="s">
        <v>216</v>
      </c>
      <c r="G22" s="642">
        <v>14403</v>
      </c>
      <c r="H22" s="236"/>
    </row>
    <row r="23" spans="1:8" s="48" customFormat="1" ht="11.25" x14ac:dyDescent="0.2">
      <c r="A23" s="220"/>
      <c r="B23" s="640">
        <v>2014</v>
      </c>
      <c r="C23" s="642">
        <v>29244.292000000001</v>
      </c>
      <c r="D23" s="642" t="s">
        <v>216</v>
      </c>
      <c r="E23" s="642">
        <v>14834.344999999999</v>
      </c>
      <c r="F23" s="642" t="s">
        <v>216</v>
      </c>
      <c r="G23" s="642">
        <v>14409.947</v>
      </c>
      <c r="H23" s="236"/>
    </row>
    <row r="24" spans="1:8" s="48" customFormat="1" ht="11.25" x14ac:dyDescent="0.2">
      <c r="A24" s="220"/>
      <c r="B24" s="640">
        <v>2015</v>
      </c>
      <c r="C24" s="642">
        <v>29500.335999999999</v>
      </c>
      <c r="D24" s="642" t="s">
        <v>216</v>
      </c>
      <c r="E24" s="642">
        <v>14984.762000000001</v>
      </c>
      <c r="F24" s="642" t="s">
        <v>216</v>
      </c>
      <c r="G24" s="642">
        <v>14515.574000000001</v>
      </c>
      <c r="H24" s="236"/>
    </row>
    <row r="25" spans="1:8" s="48" customFormat="1" ht="11.25" x14ac:dyDescent="0.2">
      <c r="A25" s="220"/>
      <c r="B25" s="640">
        <v>2016</v>
      </c>
      <c r="C25" s="642">
        <v>29800.328000000001</v>
      </c>
      <c r="D25" s="642" t="s">
        <v>216</v>
      </c>
      <c r="E25" s="642">
        <v>15092.204</v>
      </c>
      <c r="F25" s="642" t="s">
        <v>216</v>
      </c>
      <c r="G25" s="642">
        <v>14708.124</v>
      </c>
      <c r="H25" s="236"/>
    </row>
    <row r="26" spans="1:8" s="48" customFormat="1" ht="11.25" x14ac:dyDescent="0.2">
      <c r="A26" s="220"/>
      <c r="B26" s="640">
        <v>2017</v>
      </c>
      <c r="C26" s="653">
        <v>30265.455999999998</v>
      </c>
      <c r="D26" s="654"/>
      <c r="E26" s="653">
        <v>15384.040999999999</v>
      </c>
      <c r="F26" s="654"/>
      <c r="G26" s="653">
        <v>14881.415000000001</v>
      </c>
      <c r="H26" s="236"/>
    </row>
    <row r="27" spans="1:8" s="48" customFormat="1" ht="11.25" x14ac:dyDescent="0.2">
      <c r="A27" s="220"/>
      <c r="B27" s="613">
        <v>2018</v>
      </c>
      <c r="C27" s="614">
        <v>30054.725000000002</v>
      </c>
      <c r="D27" s="619"/>
      <c r="E27" s="614">
        <v>15236.129000000001</v>
      </c>
      <c r="F27" s="619"/>
      <c r="G27" s="614">
        <v>14818.596</v>
      </c>
      <c r="H27" s="236"/>
    </row>
    <row r="28" spans="1:8" s="48" customFormat="1" ht="11.25" x14ac:dyDescent="0.2">
      <c r="A28" s="220"/>
      <c r="B28" s="221"/>
      <c r="C28" s="282"/>
      <c r="D28" s="282"/>
      <c r="E28" s="282"/>
      <c r="F28" s="282"/>
      <c r="G28" s="282"/>
    </row>
    <row r="29" spans="1:8" s="519" customFormat="1" ht="11.25" x14ac:dyDescent="0.2">
      <c r="A29" s="612" t="s">
        <v>308</v>
      </c>
      <c r="B29" s="640">
        <v>1997</v>
      </c>
      <c r="C29" s="649">
        <v>75928</v>
      </c>
      <c r="D29" s="649"/>
      <c r="E29" s="649">
        <v>37899</v>
      </c>
      <c r="F29" s="649"/>
      <c r="G29" s="649">
        <v>38030</v>
      </c>
    </row>
    <row r="30" spans="1:8" s="48" customFormat="1" ht="11.25" x14ac:dyDescent="0.2">
      <c r="A30" s="220"/>
      <c r="B30" s="640">
        <v>1998</v>
      </c>
      <c r="C30" s="649">
        <v>63448</v>
      </c>
      <c r="D30" s="649"/>
      <c r="E30" s="649">
        <v>31661</v>
      </c>
      <c r="F30" s="649"/>
      <c r="G30" s="649">
        <v>31787</v>
      </c>
    </row>
    <row r="31" spans="1:8" s="48" customFormat="1" ht="11.25" x14ac:dyDescent="0.2">
      <c r="B31" s="640">
        <v>1999</v>
      </c>
      <c r="C31" s="649">
        <v>57345</v>
      </c>
      <c r="D31" s="649"/>
      <c r="E31" s="649">
        <v>28649</v>
      </c>
      <c r="F31" s="649"/>
      <c r="G31" s="649">
        <v>28696</v>
      </c>
      <c r="H31" s="128"/>
    </row>
    <row r="32" spans="1:8" s="48" customFormat="1" ht="11.25" x14ac:dyDescent="0.2">
      <c r="A32" s="220"/>
      <c r="B32" s="640">
        <v>2000</v>
      </c>
      <c r="C32" s="649">
        <v>51830</v>
      </c>
      <c r="D32" s="649"/>
      <c r="E32" s="649">
        <v>25958</v>
      </c>
      <c r="F32" s="649"/>
      <c r="G32" s="649">
        <v>25872</v>
      </c>
    </row>
    <row r="33" spans="1:13" s="48" customFormat="1" ht="11.25" x14ac:dyDescent="0.2">
      <c r="A33" s="220"/>
      <c r="B33" s="640">
        <v>2001</v>
      </c>
      <c r="C33" s="649">
        <v>47862</v>
      </c>
      <c r="D33" s="649"/>
      <c r="E33" s="649">
        <v>23994</v>
      </c>
      <c r="F33" s="649"/>
      <c r="G33" s="649">
        <v>23868</v>
      </c>
    </row>
    <row r="34" spans="1:13" s="48" customFormat="1" ht="11.25" x14ac:dyDescent="0.2">
      <c r="A34" s="220"/>
      <c r="B34" s="640">
        <v>2002</v>
      </c>
      <c r="C34" s="649">
        <v>48178</v>
      </c>
      <c r="D34" s="649"/>
      <c r="E34" s="649">
        <v>24090</v>
      </c>
      <c r="F34" s="649"/>
      <c r="G34" s="649">
        <v>24088</v>
      </c>
    </row>
    <row r="35" spans="1:13" s="48" customFormat="1" ht="11.25" x14ac:dyDescent="0.2">
      <c r="A35" s="220"/>
      <c r="B35" s="640">
        <v>2003</v>
      </c>
      <c r="C35" s="649">
        <v>48653</v>
      </c>
      <c r="D35" s="649"/>
      <c r="E35" s="649">
        <v>24358</v>
      </c>
      <c r="F35" s="649"/>
      <c r="G35" s="649">
        <v>24294</v>
      </c>
    </row>
    <row r="36" spans="1:13" s="48" customFormat="1" ht="11.25" x14ac:dyDescent="0.2">
      <c r="A36" s="220"/>
      <c r="B36" s="640">
        <v>2004</v>
      </c>
      <c r="C36" s="642">
        <v>48555</v>
      </c>
      <c r="D36" s="642"/>
      <c r="E36" s="642">
        <v>24297</v>
      </c>
      <c r="F36" s="642"/>
      <c r="G36" s="642">
        <v>24258</v>
      </c>
    </row>
    <row r="37" spans="1:13" s="48" customFormat="1" ht="11.25" x14ac:dyDescent="0.2">
      <c r="A37" s="220"/>
      <c r="B37" s="640">
        <v>2005</v>
      </c>
      <c r="C37" s="642">
        <v>47924</v>
      </c>
      <c r="D37" s="642"/>
      <c r="E37" s="642">
        <v>23963</v>
      </c>
      <c r="F37" s="642"/>
      <c r="G37" s="642">
        <v>23961</v>
      </c>
    </row>
    <row r="38" spans="1:13" s="48" customFormat="1" ht="11.25" x14ac:dyDescent="0.2">
      <c r="A38" s="220"/>
      <c r="B38" s="640">
        <v>2006</v>
      </c>
      <c r="C38" s="642">
        <v>48145</v>
      </c>
      <c r="D38" s="642"/>
      <c r="E38" s="642">
        <v>24068</v>
      </c>
      <c r="F38" s="642"/>
      <c r="G38" s="642">
        <v>24077</v>
      </c>
    </row>
    <row r="39" spans="1:13" s="48" customFormat="1" ht="11.25" x14ac:dyDescent="0.2">
      <c r="A39" s="220"/>
      <c r="B39" s="640">
        <v>2007</v>
      </c>
      <c r="C39" s="642">
        <v>48409</v>
      </c>
      <c r="D39" s="642"/>
      <c r="E39" s="642">
        <v>24200</v>
      </c>
      <c r="F39" s="642"/>
      <c r="G39" s="642">
        <v>24208</v>
      </c>
    </row>
    <row r="40" spans="1:13" s="48" customFormat="1" ht="11.25" x14ac:dyDescent="0.2">
      <c r="A40" s="220"/>
      <c r="B40" s="640">
        <v>2008</v>
      </c>
      <c r="C40" s="642">
        <v>46657</v>
      </c>
      <c r="D40" s="642"/>
      <c r="E40" s="642">
        <v>23329</v>
      </c>
      <c r="F40" s="642"/>
      <c r="G40" s="642">
        <v>23328</v>
      </c>
    </row>
    <row r="41" spans="1:13" s="48" customFormat="1" ht="11.25" x14ac:dyDescent="0.2">
      <c r="A41" s="220"/>
      <c r="B41" s="640">
        <v>2009</v>
      </c>
      <c r="C41" s="642">
        <v>43561</v>
      </c>
      <c r="D41" s="642"/>
      <c r="E41" s="642">
        <v>21814</v>
      </c>
      <c r="F41" s="642"/>
      <c r="G41" s="642">
        <v>21747</v>
      </c>
    </row>
    <row r="42" spans="1:13" s="48" customFormat="1" ht="11.25" x14ac:dyDescent="0.2">
      <c r="A42" s="220"/>
      <c r="B42" s="640">
        <v>2010</v>
      </c>
      <c r="C42" s="642">
        <v>41993</v>
      </c>
      <c r="D42" s="642"/>
      <c r="E42" s="642">
        <v>21190</v>
      </c>
      <c r="F42" s="642"/>
      <c r="G42" s="642">
        <v>20803</v>
      </c>
    </row>
    <row r="43" spans="1:13" s="48" customFormat="1" ht="11.25" x14ac:dyDescent="0.2">
      <c r="A43" s="220"/>
      <c r="B43" s="640">
        <v>2011</v>
      </c>
      <c r="C43" s="642">
        <v>41527</v>
      </c>
      <c r="D43" s="642"/>
      <c r="E43" s="642">
        <v>20778</v>
      </c>
      <c r="F43" s="642"/>
      <c r="G43" s="642">
        <v>20749</v>
      </c>
    </row>
    <row r="44" spans="1:13" s="48" customFormat="1" ht="11.25" x14ac:dyDescent="0.2">
      <c r="A44" s="220"/>
      <c r="B44" s="640">
        <v>2012</v>
      </c>
      <c r="C44" s="642">
        <v>40965</v>
      </c>
      <c r="D44" s="642"/>
      <c r="E44" s="642">
        <v>20518</v>
      </c>
      <c r="F44" s="642"/>
      <c r="G44" s="642">
        <v>20447</v>
      </c>
    </row>
    <row r="45" spans="1:13" s="48" customFormat="1" ht="12" x14ac:dyDescent="0.2">
      <c r="A45" s="220"/>
      <c r="B45" s="640">
        <v>2013</v>
      </c>
      <c r="C45" s="642">
        <v>41266</v>
      </c>
      <c r="D45" s="642"/>
      <c r="E45" s="642">
        <v>20668</v>
      </c>
      <c r="F45" s="642"/>
      <c r="G45" s="642">
        <v>20597</v>
      </c>
      <c r="M45" s="283"/>
    </row>
    <row r="46" spans="1:13" s="48" customFormat="1" ht="12" x14ac:dyDescent="0.2">
      <c r="A46" s="220"/>
      <c r="B46" s="640">
        <v>2014</v>
      </c>
      <c r="C46" s="642">
        <v>41353</v>
      </c>
      <c r="D46" s="642"/>
      <c r="E46" s="642">
        <v>20733</v>
      </c>
      <c r="F46" s="642"/>
      <c r="G46" s="642">
        <v>20619</v>
      </c>
      <c r="M46" s="283"/>
    </row>
    <row r="47" spans="1:13" s="48" customFormat="1" ht="12" x14ac:dyDescent="0.2">
      <c r="A47" s="220"/>
      <c r="B47" s="640">
        <v>2015</v>
      </c>
      <c r="C47" s="642">
        <v>41647</v>
      </c>
      <c r="D47" s="642"/>
      <c r="E47" s="642">
        <v>20854</v>
      </c>
      <c r="F47" s="642"/>
      <c r="G47" s="642">
        <v>20793</v>
      </c>
      <c r="M47" s="283"/>
    </row>
    <row r="48" spans="1:13" s="48" customFormat="1" ht="12" x14ac:dyDescent="0.2">
      <c r="A48" s="220"/>
      <c r="B48" s="640">
        <v>2016</v>
      </c>
      <c r="C48" s="648" t="s">
        <v>624</v>
      </c>
      <c r="D48" s="648"/>
      <c r="E48" s="648" t="s">
        <v>624</v>
      </c>
      <c r="F48" s="648"/>
      <c r="G48" s="648" t="s">
        <v>624</v>
      </c>
      <c r="M48" s="283"/>
    </row>
    <row r="49" spans="1:13" s="48" customFormat="1" ht="12" x14ac:dyDescent="0.2">
      <c r="A49" s="220"/>
      <c r="B49" s="640">
        <v>2017</v>
      </c>
      <c r="C49" s="648" t="s">
        <v>624</v>
      </c>
      <c r="D49" s="649"/>
      <c r="E49" s="648" t="s">
        <v>624</v>
      </c>
      <c r="F49" s="649"/>
      <c r="G49" s="648" t="s">
        <v>624</v>
      </c>
      <c r="M49" s="283"/>
    </row>
    <row r="50" spans="1:13" s="48" customFormat="1" ht="12" x14ac:dyDescent="0.2">
      <c r="A50" s="220"/>
      <c r="B50" s="613">
        <v>2018</v>
      </c>
      <c r="C50" s="620" t="s">
        <v>624</v>
      </c>
      <c r="D50" s="620"/>
      <c r="E50" s="620" t="s">
        <v>624</v>
      </c>
      <c r="F50" s="620"/>
      <c r="G50" s="620" t="s">
        <v>624</v>
      </c>
      <c r="M50" s="283"/>
    </row>
    <row r="51" spans="1:13" s="48" customFormat="1" ht="11.25" x14ac:dyDescent="0.2">
      <c r="A51" s="220"/>
      <c r="B51" s="221"/>
      <c r="C51" s="282"/>
      <c r="D51" s="282"/>
      <c r="E51" s="282"/>
      <c r="F51" s="282"/>
      <c r="G51" s="282"/>
    </row>
    <row r="52" spans="1:13" s="519" customFormat="1" ht="11.25" x14ac:dyDescent="0.2">
      <c r="A52" s="612" t="s">
        <v>445</v>
      </c>
      <c r="B52" s="640">
        <v>1997</v>
      </c>
      <c r="C52" s="649" t="s">
        <v>624</v>
      </c>
      <c r="D52" s="649"/>
      <c r="E52" s="649" t="s">
        <v>624</v>
      </c>
      <c r="F52" s="649"/>
      <c r="G52" s="649" t="s">
        <v>624</v>
      </c>
    </row>
    <row r="53" spans="1:13" s="48" customFormat="1" ht="11.25" x14ac:dyDescent="0.2">
      <c r="A53" s="220"/>
      <c r="B53" s="640">
        <v>1998</v>
      </c>
      <c r="C53" s="649" t="s">
        <v>624</v>
      </c>
      <c r="D53" s="649"/>
      <c r="E53" s="649" t="s">
        <v>624</v>
      </c>
      <c r="F53" s="649"/>
      <c r="G53" s="649" t="s">
        <v>624</v>
      </c>
    </row>
    <row r="54" spans="1:13" s="48" customFormat="1" ht="11.25" x14ac:dyDescent="0.2">
      <c r="B54" s="640">
        <v>1999</v>
      </c>
      <c r="C54" s="649" t="s">
        <v>624</v>
      </c>
      <c r="D54" s="649"/>
      <c r="E54" s="649" t="s">
        <v>624</v>
      </c>
      <c r="F54" s="649"/>
      <c r="G54" s="649" t="s">
        <v>624</v>
      </c>
    </row>
    <row r="55" spans="1:13" s="48" customFormat="1" ht="11.25" x14ac:dyDescent="0.2">
      <c r="A55" s="220"/>
      <c r="B55" s="640">
        <v>2000</v>
      </c>
      <c r="C55" s="649" t="s">
        <v>624</v>
      </c>
      <c r="D55" s="649"/>
      <c r="E55" s="649" t="s">
        <v>624</v>
      </c>
      <c r="F55" s="649"/>
      <c r="G55" s="649" t="s">
        <v>624</v>
      </c>
    </row>
    <row r="56" spans="1:13" s="48" customFormat="1" ht="11.25" x14ac:dyDescent="0.2">
      <c r="A56" s="220"/>
      <c r="B56" s="640">
        <v>2001</v>
      </c>
      <c r="C56" s="649" t="s">
        <v>624</v>
      </c>
      <c r="D56" s="649"/>
      <c r="E56" s="649" t="s">
        <v>624</v>
      </c>
      <c r="F56" s="649"/>
      <c r="G56" s="649" t="s">
        <v>624</v>
      </c>
    </row>
    <row r="57" spans="1:13" s="48" customFormat="1" ht="11.25" x14ac:dyDescent="0.2">
      <c r="A57" s="220"/>
      <c r="B57" s="640">
        <v>2002</v>
      </c>
      <c r="C57" s="649">
        <v>6077</v>
      </c>
      <c r="D57" s="649"/>
      <c r="E57" s="649">
        <v>2832</v>
      </c>
      <c r="F57" s="649"/>
      <c r="G57" s="649">
        <v>3246</v>
      </c>
    </row>
    <row r="58" spans="1:13" s="48" customFormat="1" ht="11.25" x14ac:dyDescent="0.2">
      <c r="A58" s="220"/>
      <c r="B58" s="640">
        <v>2003</v>
      </c>
      <c r="C58" s="649">
        <v>4656</v>
      </c>
      <c r="D58" s="649"/>
      <c r="E58" s="649">
        <v>2309</v>
      </c>
      <c r="F58" s="649"/>
      <c r="G58" s="649">
        <v>2347</v>
      </c>
    </row>
    <row r="59" spans="1:13" s="48" customFormat="1" ht="11.25" x14ac:dyDescent="0.2">
      <c r="A59" s="220"/>
      <c r="B59" s="640">
        <v>2004</v>
      </c>
      <c r="C59" s="642">
        <v>5787</v>
      </c>
      <c r="D59" s="642"/>
      <c r="E59" s="642">
        <v>2722</v>
      </c>
      <c r="F59" s="642"/>
      <c r="G59" s="642">
        <v>3065</v>
      </c>
    </row>
    <row r="60" spans="1:13" s="48" customFormat="1" ht="11.25" x14ac:dyDescent="0.2">
      <c r="A60" s="220"/>
      <c r="B60" s="640">
        <v>2005</v>
      </c>
      <c r="C60" s="642">
        <v>6663</v>
      </c>
      <c r="D60" s="642"/>
      <c r="E60" s="642">
        <v>3146</v>
      </c>
      <c r="F60" s="642"/>
      <c r="G60" s="642">
        <v>3517</v>
      </c>
    </row>
    <row r="61" spans="1:13" s="48" customFormat="1" ht="11.25" x14ac:dyDescent="0.2">
      <c r="A61" s="220"/>
      <c r="B61" s="640">
        <v>2006</v>
      </c>
      <c r="C61" s="642">
        <v>6280</v>
      </c>
      <c r="D61" s="642"/>
      <c r="E61" s="642">
        <v>2980</v>
      </c>
      <c r="F61" s="642"/>
      <c r="G61" s="642">
        <v>3299</v>
      </c>
    </row>
    <row r="62" spans="1:13" s="48" customFormat="1" ht="11.25" x14ac:dyDescent="0.2">
      <c r="A62" s="220"/>
      <c r="B62" s="640">
        <v>2007</v>
      </c>
      <c r="C62" s="642">
        <v>6447</v>
      </c>
      <c r="D62" s="642"/>
      <c r="E62" s="642">
        <v>3029</v>
      </c>
      <c r="F62" s="642"/>
      <c r="G62" s="642">
        <v>3418</v>
      </c>
    </row>
    <row r="63" spans="1:13" s="48" customFormat="1" ht="11.25" x14ac:dyDescent="0.2">
      <c r="A63" s="220"/>
      <c r="B63" s="640">
        <v>2008</v>
      </c>
      <c r="C63" s="642">
        <v>6208</v>
      </c>
      <c r="D63" s="642"/>
      <c r="E63" s="642">
        <v>2882</v>
      </c>
      <c r="F63" s="642"/>
      <c r="G63" s="642">
        <v>3327</v>
      </c>
    </row>
    <row r="64" spans="1:13" s="48" customFormat="1" ht="11.25" x14ac:dyDescent="0.2">
      <c r="A64" s="220"/>
      <c r="B64" s="640">
        <v>2009</v>
      </c>
      <c r="C64" s="642">
        <v>5728</v>
      </c>
      <c r="D64" s="642"/>
      <c r="E64" s="642">
        <v>2756</v>
      </c>
      <c r="F64" s="642"/>
      <c r="G64" s="642">
        <v>2973</v>
      </c>
    </row>
    <row r="65" spans="1:8" s="48" customFormat="1" ht="11.25" x14ac:dyDescent="0.2">
      <c r="A65" s="220"/>
      <c r="B65" s="640">
        <v>2010</v>
      </c>
      <c r="C65" s="642">
        <v>5876</v>
      </c>
      <c r="D65" s="642"/>
      <c r="E65" s="642">
        <v>2835</v>
      </c>
      <c r="F65" s="642"/>
      <c r="G65" s="642">
        <v>3040</v>
      </c>
    </row>
    <row r="66" spans="1:8" s="48" customFormat="1" ht="11.25" x14ac:dyDescent="0.2">
      <c r="A66" s="220"/>
      <c r="B66" s="640">
        <v>2011</v>
      </c>
      <c r="C66" s="642">
        <v>6130</v>
      </c>
      <c r="D66" s="642"/>
      <c r="E66" s="642">
        <v>2894</v>
      </c>
      <c r="F66" s="642"/>
      <c r="G66" s="642">
        <v>3236</v>
      </c>
    </row>
    <row r="67" spans="1:8" s="48" customFormat="1" ht="11.25" x14ac:dyDescent="0.2">
      <c r="A67" s="220"/>
      <c r="B67" s="640">
        <v>2012</v>
      </c>
      <c r="C67" s="649">
        <v>6003</v>
      </c>
      <c r="D67" s="649"/>
      <c r="E67" s="649">
        <v>2944</v>
      </c>
      <c r="F67" s="649"/>
      <c r="G67" s="649">
        <v>3059</v>
      </c>
    </row>
    <row r="68" spans="1:8" s="48" customFormat="1" ht="11.25" x14ac:dyDescent="0.2">
      <c r="A68" s="220"/>
      <c r="B68" s="640">
        <v>2013</v>
      </c>
      <c r="C68" s="649">
        <v>7898</v>
      </c>
      <c r="D68" s="649"/>
      <c r="E68" s="649">
        <v>4174</v>
      </c>
      <c r="F68" s="649"/>
      <c r="G68" s="649">
        <v>3725</v>
      </c>
    </row>
    <row r="69" spans="1:8" s="48" customFormat="1" ht="11.25" x14ac:dyDescent="0.2">
      <c r="A69" s="220"/>
      <c r="B69" s="640">
        <v>2014</v>
      </c>
      <c r="C69" s="649">
        <v>7908</v>
      </c>
      <c r="D69" s="649"/>
      <c r="E69" s="649">
        <v>4207</v>
      </c>
      <c r="F69" s="649"/>
      <c r="G69" s="649">
        <v>3700</v>
      </c>
    </row>
    <row r="70" spans="1:8" s="48" customFormat="1" ht="11.25" x14ac:dyDescent="0.2">
      <c r="A70" s="220"/>
      <c r="B70" s="640">
        <v>2015</v>
      </c>
      <c r="C70" s="649">
        <v>7311</v>
      </c>
      <c r="D70" s="649"/>
      <c r="E70" s="649">
        <v>4015</v>
      </c>
      <c r="F70" s="649"/>
      <c r="G70" s="649">
        <v>3296</v>
      </c>
    </row>
    <row r="71" spans="1:8" s="48" customFormat="1" ht="11.25" x14ac:dyDescent="0.2">
      <c r="A71" s="220"/>
      <c r="B71" s="640">
        <v>2016</v>
      </c>
      <c r="C71" s="649" t="s">
        <v>624</v>
      </c>
      <c r="D71" s="649"/>
      <c r="E71" s="649" t="s">
        <v>624</v>
      </c>
      <c r="F71" s="649"/>
      <c r="G71" s="649" t="s">
        <v>624</v>
      </c>
    </row>
    <row r="72" spans="1:8" s="48" customFormat="1" ht="11.25" x14ac:dyDescent="0.2">
      <c r="A72" s="220"/>
      <c r="B72" s="640">
        <v>2017</v>
      </c>
      <c r="C72" s="648" t="s">
        <v>624</v>
      </c>
      <c r="D72" s="649"/>
      <c r="E72" s="648" t="s">
        <v>624</v>
      </c>
      <c r="F72" s="649"/>
      <c r="G72" s="648" t="s">
        <v>624</v>
      </c>
    </row>
    <row r="73" spans="1:8" s="48" customFormat="1" ht="11.25" x14ac:dyDescent="0.2">
      <c r="A73" s="220"/>
      <c r="B73" s="613">
        <v>2018</v>
      </c>
      <c r="C73" s="620" t="s">
        <v>624</v>
      </c>
      <c r="D73" s="620"/>
      <c r="E73" s="620" t="s">
        <v>624</v>
      </c>
      <c r="F73" s="620"/>
      <c r="G73" s="620" t="s">
        <v>624</v>
      </c>
    </row>
    <row r="74" spans="1:8" s="48" customFormat="1" x14ac:dyDescent="0.2">
      <c r="A74" s="111" t="s">
        <v>466</v>
      </c>
      <c r="B74" s="112"/>
      <c r="C74" s="112"/>
      <c r="D74" s="112"/>
      <c r="E74" s="112"/>
      <c r="F74" s="112"/>
      <c r="G74" s="111"/>
      <c r="H74"/>
    </row>
    <row r="75" spans="1:8" s="48" customFormat="1" x14ac:dyDescent="0.2">
      <c r="A75" s="111"/>
      <c r="B75" s="111"/>
      <c r="C75" s="111"/>
      <c r="D75" s="111"/>
      <c r="E75" s="111"/>
      <c r="F75" s="111"/>
      <c r="G75" s="112"/>
      <c r="H75"/>
    </row>
    <row r="76" spans="1:8" s="48" customFormat="1" x14ac:dyDescent="0.2">
      <c r="A76" s="114"/>
      <c r="B76" s="112"/>
      <c r="C76" s="112"/>
      <c r="D76" s="112"/>
      <c r="E76" s="112"/>
      <c r="F76" s="112"/>
      <c r="G76" s="114"/>
      <c r="H76"/>
    </row>
    <row r="77" spans="1:8" s="48" customFormat="1" ht="11.25" x14ac:dyDescent="0.2">
      <c r="A77" s="148" t="s">
        <v>187</v>
      </c>
      <c r="B77" s="217" t="s">
        <v>188</v>
      </c>
      <c r="C77" s="217" t="s">
        <v>121</v>
      </c>
      <c r="D77" s="217"/>
      <c r="E77" s="217" t="s">
        <v>196</v>
      </c>
      <c r="F77" s="217"/>
      <c r="G77" s="217" t="s">
        <v>197</v>
      </c>
    </row>
    <row r="78" spans="1:8" s="48" customFormat="1" ht="11.25" x14ac:dyDescent="0.2">
      <c r="A78" s="218" t="s">
        <v>191</v>
      </c>
      <c r="B78" s="219" t="s">
        <v>192</v>
      </c>
      <c r="C78" s="219" t="s">
        <v>123</v>
      </c>
      <c r="D78" s="219"/>
      <c r="E78" s="219" t="s">
        <v>199</v>
      </c>
      <c r="F78" s="219"/>
      <c r="G78" s="219" t="s">
        <v>198</v>
      </c>
    </row>
    <row r="79" spans="1:8" s="519" customFormat="1" ht="11.25" x14ac:dyDescent="0.2">
      <c r="A79" s="612" t="s">
        <v>309</v>
      </c>
      <c r="B79" s="640">
        <v>1997</v>
      </c>
      <c r="C79" s="649">
        <v>15191</v>
      </c>
      <c r="D79" s="649"/>
      <c r="E79" s="649">
        <v>7617</v>
      </c>
      <c r="F79" s="649"/>
      <c r="G79" s="649">
        <v>7574</v>
      </c>
    </row>
    <row r="80" spans="1:8" s="48" customFormat="1" ht="11.25" x14ac:dyDescent="0.2">
      <c r="A80" s="220"/>
      <c r="B80" s="640">
        <v>1998</v>
      </c>
      <c r="C80" s="649">
        <v>15986</v>
      </c>
      <c r="D80" s="649"/>
      <c r="E80" s="649">
        <v>8012</v>
      </c>
      <c r="F80" s="649"/>
      <c r="G80" s="649">
        <v>7974</v>
      </c>
    </row>
    <row r="81" spans="1:10" s="48" customFormat="1" ht="11.25" x14ac:dyDescent="0.2">
      <c r="B81" s="640">
        <v>1999</v>
      </c>
      <c r="C81" s="649">
        <v>16146</v>
      </c>
      <c r="D81" s="649"/>
      <c r="E81" s="649">
        <v>8096</v>
      </c>
      <c r="F81" s="649"/>
      <c r="G81" s="649">
        <v>8051</v>
      </c>
    </row>
    <row r="82" spans="1:10" s="48" customFormat="1" ht="11.25" x14ac:dyDescent="0.2">
      <c r="A82" s="224"/>
      <c r="B82" s="640">
        <v>2000</v>
      </c>
      <c r="C82" s="649">
        <v>15964</v>
      </c>
      <c r="D82" s="649"/>
      <c r="E82" s="649">
        <v>8008</v>
      </c>
      <c r="F82" s="649"/>
      <c r="G82" s="649">
        <v>7956</v>
      </c>
    </row>
    <row r="83" spans="1:10" s="48" customFormat="1" ht="11.25" x14ac:dyDescent="0.2">
      <c r="A83" s="220"/>
      <c r="B83" s="640">
        <v>2001</v>
      </c>
      <c r="C83" s="649">
        <v>16729</v>
      </c>
      <c r="D83" s="649"/>
      <c r="E83" s="649">
        <v>8405</v>
      </c>
      <c r="F83" s="649"/>
      <c r="G83" s="649">
        <v>8324</v>
      </c>
    </row>
    <row r="84" spans="1:10" s="48" customFormat="1" ht="11.25" x14ac:dyDescent="0.2">
      <c r="A84" s="220"/>
      <c r="B84" s="640">
        <v>2002</v>
      </c>
      <c r="C84" s="649">
        <v>16577</v>
      </c>
      <c r="D84" s="649"/>
      <c r="E84" s="649">
        <v>8336</v>
      </c>
      <c r="F84" s="649"/>
      <c r="G84" s="649">
        <v>8241</v>
      </c>
    </row>
    <row r="85" spans="1:10" s="48" customFormat="1" ht="11.25" x14ac:dyDescent="0.2">
      <c r="A85" s="220"/>
      <c r="B85" s="640">
        <v>2003</v>
      </c>
      <c r="C85" s="649">
        <v>16341</v>
      </c>
      <c r="D85" s="649"/>
      <c r="E85" s="649">
        <v>8216</v>
      </c>
      <c r="F85" s="649"/>
      <c r="G85" s="649">
        <v>8125</v>
      </c>
    </row>
    <row r="86" spans="1:10" s="48" customFormat="1" ht="11.25" x14ac:dyDescent="0.2">
      <c r="A86" s="220"/>
      <c r="B86" s="640">
        <v>2004</v>
      </c>
      <c r="C86" s="642">
        <v>16806</v>
      </c>
      <c r="D86" s="642"/>
      <c r="E86" s="642">
        <v>8432</v>
      </c>
      <c r="F86" s="642"/>
      <c r="G86" s="642">
        <v>8375</v>
      </c>
    </row>
    <row r="87" spans="1:10" s="48" customFormat="1" ht="11.25" x14ac:dyDescent="0.2">
      <c r="A87" s="220"/>
      <c r="B87" s="640">
        <v>2005</v>
      </c>
      <c r="C87" s="642">
        <v>17112</v>
      </c>
      <c r="D87" s="642"/>
      <c r="E87" s="642">
        <v>8582</v>
      </c>
      <c r="F87" s="642"/>
      <c r="G87" s="642">
        <v>8530</v>
      </c>
    </row>
    <row r="88" spans="1:10" s="48" customFormat="1" ht="11.25" x14ac:dyDescent="0.2">
      <c r="A88" s="220"/>
      <c r="B88" s="640">
        <v>2006</v>
      </c>
      <c r="C88" s="642">
        <v>16739</v>
      </c>
      <c r="D88" s="642"/>
      <c r="E88" s="642">
        <v>8391</v>
      </c>
      <c r="F88" s="642"/>
      <c r="G88" s="642">
        <v>8348</v>
      </c>
    </row>
    <row r="89" spans="1:10" s="48" customFormat="1" ht="11.25" x14ac:dyDescent="0.2">
      <c r="A89" s="220"/>
      <c r="B89" s="640">
        <v>2007</v>
      </c>
      <c r="C89" s="642">
        <v>16450</v>
      </c>
      <c r="D89" s="642"/>
      <c r="E89" s="642">
        <v>8251</v>
      </c>
      <c r="F89" s="642"/>
      <c r="G89" s="642">
        <v>8199</v>
      </c>
    </row>
    <row r="90" spans="1:10" s="48" customFormat="1" ht="11.25" x14ac:dyDescent="0.2">
      <c r="A90" s="220"/>
      <c r="B90" s="640">
        <v>2008</v>
      </c>
      <c r="C90" s="642">
        <v>16975</v>
      </c>
      <c r="D90" s="642"/>
      <c r="E90" s="642">
        <v>8517</v>
      </c>
      <c r="F90" s="642"/>
      <c r="G90" s="642">
        <v>8458</v>
      </c>
    </row>
    <row r="91" spans="1:10" s="48" customFormat="1" ht="11.25" x14ac:dyDescent="0.2">
      <c r="A91" s="220"/>
      <c r="B91" s="640">
        <v>2009</v>
      </c>
      <c r="C91" s="642">
        <v>17226</v>
      </c>
      <c r="D91" s="642"/>
      <c r="E91" s="642">
        <v>8645</v>
      </c>
      <c r="F91" s="642"/>
      <c r="G91" s="642">
        <v>8581</v>
      </c>
    </row>
    <row r="92" spans="1:10" s="48" customFormat="1" ht="11.25" x14ac:dyDescent="0.2">
      <c r="A92" s="220"/>
      <c r="B92" s="640">
        <v>2010</v>
      </c>
      <c r="C92" s="642">
        <v>17867</v>
      </c>
      <c r="D92" s="642"/>
      <c r="E92" s="642">
        <v>8989</v>
      </c>
      <c r="F92" s="642"/>
      <c r="G92" s="642">
        <v>8877</v>
      </c>
    </row>
    <row r="93" spans="1:10" s="48" customFormat="1" ht="11.25" x14ac:dyDescent="0.2">
      <c r="A93" s="220"/>
      <c r="B93" s="640">
        <v>2011</v>
      </c>
      <c r="C93" s="642">
        <v>18074</v>
      </c>
      <c r="D93" s="642"/>
      <c r="E93" s="642">
        <v>9094</v>
      </c>
      <c r="F93" s="642"/>
      <c r="G93" s="642">
        <v>8980</v>
      </c>
    </row>
    <row r="94" spans="1:10" s="69" customFormat="1" ht="12.75" customHeight="1" x14ac:dyDescent="0.2">
      <c r="A94" s="220"/>
      <c r="B94" s="640">
        <v>2012</v>
      </c>
      <c r="C94" s="642">
        <v>18264</v>
      </c>
      <c r="D94" s="642"/>
      <c r="E94" s="642">
        <v>9203</v>
      </c>
      <c r="F94" s="642"/>
      <c r="G94" s="642">
        <v>9060</v>
      </c>
      <c r="H94" s="48"/>
      <c r="I94" s="48"/>
      <c r="J94" s="48"/>
    </row>
    <row r="95" spans="1:10" s="48" customFormat="1" ht="11.25" x14ac:dyDescent="0.2">
      <c r="A95" s="220"/>
      <c r="B95" s="640">
        <v>2013</v>
      </c>
      <c r="C95" s="642">
        <v>18524</v>
      </c>
      <c r="D95" s="642"/>
      <c r="E95" s="642">
        <v>9311</v>
      </c>
      <c r="F95" s="642"/>
      <c r="G95" s="642">
        <v>9213</v>
      </c>
      <c r="I95" s="69"/>
      <c r="J95" s="69"/>
    </row>
    <row r="96" spans="1:10" s="48" customFormat="1" ht="11.25" x14ac:dyDescent="0.2">
      <c r="A96" s="220"/>
      <c r="B96" s="640">
        <v>2014</v>
      </c>
      <c r="C96" s="642">
        <v>18487</v>
      </c>
      <c r="D96" s="642"/>
      <c r="E96" s="642">
        <v>9277</v>
      </c>
      <c r="F96" s="642"/>
      <c r="G96" s="642">
        <v>9209</v>
      </c>
    </row>
    <row r="97" spans="1:8" s="48" customFormat="1" ht="11.25" x14ac:dyDescent="0.2">
      <c r="A97" s="220"/>
      <c r="B97" s="640">
        <v>2015</v>
      </c>
      <c r="C97" s="642">
        <v>18884</v>
      </c>
      <c r="D97" s="642"/>
      <c r="E97" s="642">
        <v>9480</v>
      </c>
      <c r="F97" s="642"/>
      <c r="G97" s="642">
        <v>9404</v>
      </c>
    </row>
    <row r="98" spans="1:8" s="48" customFormat="1" ht="11.25" x14ac:dyDescent="0.2">
      <c r="A98" s="220"/>
      <c r="B98" s="640">
        <v>2016</v>
      </c>
      <c r="C98" s="648" t="s">
        <v>624</v>
      </c>
      <c r="D98" s="648"/>
      <c r="E98" s="648" t="s">
        <v>624</v>
      </c>
      <c r="F98" s="648"/>
      <c r="G98" s="648" t="s">
        <v>624</v>
      </c>
    </row>
    <row r="99" spans="1:8" s="48" customFormat="1" ht="11.25" x14ac:dyDescent="0.2">
      <c r="A99" s="220"/>
      <c r="B99" s="640">
        <v>2017</v>
      </c>
      <c r="C99" s="648" t="s">
        <v>624</v>
      </c>
      <c r="D99" s="648"/>
      <c r="E99" s="648" t="s">
        <v>624</v>
      </c>
      <c r="F99" s="648"/>
      <c r="G99" s="648" t="s">
        <v>624</v>
      </c>
    </row>
    <row r="100" spans="1:8" s="48" customFormat="1" ht="11.25" x14ac:dyDescent="0.2">
      <c r="A100" s="196"/>
      <c r="B100" s="613">
        <v>2018</v>
      </c>
      <c r="C100" s="619" t="s">
        <v>624</v>
      </c>
      <c r="D100" s="621"/>
      <c r="E100" s="619" t="s">
        <v>624</v>
      </c>
      <c r="F100" s="655"/>
      <c r="G100" s="656" t="s">
        <v>624</v>
      </c>
    </row>
    <row r="101" spans="1:8" s="48" customFormat="1" ht="11.25" x14ac:dyDescent="0.2">
      <c r="A101" s="836" t="s">
        <v>502</v>
      </c>
      <c r="B101" s="836"/>
      <c r="C101" s="836"/>
      <c r="D101" s="836"/>
      <c r="E101" s="836"/>
      <c r="F101" s="220"/>
      <c r="G101" s="220"/>
    </row>
    <row r="102" spans="1:8" s="519" customFormat="1" ht="12.75" customHeight="1" x14ac:dyDescent="0.2">
      <c r="A102" s="839" t="s">
        <v>511</v>
      </c>
      <c r="B102" s="835"/>
      <c r="C102" s="835"/>
      <c r="D102" s="835"/>
      <c r="E102" s="835"/>
      <c r="F102" s="612"/>
      <c r="G102" s="612"/>
    </row>
    <row r="103" spans="1:8" s="48" customFormat="1" ht="11.25" x14ac:dyDescent="0.2">
      <c r="A103" s="837" t="s">
        <v>503</v>
      </c>
      <c r="B103" s="837"/>
      <c r="C103" s="837"/>
      <c r="D103" s="837"/>
      <c r="E103" s="837"/>
      <c r="F103" s="220"/>
      <c r="G103" s="220"/>
    </row>
    <row r="104" spans="1:8" s="519" customFormat="1" ht="11.25" x14ac:dyDescent="0.2">
      <c r="A104" s="838" t="s">
        <v>512</v>
      </c>
      <c r="B104" s="838"/>
      <c r="C104" s="838"/>
      <c r="D104" s="838"/>
      <c r="E104" s="838"/>
      <c r="F104" s="612"/>
      <c r="G104" s="612"/>
    </row>
    <row r="105" spans="1:8" s="48" customFormat="1" ht="24" customHeight="1" x14ac:dyDescent="0.2">
      <c r="A105" s="840" t="s">
        <v>517</v>
      </c>
      <c r="B105" s="840"/>
      <c r="C105" s="840"/>
      <c r="D105" s="840"/>
      <c r="E105" s="840"/>
      <c r="F105" s="840"/>
      <c r="G105" s="840"/>
      <c r="H105" s="69"/>
    </row>
    <row r="106" spans="1:8" s="48" customFormat="1" ht="24" customHeight="1" x14ac:dyDescent="0.2">
      <c r="A106" s="832" t="s">
        <v>516</v>
      </c>
      <c r="B106" s="832"/>
      <c r="C106" s="832"/>
      <c r="D106" s="832"/>
      <c r="E106" s="832"/>
      <c r="F106" s="832"/>
      <c r="G106" s="832"/>
    </row>
    <row r="107" spans="1:8" s="48" customFormat="1" ht="24" customHeight="1" x14ac:dyDescent="0.2">
      <c r="A107" s="832" t="s">
        <v>519</v>
      </c>
      <c r="B107" s="832"/>
      <c r="C107" s="832"/>
      <c r="D107" s="832"/>
      <c r="E107" s="832"/>
      <c r="F107" s="832"/>
      <c r="G107" s="832"/>
    </row>
    <row r="108" spans="1:8" s="48" customFormat="1" ht="11.25" x14ac:dyDescent="0.2">
      <c r="A108" s="220"/>
      <c r="B108" s="220"/>
      <c r="C108" s="220"/>
      <c r="D108" s="220"/>
      <c r="E108" s="220"/>
      <c r="F108" s="220"/>
      <c r="G108" s="220"/>
    </row>
    <row r="109" spans="1:8" s="48" customFormat="1" ht="11.25" x14ac:dyDescent="0.2">
      <c r="A109" s="220"/>
      <c r="B109" s="220"/>
      <c r="C109" s="220"/>
      <c r="D109" s="220"/>
      <c r="E109" s="220"/>
      <c r="F109" s="220"/>
      <c r="G109" s="220"/>
    </row>
    <row r="110" spans="1:8" s="48" customFormat="1" ht="11.25" x14ac:dyDescent="0.2">
      <c r="A110" s="220"/>
      <c r="B110" s="220"/>
      <c r="C110" s="220"/>
      <c r="D110" s="220"/>
      <c r="E110" s="220"/>
      <c r="F110" s="220"/>
      <c r="G110" s="220"/>
    </row>
    <row r="111" spans="1:8" s="48" customFormat="1" ht="11.25" x14ac:dyDescent="0.2">
      <c r="A111" s="220"/>
      <c r="B111" s="220"/>
      <c r="C111" s="220"/>
      <c r="D111" s="220"/>
      <c r="E111" s="220"/>
      <c r="F111" s="220"/>
      <c r="G111" s="220"/>
    </row>
    <row r="112" spans="1:8" s="48" customFormat="1" ht="11.25" x14ac:dyDescent="0.2">
      <c r="A112" s="220"/>
      <c r="B112" s="220"/>
      <c r="C112" s="220"/>
      <c r="D112" s="220"/>
      <c r="E112" s="220"/>
      <c r="F112" s="220"/>
      <c r="G112" s="220"/>
    </row>
    <row r="113" spans="1:7" s="48" customFormat="1" ht="11.25" x14ac:dyDescent="0.2">
      <c r="A113" s="220"/>
      <c r="B113" s="223"/>
      <c r="C113" s="223"/>
      <c r="D113" s="223"/>
      <c r="E113" s="220"/>
      <c r="F113" s="220"/>
      <c r="G113" s="220"/>
    </row>
    <row r="114" spans="1:7" s="48" customFormat="1" ht="11.25" x14ac:dyDescent="0.2">
      <c r="A114" s="220"/>
      <c r="B114" s="223"/>
      <c r="C114" s="223"/>
      <c r="D114" s="223"/>
      <c r="E114" s="220"/>
      <c r="F114" s="220"/>
      <c r="G114" s="220"/>
    </row>
    <row r="115" spans="1:7" s="48" customFormat="1" ht="11.25" x14ac:dyDescent="0.2">
      <c r="A115" s="220"/>
      <c r="B115" s="223"/>
      <c r="C115" s="223"/>
      <c r="D115" s="223"/>
      <c r="E115" s="220"/>
      <c r="F115" s="220"/>
      <c r="G115" s="220"/>
    </row>
    <row r="116" spans="1:7" s="48" customFormat="1" ht="11.25" x14ac:dyDescent="0.2">
      <c r="A116" s="220"/>
      <c r="B116" s="221"/>
      <c r="C116" s="221"/>
      <c r="D116" s="221"/>
      <c r="E116" s="221"/>
      <c r="F116" s="221"/>
      <c r="G116" s="221"/>
    </row>
    <row r="117" spans="1:7" s="48" customFormat="1" ht="11.25" x14ac:dyDescent="0.2">
      <c r="A117" s="220"/>
      <c r="B117" s="220"/>
      <c r="C117" s="220"/>
      <c r="D117" s="220"/>
      <c r="E117" s="220"/>
      <c r="F117" s="220"/>
      <c r="G117" s="220"/>
    </row>
    <row r="118" spans="1:7" s="48" customFormat="1" ht="11.25" x14ac:dyDescent="0.2">
      <c r="A118" s="220"/>
      <c r="B118" s="220"/>
      <c r="C118" s="220"/>
      <c r="D118" s="220"/>
      <c r="E118" s="220"/>
      <c r="F118" s="220"/>
      <c r="G118" s="220"/>
    </row>
    <row r="119" spans="1:7" s="48" customFormat="1" ht="11.25" x14ac:dyDescent="0.2">
      <c r="A119" s="220"/>
      <c r="B119" s="220"/>
      <c r="C119" s="220"/>
      <c r="D119" s="220"/>
      <c r="E119" s="220"/>
      <c r="F119" s="220"/>
      <c r="G119" s="220"/>
    </row>
    <row r="120" spans="1:7" s="48" customFormat="1" ht="11.25" x14ac:dyDescent="0.2">
      <c r="A120" s="220"/>
      <c r="B120" s="220"/>
      <c r="C120" s="220"/>
      <c r="D120" s="220"/>
      <c r="E120" s="220"/>
      <c r="F120" s="220"/>
      <c r="G120" s="220"/>
    </row>
    <row r="121" spans="1:7" s="48" customFormat="1" ht="11.25" x14ac:dyDescent="0.2">
      <c r="A121" s="220"/>
      <c r="B121" s="220"/>
      <c r="C121" s="220"/>
      <c r="D121" s="220"/>
      <c r="E121" s="220"/>
      <c r="F121" s="220"/>
      <c r="G121" s="220"/>
    </row>
    <row r="122" spans="1:7" s="48" customFormat="1" ht="11.25" x14ac:dyDescent="0.2">
      <c r="A122" s="220"/>
      <c r="B122" s="220"/>
      <c r="C122" s="220"/>
      <c r="D122" s="220"/>
      <c r="E122" s="220"/>
      <c r="F122" s="220"/>
      <c r="G122" s="220"/>
    </row>
    <row r="123" spans="1:7" s="48" customFormat="1" ht="11.25" x14ac:dyDescent="0.2">
      <c r="A123" s="220"/>
      <c r="B123" s="220"/>
      <c r="C123" s="220"/>
      <c r="D123" s="220"/>
      <c r="E123" s="220"/>
      <c r="F123" s="220"/>
      <c r="G123" s="220"/>
    </row>
    <row r="124" spans="1:7" s="48" customFormat="1" ht="11.25" x14ac:dyDescent="0.2">
      <c r="A124" s="220"/>
      <c r="B124" s="220"/>
      <c r="C124" s="220"/>
      <c r="D124" s="220"/>
      <c r="E124" s="220"/>
      <c r="F124" s="220"/>
      <c r="G124" s="220"/>
    </row>
    <row r="125" spans="1:7" s="48" customFormat="1" ht="11.25" x14ac:dyDescent="0.2">
      <c r="A125" s="220"/>
      <c r="B125" s="220"/>
      <c r="C125" s="220"/>
      <c r="D125" s="220"/>
      <c r="E125" s="220"/>
      <c r="F125" s="220"/>
      <c r="G125" s="220"/>
    </row>
    <row r="126" spans="1:7" s="48" customFormat="1" ht="11.25" x14ac:dyDescent="0.2">
      <c r="A126" s="220"/>
      <c r="B126" s="220"/>
      <c r="C126" s="220"/>
      <c r="D126" s="220"/>
      <c r="E126" s="220"/>
      <c r="F126" s="220"/>
      <c r="G126" s="220"/>
    </row>
    <row r="127" spans="1:7" s="48" customFormat="1" ht="11.25" x14ac:dyDescent="0.2">
      <c r="A127" s="220"/>
      <c r="B127" s="220"/>
      <c r="C127" s="220"/>
      <c r="D127" s="220"/>
      <c r="E127" s="220"/>
      <c r="F127" s="220"/>
      <c r="G127" s="220"/>
    </row>
    <row r="128" spans="1:7" s="48" customFormat="1" ht="11.25" x14ac:dyDescent="0.2">
      <c r="A128" s="220"/>
      <c r="B128" s="220"/>
      <c r="C128" s="220"/>
      <c r="D128" s="220"/>
      <c r="E128" s="220"/>
      <c r="F128" s="220"/>
      <c r="G128" s="220"/>
    </row>
    <row r="129" spans="1:8" x14ac:dyDescent="0.2">
      <c r="A129" s="220"/>
      <c r="B129" s="220"/>
      <c r="C129" s="220"/>
      <c r="D129" s="220"/>
      <c r="E129" s="220"/>
      <c r="F129" s="220"/>
      <c r="G129" s="220"/>
      <c r="H129" s="48"/>
    </row>
    <row r="130" spans="1:8" x14ac:dyDescent="0.2">
      <c r="A130" s="220"/>
      <c r="B130" s="220"/>
      <c r="C130" s="220"/>
      <c r="D130" s="220"/>
      <c r="E130" s="220"/>
      <c r="F130" s="220"/>
      <c r="G130" s="220"/>
      <c r="H130" s="48"/>
    </row>
    <row r="131" spans="1:8" x14ac:dyDescent="0.2">
      <c r="A131" s="220"/>
      <c r="B131" s="223"/>
      <c r="C131" s="223"/>
      <c r="D131" s="223"/>
      <c r="E131" s="223"/>
      <c r="F131" s="223"/>
      <c r="G131" s="223"/>
      <c r="H131" s="48"/>
    </row>
    <row r="132" spans="1:8" x14ac:dyDescent="0.2">
      <c r="A132" s="220"/>
      <c r="B132" s="223"/>
      <c r="C132" s="223"/>
      <c r="D132" s="223"/>
      <c r="E132" s="223"/>
      <c r="F132" s="223"/>
      <c r="G132" s="223"/>
      <c r="H132" s="48"/>
    </row>
    <row r="133" spans="1:8" x14ac:dyDescent="0.2">
      <c r="A133" s="224"/>
      <c r="B133" s="223"/>
      <c r="C133" s="223"/>
      <c r="D133" s="223"/>
      <c r="E133" s="223"/>
      <c r="F133" s="223"/>
      <c r="G133" s="223"/>
      <c r="H133" s="48"/>
    </row>
  </sheetData>
  <mergeCells count="7">
    <mergeCell ref="A107:G107"/>
    <mergeCell ref="A101:E101"/>
    <mergeCell ref="A102:E102"/>
    <mergeCell ref="A103:E103"/>
    <mergeCell ref="A104:E104"/>
    <mergeCell ref="A106:G106"/>
    <mergeCell ref="A105:G105"/>
  </mergeCells>
  <hyperlinks>
    <hyperlink ref="A102" r:id="rId1" display="Källa övriga nordiska länder: Eurostats databas mars 2016" xr:uid="{00000000-0004-0000-1D00-000000000000}"/>
    <hyperlink ref="A104:E104" r:id="rId2" display="Source Danish, Norwegian and Finnish data: Eurostat´s database of Mars 2016" xr:uid="{00000000-0004-0000-1D00-000001000000}"/>
  </hyperlinks>
  <pageMargins left="0.70866141732283472" right="0.70866141732283472" top="0.74803149606299213" bottom="0.74803149606299213" header="0.31496062992125984" footer="0.31496062992125984"/>
  <pageSetup paperSize="9" scale="98" orientation="portrait" r:id="rId3"/>
  <rowBreaks count="1" manualBreakCount="1">
    <brk id="7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AR35"/>
  <sheetViews>
    <sheetView showGridLines="0" zoomScale="90" zoomScaleNormal="90" workbookViewId="0">
      <selection activeCell="C32" sqref="C32"/>
    </sheetView>
  </sheetViews>
  <sheetFormatPr defaultColWidth="9.140625" defaultRowHeight="12.75" x14ac:dyDescent="0.2"/>
  <cols>
    <col min="1" max="1" width="2.140625" customWidth="1"/>
    <col min="2" max="2" width="4.28515625" customWidth="1"/>
    <col min="3" max="3" width="6.140625" customWidth="1"/>
    <col min="4" max="4" width="8" customWidth="1"/>
    <col min="5" max="5" width="2.140625" customWidth="1"/>
    <col min="6" max="6" width="11" customWidth="1"/>
    <col min="7" max="7" width="3.42578125" customWidth="1"/>
    <col min="9" max="9" width="2.5703125" customWidth="1"/>
    <col min="11" max="11" width="2.140625" customWidth="1"/>
    <col min="13" max="13" width="2.42578125" customWidth="1"/>
    <col min="14" max="14" width="9" customWidth="1"/>
    <col min="15" max="15" width="2.42578125" customWidth="1"/>
    <col min="17" max="17" width="2.42578125" customWidth="1"/>
    <col min="19" max="19" width="2.28515625" customWidth="1"/>
    <col min="21" max="21" width="2.140625" customWidth="1"/>
    <col min="23" max="23" width="2.7109375" customWidth="1"/>
    <col min="24" max="24" width="3" customWidth="1"/>
    <col min="25" max="25" width="6.28515625" customWidth="1"/>
    <col min="26" max="26" width="5.7109375" customWidth="1"/>
    <col min="27" max="27" width="7.85546875" customWidth="1"/>
    <col min="28" max="28" width="2.28515625" customWidth="1"/>
    <col min="29" max="29" width="9.42578125" customWidth="1"/>
    <col min="30" max="30" width="2.7109375" customWidth="1"/>
    <col min="31" max="31" width="11.140625" customWidth="1"/>
    <col min="32" max="32" width="3.28515625" customWidth="1"/>
    <col min="34" max="34" width="3.42578125" customWidth="1"/>
    <col min="36" max="36" width="2.85546875" customWidth="1"/>
    <col min="38" max="38" width="7.5703125" customWidth="1"/>
    <col min="39" max="39" width="22.7109375" customWidth="1"/>
    <col min="41" max="41" width="3.5703125" customWidth="1"/>
    <col min="43" max="43" width="3.5703125" customWidth="1"/>
  </cols>
  <sheetData>
    <row r="1" spans="1:44" x14ac:dyDescent="0.2">
      <c r="A1" s="5" t="s">
        <v>206</v>
      </c>
      <c r="B1" s="115"/>
      <c r="C1" s="4"/>
      <c r="D1" s="1"/>
      <c r="E1" s="1"/>
      <c r="F1" s="1"/>
      <c r="G1" s="1"/>
      <c r="H1" s="1"/>
      <c r="I1" s="1"/>
      <c r="J1" s="1"/>
      <c r="K1" s="1"/>
      <c r="L1" s="1"/>
      <c r="M1" s="1"/>
      <c r="N1" s="1"/>
      <c r="O1" s="1"/>
      <c r="P1" s="1"/>
      <c r="Q1" s="1"/>
      <c r="R1" s="1"/>
      <c r="S1" s="1"/>
      <c r="T1" s="1"/>
      <c r="U1" s="1"/>
      <c r="V1" s="1"/>
      <c r="X1" s="5" t="s">
        <v>210</v>
      </c>
      <c r="Y1" s="29"/>
      <c r="Z1" s="14"/>
      <c r="AA1" s="12"/>
      <c r="AB1" s="12"/>
      <c r="AC1" s="12"/>
      <c r="AD1" s="12"/>
      <c r="AE1" s="136"/>
      <c r="AF1" s="12"/>
      <c r="AG1" s="12"/>
      <c r="AH1" s="12"/>
      <c r="AI1" s="12"/>
      <c r="AK1" s="5" t="s">
        <v>212</v>
      </c>
      <c r="AL1" s="29"/>
      <c r="AM1" s="14"/>
      <c r="AN1" s="136"/>
      <c r="AO1" s="136"/>
      <c r="AP1" s="136"/>
    </row>
    <row r="2" spans="1:44" x14ac:dyDescent="0.2">
      <c r="A2" s="780" t="s">
        <v>428</v>
      </c>
      <c r="B2" s="781"/>
      <c r="C2" s="781"/>
      <c r="D2" s="781"/>
      <c r="E2" s="781"/>
      <c r="F2" s="781"/>
      <c r="G2" s="781"/>
      <c r="H2" s="781"/>
      <c r="I2" s="781"/>
      <c r="J2" s="781"/>
      <c r="K2" s="781"/>
      <c r="L2" s="781"/>
      <c r="M2" s="781"/>
      <c r="N2" s="781"/>
      <c r="O2" s="781"/>
      <c r="P2" s="781"/>
      <c r="Q2" s="59"/>
      <c r="R2" s="59"/>
      <c r="S2" s="59"/>
      <c r="T2" s="59"/>
      <c r="U2" s="59"/>
      <c r="V2" s="59"/>
      <c r="X2" s="5" t="s">
        <v>423</v>
      </c>
      <c r="Y2" s="137"/>
      <c r="Z2" s="138"/>
      <c r="AA2" s="25"/>
      <c r="AB2" s="25"/>
      <c r="AC2" s="25"/>
      <c r="AD2" s="25"/>
      <c r="AE2" s="25"/>
      <c r="AF2" s="25"/>
      <c r="AG2" s="25"/>
      <c r="AH2" s="25"/>
      <c r="AI2" s="25"/>
      <c r="AK2" s="5" t="s">
        <v>251</v>
      </c>
      <c r="AL2" s="137"/>
      <c r="AM2" s="138"/>
      <c r="AN2" s="25"/>
      <c r="AO2" s="25"/>
      <c r="AP2" s="25"/>
    </row>
    <row r="3" spans="1:44" x14ac:dyDescent="0.2">
      <c r="A3" s="116" t="s">
        <v>427</v>
      </c>
      <c r="B3" s="117"/>
      <c r="C3" s="118"/>
      <c r="D3" s="116"/>
      <c r="E3" s="116"/>
      <c r="F3" s="116"/>
      <c r="G3" s="116"/>
      <c r="H3" s="116"/>
      <c r="I3" s="116"/>
      <c r="J3" s="116"/>
      <c r="K3" s="116"/>
      <c r="L3" s="116"/>
      <c r="M3" s="116"/>
      <c r="N3" s="116"/>
      <c r="O3" s="116"/>
      <c r="P3" s="116"/>
      <c r="Q3" s="116"/>
      <c r="R3" s="116"/>
      <c r="S3" s="116"/>
      <c r="T3" s="116"/>
      <c r="U3" s="116"/>
      <c r="V3" s="116"/>
      <c r="X3" s="116" t="s">
        <v>424</v>
      </c>
      <c r="Y3" s="137"/>
      <c r="Z3" s="138"/>
      <c r="AA3" s="25"/>
      <c r="AB3" s="25"/>
      <c r="AC3" s="25"/>
      <c r="AD3" s="25"/>
      <c r="AE3" s="25"/>
      <c r="AF3" s="25"/>
      <c r="AG3" s="25"/>
      <c r="AH3" s="25"/>
      <c r="AI3" s="25"/>
      <c r="AK3" s="116" t="s">
        <v>252</v>
      </c>
      <c r="AL3" s="137"/>
      <c r="AM3" s="138"/>
      <c r="AN3" s="25"/>
      <c r="AO3" s="25"/>
      <c r="AP3" s="25"/>
    </row>
    <row r="4" spans="1:44" ht="11.25" customHeight="1" x14ac:dyDescent="0.2">
      <c r="A4" s="119" t="s">
        <v>58</v>
      </c>
      <c r="B4" s="120"/>
      <c r="C4" s="121"/>
      <c r="D4" s="122"/>
      <c r="E4" s="122"/>
      <c r="F4" s="123"/>
      <c r="G4" s="122"/>
      <c r="H4" s="135">
        <v>1999</v>
      </c>
      <c r="I4" s="135"/>
      <c r="J4" s="135">
        <v>2000</v>
      </c>
      <c r="K4" s="135"/>
      <c r="L4" s="135">
        <v>2001</v>
      </c>
      <c r="M4" s="135"/>
      <c r="N4" s="135">
        <v>2002</v>
      </c>
      <c r="O4" s="135"/>
      <c r="P4" s="135">
        <v>2003</v>
      </c>
      <c r="Q4" s="135"/>
      <c r="R4" s="135">
        <v>2004</v>
      </c>
      <c r="S4" s="135"/>
      <c r="T4" s="135">
        <v>2005</v>
      </c>
      <c r="U4" s="135"/>
      <c r="V4" s="135">
        <v>2006</v>
      </c>
      <c r="X4" s="132" t="s">
        <v>58</v>
      </c>
      <c r="Y4" s="133"/>
      <c r="Z4" s="134"/>
      <c r="AA4" s="130"/>
      <c r="AB4" s="130"/>
      <c r="AC4" s="130"/>
      <c r="AD4" s="130"/>
      <c r="AE4" s="135">
        <v>1999</v>
      </c>
      <c r="AF4" s="135"/>
      <c r="AG4" s="135">
        <v>2000</v>
      </c>
      <c r="AH4" s="135"/>
      <c r="AI4" s="135">
        <v>2001</v>
      </c>
      <c r="AK4" s="132" t="s">
        <v>58</v>
      </c>
      <c r="AL4" s="133"/>
      <c r="AM4" s="134"/>
      <c r="AN4" s="135">
        <v>1999</v>
      </c>
      <c r="AO4" s="135"/>
      <c r="AP4" s="135">
        <v>2000</v>
      </c>
      <c r="AQ4" s="135"/>
      <c r="AR4" s="135">
        <v>2001</v>
      </c>
    </row>
    <row r="5" spans="1:44" ht="10.5" customHeight="1" x14ac:dyDescent="0.2">
      <c r="A5" s="25" t="s">
        <v>475</v>
      </c>
      <c r="B5" s="29"/>
      <c r="C5" s="14"/>
      <c r="D5" s="12"/>
      <c r="E5" s="12"/>
      <c r="F5" s="12"/>
      <c r="G5" s="25"/>
      <c r="H5" s="285">
        <v>83504</v>
      </c>
      <c r="J5" s="285">
        <v>87124</v>
      </c>
      <c r="L5" s="25">
        <v>82885</v>
      </c>
      <c r="M5" s="2"/>
      <c r="N5" s="25">
        <v>84551</v>
      </c>
      <c r="O5" s="25"/>
      <c r="P5" s="25">
        <v>88621</v>
      </c>
      <c r="Q5" s="25"/>
      <c r="R5" s="25">
        <v>90552</v>
      </c>
      <c r="S5" s="25"/>
      <c r="T5" s="25">
        <v>95780</v>
      </c>
      <c r="U5" s="25"/>
      <c r="V5" s="25">
        <v>94568.698000000004</v>
      </c>
      <c r="X5" s="25" t="s">
        <v>421</v>
      </c>
      <c r="Y5" s="137"/>
      <c r="Z5" s="138"/>
      <c r="AA5" s="25"/>
      <c r="AB5" s="25"/>
      <c r="AC5" s="25"/>
      <c r="AD5" s="25"/>
      <c r="AE5" s="25">
        <v>41093</v>
      </c>
      <c r="AF5" s="25"/>
      <c r="AG5" s="25">
        <v>36573</v>
      </c>
      <c r="AH5" s="25"/>
      <c r="AI5" s="25">
        <v>32350</v>
      </c>
      <c r="AK5" s="25" t="s">
        <v>461</v>
      </c>
      <c r="AL5" s="37"/>
      <c r="AM5" s="25"/>
      <c r="AN5" s="289">
        <v>132827</v>
      </c>
      <c r="AO5" s="289" t="s">
        <v>216</v>
      </c>
      <c r="AP5" s="289">
        <v>126883</v>
      </c>
      <c r="AR5" s="289">
        <v>114281</v>
      </c>
    </row>
    <row r="6" spans="1:44" ht="11.25" customHeight="1" x14ac:dyDescent="0.2">
      <c r="A6" s="12" t="s">
        <v>207</v>
      </c>
      <c r="B6" s="36"/>
      <c r="C6" s="12" t="s">
        <v>243</v>
      </c>
      <c r="D6" s="12"/>
      <c r="E6" s="36"/>
      <c r="F6" s="36"/>
      <c r="G6" s="36"/>
      <c r="H6" s="284">
        <v>36694</v>
      </c>
      <c r="J6" s="284">
        <v>37562</v>
      </c>
      <c r="L6" s="12">
        <v>37011</v>
      </c>
      <c r="M6" s="2"/>
      <c r="N6" s="12">
        <v>35956</v>
      </c>
      <c r="O6" s="12"/>
      <c r="P6" s="12">
        <v>38067</v>
      </c>
      <c r="Q6" s="12"/>
      <c r="R6" s="12">
        <v>38251</v>
      </c>
      <c r="S6" s="12"/>
      <c r="T6" s="12">
        <v>41090</v>
      </c>
      <c r="U6" s="12"/>
      <c r="V6" s="12">
        <v>41073.379000000001</v>
      </c>
      <c r="X6" s="12" t="s">
        <v>207</v>
      </c>
      <c r="Y6" s="36"/>
      <c r="Z6" s="12" t="s">
        <v>310</v>
      </c>
      <c r="AA6" s="12"/>
      <c r="AB6" s="36"/>
      <c r="AC6" s="36"/>
      <c r="AD6" s="36"/>
      <c r="AE6" s="48"/>
      <c r="AF6" s="48"/>
      <c r="AG6" s="48"/>
      <c r="AH6" s="48"/>
      <c r="AI6" s="48"/>
      <c r="AK6" s="12" t="s">
        <v>253</v>
      </c>
      <c r="AL6" s="12" t="s">
        <v>254</v>
      </c>
      <c r="AM6" s="33"/>
      <c r="AN6" s="146">
        <v>101470</v>
      </c>
      <c r="AO6" s="146" t="s">
        <v>216</v>
      </c>
      <c r="AP6" s="146">
        <v>95919</v>
      </c>
      <c r="AR6" s="146">
        <v>86126</v>
      </c>
    </row>
    <row r="7" spans="1:44" ht="10.5" customHeight="1" x14ac:dyDescent="0.2">
      <c r="A7" s="36"/>
      <c r="B7" s="15"/>
      <c r="C7" s="12" t="s">
        <v>244</v>
      </c>
      <c r="D7" s="12"/>
      <c r="E7" s="36"/>
      <c r="F7" s="36"/>
      <c r="G7" s="36"/>
      <c r="H7" s="284">
        <v>15572</v>
      </c>
      <c r="J7" s="284">
        <v>16304</v>
      </c>
      <c r="L7" s="12">
        <v>16002</v>
      </c>
      <c r="M7" s="2"/>
      <c r="N7" s="12">
        <v>16441</v>
      </c>
      <c r="O7" s="12"/>
      <c r="P7" s="12">
        <v>17034</v>
      </c>
      <c r="Q7" s="12"/>
      <c r="R7" s="12">
        <v>17702</v>
      </c>
      <c r="S7" s="12"/>
      <c r="T7" s="12">
        <v>17457</v>
      </c>
      <c r="U7" s="12"/>
      <c r="V7" s="12">
        <v>17147.631000000001</v>
      </c>
      <c r="X7" s="36" t="s">
        <v>248</v>
      </c>
      <c r="Y7" s="36"/>
      <c r="Z7" s="36" t="s">
        <v>249</v>
      </c>
      <c r="AA7" s="36"/>
      <c r="AB7" s="36"/>
      <c r="AC7" s="36"/>
      <c r="AD7" s="36"/>
      <c r="AE7" s="12">
        <v>20673</v>
      </c>
      <c r="AF7" s="12"/>
      <c r="AG7" s="12">
        <v>18457</v>
      </c>
      <c r="AH7" s="12"/>
      <c r="AI7" s="12">
        <v>16201</v>
      </c>
      <c r="AK7" s="36" t="s">
        <v>255</v>
      </c>
      <c r="AL7" s="36" t="s">
        <v>256</v>
      </c>
      <c r="AM7" s="61"/>
      <c r="AN7" s="12"/>
      <c r="AO7" s="12"/>
      <c r="AP7" s="12"/>
      <c r="AR7" s="12"/>
    </row>
    <row r="8" spans="1:44" ht="10.5" customHeight="1" x14ac:dyDescent="0.2">
      <c r="A8" s="36"/>
      <c r="B8" s="15"/>
      <c r="C8" s="12" t="s">
        <v>247</v>
      </c>
      <c r="D8" s="12"/>
      <c r="E8" s="36"/>
      <c r="F8" s="36"/>
      <c r="G8" s="36"/>
      <c r="H8" s="284">
        <v>2851</v>
      </c>
      <c r="J8" s="284">
        <v>2839</v>
      </c>
      <c r="L8" s="12">
        <v>2719</v>
      </c>
      <c r="M8" s="2"/>
      <c r="N8" s="12">
        <v>2999</v>
      </c>
      <c r="O8" s="12"/>
      <c r="P8" s="12">
        <v>3292</v>
      </c>
      <c r="Q8" s="12"/>
      <c r="R8" s="12">
        <v>3591</v>
      </c>
      <c r="S8" s="12"/>
      <c r="T8" s="12">
        <v>3995</v>
      </c>
      <c r="U8" s="12"/>
      <c r="V8" s="12">
        <v>4411.6379999999999</v>
      </c>
      <c r="X8" s="36"/>
      <c r="Y8" s="36"/>
      <c r="Z8" s="12" t="s">
        <v>316</v>
      </c>
      <c r="AA8" s="36"/>
      <c r="AB8" s="36"/>
      <c r="AC8" s="36"/>
      <c r="AD8" s="36"/>
      <c r="AE8" s="12"/>
      <c r="AF8" s="12"/>
      <c r="AG8" s="12"/>
      <c r="AH8" s="12"/>
      <c r="AI8" s="12"/>
      <c r="AK8" s="12"/>
      <c r="AL8" s="12" t="s">
        <v>431</v>
      </c>
      <c r="AM8" s="33"/>
      <c r="AN8" s="110" t="s">
        <v>178</v>
      </c>
      <c r="AO8" s="110"/>
      <c r="AP8" s="110" t="s">
        <v>178</v>
      </c>
      <c r="AR8" s="110" t="s">
        <v>178</v>
      </c>
    </row>
    <row r="9" spans="1:44" ht="10.5" customHeight="1" x14ac:dyDescent="0.2">
      <c r="A9" s="36"/>
      <c r="B9" s="15"/>
      <c r="C9" s="12" t="s">
        <v>459</v>
      </c>
      <c r="D9" s="12"/>
      <c r="E9" s="36"/>
      <c r="F9" s="36"/>
      <c r="G9" s="36"/>
      <c r="H9" s="284">
        <v>16912</v>
      </c>
      <c r="J9" s="284">
        <v>17281</v>
      </c>
      <c r="L9" s="12">
        <v>16196</v>
      </c>
      <c r="M9" s="2"/>
      <c r="N9" s="12">
        <v>17112</v>
      </c>
      <c r="O9" s="12"/>
      <c r="P9" s="12">
        <v>17858</v>
      </c>
      <c r="Q9" s="12"/>
      <c r="R9" s="12">
        <v>19129</v>
      </c>
      <c r="S9" s="12"/>
      <c r="T9" s="12">
        <v>20213</v>
      </c>
      <c r="U9" s="12"/>
      <c r="V9" s="12">
        <v>22204.287</v>
      </c>
      <c r="X9" s="36"/>
      <c r="Y9" s="15"/>
      <c r="Z9" s="36" t="s">
        <v>250</v>
      </c>
      <c r="AA9" s="12"/>
      <c r="AB9" s="36"/>
      <c r="AC9" s="36"/>
      <c r="AD9" s="36"/>
      <c r="AE9" s="12">
        <v>20420</v>
      </c>
      <c r="AF9" s="12"/>
      <c r="AG9" s="12">
        <v>18116</v>
      </c>
      <c r="AH9" s="12"/>
      <c r="AI9" s="12">
        <v>16149</v>
      </c>
      <c r="AK9" s="12" t="s">
        <v>432</v>
      </c>
      <c r="AL9" s="15"/>
      <c r="AM9" s="36"/>
      <c r="AN9" s="146">
        <v>1057689</v>
      </c>
      <c r="AO9" s="146" t="s">
        <v>216</v>
      </c>
      <c r="AP9" s="146">
        <v>1058927</v>
      </c>
      <c r="AR9" s="146">
        <v>1043843</v>
      </c>
    </row>
    <row r="10" spans="1:44" ht="11.25" customHeight="1" x14ac:dyDescent="0.2">
      <c r="A10" s="36"/>
      <c r="B10" s="15"/>
      <c r="C10" s="14" t="s">
        <v>207</v>
      </c>
      <c r="D10" s="12" t="s">
        <v>245</v>
      </c>
      <c r="E10" s="36"/>
      <c r="F10" s="36"/>
      <c r="G10" s="36"/>
      <c r="M10" s="2"/>
      <c r="N10" s="12"/>
      <c r="O10" s="12"/>
      <c r="P10" s="12"/>
      <c r="Q10" s="12"/>
      <c r="R10" s="12"/>
      <c r="S10" s="12"/>
      <c r="T10" s="12"/>
      <c r="U10" s="12"/>
      <c r="V10" s="12"/>
      <c r="X10" s="36" t="s">
        <v>420</v>
      </c>
      <c r="Y10" s="15"/>
      <c r="Z10" s="36"/>
      <c r="AA10" s="12"/>
      <c r="AB10" s="36"/>
      <c r="AC10" s="36"/>
      <c r="AD10" s="36"/>
      <c r="AE10" s="12"/>
      <c r="AF10" s="12"/>
      <c r="AG10" s="12"/>
      <c r="AH10" s="12"/>
      <c r="AI10" s="12"/>
      <c r="AK10" s="25" t="s">
        <v>472</v>
      </c>
      <c r="AL10" s="12"/>
      <c r="AM10" s="36"/>
      <c r="AN10" s="12"/>
      <c r="AO10" s="12"/>
      <c r="AP10" s="12"/>
      <c r="AR10" s="12"/>
    </row>
    <row r="11" spans="1:44" ht="12" customHeight="1" x14ac:dyDescent="0.2">
      <c r="A11" s="12"/>
      <c r="B11" s="29"/>
      <c r="C11" s="14"/>
      <c r="D11" s="36" t="s">
        <v>269</v>
      </c>
      <c r="E11" s="36"/>
      <c r="F11" s="36"/>
      <c r="G11" s="36"/>
      <c r="H11" s="284"/>
      <c r="I11" s="2"/>
      <c r="J11" s="284"/>
      <c r="N11" s="12"/>
      <c r="O11" s="12"/>
      <c r="P11" s="12"/>
      <c r="Q11" s="12"/>
      <c r="R11" s="12"/>
      <c r="S11" s="12"/>
      <c r="T11" s="12"/>
      <c r="U11" s="12"/>
      <c r="V11" s="12"/>
      <c r="X11" s="97" t="s">
        <v>430</v>
      </c>
      <c r="Y11" s="131"/>
      <c r="Z11" s="53"/>
      <c r="AA11" s="10"/>
      <c r="AB11" s="53"/>
      <c r="AC11" s="53"/>
      <c r="AD11" s="53"/>
      <c r="AE11" s="158" t="s">
        <v>178</v>
      </c>
      <c r="AF11" s="11"/>
      <c r="AG11" s="158" t="s">
        <v>178</v>
      </c>
      <c r="AH11" s="158"/>
      <c r="AI11" s="158" t="s">
        <v>178</v>
      </c>
      <c r="AK11" s="36" t="s">
        <v>255</v>
      </c>
      <c r="AL11" s="36" t="s">
        <v>258</v>
      </c>
      <c r="AM11" s="33"/>
      <c r="AN11" s="12"/>
      <c r="AO11" s="12"/>
      <c r="AP11" s="12"/>
      <c r="AR11" s="12"/>
    </row>
    <row r="12" spans="1:44" ht="11.25" customHeight="1" x14ac:dyDescent="0.2">
      <c r="A12" s="295"/>
      <c r="B12" s="300"/>
      <c r="C12" s="299"/>
      <c r="D12" s="297" t="s">
        <v>246</v>
      </c>
      <c r="E12" s="297"/>
      <c r="F12" s="295"/>
      <c r="G12" s="295"/>
      <c r="H12" s="292">
        <v>13866</v>
      </c>
      <c r="I12" s="293"/>
      <c r="J12" s="292">
        <v>14733</v>
      </c>
      <c r="K12" s="294"/>
      <c r="L12" s="295">
        <v>14419</v>
      </c>
      <c r="M12" s="294"/>
      <c r="N12" s="295">
        <v>15077</v>
      </c>
      <c r="O12" s="295"/>
      <c r="P12" s="295">
        <v>15748</v>
      </c>
      <c r="Q12" s="295"/>
      <c r="R12" s="295">
        <v>16870</v>
      </c>
      <c r="S12" s="295"/>
      <c r="T12" s="295">
        <v>17619</v>
      </c>
      <c r="U12" s="295"/>
      <c r="V12" s="295">
        <v>18656.003000000001</v>
      </c>
      <c r="AK12" s="12" t="s">
        <v>213</v>
      </c>
      <c r="AL12" s="127"/>
      <c r="AM12" s="36"/>
      <c r="AN12" s="146">
        <v>117887</v>
      </c>
      <c r="AO12" s="146" t="s">
        <v>216</v>
      </c>
      <c r="AP12" s="146">
        <v>113232</v>
      </c>
      <c r="AR12" s="146">
        <v>101434</v>
      </c>
    </row>
    <row r="13" spans="1:44" ht="11.25" customHeight="1" x14ac:dyDescent="0.2">
      <c r="A13" s="297"/>
      <c r="B13" s="298"/>
      <c r="C13" s="299"/>
      <c r="D13" s="295" t="s">
        <v>429</v>
      </c>
      <c r="E13" s="297"/>
      <c r="F13" s="297"/>
      <c r="G13" s="297"/>
      <c r="H13" s="292">
        <v>2607</v>
      </c>
      <c r="I13" s="294"/>
      <c r="J13" s="292">
        <v>2119</v>
      </c>
      <c r="K13" s="294"/>
      <c r="L13" s="295">
        <v>1438</v>
      </c>
      <c r="M13" s="293"/>
      <c r="N13" s="295">
        <v>1650</v>
      </c>
      <c r="O13" s="295"/>
      <c r="P13" s="295">
        <v>1644</v>
      </c>
      <c r="Q13" s="295"/>
      <c r="R13" s="295">
        <v>1644</v>
      </c>
      <c r="S13" s="295"/>
      <c r="T13" s="295">
        <v>1591</v>
      </c>
      <c r="U13" s="295"/>
      <c r="V13" s="295">
        <v>1705.9169999999999</v>
      </c>
      <c r="AK13" s="12" t="s">
        <v>207</v>
      </c>
      <c r="AL13" s="12" t="s">
        <v>254</v>
      </c>
      <c r="AM13" s="33"/>
      <c r="AN13" s="146">
        <v>97725</v>
      </c>
      <c r="AO13" s="146" t="s">
        <v>216</v>
      </c>
      <c r="AP13" s="146">
        <v>92178</v>
      </c>
      <c r="AR13" s="146">
        <v>82331</v>
      </c>
    </row>
    <row r="14" spans="1:44" ht="11.25" customHeight="1" x14ac:dyDescent="0.2">
      <c r="A14" s="297"/>
      <c r="B14" s="298"/>
      <c r="C14" s="299"/>
      <c r="D14" s="295" t="s">
        <v>460</v>
      </c>
      <c r="E14" s="297"/>
      <c r="F14" s="297"/>
      <c r="G14" s="297"/>
      <c r="H14" s="296">
        <v>439</v>
      </c>
      <c r="I14" s="294"/>
      <c r="J14" s="292">
        <v>429</v>
      </c>
      <c r="K14" s="294"/>
      <c r="L14" s="295">
        <v>339</v>
      </c>
      <c r="M14" s="293"/>
      <c r="N14" s="295">
        <v>384</v>
      </c>
      <c r="O14" s="295"/>
      <c r="P14" s="295">
        <v>466</v>
      </c>
      <c r="Q14" s="295"/>
      <c r="R14" s="295">
        <v>616</v>
      </c>
      <c r="S14" s="295"/>
      <c r="T14" s="295">
        <v>1003</v>
      </c>
      <c r="U14" s="295"/>
      <c r="V14" s="295">
        <v>1842.367</v>
      </c>
      <c r="AK14" s="12" t="s">
        <v>216</v>
      </c>
      <c r="AL14" s="12" t="s">
        <v>257</v>
      </c>
      <c r="AM14" s="33"/>
      <c r="AN14" s="110" t="s">
        <v>178</v>
      </c>
      <c r="AO14" s="110"/>
      <c r="AP14" s="110" t="s">
        <v>178</v>
      </c>
      <c r="AR14" s="110" t="s">
        <v>178</v>
      </c>
    </row>
    <row r="15" spans="1:44" ht="11.25" customHeight="1" x14ac:dyDescent="0.2">
      <c r="A15" s="36"/>
      <c r="B15" s="15"/>
      <c r="C15" s="12" t="s">
        <v>276</v>
      </c>
      <c r="D15" s="12"/>
      <c r="E15" s="36"/>
      <c r="F15" s="36"/>
      <c r="G15" s="36"/>
      <c r="H15" s="284">
        <v>11475</v>
      </c>
      <c r="J15" s="284">
        <v>13137</v>
      </c>
      <c r="L15" s="12">
        <v>10956</v>
      </c>
      <c r="M15" s="2"/>
      <c r="N15" s="12">
        <v>12043</v>
      </c>
      <c r="O15" s="12"/>
      <c r="P15" s="12">
        <v>12369</v>
      </c>
      <c r="Q15" s="12"/>
      <c r="R15" s="12">
        <v>11880</v>
      </c>
      <c r="S15" s="12"/>
      <c r="T15" s="12">
        <v>13025</v>
      </c>
      <c r="U15" s="12"/>
      <c r="V15" s="12">
        <v>9731.7630000000008</v>
      </c>
      <c r="AK15" s="10" t="s">
        <v>392</v>
      </c>
      <c r="AL15" s="156"/>
      <c r="AM15" s="53"/>
      <c r="AN15" s="290">
        <v>967325</v>
      </c>
      <c r="AO15" s="290" t="s">
        <v>216</v>
      </c>
      <c r="AP15" s="290">
        <v>965196</v>
      </c>
      <c r="AQ15" s="94"/>
      <c r="AR15" s="290">
        <v>953992</v>
      </c>
    </row>
    <row r="16" spans="1:44" ht="9.75" customHeight="1" x14ac:dyDescent="0.2">
      <c r="A16" s="12"/>
      <c r="B16" s="29"/>
      <c r="C16" s="14"/>
      <c r="D16" s="12"/>
      <c r="E16" s="12"/>
      <c r="F16" s="12"/>
      <c r="G16" s="12"/>
      <c r="H16" s="128"/>
      <c r="J16" s="128"/>
      <c r="M16" s="2"/>
      <c r="N16" s="12"/>
      <c r="O16" s="12"/>
      <c r="P16" s="12"/>
      <c r="Q16" s="12"/>
      <c r="R16" s="12"/>
      <c r="S16" s="12"/>
      <c r="T16" s="12"/>
      <c r="U16" s="12"/>
      <c r="V16" s="12"/>
    </row>
    <row r="17" spans="1:22" ht="11.25" customHeight="1" x14ac:dyDescent="0.2">
      <c r="A17" s="25" t="s">
        <v>356</v>
      </c>
      <c r="B17" s="29"/>
      <c r="C17" s="14"/>
      <c r="D17" s="12"/>
      <c r="E17" s="12"/>
      <c r="F17" s="12"/>
      <c r="G17" s="12"/>
      <c r="H17" s="285">
        <v>73044</v>
      </c>
      <c r="J17" s="285">
        <v>72489</v>
      </c>
      <c r="L17" s="25">
        <v>69945</v>
      </c>
      <c r="M17" s="2"/>
      <c r="N17" s="25">
        <v>70567</v>
      </c>
      <c r="O17" s="12"/>
      <c r="P17" s="25">
        <v>72870</v>
      </c>
      <c r="Q17" s="25"/>
      <c r="R17" s="25">
        <v>76798</v>
      </c>
      <c r="S17" s="25"/>
      <c r="T17" s="25">
        <v>82342</v>
      </c>
      <c r="U17" s="25"/>
      <c r="V17" s="25">
        <v>85917.857000000004</v>
      </c>
    </row>
    <row r="18" spans="1:22" ht="10.5" customHeight="1" x14ac:dyDescent="0.2">
      <c r="A18" s="12" t="s">
        <v>207</v>
      </c>
      <c r="B18" s="36"/>
      <c r="C18" s="12" t="s">
        <v>239</v>
      </c>
      <c r="D18" s="12"/>
      <c r="E18" s="36"/>
      <c r="F18" s="36"/>
      <c r="G18" s="36"/>
      <c r="H18" s="284">
        <v>21140</v>
      </c>
      <c r="J18" s="284">
        <v>20810</v>
      </c>
      <c r="L18" s="12">
        <v>19871</v>
      </c>
      <c r="M18" s="2"/>
      <c r="N18" s="12">
        <v>19865</v>
      </c>
      <c r="O18" s="36"/>
      <c r="P18" s="12">
        <v>20510</v>
      </c>
      <c r="Q18" s="12"/>
      <c r="R18" s="12">
        <v>21921</v>
      </c>
      <c r="S18" s="12"/>
      <c r="T18" s="12">
        <v>21836</v>
      </c>
      <c r="U18" s="12"/>
      <c r="V18" s="12">
        <v>24062.61</v>
      </c>
    </row>
    <row r="19" spans="1:22" ht="10.5" customHeight="1" x14ac:dyDescent="0.2">
      <c r="A19" s="36"/>
      <c r="B19" s="15"/>
      <c r="C19" s="12" t="s">
        <v>241</v>
      </c>
      <c r="D19" s="12"/>
      <c r="E19" s="36"/>
      <c r="F19" s="36"/>
      <c r="G19" s="36"/>
      <c r="H19" s="284">
        <v>15742</v>
      </c>
      <c r="J19" s="284">
        <v>15501</v>
      </c>
      <c r="L19" s="12">
        <v>15202</v>
      </c>
      <c r="M19" s="2"/>
      <c r="N19" s="12">
        <v>14325</v>
      </c>
      <c r="O19" s="36"/>
      <c r="P19" s="12">
        <v>15133</v>
      </c>
      <c r="Q19" s="12"/>
      <c r="R19" s="12">
        <v>14986</v>
      </c>
      <c r="S19" s="12"/>
      <c r="T19" s="12">
        <v>15374</v>
      </c>
      <c r="U19" s="12"/>
      <c r="V19" s="12">
        <v>15424.242</v>
      </c>
    </row>
    <row r="20" spans="1:22" ht="11.25" customHeight="1" x14ac:dyDescent="0.2">
      <c r="A20" s="36"/>
      <c r="B20" s="15"/>
      <c r="C20" s="12" t="s">
        <v>240</v>
      </c>
      <c r="D20" s="12"/>
      <c r="E20" s="36"/>
      <c r="F20" s="36"/>
      <c r="G20" s="36"/>
      <c r="H20" s="284">
        <v>5155</v>
      </c>
      <c r="J20" s="284">
        <v>5456</v>
      </c>
      <c r="L20" s="12">
        <v>5629</v>
      </c>
      <c r="M20" s="2"/>
      <c r="N20" s="12">
        <v>6196</v>
      </c>
      <c r="O20" s="36"/>
      <c r="P20" s="12">
        <v>4972</v>
      </c>
      <c r="Q20" s="12"/>
      <c r="R20" s="12">
        <v>5625</v>
      </c>
      <c r="S20" s="12"/>
      <c r="T20" s="12">
        <v>5984</v>
      </c>
      <c r="U20" s="12"/>
      <c r="V20" s="12">
        <v>6201.4570000000003</v>
      </c>
    </row>
    <row r="21" spans="1:22" ht="10.5" customHeight="1" x14ac:dyDescent="0.2">
      <c r="A21" s="36"/>
      <c r="B21" s="15"/>
      <c r="C21" s="12" t="s">
        <v>454</v>
      </c>
      <c r="D21" s="12"/>
      <c r="E21" s="36"/>
      <c r="F21" s="36"/>
      <c r="G21" s="36"/>
      <c r="H21" s="284">
        <v>19883</v>
      </c>
      <c r="J21" s="284">
        <v>19802</v>
      </c>
      <c r="L21" s="12">
        <v>17611</v>
      </c>
      <c r="M21" s="2"/>
      <c r="N21" s="12">
        <v>17849</v>
      </c>
      <c r="O21" s="36"/>
      <c r="P21" s="12">
        <v>19779</v>
      </c>
      <c r="Q21" s="12"/>
      <c r="R21" s="12">
        <v>21065</v>
      </c>
      <c r="S21" s="12"/>
      <c r="T21" s="12">
        <v>21866</v>
      </c>
      <c r="U21" s="12"/>
      <c r="V21" s="12">
        <v>24145.277999999998</v>
      </c>
    </row>
    <row r="22" spans="1:22" ht="11.25" customHeight="1" x14ac:dyDescent="0.2">
      <c r="A22" s="297"/>
      <c r="B22" s="298"/>
      <c r="C22" s="299" t="s">
        <v>207</v>
      </c>
      <c r="D22" s="295" t="s">
        <v>208</v>
      </c>
      <c r="E22" s="297"/>
      <c r="F22" s="297"/>
      <c r="G22" s="297"/>
      <c r="H22" s="292">
        <v>14731</v>
      </c>
      <c r="I22" s="294"/>
      <c r="J22" s="292">
        <v>15489</v>
      </c>
      <c r="K22" s="294"/>
      <c r="L22" s="295">
        <v>14875</v>
      </c>
      <c r="M22" s="293"/>
      <c r="N22" s="295">
        <v>15329</v>
      </c>
      <c r="O22" s="297"/>
      <c r="P22" s="295">
        <v>15606</v>
      </c>
      <c r="Q22" s="295"/>
      <c r="R22" s="295">
        <v>16735</v>
      </c>
      <c r="S22" s="295"/>
      <c r="T22" s="295">
        <v>17388</v>
      </c>
      <c r="U22" s="295"/>
      <c r="V22" s="295">
        <v>18879.424999999999</v>
      </c>
    </row>
    <row r="23" spans="1:22" ht="11.25" customHeight="1" x14ac:dyDescent="0.2">
      <c r="A23" s="297"/>
      <c r="B23" s="298"/>
      <c r="C23" s="299"/>
      <c r="D23" s="295" t="s">
        <v>209</v>
      </c>
      <c r="E23" s="297"/>
      <c r="F23" s="297"/>
      <c r="G23" s="297"/>
      <c r="H23" s="292">
        <v>4770</v>
      </c>
      <c r="I23" s="294"/>
      <c r="J23" s="292">
        <v>3825</v>
      </c>
      <c r="K23" s="294"/>
      <c r="L23" s="295">
        <v>2235</v>
      </c>
      <c r="M23" s="293"/>
      <c r="N23" s="295">
        <v>1882</v>
      </c>
      <c r="O23" s="297"/>
      <c r="P23" s="295">
        <v>2052</v>
      </c>
      <c r="Q23" s="295"/>
      <c r="R23" s="295">
        <v>1955</v>
      </c>
      <c r="S23" s="295"/>
      <c r="T23" s="295">
        <v>1816</v>
      </c>
      <c r="U23" s="295"/>
      <c r="V23" s="295">
        <v>1834.8409999999999</v>
      </c>
    </row>
    <row r="24" spans="1:22" ht="11.25" customHeight="1" x14ac:dyDescent="0.2">
      <c r="A24" s="297"/>
      <c r="B24" s="298"/>
      <c r="C24" s="299"/>
      <c r="D24" s="295" t="s">
        <v>455</v>
      </c>
      <c r="E24" s="297"/>
      <c r="F24" s="297"/>
      <c r="G24" s="297"/>
      <c r="H24" s="292">
        <v>382</v>
      </c>
      <c r="I24" s="294"/>
      <c r="J24" s="292">
        <v>488</v>
      </c>
      <c r="K24" s="294"/>
      <c r="L24" s="295">
        <v>501</v>
      </c>
      <c r="M24" s="293"/>
      <c r="N24" s="295">
        <v>638</v>
      </c>
      <c r="O24" s="297"/>
      <c r="P24" s="295">
        <v>2122</v>
      </c>
      <c r="Q24" s="295"/>
      <c r="R24" s="295">
        <v>2375</v>
      </c>
      <c r="S24" s="295"/>
      <c r="T24" s="295">
        <v>2662</v>
      </c>
      <c r="U24" s="295"/>
      <c r="V24" s="295">
        <v>3431.0120000000002</v>
      </c>
    </row>
    <row r="25" spans="1:22" ht="11.25" customHeight="1" x14ac:dyDescent="0.2">
      <c r="A25" s="36"/>
      <c r="B25" s="15"/>
      <c r="C25" s="12" t="s">
        <v>242</v>
      </c>
      <c r="D25" s="12"/>
      <c r="E25" s="36"/>
      <c r="F25" s="36"/>
      <c r="G25" s="36"/>
      <c r="H25" s="284">
        <v>11125</v>
      </c>
      <c r="J25" s="284">
        <v>10920</v>
      </c>
      <c r="L25" s="12">
        <v>11632</v>
      </c>
      <c r="M25" s="2"/>
      <c r="N25" s="12">
        <v>12332</v>
      </c>
      <c r="O25" s="36"/>
      <c r="P25" s="12">
        <v>12476</v>
      </c>
      <c r="Q25" s="12"/>
      <c r="R25" s="12">
        <v>13202</v>
      </c>
      <c r="S25" s="12"/>
      <c r="T25" s="12">
        <v>17282</v>
      </c>
      <c r="U25" s="12"/>
      <c r="V25" s="12">
        <v>16084.27</v>
      </c>
    </row>
    <row r="26" spans="1:22" ht="11.25" customHeight="1" x14ac:dyDescent="0.2">
      <c r="A26" s="12"/>
      <c r="B26" s="29"/>
      <c r="C26" s="14"/>
      <c r="D26" s="12"/>
      <c r="E26" s="12"/>
      <c r="F26" s="12"/>
      <c r="G26" s="12"/>
      <c r="H26" s="128"/>
      <c r="J26" s="128"/>
      <c r="L26" s="124"/>
      <c r="M26" s="2"/>
      <c r="N26" s="12"/>
      <c r="O26" s="12"/>
      <c r="P26" s="12"/>
      <c r="Q26" s="12"/>
      <c r="R26" s="12"/>
      <c r="S26" s="12"/>
      <c r="T26" s="12"/>
      <c r="U26" s="12"/>
      <c r="V26" s="12"/>
    </row>
    <row r="27" spans="1:22" ht="11.25" customHeight="1" x14ac:dyDescent="0.2">
      <c r="A27" s="25" t="s">
        <v>349</v>
      </c>
      <c r="B27" s="29"/>
      <c r="C27" s="14"/>
      <c r="D27" s="12"/>
      <c r="E27" s="12"/>
      <c r="F27" s="25"/>
      <c r="G27" s="25"/>
      <c r="H27" s="285">
        <v>156548</v>
      </c>
      <c r="J27" s="285">
        <v>159613</v>
      </c>
      <c r="L27" s="25">
        <v>152830</v>
      </c>
      <c r="M27" s="2"/>
      <c r="N27" s="25">
        <v>155118</v>
      </c>
      <c r="O27" s="25"/>
      <c r="P27" s="25">
        <v>161492</v>
      </c>
      <c r="Q27" s="25"/>
      <c r="R27" s="25">
        <v>167350</v>
      </c>
      <c r="S27" s="25"/>
      <c r="T27" s="25">
        <v>178122</v>
      </c>
      <c r="U27" s="25"/>
      <c r="V27" s="25">
        <v>180486.55499999999</v>
      </c>
    </row>
    <row r="28" spans="1:22" ht="12" customHeight="1" x14ac:dyDescent="0.2">
      <c r="A28" s="12" t="s">
        <v>207</v>
      </c>
      <c r="B28" s="36"/>
      <c r="C28" s="12" t="s">
        <v>239</v>
      </c>
      <c r="D28" s="12"/>
      <c r="E28" s="36"/>
      <c r="F28" s="36"/>
      <c r="G28" s="36"/>
      <c r="H28" s="284">
        <v>57834</v>
      </c>
      <c r="J28" s="284">
        <v>58373</v>
      </c>
      <c r="L28" s="12">
        <v>56883</v>
      </c>
      <c r="M28" s="2"/>
      <c r="N28" s="12">
        <v>55821</v>
      </c>
      <c r="O28" s="36"/>
      <c r="P28" s="12">
        <v>58577</v>
      </c>
      <c r="Q28" s="12"/>
      <c r="R28" s="12">
        <v>60171</v>
      </c>
      <c r="S28" s="12"/>
      <c r="T28" s="12">
        <v>62926</v>
      </c>
      <c r="U28" s="12"/>
      <c r="V28" s="12">
        <v>65135.989000000001</v>
      </c>
    </row>
    <row r="29" spans="1:22" ht="10.5" customHeight="1" x14ac:dyDescent="0.2">
      <c r="A29" s="36"/>
      <c r="B29" s="15"/>
      <c r="C29" s="12" t="s">
        <v>241</v>
      </c>
      <c r="D29" s="12"/>
      <c r="E29" s="36"/>
      <c r="F29" s="36"/>
      <c r="G29" s="36"/>
      <c r="H29" s="284">
        <v>31314</v>
      </c>
      <c r="J29" s="284">
        <v>31806</v>
      </c>
      <c r="L29" s="12">
        <v>31205</v>
      </c>
      <c r="M29" s="2"/>
      <c r="N29" s="12">
        <v>30766</v>
      </c>
      <c r="O29" s="36"/>
      <c r="P29" s="12">
        <v>32167</v>
      </c>
      <c r="Q29" s="12"/>
      <c r="R29" s="12">
        <v>32688</v>
      </c>
      <c r="S29" s="12"/>
      <c r="T29" s="12">
        <v>32831</v>
      </c>
      <c r="U29" s="12"/>
      <c r="V29" s="12">
        <v>32571.873</v>
      </c>
    </row>
    <row r="30" spans="1:22" ht="10.5" customHeight="1" x14ac:dyDescent="0.2">
      <c r="A30" s="36"/>
      <c r="B30" s="15"/>
      <c r="C30" s="12" t="s">
        <v>240</v>
      </c>
      <c r="D30" s="12"/>
      <c r="E30" s="36"/>
      <c r="F30" s="36"/>
      <c r="G30" s="36"/>
      <c r="H30" s="284">
        <v>8005</v>
      </c>
      <c r="J30" s="284">
        <v>8295</v>
      </c>
      <c r="L30" s="12">
        <v>8348</v>
      </c>
      <c r="M30" s="2"/>
      <c r="N30" s="12">
        <v>9195</v>
      </c>
      <c r="O30" s="36"/>
      <c r="P30" s="12">
        <v>8265</v>
      </c>
      <c r="Q30" s="12"/>
      <c r="R30" s="12">
        <v>9216</v>
      </c>
      <c r="S30" s="12"/>
      <c r="T30" s="12">
        <v>9979</v>
      </c>
      <c r="U30" s="12"/>
      <c r="V30" s="12">
        <v>10613.094999999999</v>
      </c>
    </row>
    <row r="31" spans="1:22" ht="11.25" customHeight="1" x14ac:dyDescent="0.2">
      <c r="A31" s="36"/>
      <c r="B31" s="15"/>
      <c r="C31" s="12" t="s">
        <v>454</v>
      </c>
      <c r="D31" s="12"/>
      <c r="E31" s="36"/>
      <c r="F31" s="36"/>
      <c r="G31" s="36"/>
      <c r="H31" s="284">
        <v>36795</v>
      </c>
      <c r="J31" s="284">
        <v>37083</v>
      </c>
      <c r="L31" s="12">
        <v>33807</v>
      </c>
      <c r="M31" s="2"/>
      <c r="N31" s="12">
        <v>34961</v>
      </c>
      <c r="O31" s="36"/>
      <c r="P31" s="12">
        <v>37638</v>
      </c>
      <c r="Q31" s="12"/>
      <c r="R31" s="12">
        <v>40194</v>
      </c>
      <c r="S31" s="12"/>
      <c r="T31" s="12">
        <v>42079</v>
      </c>
      <c r="U31" s="12"/>
      <c r="V31" s="12">
        <v>46349.565000000002</v>
      </c>
    </row>
    <row r="32" spans="1:22" ht="10.5" customHeight="1" x14ac:dyDescent="0.2">
      <c r="A32" s="297"/>
      <c r="B32" s="298"/>
      <c r="C32" s="299" t="s">
        <v>207</v>
      </c>
      <c r="D32" s="295" t="s">
        <v>208</v>
      </c>
      <c r="E32" s="297"/>
      <c r="F32" s="297"/>
      <c r="G32" s="297"/>
      <c r="H32" s="292">
        <v>28597</v>
      </c>
      <c r="I32" s="294"/>
      <c r="J32" s="292">
        <v>30222</v>
      </c>
      <c r="K32" s="294"/>
      <c r="L32" s="295">
        <v>29293</v>
      </c>
      <c r="M32" s="293"/>
      <c r="N32" s="295">
        <v>30406</v>
      </c>
      <c r="O32" s="297"/>
      <c r="P32" s="295">
        <v>31354</v>
      </c>
      <c r="Q32" s="295"/>
      <c r="R32" s="295">
        <v>33605</v>
      </c>
      <c r="S32" s="295"/>
      <c r="T32" s="295">
        <v>35007</v>
      </c>
      <c r="U32" s="295"/>
      <c r="V32" s="295">
        <v>37535.428</v>
      </c>
    </row>
    <row r="33" spans="1:22" ht="10.5" customHeight="1" x14ac:dyDescent="0.2">
      <c r="A33" s="297"/>
      <c r="B33" s="298"/>
      <c r="C33" s="299"/>
      <c r="D33" s="295" t="s">
        <v>209</v>
      </c>
      <c r="E33" s="297"/>
      <c r="F33" s="297"/>
      <c r="G33" s="297"/>
      <c r="H33" s="292">
        <v>7378</v>
      </c>
      <c r="I33" s="294"/>
      <c r="J33" s="292">
        <v>5944</v>
      </c>
      <c r="K33" s="294"/>
      <c r="L33" s="295">
        <v>3673</v>
      </c>
      <c r="M33" s="293"/>
      <c r="N33" s="295">
        <v>3532</v>
      </c>
      <c r="O33" s="297"/>
      <c r="P33" s="295">
        <v>3696</v>
      </c>
      <c r="Q33" s="295"/>
      <c r="R33" s="295">
        <v>3598</v>
      </c>
      <c r="S33" s="295"/>
      <c r="T33" s="295">
        <v>3408</v>
      </c>
      <c r="U33" s="295"/>
      <c r="V33" s="295">
        <v>3540.7579999999998</v>
      </c>
    </row>
    <row r="34" spans="1:22" ht="11.25" customHeight="1" x14ac:dyDescent="0.2">
      <c r="A34" s="297"/>
      <c r="B34" s="298"/>
      <c r="C34" s="299"/>
      <c r="D34" s="295" t="s">
        <v>455</v>
      </c>
      <c r="E34" s="297"/>
      <c r="F34" s="297"/>
      <c r="G34" s="297"/>
      <c r="H34" s="292">
        <v>821</v>
      </c>
      <c r="I34" s="294"/>
      <c r="J34" s="292">
        <v>917</v>
      </c>
      <c r="K34" s="294"/>
      <c r="L34" s="295">
        <v>841</v>
      </c>
      <c r="M34" s="293"/>
      <c r="N34" s="295">
        <v>1022</v>
      </c>
      <c r="O34" s="297"/>
      <c r="P34" s="295">
        <v>2588</v>
      </c>
      <c r="Q34" s="295"/>
      <c r="R34" s="295">
        <v>2991</v>
      </c>
      <c r="S34" s="295"/>
      <c r="T34" s="295">
        <v>3664</v>
      </c>
      <c r="U34" s="295"/>
      <c r="V34" s="295">
        <v>5273.3789999999999</v>
      </c>
    </row>
    <row r="35" spans="1:22" ht="11.25" customHeight="1" x14ac:dyDescent="0.2">
      <c r="A35" s="53"/>
      <c r="B35" s="131"/>
      <c r="C35" s="10" t="s">
        <v>242</v>
      </c>
      <c r="D35" s="10"/>
      <c r="E35" s="53"/>
      <c r="F35" s="53"/>
      <c r="G35" s="53"/>
      <c r="H35" s="286">
        <v>22600</v>
      </c>
      <c r="I35" s="286"/>
      <c r="J35" s="286">
        <v>24057</v>
      </c>
      <c r="K35" s="286"/>
      <c r="L35" s="10">
        <v>22588</v>
      </c>
      <c r="M35" s="286"/>
      <c r="N35" s="10">
        <v>24375</v>
      </c>
      <c r="O35" s="53"/>
      <c r="P35" s="10">
        <v>24846</v>
      </c>
      <c r="Q35" s="10"/>
      <c r="R35" s="10">
        <v>25081</v>
      </c>
      <c r="S35" s="10"/>
      <c r="T35" s="10">
        <v>30306</v>
      </c>
      <c r="U35" s="10"/>
      <c r="V35" s="10">
        <v>25816.032999999999</v>
      </c>
    </row>
  </sheetData>
  <mergeCells count="1">
    <mergeCell ref="A2:P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AJ38"/>
  <sheetViews>
    <sheetView showGridLines="0" workbookViewId="0"/>
  </sheetViews>
  <sheetFormatPr defaultColWidth="9.140625" defaultRowHeight="12.75" x14ac:dyDescent="0.2"/>
  <cols>
    <col min="1" max="1" width="17.140625" customWidth="1"/>
    <col min="2" max="2" width="10.140625" customWidth="1"/>
    <col min="3" max="3" width="1.5703125" customWidth="1"/>
    <col min="4" max="4" width="8.85546875" customWidth="1"/>
    <col min="5" max="5" width="1.5703125" customWidth="1"/>
    <col min="6" max="6" width="8" customWidth="1"/>
    <col min="7" max="7" width="1.5703125" customWidth="1"/>
    <col min="8" max="8" width="7.28515625" customWidth="1"/>
    <col min="9" max="9" width="1.5703125" customWidth="1"/>
    <col min="10" max="10" width="7.7109375" customWidth="1"/>
    <col min="11" max="11" width="1.5703125" customWidth="1"/>
    <col min="12" max="12" width="7.7109375" customWidth="1"/>
    <col min="13" max="13" width="1.5703125" customWidth="1"/>
    <col min="14" max="14" width="8.140625" customWidth="1"/>
    <col min="15" max="15" width="1.5703125" customWidth="1"/>
    <col min="16" max="16" width="7.7109375" customWidth="1"/>
    <col min="17" max="17" width="1.5703125" customWidth="1"/>
    <col min="18" max="18" width="7.7109375" customWidth="1"/>
    <col min="19" max="19" width="1.5703125" customWidth="1"/>
    <col min="20" max="20" width="8" customWidth="1"/>
    <col min="21" max="21" width="1.5703125" customWidth="1"/>
    <col min="22" max="22" width="8.28515625" customWidth="1"/>
    <col min="23" max="23" width="1.5703125" customWidth="1"/>
    <col min="24" max="24" width="7.7109375" customWidth="1"/>
    <col min="25" max="25" width="1.5703125" customWidth="1"/>
    <col min="26" max="26" width="8.28515625" customWidth="1"/>
    <col min="27" max="27" width="1.5703125" customWidth="1"/>
    <col min="28" max="28" width="8" customWidth="1"/>
    <col min="29" max="29" width="1.5703125" customWidth="1"/>
    <col min="31" max="31" width="1.5703125" customWidth="1"/>
    <col min="33" max="33" width="1.5703125" customWidth="1"/>
    <col min="35" max="35" width="1.5703125" customWidth="1"/>
    <col min="36" max="36" width="7.7109375" customWidth="1"/>
  </cols>
  <sheetData>
    <row r="1" spans="1:36" x14ac:dyDescent="0.2">
      <c r="A1" s="100" t="s">
        <v>200</v>
      </c>
      <c r="B1" s="146"/>
      <c r="C1" s="147"/>
      <c r="D1" s="146"/>
      <c r="E1" s="146"/>
      <c r="F1" s="146"/>
      <c r="G1" s="146"/>
      <c r="H1" s="146"/>
      <c r="I1" s="147"/>
      <c r="J1" s="146"/>
      <c r="K1" s="146"/>
      <c r="L1" s="146"/>
      <c r="M1" s="147"/>
      <c r="N1" s="146"/>
      <c r="O1" s="146"/>
      <c r="P1" s="146"/>
      <c r="Q1" s="147"/>
      <c r="R1" s="147"/>
      <c r="S1" s="147"/>
      <c r="T1" s="146"/>
      <c r="U1" s="147"/>
      <c r="V1" s="146"/>
    </row>
    <row r="2" spans="1:36" x14ac:dyDescent="0.2">
      <c r="A2" s="111" t="s">
        <v>259</v>
      </c>
      <c r="B2" s="32"/>
      <c r="C2" s="32"/>
      <c r="D2" s="32"/>
      <c r="E2" s="32"/>
      <c r="F2" s="32"/>
      <c r="G2" s="32"/>
      <c r="H2" s="32"/>
      <c r="I2" s="32"/>
      <c r="J2" s="32"/>
      <c r="K2" s="32"/>
      <c r="L2" s="32"/>
      <c r="M2" s="32"/>
      <c r="N2" s="32"/>
      <c r="O2" s="32"/>
      <c r="P2" s="32"/>
      <c r="Q2" s="32"/>
      <c r="R2" s="32"/>
      <c r="S2" s="32"/>
      <c r="T2" s="32"/>
      <c r="U2" s="32"/>
      <c r="V2" s="32"/>
    </row>
    <row r="3" spans="1:36" x14ac:dyDescent="0.2">
      <c r="A3" t="s">
        <v>317</v>
      </c>
      <c r="B3" s="32"/>
      <c r="C3" s="32"/>
      <c r="D3" s="32"/>
      <c r="E3" s="32"/>
      <c r="F3" s="32"/>
      <c r="G3" s="32"/>
      <c r="H3" s="32"/>
      <c r="I3" s="32"/>
      <c r="J3" s="32"/>
      <c r="K3" s="32"/>
      <c r="L3" s="32"/>
      <c r="M3" s="32"/>
      <c r="N3" s="32"/>
      <c r="O3" s="32"/>
      <c r="P3" s="32"/>
      <c r="Q3" s="32"/>
      <c r="R3" s="32"/>
      <c r="S3" s="32"/>
      <c r="T3" s="32"/>
      <c r="U3" s="32"/>
      <c r="V3" s="32"/>
    </row>
    <row r="4" spans="1:36" x14ac:dyDescent="0.2">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x14ac:dyDescent="0.2">
      <c r="A5" s="220" t="s">
        <v>201</v>
      </c>
      <c r="B5" s="841" t="s">
        <v>352</v>
      </c>
      <c r="C5" s="841"/>
      <c r="D5" s="841"/>
      <c r="E5" s="841"/>
      <c r="F5" s="841"/>
      <c r="G5" s="841"/>
      <c r="H5" s="841"/>
      <c r="I5" s="841"/>
      <c r="J5" s="841"/>
      <c r="K5" s="841"/>
      <c r="L5" s="841"/>
      <c r="M5" s="275"/>
      <c r="N5" s="841" t="s">
        <v>353</v>
      </c>
      <c r="O5" s="841"/>
      <c r="P5" s="841"/>
      <c r="Q5" s="841"/>
      <c r="R5" s="841"/>
      <c r="S5" s="841"/>
      <c r="T5" s="841"/>
      <c r="U5" s="841"/>
      <c r="V5" s="841"/>
      <c r="W5" s="841"/>
      <c r="X5" s="841"/>
      <c r="Y5" s="275"/>
      <c r="Z5" s="841" t="s">
        <v>354</v>
      </c>
      <c r="AA5" s="841"/>
      <c r="AB5" s="841"/>
      <c r="AC5" s="841"/>
      <c r="AD5" s="841"/>
      <c r="AE5" s="841"/>
      <c r="AF5" s="841"/>
      <c r="AG5" s="841"/>
      <c r="AH5" s="841"/>
      <c r="AI5" s="841"/>
      <c r="AJ5" s="841"/>
    </row>
    <row r="6" spans="1:36" x14ac:dyDescent="0.2">
      <c r="A6" s="196"/>
      <c r="B6" s="196">
        <v>2009</v>
      </c>
      <c r="C6" s="196"/>
      <c r="D6" s="196">
        <v>2010</v>
      </c>
      <c r="E6" s="196"/>
      <c r="F6" s="196">
        <v>2011</v>
      </c>
      <c r="G6" s="196"/>
      <c r="H6" s="196">
        <v>2012</v>
      </c>
      <c r="I6" s="196"/>
      <c r="J6" s="196">
        <v>2013</v>
      </c>
      <c r="K6" s="427"/>
      <c r="L6" s="427">
        <v>2014</v>
      </c>
      <c r="M6" s="220"/>
      <c r="N6" s="196">
        <v>2009</v>
      </c>
      <c r="O6" s="196"/>
      <c r="P6" s="196">
        <v>2010</v>
      </c>
      <c r="Q6" s="196"/>
      <c r="R6" s="196">
        <v>2011</v>
      </c>
      <c r="S6" s="196"/>
      <c r="T6" s="196">
        <v>2012</v>
      </c>
      <c r="U6" s="196"/>
      <c r="V6" s="196">
        <v>2013</v>
      </c>
      <c r="W6" s="427"/>
      <c r="X6" s="427">
        <v>2014</v>
      </c>
      <c r="Y6" s="220"/>
      <c r="Z6" s="196">
        <v>2009</v>
      </c>
      <c r="AA6" s="196"/>
      <c r="AB6" s="196">
        <v>2010</v>
      </c>
      <c r="AC6" s="196"/>
      <c r="AD6" s="196">
        <v>2011</v>
      </c>
      <c r="AE6" s="196"/>
      <c r="AF6" s="196">
        <v>2012</v>
      </c>
      <c r="AG6" s="94"/>
      <c r="AH6" s="196">
        <v>2013</v>
      </c>
      <c r="AI6" s="427"/>
      <c r="AJ6" s="427">
        <v>2014</v>
      </c>
    </row>
    <row r="7" spans="1:36" x14ac:dyDescent="0.2">
      <c r="A7" s="48" t="s">
        <v>449</v>
      </c>
      <c r="B7" s="289">
        <v>10152</v>
      </c>
      <c r="C7" s="289" t="s">
        <v>216</v>
      </c>
      <c r="D7" s="289">
        <v>12107</v>
      </c>
      <c r="E7" s="289"/>
      <c r="F7" s="289">
        <v>11746</v>
      </c>
      <c r="G7" s="289"/>
      <c r="H7" s="289">
        <v>11159</v>
      </c>
      <c r="I7" s="289"/>
      <c r="J7" s="289">
        <v>11153</v>
      </c>
      <c r="K7" s="146"/>
      <c r="L7" s="146">
        <v>11239</v>
      </c>
      <c r="M7" s="146" t="s">
        <v>216</v>
      </c>
      <c r="N7" s="289">
        <v>10478</v>
      </c>
      <c r="O7" s="289" t="s">
        <v>216</v>
      </c>
      <c r="P7" s="289">
        <v>12477</v>
      </c>
      <c r="Q7" s="289"/>
      <c r="R7" s="289">
        <v>12627</v>
      </c>
      <c r="S7" s="289" t="s">
        <v>216</v>
      </c>
      <c r="T7" s="289">
        <v>11986</v>
      </c>
      <c r="U7" s="289"/>
      <c r="V7" s="289">
        <v>11946</v>
      </c>
      <c r="W7" s="146"/>
      <c r="X7" s="146">
        <v>11519</v>
      </c>
      <c r="Y7" s="146"/>
      <c r="Z7" s="289">
        <v>20630</v>
      </c>
      <c r="AA7" s="289" t="s">
        <v>216</v>
      </c>
      <c r="AB7" s="289">
        <v>24584</v>
      </c>
      <c r="AD7" s="289">
        <v>24373</v>
      </c>
      <c r="AE7" s="146"/>
      <c r="AF7" s="146">
        <v>23144</v>
      </c>
      <c r="AG7" t="s">
        <v>216</v>
      </c>
      <c r="AH7" s="146">
        <v>23099</v>
      </c>
      <c r="AJ7" s="146">
        <v>22757</v>
      </c>
    </row>
    <row r="8" spans="1:36" ht="26.25" customHeight="1" x14ac:dyDescent="0.2">
      <c r="A8" s="44" t="s">
        <v>446</v>
      </c>
      <c r="B8" s="146">
        <v>24468</v>
      </c>
      <c r="C8" s="146" t="s">
        <v>216</v>
      </c>
      <c r="D8" s="146">
        <v>25576</v>
      </c>
      <c r="E8" s="146"/>
      <c r="F8" s="146">
        <v>23797</v>
      </c>
      <c r="G8" s="146"/>
      <c r="H8" s="146">
        <v>23227</v>
      </c>
      <c r="I8" s="146"/>
      <c r="J8" s="146">
        <v>20712</v>
      </c>
      <c r="K8" s="146"/>
      <c r="L8" s="146">
        <v>19659</v>
      </c>
      <c r="M8" s="146" t="s">
        <v>216</v>
      </c>
      <c r="N8" s="146">
        <v>16105</v>
      </c>
      <c r="O8" s="146" t="s">
        <v>216</v>
      </c>
      <c r="P8" s="146">
        <v>17985</v>
      </c>
      <c r="Q8" s="146"/>
      <c r="R8" s="146">
        <v>16435</v>
      </c>
      <c r="S8" s="146" t="s">
        <v>216</v>
      </c>
      <c r="T8" s="146">
        <v>15512</v>
      </c>
      <c r="U8" s="146"/>
      <c r="V8" s="146">
        <v>14890</v>
      </c>
      <c r="W8" s="146"/>
      <c r="X8" s="146">
        <v>15171</v>
      </c>
      <c r="Y8" s="146"/>
      <c r="Z8" s="146">
        <v>40573</v>
      </c>
      <c r="AA8" s="146" t="s">
        <v>216</v>
      </c>
      <c r="AB8" s="146">
        <v>43560</v>
      </c>
      <c r="AD8" s="146">
        <v>40232</v>
      </c>
      <c r="AE8" s="146"/>
      <c r="AF8" s="146">
        <v>38739</v>
      </c>
      <c r="AG8" t="s">
        <v>216</v>
      </c>
      <c r="AH8" s="146">
        <v>35602</v>
      </c>
      <c r="AJ8" s="146">
        <v>34831</v>
      </c>
    </row>
    <row r="9" spans="1:36" ht="22.5" x14ac:dyDescent="0.2">
      <c r="A9" s="44" t="s">
        <v>451</v>
      </c>
      <c r="B9" s="146">
        <v>33385</v>
      </c>
      <c r="C9" s="146" t="s">
        <v>216</v>
      </c>
      <c r="D9" s="146">
        <v>40531</v>
      </c>
      <c r="E9" s="146"/>
      <c r="F9" s="146">
        <v>42304</v>
      </c>
      <c r="G9" s="146"/>
      <c r="H9" s="146">
        <v>39549</v>
      </c>
      <c r="I9" s="146"/>
      <c r="J9" s="146">
        <v>38632</v>
      </c>
      <c r="K9" s="146"/>
      <c r="L9" s="146">
        <v>40512</v>
      </c>
      <c r="M9" s="146" t="s">
        <v>216</v>
      </c>
      <c r="N9" s="146">
        <v>39877</v>
      </c>
      <c r="O9" s="146" t="s">
        <v>216</v>
      </c>
      <c r="P9" s="146">
        <v>42268</v>
      </c>
      <c r="Q9" s="146"/>
      <c r="R9" s="146">
        <v>43449</v>
      </c>
      <c r="S9" s="146" t="s">
        <v>216</v>
      </c>
      <c r="T9" s="146">
        <v>43800</v>
      </c>
      <c r="U9" s="146"/>
      <c r="V9" s="146">
        <v>39840</v>
      </c>
      <c r="W9" s="146"/>
      <c r="X9" s="146">
        <v>41378</v>
      </c>
      <c r="Y9" s="146"/>
      <c r="Z9" s="146">
        <v>73262</v>
      </c>
      <c r="AA9" s="146" t="s">
        <v>216</v>
      </c>
      <c r="AB9" s="146">
        <v>82800</v>
      </c>
      <c r="AD9" s="146">
        <v>85753</v>
      </c>
      <c r="AE9" s="146"/>
      <c r="AF9" s="146">
        <v>83349</v>
      </c>
      <c r="AG9" t="s">
        <v>216</v>
      </c>
      <c r="AH9" s="146">
        <v>78472</v>
      </c>
      <c r="AJ9" s="146">
        <v>81890</v>
      </c>
    </row>
    <row r="10" spans="1:36" ht="22.5" x14ac:dyDescent="0.2">
      <c r="A10" s="44" t="s">
        <v>433</v>
      </c>
      <c r="B10" s="146">
        <v>16241</v>
      </c>
      <c r="C10" s="146" t="s">
        <v>216</v>
      </c>
      <c r="D10" s="146">
        <v>17735</v>
      </c>
      <c r="E10" s="146"/>
      <c r="F10" s="146">
        <v>16460</v>
      </c>
      <c r="G10" s="146"/>
      <c r="H10" s="146">
        <v>15910</v>
      </c>
      <c r="I10" s="146"/>
      <c r="J10" s="146">
        <v>15769</v>
      </c>
      <c r="K10" s="146"/>
      <c r="L10" s="146">
        <v>18255</v>
      </c>
      <c r="M10" s="146" t="s">
        <v>216</v>
      </c>
      <c r="N10" s="146">
        <v>8446</v>
      </c>
      <c r="O10" s="146" t="s">
        <v>216</v>
      </c>
      <c r="P10" s="146">
        <v>7871</v>
      </c>
      <c r="Q10" s="146"/>
      <c r="R10" s="146">
        <v>7068</v>
      </c>
      <c r="S10" s="146" t="s">
        <v>216</v>
      </c>
      <c r="T10" s="146">
        <v>7523</v>
      </c>
      <c r="U10" s="146"/>
      <c r="V10" s="146">
        <v>7344</v>
      </c>
      <c r="W10" s="146"/>
      <c r="X10" s="146">
        <v>7911</v>
      </c>
      <c r="Y10" s="146"/>
      <c r="Z10" s="146">
        <v>24687</v>
      </c>
      <c r="AA10" s="146" t="s">
        <v>216</v>
      </c>
      <c r="AB10" s="146">
        <v>25607</v>
      </c>
      <c r="AD10" s="146">
        <v>23528</v>
      </c>
      <c r="AE10" s="146"/>
      <c r="AF10" s="146">
        <v>23432</v>
      </c>
      <c r="AG10" t="s">
        <v>216</v>
      </c>
      <c r="AH10" s="146">
        <v>23113</v>
      </c>
      <c r="AJ10" s="146">
        <v>26165</v>
      </c>
    </row>
    <row r="11" spans="1:36" ht="22.5" x14ac:dyDescent="0.2">
      <c r="A11" s="44" t="s">
        <v>434</v>
      </c>
      <c r="B11" s="146">
        <v>474</v>
      </c>
      <c r="C11" s="146" t="s">
        <v>216</v>
      </c>
      <c r="D11" s="146">
        <v>529</v>
      </c>
      <c r="E11" s="146"/>
      <c r="F11" s="146">
        <v>1102</v>
      </c>
      <c r="G11" s="146"/>
      <c r="H11" s="146">
        <v>1864</v>
      </c>
      <c r="I11" s="146"/>
      <c r="J11" s="146">
        <v>441</v>
      </c>
      <c r="K11" s="146"/>
      <c r="L11" s="146">
        <v>1212</v>
      </c>
      <c r="M11" s="146" t="s">
        <v>216</v>
      </c>
      <c r="N11" s="146">
        <v>2197</v>
      </c>
      <c r="O11" s="146" t="s">
        <v>216</v>
      </c>
      <c r="P11" s="146">
        <v>2499</v>
      </c>
      <c r="Q11" s="146"/>
      <c r="R11" s="146">
        <v>2105</v>
      </c>
      <c r="S11" s="146" t="s">
        <v>216</v>
      </c>
      <c r="T11" s="146">
        <v>2609</v>
      </c>
      <c r="U11" s="146"/>
      <c r="V11" s="146">
        <v>844</v>
      </c>
      <c r="W11" s="146"/>
      <c r="X11" s="146">
        <v>617</v>
      </c>
      <c r="Y11" s="146"/>
      <c r="Z11" s="146">
        <v>2671</v>
      </c>
      <c r="AA11" s="146" t="s">
        <v>216</v>
      </c>
      <c r="AB11" s="146">
        <v>3029</v>
      </c>
      <c r="AD11" s="146">
        <v>3207</v>
      </c>
      <c r="AE11" s="146"/>
      <c r="AF11" s="146">
        <v>4474</v>
      </c>
      <c r="AG11" t="s">
        <v>216</v>
      </c>
      <c r="AH11" s="146">
        <v>1285</v>
      </c>
      <c r="AJ11" s="146">
        <v>1829</v>
      </c>
    </row>
    <row r="12" spans="1:36" x14ac:dyDescent="0.2">
      <c r="A12" s="87" t="s">
        <v>298</v>
      </c>
      <c r="B12" s="428">
        <v>84721</v>
      </c>
      <c r="C12" s="428" t="s">
        <v>216</v>
      </c>
      <c r="D12" s="428">
        <v>96479</v>
      </c>
      <c r="E12" s="428"/>
      <c r="F12" s="428">
        <v>95408</v>
      </c>
      <c r="G12" s="428"/>
      <c r="H12" s="428">
        <v>91709</v>
      </c>
      <c r="I12" s="428"/>
      <c r="J12" s="428">
        <v>86707</v>
      </c>
      <c r="K12" s="428"/>
      <c r="L12" s="428">
        <v>90877</v>
      </c>
      <c r="M12" s="428" t="s">
        <v>216</v>
      </c>
      <c r="N12" s="428">
        <v>77102</v>
      </c>
      <c r="O12" s="428" t="s">
        <v>216</v>
      </c>
      <c r="P12" s="428">
        <v>83101</v>
      </c>
      <c r="Q12" s="428"/>
      <c r="R12" s="428">
        <v>81685</v>
      </c>
      <c r="S12" s="428" t="s">
        <v>216</v>
      </c>
      <c r="T12" s="428">
        <v>81430</v>
      </c>
      <c r="U12" s="428"/>
      <c r="V12" s="428">
        <v>74863</v>
      </c>
      <c r="W12" s="428"/>
      <c r="X12" s="428">
        <v>76596</v>
      </c>
      <c r="Y12" s="428"/>
      <c r="Z12" s="428">
        <v>161823</v>
      </c>
      <c r="AA12" s="428" t="s">
        <v>216</v>
      </c>
      <c r="AB12" s="428">
        <v>179579</v>
      </c>
      <c r="AC12" s="428"/>
      <c r="AD12" s="428">
        <v>177093</v>
      </c>
      <c r="AE12" s="428"/>
      <c r="AF12" s="428">
        <v>173139</v>
      </c>
      <c r="AG12" s="94" t="s">
        <v>216</v>
      </c>
      <c r="AH12" s="428">
        <v>161570</v>
      </c>
      <c r="AI12" s="94"/>
      <c r="AJ12" s="428">
        <v>167473</v>
      </c>
    </row>
    <row r="13" spans="1:36" x14ac:dyDescent="0.2">
      <c r="AA13" s="391"/>
      <c r="AB13" s="391"/>
    </row>
    <row r="14" spans="1:36" x14ac:dyDescent="0.2">
      <c r="A14" s="111" t="s">
        <v>204</v>
      </c>
      <c r="B14" s="32"/>
      <c r="C14" s="32"/>
      <c r="D14" s="32"/>
      <c r="E14" s="32"/>
      <c r="F14" s="32"/>
      <c r="G14" s="32"/>
      <c r="H14" s="32"/>
      <c r="I14" s="32"/>
      <c r="J14" s="32"/>
      <c r="K14" s="32"/>
      <c r="L14" s="32"/>
      <c r="M14" s="32"/>
      <c r="N14" s="32"/>
      <c r="O14" s="32"/>
      <c r="P14" s="32"/>
    </row>
    <row r="15" spans="1:36" x14ac:dyDescent="0.2">
      <c r="A15" s="786" t="s">
        <v>425</v>
      </c>
      <c r="B15" s="786"/>
      <c r="C15" s="786"/>
      <c r="D15" s="786"/>
      <c r="E15" s="786"/>
      <c r="F15" s="786"/>
      <c r="G15" s="786"/>
      <c r="H15" s="786"/>
      <c r="I15" s="786"/>
      <c r="J15" s="786"/>
      <c r="K15" s="786"/>
      <c r="L15" s="786"/>
      <c r="M15" s="786"/>
      <c r="N15" s="786"/>
      <c r="O15" s="786"/>
      <c r="P15" s="786"/>
    </row>
    <row r="16" spans="1:36" x14ac:dyDescent="0.2">
      <c r="A16" s="842" t="s">
        <v>426</v>
      </c>
      <c r="B16" s="773"/>
      <c r="C16" s="773"/>
      <c r="D16" s="773"/>
      <c r="E16" s="773"/>
      <c r="F16" s="773"/>
      <c r="G16" s="773"/>
      <c r="H16" s="773"/>
      <c r="I16" s="773"/>
      <c r="J16" s="773"/>
      <c r="K16" s="773"/>
      <c r="L16" s="773"/>
      <c r="M16" s="773"/>
      <c r="N16" s="773"/>
      <c r="O16" s="773"/>
      <c r="P16" s="773"/>
    </row>
    <row r="17" spans="1:36" x14ac:dyDescent="0.2">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row>
    <row r="18" spans="1:36" x14ac:dyDescent="0.2">
      <c r="A18" s="220" t="s">
        <v>201</v>
      </c>
      <c r="B18" s="841" t="s">
        <v>352</v>
      </c>
      <c r="C18" s="841"/>
      <c r="D18" s="841"/>
      <c r="E18" s="841"/>
      <c r="F18" s="841"/>
      <c r="G18" s="841"/>
      <c r="H18" s="841"/>
      <c r="I18" s="841"/>
      <c r="J18" s="841"/>
      <c r="K18" s="841"/>
      <c r="L18" s="841"/>
      <c r="M18" s="275"/>
      <c r="N18" s="841" t="s">
        <v>353</v>
      </c>
      <c r="O18" s="841"/>
      <c r="P18" s="841"/>
      <c r="Q18" s="841"/>
      <c r="R18" s="841"/>
      <c r="S18" s="841"/>
      <c r="T18" s="841"/>
      <c r="U18" s="841"/>
      <c r="V18" s="841"/>
      <c r="W18" s="841"/>
      <c r="X18" s="841"/>
      <c r="Y18" s="275"/>
      <c r="Z18" s="841" t="s">
        <v>354</v>
      </c>
      <c r="AA18" s="841"/>
      <c r="AB18" s="841"/>
      <c r="AC18" s="841"/>
      <c r="AD18" s="841"/>
      <c r="AE18" s="841"/>
      <c r="AF18" s="841"/>
      <c r="AG18" s="841"/>
      <c r="AH18" s="841"/>
      <c r="AI18" s="841"/>
      <c r="AJ18" s="841"/>
    </row>
    <row r="19" spans="1:36" x14ac:dyDescent="0.2">
      <c r="A19" s="196"/>
      <c r="B19" s="196">
        <v>2009</v>
      </c>
      <c r="C19" s="196"/>
      <c r="D19" s="196">
        <v>2010</v>
      </c>
      <c r="E19" s="196"/>
      <c r="F19" s="196">
        <v>2011</v>
      </c>
      <c r="G19" s="196"/>
      <c r="H19" s="196">
        <v>2012</v>
      </c>
      <c r="I19" s="196"/>
      <c r="J19" s="196">
        <v>2013</v>
      </c>
      <c r="K19" s="427"/>
      <c r="L19" s="427">
        <v>2014</v>
      </c>
      <c r="M19" s="220"/>
      <c r="N19" s="196">
        <v>2009</v>
      </c>
      <c r="O19" s="196"/>
      <c r="P19" s="196">
        <v>2010</v>
      </c>
      <c r="Q19" s="196"/>
      <c r="R19" s="196">
        <v>2011</v>
      </c>
      <c r="S19" s="196"/>
      <c r="T19" s="196">
        <v>2012</v>
      </c>
      <c r="U19" s="196"/>
      <c r="V19" s="196">
        <v>2013</v>
      </c>
      <c r="W19" s="427"/>
      <c r="X19" s="427">
        <v>2014</v>
      </c>
      <c r="Y19" s="220"/>
      <c r="Z19" s="427">
        <v>2009</v>
      </c>
      <c r="AA19" s="427"/>
      <c r="AB19" s="427">
        <v>2010</v>
      </c>
      <c r="AC19" s="427"/>
      <c r="AD19" s="427">
        <v>2011</v>
      </c>
      <c r="AE19" s="427"/>
      <c r="AF19" s="427">
        <v>2012</v>
      </c>
      <c r="AG19" s="429"/>
      <c r="AH19" s="427">
        <v>2013</v>
      </c>
      <c r="AI19" s="427"/>
      <c r="AJ19" s="427">
        <v>2014</v>
      </c>
    </row>
    <row r="20" spans="1:36" x14ac:dyDescent="0.2">
      <c r="A20" s="48" t="s">
        <v>448</v>
      </c>
      <c r="B20" s="289">
        <v>5417</v>
      </c>
      <c r="C20" s="289" t="s">
        <v>216</v>
      </c>
      <c r="D20" s="289">
        <v>5360</v>
      </c>
      <c r="E20" s="289"/>
      <c r="F20" s="289">
        <v>5069</v>
      </c>
      <c r="G20" s="289"/>
      <c r="H20" s="289">
        <v>4950</v>
      </c>
      <c r="I20" s="289"/>
      <c r="J20" s="289">
        <v>4979</v>
      </c>
      <c r="K20" s="146"/>
      <c r="L20" s="146">
        <v>4904</v>
      </c>
      <c r="M20" s="146"/>
      <c r="N20" s="289">
        <v>5874</v>
      </c>
      <c r="O20" s="289" t="s">
        <v>216</v>
      </c>
      <c r="P20" s="289">
        <v>5588</v>
      </c>
      <c r="Q20" s="289"/>
      <c r="R20" s="289">
        <v>5649</v>
      </c>
      <c r="S20" s="289"/>
      <c r="T20" s="289">
        <v>5538</v>
      </c>
      <c r="U20" s="289"/>
      <c r="V20" s="289">
        <v>5035</v>
      </c>
      <c r="W20" s="146"/>
      <c r="X20" s="146">
        <v>4784</v>
      </c>
      <c r="Y20" s="146"/>
      <c r="Z20" s="146">
        <v>11290</v>
      </c>
      <c r="AA20" s="146" t="s">
        <v>216</v>
      </c>
      <c r="AB20" s="146">
        <v>10948</v>
      </c>
      <c r="AD20" s="146">
        <v>10719</v>
      </c>
      <c r="AE20" s="146"/>
      <c r="AF20" s="146">
        <v>10489</v>
      </c>
      <c r="AH20" s="146">
        <v>10014</v>
      </c>
      <c r="AJ20" s="146">
        <v>9689</v>
      </c>
    </row>
    <row r="21" spans="1:36" x14ac:dyDescent="0.2">
      <c r="A21" s="48" t="s">
        <v>450</v>
      </c>
      <c r="B21" s="146">
        <v>14223</v>
      </c>
      <c r="C21" s="146" t="s">
        <v>216</v>
      </c>
      <c r="D21" s="146">
        <v>14284</v>
      </c>
      <c r="E21" s="146"/>
      <c r="F21" s="146">
        <v>12371</v>
      </c>
      <c r="G21" s="146"/>
      <c r="H21" s="146">
        <v>12901</v>
      </c>
      <c r="I21" s="146"/>
      <c r="J21" s="146">
        <v>10772</v>
      </c>
      <c r="K21" s="146"/>
      <c r="L21" s="146">
        <v>9230</v>
      </c>
      <c r="M21" s="146"/>
      <c r="N21" s="146">
        <v>4046</v>
      </c>
      <c r="O21" s="146" t="s">
        <v>216</v>
      </c>
      <c r="P21" s="146">
        <v>3938</v>
      </c>
      <c r="Q21" s="146"/>
      <c r="R21" s="146">
        <v>2798</v>
      </c>
      <c r="S21" s="146"/>
      <c r="T21" s="146">
        <v>3400</v>
      </c>
      <c r="U21" s="146"/>
      <c r="V21" s="146">
        <v>3833</v>
      </c>
      <c r="W21" s="146"/>
      <c r="X21" s="146">
        <v>3452</v>
      </c>
      <c r="Y21" s="146"/>
      <c r="Z21" s="146">
        <v>18269</v>
      </c>
      <c r="AA21" s="146" t="s">
        <v>216</v>
      </c>
      <c r="AB21" s="146">
        <v>18222</v>
      </c>
      <c r="AD21" s="146">
        <v>15169</v>
      </c>
      <c r="AE21" s="146"/>
      <c r="AF21" s="146">
        <v>16301</v>
      </c>
      <c r="AH21" s="146">
        <v>14605</v>
      </c>
      <c r="AJ21" s="146">
        <v>12683</v>
      </c>
    </row>
    <row r="22" spans="1:36" x14ac:dyDescent="0.2">
      <c r="A22" s="48" t="s">
        <v>202</v>
      </c>
      <c r="B22" s="146">
        <v>6274</v>
      </c>
      <c r="C22" s="146" t="s">
        <v>216</v>
      </c>
      <c r="D22" s="146">
        <v>7311</v>
      </c>
      <c r="E22" s="146"/>
      <c r="F22" s="146">
        <v>7412</v>
      </c>
      <c r="G22" s="146"/>
      <c r="H22" s="146">
        <v>7070</v>
      </c>
      <c r="I22" s="146"/>
      <c r="J22" s="146">
        <v>6393</v>
      </c>
      <c r="K22" s="146"/>
      <c r="L22" s="146">
        <v>7698</v>
      </c>
      <c r="M22" s="146"/>
      <c r="N22" s="146">
        <v>8831</v>
      </c>
      <c r="O22" s="146" t="s">
        <v>216</v>
      </c>
      <c r="P22" s="146">
        <v>9685</v>
      </c>
      <c r="Q22" s="146"/>
      <c r="R22" s="146">
        <v>9588</v>
      </c>
      <c r="S22" s="146"/>
      <c r="T22" s="146">
        <v>10879</v>
      </c>
      <c r="U22" s="146"/>
      <c r="V22" s="146">
        <v>9477</v>
      </c>
      <c r="W22" s="146"/>
      <c r="X22" s="146">
        <v>10089</v>
      </c>
      <c r="Y22" s="146"/>
      <c r="Z22" s="146">
        <v>15105</v>
      </c>
      <c r="AA22" s="146" t="s">
        <v>216</v>
      </c>
      <c r="AB22" s="146">
        <v>16996</v>
      </c>
      <c r="AD22" s="146">
        <v>17001</v>
      </c>
      <c r="AE22" s="146"/>
      <c r="AF22" s="146">
        <v>17949</v>
      </c>
      <c r="AH22" s="146">
        <v>15870</v>
      </c>
      <c r="AJ22" s="146">
        <v>17788</v>
      </c>
    </row>
    <row r="23" spans="1:36" x14ac:dyDescent="0.2">
      <c r="A23" s="48" t="s">
        <v>21</v>
      </c>
      <c r="B23" s="146">
        <v>12412</v>
      </c>
      <c r="C23" s="146" t="s">
        <v>216</v>
      </c>
      <c r="D23" s="146">
        <v>12108</v>
      </c>
      <c r="E23" s="146"/>
      <c r="F23" s="146">
        <v>11130</v>
      </c>
      <c r="G23" s="146"/>
      <c r="H23" s="146">
        <v>11295</v>
      </c>
      <c r="I23" s="146"/>
      <c r="J23" s="146">
        <v>11278</v>
      </c>
      <c r="K23" s="146"/>
      <c r="L23" s="146">
        <v>13585</v>
      </c>
      <c r="M23" s="146"/>
      <c r="N23" s="146">
        <v>2963</v>
      </c>
      <c r="O23" s="146" t="s">
        <v>216</v>
      </c>
      <c r="P23" s="146">
        <v>2696</v>
      </c>
      <c r="Q23" s="146"/>
      <c r="R23" s="146">
        <v>2128</v>
      </c>
      <c r="S23" s="146"/>
      <c r="T23" s="146">
        <v>1563</v>
      </c>
      <c r="U23" s="146"/>
      <c r="V23" s="146">
        <v>1826</v>
      </c>
      <c r="W23" s="146"/>
      <c r="X23" s="146">
        <v>2529</v>
      </c>
      <c r="Y23" s="146"/>
      <c r="Z23" s="146">
        <v>15376</v>
      </c>
      <c r="AA23" s="146" t="s">
        <v>216</v>
      </c>
      <c r="AB23" s="146">
        <v>14804</v>
      </c>
      <c r="AD23" s="146">
        <v>13258</v>
      </c>
      <c r="AE23" s="146"/>
      <c r="AF23" s="146">
        <v>12859</v>
      </c>
      <c r="AH23" s="146">
        <v>13104</v>
      </c>
      <c r="AJ23" s="146">
        <v>16114</v>
      </c>
    </row>
    <row r="24" spans="1:36" x14ac:dyDescent="0.2">
      <c r="A24" s="48" t="s">
        <v>203</v>
      </c>
      <c r="B24" s="146">
        <v>67</v>
      </c>
      <c r="C24" s="146" t="s">
        <v>216</v>
      </c>
      <c r="D24" s="146">
        <v>309</v>
      </c>
      <c r="E24" s="146"/>
      <c r="F24" s="146">
        <v>293</v>
      </c>
      <c r="G24" s="146"/>
      <c r="H24" s="146">
        <v>1213</v>
      </c>
      <c r="I24" s="146"/>
      <c r="J24" s="146">
        <v>210</v>
      </c>
      <c r="K24" s="146"/>
      <c r="L24" s="146">
        <v>850</v>
      </c>
      <c r="M24" s="146"/>
      <c r="N24" s="146">
        <v>1980</v>
      </c>
      <c r="O24" s="146" t="s">
        <v>216</v>
      </c>
      <c r="P24" s="146">
        <v>2397</v>
      </c>
      <c r="Q24" s="146"/>
      <c r="R24" s="146">
        <v>2032</v>
      </c>
      <c r="S24" s="146"/>
      <c r="T24" s="146">
        <v>2533</v>
      </c>
      <c r="U24" s="146"/>
      <c r="V24" s="146">
        <v>483</v>
      </c>
      <c r="W24" s="146"/>
      <c r="X24" s="146">
        <v>245</v>
      </c>
      <c r="Y24" s="146"/>
      <c r="Z24" s="146">
        <v>2047</v>
      </c>
      <c r="AA24" s="146" t="s">
        <v>216</v>
      </c>
      <c r="AB24" s="146">
        <v>2706</v>
      </c>
      <c r="AD24" s="146">
        <v>2325</v>
      </c>
      <c r="AE24" s="146"/>
      <c r="AF24" s="146">
        <v>3746</v>
      </c>
      <c r="AH24" s="146">
        <v>693</v>
      </c>
      <c r="AJ24" s="146">
        <v>1094</v>
      </c>
    </row>
    <row r="25" spans="1:36" x14ac:dyDescent="0.2">
      <c r="A25" s="87" t="s">
        <v>298</v>
      </c>
      <c r="B25" s="428">
        <v>38393</v>
      </c>
      <c r="C25" s="428" t="s">
        <v>216</v>
      </c>
      <c r="D25" s="428">
        <v>39372</v>
      </c>
      <c r="E25" s="428"/>
      <c r="F25" s="428">
        <v>36276</v>
      </c>
      <c r="G25" s="428"/>
      <c r="H25" s="428">
        <v>37429</v>
      </c>
      <c r="I25" s="428"/>
      <c r="J25" s="428">
        <v>33632</v>
      </c>
      <c r="K25" s="428"/>
      <c r="L25" s="428">
        <v>36267</v>
      </c>
      <c r="M25" s="428"/>
      <c r="N25" s="428">
        <v>23693</v>
      </c>
      <c r="O25" s="428" t="s">
        <v>216</v>
      </c>
      <c r="P25" s="428">
        <v>24304</v>
      </c>
      <c r="Q25" s="428"/>
      <c r="R25" s="428">
        <v>22196</v>
      </c>
      <c r="S25" s="428"/>
      <c r="T25" s="428">
        <v>23914</v>
      </c>
      <c r="U25" s="428"/>
      <c r="V25" s="428">
        <v>20654</v>
      </c>
      <c r="W25" s="428"/>
      <c r="X25" s="428">
        <v>21100</v>
      </c>
      <c r="Y25" s="428"/>
      <c r="Z25" s="428">
        <v>62087</v>
      </c>
      <c r="AA25" s="428" t="s">
        <v>216</v>
      </c>
      <c r="AB25" s="428">
        <v>63676</v>
      </c>
      <c r="AC25" s="428"/>
      <c r="AD25" s="428">
        <v>58472</v>
      </c>
      <c r="AE25" s="428"/>
      <c r="AF25" s="428">
        <v>61343</v>
      </c>
      <c r="AG25" s="94"/>
      <c r="AH25" s="428">
        <v>54287</v>
      </c>
      <c r="AI25" s="94"/>
      <c r="AJ25" s="428">
        <v>57368</v>
      </c>
    </row>
    <row r="27" spans="1:36" x14ac:dyDescent="0.2">
      <c r="A27" s="111" t="s">
        <v>205</v>
      </c>
      <c r="B27" s="32"/>
      <c r="C27" s="32"/>
      <c r="D27" s="32"/>
      <c r="E27" s="32"/>
      <c r="F27" s="32"/>
      <c r="G27" s="32"/>
      <c r="H27" s="32"/>
      <c r="I27" s="32"/>
      <c r="J27" s="32"/>
      <c r="K27" s="32"/>
      <c r="L27" s="32"/>
      <c r="M27" s="32"/>
      <c r="N27" s="32"/>
      <c r="O27" s="32"/>
    </row>
    <row r="28" spans="1:36" x14ac:dyDescent="0.2">
      <c r="A28" s="111" t="s">
        <v>330</v>
      </c>
      <c r="B28" s="32"/>
      <c r="C28" s="32"/>
      <c r="D28" s="32"/>
      <c r="E28" s="32"/>
      <c r="F28" s="32"/>
      <c r="G28" s="32"/>
      <c r="H28" s="32"/>
      <c r="I28" s="32"/>
      <c r="J28" s="32"/>
      <c r="K28" s="32"/>
      <c r="L28" s="32"/>
      <c r="M28" s="32"/>
      <c r="N28" s="32"/>
      <c r="O28" s="32"/>
    </row>
    <row r="29" spans="1:36" x14ac:dyDescent="0.2">
      <c r="A29" t="s">
        <v>315</v>
      </c>
      <c r="B29" s="32"/>
      <c r="C29" s="32"/>
      <c r="D29" s="32"/>
      <c r="E29" s="32"/>
      <c r="F29" s="32"/>
      <c r="G29" s="32"/>
      <c r="H29" s="32"/>
      <c r="I29" s="32"/>
      <c r="J29" s="32"/>
      <c r="K29" s="32"/>
      <c r="L29" s="32"/>
      <c r="M29" s="32"/>
      <c r="N29" s="32"/>
      <c r="O29" s="32"/>
    </row>
    <row r="30" spans="1:36" x14ac:dyDescent="0.2">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1:36" x14ac:dyDescent="0.2">
      <c r="A31" s="220" t="s">
        <v>201</v>
      </c>
      <c r="B31" s="841" t="s">
        <v>352</v>
      </c>
      <c r="C31" s="841"/>
      <c r="D31" s="841"/>
      <c r="E31" s="841"/>
      <c r="F31" s="841"/>
      <c r="G31" s="841"/>
      <c r="H31" s="841"/>
      <c r="I31" s="841"/>
      <c r="J31" s="841"/>
      <c r="K31" s="841"/>
      <c r="L31" s="841"/>
      <c r="M31" s="275"/>
      <c r="N31" s="841" t="s">
        <v>353</v>
      </c>
      <c r="O31" s="841"/>
      <c r="P31" s="841"/>
      <c r="Q31" s="841"/>
      <c r="R31" s="841"/>
      <c r="S31" s="841"/>
      <c r="T31" s="841"/>
      <c r="U31" s="841"/>
      <c r="V31" s="841"/>
      <c r="W31" s="841"/>
      <c r="X31" s="841"/>
      <c r="Y31" s="275"/>
      <c r="Z31" s="841" t="s">
        <v>354</v>
      </c>
      <c r="AA31" s="841"/>
      <c r="AB31" s="841"/>
      <c r="AC31" s="841"/>
      <c r="AD31" s="841"/>
      <c r="AE31" s="841"/>
      <c r="AF31" s="841"/>
      <c r="AG31" s="841"/>
      <c r="AH31" s="841"/>
      <c r="AI31" s="841"/>
      <c r="AJ31" s="841"/>
    </row>
    <row r="32" spans="1:36" x14ac:dyDescent="0.2">
      <c r="A32" s="196"/>
      <c r="B32" s="427">
        <v>2009</v>
      </c>
      <c r="C32" s="427"/>
      <c r="D32" s="427">
        <v>2010</v>
      </c>
      <c r="E32" s="427"/>
      <c r="F32" s="427">
        <v>2011</v>
      </c>
      <c r="G32" s="427"/>
      <c r="H32" s="427">
        <v>2012</v>
      </c>
      <c r="I32" s="427"/>
      <c r="J32" s="427">
        <v>2013</v>
      </c>
      <c r="K32" s="427"/>
      <c r="L32" s="427">
        <v>2014</v>
      </c>
      <c r="M32" s="220"/>
      <c r="N32" s="427">
        <v>2009</v>
      </c>
      <c r="O32" s="427"/>
      <c r="P32" s="427">
        <v>2010</v>
      </c>
      <c r="Q32" s="427"/>
      <c r="R32" s="427">
        <v>2011</v>
      </c>
      <c r="S32" s="427"/>
      <c r="T32" s="427">
        <v>2012</v>
      </c>
      <c r="U32" s="427"/>
      <c r="V32" s="427">
        <v>2013</v>
      </c>
      <c r="W32" s="427"/>
      <c r="X32" s="427">
        <v>2014</v>
      </c>
      <c r="Y32" s="220"/>
      <c r="Z32" s="427">
        <v>2009</v>
      </c>
      <c r="AA32" s="427"/>
      <c r="AB32" s="427">
        <v>2010</v>
      </c>
      <c r="AC32" s="427"/>
      <c r="AD32" s="427">
        <v>2011</v>
      </c>
      <c r="AE32" s="427"/>
      <c r="AF32" s="427">
        <v>2012</v>
      </c>
      <c r="AG32" s="429"/>
      <c r="AH32" s="427">
        <v>2013</v>
      </c>
      <c r="AI32" s="427"/>
      <c r="AJ32" s="427">
        <v>2014</v>
      </c>
    </row>
    <row r="33" spans="1:36" x14ac:dyDescent="0.2">
      <c r="A33" s="48" t="s">
        <v>448</v>
      </c>
      <c r="B33" s="146">
        <v>4735</v>
      </c>
      <c r="C33" s="146" t="s">
        <v>216</v>
      </c>
      <c r="D33" s="146">
        <v>6747</v>
      </c>
      <c r="E33" s="146"/>
      <c r="F33" s="146">
        <v>6676</v>
      </c>
      <c r="G33" s="146"/>
      <c r="H33" s="146">
        <v>6208</v>
      </c>
      <c r="I33" s="146"/>
      <c r="J33" s="146">
        <v>6174</v>
      </c>
      <c r="K33" s="146"/>
      <c r="L33" s="146">
        <v>6334</v>
      </c>
      <c r="M33" s="146"/>
      <c r="N33" s="146">
        <v>4604</v>
      </c>
      <c r="O33" s="146" t="s">
        <v>216</v>
      </c>
      <c r="P33" s="146">
        <v>6889</v>
      </c>
      <c r="Q33" s="146"/>
      <c r="R33" s="146">
        <v>6978</v>
      </c>
      <c r="S33" s="146"/>
      <c r="T33" s="146">
        <v>6447</v>
      </c>
      <c r="U33" s="146"/>
      <c r="V33" s="146">
        <v>6911</v>
      </c>
      <c r="W33" s="146" t="s">
        <v>216</v>
      </c>
      <c r="X33" s="146">
        <v>6734</v>
      </c>
      <c r="Y33" s="146"/>
      <c r="Z33" s="146">
        <v>9340</v>
      </c>
      <c r="AA33" s="146" t="s">
        <v>216</v>
      </c>
      <c r="AB33" s="146">
        <v>13636</v>
      </c>
      <c r="AD33" s="146">
        <v>13654</v>
      </c>
      <c r="AE33" s="146"/>
      <c r="AF33" s="146">
        <v>12656</v>
      </c>
      <c r="AH33" s="146">
        <v>13085</v>
      </c>
      <c r="AJ33" s="146">
        <v>13068</v>
      </c>
    </row>
    <row r="34" spans="1:36" x14ac:dyDescent="0.2">
      <c r="A34" s="48" t="s">
        <v>450</v>
      </c>
      <c r="B34" s="146">
        <v>10245</v>
      </c>
      <c r="C34" s="146" t="s">
        <v>216</v>
      </c>
      <c r="D34" s="146">
        <v>11291</v>
      </c>
      <c r="E34" s="146"/>
      <c r="F34" s="146">
        <v>11426</v>
      </c>
      <c r="G34" s="146"/>
      <c r="H34" s="146">
        <v>10327</v>
      </c>
      <c r="I34" s="146"/>
      <c r="J34" s="146">
        <v>9940</v>
      </c>
      <c r="K34" s="146"/>
      <c r="L34" s="146">
        <v>10429</v>
      </c>
      <c r="M34" s="146"/>
      <c r="N34" s="146">
        <v>12059</v>
      </c>
      <c r="O34" s="146" t="s">
        <v>216</v>
      </c>
      <c r="P34" s="146">
        <v>14047</v>
      </c>
      <c r="Q34" s="146"/>
      <c r="R34" s="146">
        <v>13637</v>
      </c>
      <c r="S34" s="146"/>
      <c r="T34" s="146">
        <v>12112</v>
      </c>
      <c r="U34" s="146"/>
      <c r="V34" s="146">
        <v>11057</v>
      </c>
      <c r="W34" s="146" t="s">
        <v>216</v>
      </c>
      <c r="X34" s="146">
        <v>11719</v>
      </c>
      <c r="Y34" s="146"/>
      <c r="Z34" s="146">
        <v>22304</v>
      </c>
      <c r="AA34" s="146" t="s">
        <v>216</v>
      </c>
      <c r="AB34" s="146">
        <v>25338</v>
      </c>
      <c r="AD34" s="146">
        <v>25063</v>
      </c>
      <c r="AE34" s="146"/>
      <c r="AF34" s="146">
        <v>22438</v>
      </c>
      <c r="AH34" s="146">
        <v>20997</v>
      </c>
      <c r="AJ34" s="146">
        <v>22148</v>
      </c>
    </row>
    <row r="35" spans="1:36" x14ac:dyDescent="0.2">
      <c r="A35" s="48" t="s">
        <v>202</v>
      </c>
      <c r="B35" s="146">
        <v>27111</v>
      </c>
      <c r="C35" s="146" t="s">
        <v>216</v>
      </c>
      <c r="D35" s="146">
        <v>33220</v>
      </c>
      <c r="E35" s="146"/>
      <c r="F35" s="146">
        <v>34891</v>
      </c>
      <c r="G35" s="146"/>
      <c r="H35" s="146">
        <v>32479</v>
      </c>
      <c r="I35" s="146"/>
      <c r="J35" s="146">
        <v>32239</v>
      </c>
      <c r="K35" s="146"/>
      <c r="L35" s="146">
        <v>32814</v>
      </c>
      <c r="M35" s="146"/>
      <c r="N35" s="146">
        <v>31046</v>
      </c>
      <c r="O35" s="146" t="s">
        <v>216</v>
      </c>
      <c r="P35" s="146">
        <v>32583</v>
      </c>
      <c r="Q35" s="146"/>
      <c r="R35" s="146">
        <v>33861</v>
      </c>
      <c r="S35" s="146"/>
      <c r="T35" s="146">
        <v>32921</v>
      </c>
      <c r="U35" s="146"/>
      <c r="V35" s="146">
        <v>30363</v>
      </c>
      <c r="W35" s="146" t="s">
        <v>216</v>
      </c>
      <c r="X35" s="146">
        <v>31289</v>
      </c>
      <c r="Y35" s="146"/>
      <c r="Z35" s="146">
        <v>58157</v>
      </c>
      <c r="AA35" s="146" t="s">
        <v>216</v>
      </c>
      <c r="AB35" s="146">
        <v>65804</v>
      </c>
      <c r="AD35" s="146">
        <v>68752</v>
      </c>
      <c r="AE35" s="146"/>
      <c r="AF35" s="146">
        <v>65400</v>
      </c>
      <c r="AH35" s="146">
        <v>62602</v>
      </c>
      <c r="AJ35" s="146">
        <v>64103</v>
      </c>
    </row>
    <row r="36" spans="1:36" x14ac:dyDescent="0.2">
      <c r="A36" s="48" t="s">
        <v>21</v>
      </c>
      <c r="B36" s="146">
        <v>3829</v>
      </c>
      <c r="C36" s="146" t="s">
        <v>216</v>
      </c>
      <c r="D36" s="146">
        <v>5628</v>
      </c>
      <c r="E36" s="146"/>
      <c r="F36" s="146">
        <v>5330</v>
      </c>
      <c r="G36" s="146"/>
      <c r="H36" s="146">
        <v>4614</v>
      </c>
      <c r="I36" s="146"/>
      <c r="J36" s="146">
        <v>4491</v>
      </c>
      <c r="K36" s="146"/>
      <c r="L36" s="146">
        <v>4670</v>
      </c>
      <c r="M36" s="146"/>
      <c r="N36" s="146">
        <v>5483</v>
      </c>
      <c r="O36" s="146" t="s">
        <v>216</v>
      </c>
      <c r="P36" s="146">
        <v>5175</v>
      </c>
      <c r="Q36" s="146"/>
      <c r="R36" s="146">
        <v>4940</v>
      </c>
      <c r="S36" s="146"/>
      <c r="T36" s="146">
        <v>5959</v>
      </c>
      <c r="U36" s="146"/>
      <c r="V36" s="146">
        <v>5518</v>
      </c>
      <c r="W36" s="146" t="s">
        <v>216</v>
      </c>
      <c r="X36" s="146">
        <v>5381</v>
      </c>
      <c r="Y36" s="146"/>
      <c r="Z36" s="146">
        <v>9312</v>
      </c>
      <c r="AA36" s="146" t="s">
        <v>216</v>
      </c>
      <c r="AB36" s="146">
        <v>10803</v>
      </c>
      <c r="AD36" s="146">
        <v>10270</v>
      </c>
      <c r="AE36" s="146"/>
      <c r="AF36" s="146">
        <v>10574</v>
      </c>
      <c r="AH36" s="146">
        <v>10008</v>
      </c>
      <c r="AJ36" s="146">
        <v>10051</v>
      </c>
    </row>
    <row r="37" spans="1:36" x14ac:dyDescent="0.2">
      <c r="A37" s="48" t="s">
        <v>203</v>
      </c>
      <c r="B37" s="146">
        <v>407</v>
      </c>
      <c r="C37" s="146" t="s">
        <v>216</v>
      </c>
      <c r="D37" s="146">
        <v>220</v>
      </c>
      <c r="E37" s="146"/>
      <c r="F37" s="146">
        <v>809</v>
      </c>
      <c r="G37" s="146"/>
      <c r="H37" s="146">
        <v>652</v>
      </c>
      <c r="I37" s="146"/>
      <c r="J37" s="146">
        <v>231</v>
      </c>
      <c r="K37" s="146"/>
      <c r="L37" s="146">
        <v>362</v>
      </c>
      <c r="M37" s="146"/>
      <c r="N37" s="146">
        <v>217</v>
      </c>
      <c r="O37" s="146" t="s">
        <v>216</v>
      </c>
      <c r="P37" s="146">
        <v>102</v>
      </c>
      <c r="Q37" s="146"/>
      <c r="R37" s="146">
        <v>73</v>
      </c>
      <c r="S37" s="146"/>
      <c r="T37" s="146">
        <v>76</v>
      </c>
      <c r="U37" s="146"/>
      <c r="V37" s="146">
        <v>361</v>
      </c>
      <c r="W37" s="146" t="s">
        <v>216</v>
      </c>
      <c r="X37" s="146">
        <v>373</v>
      </c>
      <c r="Y37" s="146"/>
      <c r="Z37" s="146">
        <v>624</v>
      </c>
      <c r="AA37" s="146" t="s">
        <v>216</v>
      </c>
      <c r="AB37" s="146">
        <v>322</v>
      </c>
      <c r="AD37" s="146">
        <v>882</v>
      </c>
      <c r="AE37" s="146"/>
      <c r="AF37" s="146">
        <v>728</v>
      </c>
      <c r="AH37" s="146">
        <v>591</v>
      </c>
      <c r="AJ37" s="146">
        <v>735</v>
      </c>
    </row>
    <row r="38" spans="1:36" x14ac:dyDescent="0.2">
      <c r="A38" s="87" t="s">
        <v>298</v>
      </c>
      <c r="B38" s="428">
        <v>46328</v>
      </c>
      <c r="C38" s="428" t="s">
        <v>216</v>
      </c>
      <c r="D38" s="428">
        <v>57106</v>
      </c>
      <c r="E38" s="428"/>
      <c r="F38" s="428">
        <v>59132</v>
      </c>
      <c r="G38" s="428"/>
      <c r="H38" s="428">
        <v>54280</v>
      </c>
      <c r="I38" s="428"/>
      <c r="J38" s="428">
        <v>53074</v>
      </c>
      <c r="K38" s="428"/>
      <c r="L38" s="428">
        <v>54610</v>
      </c>
      <c r="M38" s="428"/>
      <c r="N38" s="428">
        <v>53409</v>
      </c>
      <c r="O38" s="428" t="s">
        <v>216</v>
      </c>
      <c r="P38" s="428">
        <v>58797</v>
      </c>
      <c r="Q38" s="428"/>
      <c r="R38" s="428">
        <v>59489</v>
      </c>
      <c r="S38" s="428"/>
      <c r="T38" s="428">
        <v>57516</v>
      </c>
      <c r="U38" s="428"/>
      <c r="V38" s="428">
        <v>54209</v>
      </c>
      <c r="W38" s="428" t="s">
        <v>216</v>
      </c>
      <c r="X38" s="428">
        <v>55495</v>
      </c>
      <c r="Y38" s="428"/>
      <c r="Z38" s="428">
        <v>99737</v>
      </c>
      <c r="AA38" s="428" t="s">
        <v>216</v>
      </c>
      <c r="AB38" s="428">
        <v>115903</v>
      </c>
      <c r="AC38" s="428"/>
      <c r="AD38" s="428">
        <v>118621</v>
      </c>
      <c r="AE38" s="428"/>
      <c r="AF38" s="428">
        <v>111796</v>
      </c>
      <c r="AG38" s="94"/>
      <c r="AH38" s="428">
        <v>107283</v>
      </c>
      <c r="AI38" s="94"/>
      <c r="AJ38" s="428">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33C9-909E-4448-A8AC-BCC522553E2D}">
  <sheetPr codeName="Blad2"/>
  <dimension ref="A1:I47"/>
  <sheetViews>
    <sheetView showGridLines="0" zoomScaleNormal="100" zoomScaleSheetLayoutView="100" workbookViewId="0"/>
  </sheetViews>
  <sheetFormatPr defaultColWidth="9.140625" defaultRowHeight="12.75" x14ac:dyDescent="0.2"/>
  <cols>
    <col min="1" max="1" width="1.5703125" style="670" customWidth="1"/>
    <col min="2" max="3" width="1.5703125" style="671" customWidth="1"/>
    <col min="4" max="4" width="62.85546875" style="670" customWidth="1"/>
    <col min="5" max="5" width="10.7109375" style="660" customWidth="1"/>
    <col min="6" max="6" width="1.28515625" style="730" customWidth="1"/>
    <col min="7" max="7" width="9.140625" style="660"/>
    <col min="8" max="8" width="1.28515625" style="660" customWidth="1"/>
    <col min="9" max="16384" width="9.140625" style="660"/>
  </cols>
  <sheetData>
    <row r="1" spans="1:9" ht="12" customHeight="1" x14ac:dyDescent="0.2">
      <c r="A1" s="459" t="s">
        <v>717</v>
      </c>
      <c r="B1" s="460"/>
      <c r="C1" s="460"/>
      <c r="D1" s="461"/>
      <c r="E1" s="475"/>
      <c r="F1" s="728"/>
    </row>
    <row r="2" spans="1:9" ht="12" customHeight="1" x14ac:dyDescent="0.2">
      <c r="A2" s="125" t="s">
        <v>718</v>
      </c>
      <c r="B2" s="440"/>
      <c r="C2" s="440"/>
      <c r="D2" s="1"/>
      <c r="E2" s="1"/>
      <c r="F2" s="729"/>
    </row>
    <row r="3" spans="1:9" ht="12" customHeight="1" x14ac:dyDescent="0.2">
      <c r="A3" s="10"/>
      <c r="B3" s="82"/>
      <c r="C3" s="82"/>
      <c r="D3" s="662"/>
    </row>
    <row r="4" spans="1:9" ht="12" customHeight="1" x14ac:dyDescent="0.2">
      <c r="A4" s="12"/>
      <c r="B4" s="49"/>
      <c r="C4" s="49"/>
      <c r="D4" s="288"/>
      <c r="E4" s="734"/>
      <c r="F4" s="731"/>
      <c r="G4" s="734"/>
    </row>
    <row r="5" spans="1:9" ht="12" customHeight="1" x14ac:dyDescent="0.2">
      <c r="A5" s="36"/>
      <c r="B5" s="49"/>
      <c r="C5" s="49"/>
      <c r="D5" s="12"/>
    </row>
    <row r="6" spans="1:9" s="58" customFormat="1" ht="12" customHeight="1" x14ac:dyDescent="0.2">
      <c r="A6" s="11"/>
      <c r="B6" s="56"/>
      <c r="C6" s="56"/>
      <c r="D6" s="11"/>
      <c r="E6" s="464">
        <v>2017</v>
      </c>
      <c r="F6" s="639"/>
      <c r="G6" s="464">
        <v>2018</v>
      </c>
      <c r="H6" s="716"/>
    </row>
    <row r="7" spans="1:9" ht="12" customHeight="1" x14ac:dyDescent="0.2">
      <c r="A7" s="25" t="s">
        <v>534</v>
      </c>
      <c r="B7" s="49"/>
      <c r="C7" s="49"/>
      <c r="D7" s="12"/>
      <c r="E7" s="480"/>
      <c r="F7" s="660"/>
      <c r="G7" s="480"/>
      <c r="H7" s="733"/>
    </row>
    <row r="8" spans="1:9" ht="12" customHeight="1" x14ac:dyDescent="0.2">
      <c r="A8" s="25"/>
      <c r="B8" s="49" t="s">
        <v>583</v>
      </c>
      <c r="C8" s="49"/>
      <c r="D8" s="25"/>
      <c r="E8" s="470">
        <v>721</v>
      </c>
      <c r="F8" s="660"/>
      <c r="G8" s="473">
        <v>1092</v>
      </c>
      <c r="H8" s="735" t="s">
        <v>216</v>
      </c>
    </row>
    <row r="9" spans="1:9" ht="12" customHeight="1" x14ac:dyDescent="0.2">
      <c r="A9" s="25"/>
      <c r="B9" s="49" t="s">
        <v>584</v>
      </c>
      <c r="C9" s="49"/>
      <c r="D9" s="25"/>
      <c r="E9" s="470">
        <v>971.04499999999996</v>
      </c>
      <c r="F9" s="732"/>
      <c r="G9" s="473">
        <v>1172.886</v>
      </c>
      <c r="H9" s="736" t="s">
        <v>216</v>
      </c>
    </row>
    <row r="10" spans="1:9" ht="24" customHeight="1" x14ac:dyDescent="0.2">
      <c r="A10" s="25" t="s">
        <v>535</v>
      </c>
      <c r="B10" s="49"/>
      <c r="C10" s="49"/>
      <c r="D10" s="12"/>
      <c r="E10" s="470">
        <v>357.202</v>
      </c>
      <c r="F10" s="737" t="s">
        <v>623</v>
      </c>
      <c r="G10" s="473">
        <v>685.255</v>
      </c>
      <c r="H10" s="737" t="s">
        <v>623</v>
      </c>
      <c r="I10" s="738"/>
    </row>
    <row r="11" spans="1:9" ht="12" customHeight="1" x14ac:dyDescent="0.2">
      <c r="A11" s="25"/>
      <c r="B11" s="84"/>
      <c r="C11" s="84"/>
      <c r="D11" s="25"/>
      <c r="E11" s="481"/>
      <c r="F11" s="660"/>
      <c r="G11" s="481"/>
      <c r="H11" s="733" t="s">
        <v>216</v>
      </c>
    </row>
    <row r="12" spans="1:9" ht="12" customHeight="1" x14ac:dyDescent="0.2">
      <c r="A12" s="11" t="s">
        <v>695</v>
      </c>
      <c r="B12" s="82"/>
      <c r="C12" s="82"/>
      <c r="D12" s="10"/>
      <c r="E12" s="484">
        <v>14.18</v>
      </c>
      <c r="F12" s="739" t="s">
        <v>693</v>
      </c>
      <c r="G12" s="482">
        <v>43.17</v>
      </c>
      <c r="H12" s="739" t="s">
        <v>693</v>
      </c>
    </row>
    <row r="13" spans="1:9" ht="33.75" customHeight="1" x14ac:dyDescent="0.2"/>
    <row r="14" spans="1:9" ht="35.25" customHeight="1" x14ac:dyDescent="0.2">
      <c r="A14" s="777" t="s">
        <v>585</v>
      </c>
      <c r="B14" s="777"/>
      <c r="C14" s="777"/>
      <c r="D14" s="777"/>
      <c r="E14" s="777"/>
      <c r="F14" s="777"/>
    </row>
    <row r="15" spans="1:9" ht="39.75" customHeight="1" x14ac:dyDescent="0.2">
      <c r="A15" s="778" t="s">
        <v>649</v>
      </c>
      <c r="B15" s="778"/>
      <c r="C15" s="778"/>
      <c r="D15" s="778"/>
      <c r="E15" s="778"/>
      <c r="F15" s="778"/>
    </row>
    <row r="16" spans="1:9" ht="51" customHeight="1" x14ac:dyDescent="0.2">
      <c r="A16" s="778" t="s">
        <v>709</v>
      </c>
      <c r="B16" s="778"/>
      <c r="C16" s="778"/>
      <c r="D16" s="778"/>
      <c r="E16" s="778"/>
      <c r="F16" s="778"/>
    </row>
    <row r="17" spans="2:9" ht="12" customHeight="1" x14ac:dyDescent="0.2"/>
    <row r="18" spans="2:9" ht="12" customHeight="1" x14ac:dyDescent="0.2"/>
    <row r="19" spans="2:9" ht="12" customHeight="1" x14ac:dyDescent="0.2"/>
    <row r="20" spans="2:9" ht="12" customHeight="1" x14ac:dyDescent="0.2"/>
    <row r="21" spans="2:9" ht="12" customHeight="1" x14ac:dyDescent="0.2"/>
    <row r="22" spans="2:9" ht="12" customHeight="1" x14ac:dyDescent="0.2"/>
    <row r="23" spans="2:9" ht="12" customHeight="1" x14ac:dyDescent="0.2"/>
    <row r="24" spans="2:9" ht="12" customHeight="1" x14ac:dyDescent="0.2"/>
    <row r="25" spans="2:9" ht="12" customHeight="1" x14ac:dyDescent="0.2"/>
    <row r="26" spans="2:9" ht="12" customHeight="1" x14ac:dyDescent="0.2"/>
    <row r="27" spans="2:9" ht="12" customHeight="1" x14ac:dyDescent="0.2"/>
    <row r="28" spans="2:9" ht="12" customHeight="1" x14ac:dyDescent="0.2"/>
    <row r="29" spans="2:9" ht="12" customHeight="1" x14ac:dyDescent="0.2"/>
    <row r="30" spans="2:9" s="670" customFormat="1" ht="12" customHeight="1" x14ac:dyDescent="0.2">
      <c r="B30" s="671"/>
      <c r="C30" s="671"/>
      <c r="E30" s="660"/>
      <c r="F30" s="730"/>
      <c r="G30" s="660"/>
      <c r="H30" s="660"/>
      <c r="I30" s="660"/>
    </row>
    <row r="31" spans="2:9" s="670" customFormat="1" ht="12" customHeight="1" x14ac:dyDescent="0.2">
      <c r="B31" s="671"/>
      <c r="C31" s="671"/>
      <c r="E31" s="660"/>
      <c r="F31" s="730"/>
      <c r="G31" s="660"/>
      <c r="H31" s="660"/>
      <c r="I31" s="660"/>
    </row>
    <row r="32" spans="2:9" s="670" customFormat="1" ht="12" customHeight="1" x14ac:dyDescent="0.2">
      <c r="B32" s="671"/>
      <c r="C32" s="671"/>
      <c r="E32" s="660"/>
      <c r="F32" s="730"/>
      <c r="G32" s="660"/>
      <c r="H32" s="660"/>
      <c r="I32" s="660"/>
    </row>
    <row r="33" spans="2:9" s="670" customFormat="1" ht="12" customHeight="1" x14ac:dyDescent="0.2">
      <c r="B33" s="671"/>
      <c r="C33" s="671"/>
      <c r="E33" s="660"/>
      <c r="F33" s="730"/>
      <c r="G33" s="660"/>
      <c r="H33" s="660"/>
      <c r="I33" s="660"/>
    </row>
    <row r="34" spans="2:9" s="670" customFormat="1" ht="12" customHeight="1" x14ac:dyDescent="0.2">
      <c r="B34" s="671"/>
      <c r="C34" s="671"/>
      <c r="E34" s="660"/>
      <c r="F34" s="730"/>
      <c r="G34" s="660"/>
      <c r="H34" s="660"/>
      <c r="I34" s="660"/>
    </row>
    <row r="35" spans="2:9" s="670" customFormat="1" ht="12" customHeight="1" x14ac:dyDescent="0.2">
      <c r="B35" s="671"/>
      <c r="C35" s="671"/>
      <c r="E35" s="660"/>
      <c r="F35" s="730"/>
      <c r="G35" s="660"/>
      <c r="H35" s="660"/>
      <c r="I35" s="660"/>
    </row>
    <row r="36" spans="2:9" s="670" customFormat="1" ht="12" customHeight="1" x14ac:dyDescent="0.2">
      <c r="B36" s="671"/>
      <c r="C36" s="671"/>
      <c r="E36" s="660"/>
      <c r="F36" s="730"/>
      <c r="G36" s="660"/>
      <c r="H36" s="660"/>
      <c r="I36" s="660"/>
    </row>
    <row r="37" spans="2:9" s="670" customFormat="1" ht="12" customHeight="1" x14ac:dyDescent="0.2">
      <c r="B37" s="671"/>
      <c r="C37" s="671"/>
      <c r="E37" s="660"/>
      <c r="F37" s="730"/>
      <c r="G37" s="660"/>
      <c r="H37" s="660"/>
      <c r="I37" s="660"/>
    </row>
    <row r="38" spans="2:9" s="670" customFormat="1" ht="12" customHeight="1" x14ac:dyDescent="0.2">
      <c r="B38" s="671"/>
      <c r="C38" s="671"/>
      <c r="E38" s="660"/>
      <c r="F38" s="730"/>
      <c r="G38" s="660"/>
      <c r="H38" s="660"/>
      <c r="I38" s="660"/>
    </row>
    <row r="39" spans="2:9" s="670" customFormat="1" ht="12" customHeight="1" x14ac:dyDescent="0.2">
      <c r="B39" s="671"/>
      <c r="C39" s="671"/>
      <c r="E39" s="660"/>
      <c r="F39" s="730"/>
      <c r="G39" s="660"/>
      <c r="H39" s="660"/>
      <c r="I39" s="660"/>
    </row>
    <row r="40" spans="2:9" s="670" customFormat="1" ht="12" customHeight="1" x14ac:dyDescent="0.2">
      <c r="B40" s="671"/>
      <c r="C40" s="671"/>
      <c r="E40" s="660"/>
      <c r="F40" s="730"/>
      <c r="G40" s="660"/>
      <c r="H40" s="660"/>
      <c r="I40" s="660"/>
    </row>
    <row r="41" spans="2:9" s="670" customFormat="1" ht="12" customHeight="1" x14ac:dyDescent="0.2">
      <c r="B41" s="671"/>
      <c r="C41" s="671"/>
      <c r="E41" s="660"/>
      <c r="F41" s="730"/>
      <c r="G41" s="660"/>
      <c r="H41" s="660"/>
      <c r="I41" s="660"/>
    </row>
    <row r="42" spans="2:9" s="670" customFormat="1" ht="12" customHeight="1" x14ac:dyDescent="0.2">
      <c r="B42" s="671"/>
      <c r="C42" s="671"/>
      <c r="E42" s="660"/>
      <c r="F42" s="730"/>
      <c r="G42" s="660"/>
      <c r="H42" s="660"/>
      <c r="I42" s="660"/>
    </row>
    <row r="43" spans="2:9" s="670" customFormat="1" ht="12" customHeight="1" x14ac:dyDescent="0.2">
      <c r="B43" s="671"/>
      <c r="C43" s="671"/>
      <c r="E43" s="660"/>
      <c r="F43" s="730"/>
      <c r="G43" s="660"/>
      <c r="H43" s="660"/>
      <c r="I43" s="660"/>
    </row>
    <row r="44" spans="2:9" s="670" customFormat="1" ht="12" customHeight="1" x14ac:dyDescent="0.2">
      <c r="B44" s="671"/>
      <c r="C44" s="671"/>
      <c r="E44" s="660"/>
      <c r="F44" s="730"/>
      <c r="G44" s="660"/>
      <c r="H44" s="660"/>
      <c r="I44" s="660"/>
    </row>
    <row r="45" spans="2:9" s="670" customFormat="1" ht="12" customHeight="1" x14ac:dyDescent="0.2">
      <c r="B45" s="671"/>
      <c r="C45" s="671"/>
      <c r="E45" s="660"/>
      <c r="F45" s="730"/>
      <c r="G45" s="660"/>
      <c r="H45" s="660"/>
      <c r="I45" s="660"/>
    </row>
    <row r="46" spans="2:9" s="670" customFormat="1" ht="12" customHeight="1" x14ac:dyDescent="0.2">
      <c r="B46" s="671"/>
      <c r="C46" s="671"/>
      <c r="E46" s="660"/>
      <c r="F46" s="730"/>
      <c r="G46" s="660"/>
      <c r="H46" s="660"/>
      <c r="I46" s="660"/>
    </row>
    <row r="47" spans="2:9" s="670" customFormat="1" ht="12" customHeight="1" x14ac:dyDescent="0.2">
      <c r="B47" s="671"/>
      <c r="C47" s="671"/>
      <c r="E47" s="660"/>
      <c r="F47" s="730"/>
      <c r="G47" s="660"/>
      <c r="H47" s="660"/>
      <c r="I47" s="660"/>
    </row>
  </sheetData>
  <mergeCells count="3">
    <mergeCell ref="A14:F14"/>
    <mergeCell ref="A15:F15"/>
    <mergeCell ref="A16:F1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zoomScaleNormal="100" zoomScaleSheetLayoutView="100" workbookViewId="0"/>
  </sheetViews>
  <sheetFormatPr defaultRowHeight="12.75" x14ac:dyDescent="0.2"/>
  <cols>
    <col min="1" max="1" width="28" customWidth="1"/>
    <col min="2" max="2" width="14.28515625" customWidth="1"/>
    <col min="3" max="3" width="33.28515625" customWidth="1"/>
  </cols>
  <sheetData>
    <row r="1" spans="1:3" s="1" customFormat="1" ht="12.75" customHeight="1" x14ac:dyDescent="0.2">
      <c r="A1" s="5" t="s">
        <v>390</v>
      </c>
      <c r="B1" s="5"/>
      <c r="C1" s="2"/>
    </row>
    <row r="2" spans="1:3" s="12" customFormat="1" ht="12" customHeight="1" x14ac:dyDescent="0.2">
      <c r="A2" s="459" t="s">
        <v>633</v>
      </c>
      <c r="B2" s="461"/>
      <c r="C2" s="485"/>
    </row>
    <row r="3" spans="1:3" s="63" customFormat="1" ht="15.95" customHeight="1" x14ac:dyDescent="0.2">
      <c r="A3" s="486" t="s">
        <v>634</v>
      </c>
      <c r="B3" s="487"/>
      <c r="C3" s="488"/>
    </row>
    <row r="4" spans="1:3" ht="12" customHeight="1" x14ac:dyDescent="0.2">
      <c r="A4" s="12" t="s">
        <v>214</v>
      </c>
      <c r="B4" s="12"/>
      <c r="C4" s="110" t="s">
        <v>234</v>
      </c>
    </row>
    <row r="5" spans="1:3" ht="12" customHeight="1" x14ac:dyDescent="0.2">
      <c r="A5" s="36" t="s">
        <v>215</v>
      </c>
      <c r="B5" s="12"/>
      <c r="C5" s="110" t="s">
        <v>237</v>
      </c>
    </row>
    <row r="6" spans="1:3" ht="12" customHeight="1" x14ac:dyDescent="0.2">
      <c r="A6" s="12"/>
      <c r="B6" s="12"/>
      <c r="C6" s="110" t="s">
        <v>235</v>
      </c>
    </row>
    <row r="7" spans="1:3" ht="12" customHeight="1" x14ac:dyDescent="0.2">
      <c r="A7" s="36"/>
      <c r="B7" s="36"/>
      <c r="C7" s="430" t="s">
        <v>335</v>
      </c>
    </row>
    <row r="8" spans="1:3" ht="12" customHeight="1" x14ac:dyDescent="0.2">
      <c r="A8" s="36"/>
      <c r="B8" s="36"/>
      <c r="C8" s="430" t="s">
        <v>334</v>
      </c>
    </row>
    <row r="9" spans="1:3" ht="12" customHeight="1" x14ac:dyDescent="0.2">
      <c r="A9" s="53"/>
      <c r="B9" s="10"/>
      <c r="C9" s="431" t="s">
        <v>476</v>
      </c>
    </row>
    <row r="10" spans="1:3" ht="14.1" customHeight="1" x14ac:dyDescent="0.2">
      <c r="A10" s="12" t="s">
        <v>124</v>
      </c>
      <c r="B10" s="12"/>
      <c r="C10" s="446">
        <v>8534.2049999999999</v>
      </c>
    </row>
    <row r="11" spans="1:3" ht="14.1" customHeight="1" x14ac:dyDescent="0.2">
      <c r="A11" s="12" t="s">
        <v>561</v>
      </c>
      <c r="B11" s="12"/>
      <c r="C11" s="442">
        <v>7136.4830000000002</v>
      </c>
    </row>
    <row r="12" spans="1:3" ht="14.1" customHeight="1" x14ac:dyDescent="0.2">
      <c r="A12" s="12" t="s">
        <v>562</v>
      </c>
      <c r="B12" s="12"/>
      <c r="C12" s="442">
        <v>2209.7060000000001</v>
      </c>
    </row>
    <row r="13" spans="1:3" ht="14.1" customHeight="1" x14ac:dyDescent="0.2">
      <c r="A13" s="12" t="s">
        <v>529</v>
      </c>
      <c r="B13" s="12"/>
      <c r="C13" s="442">
        <v>1766.981</v>
      </c>
    </row>
    <row r="14" spans="1:3" ht="14.1" customHeight="1" x14ac:dyDescent="0.2">
      <c r="A14" s="12" t="s">
        <v>115</v>
      </c>
      <c r="B14" s="12"/>
      <c r="C14" s="442">
        <v>1627.162</v>
      </c>
    </row>
    <row r="15" spans="1:3" ht="14.1" customHeight="1" x14ac:dyDescent="0.2">
      <c r="A15" s="12" t="s">
        <v>216</v>
      </c>
      <c r="B15" s="12"/>
      <c r="C15" s="302"/>
    </row>
    <row r="16" spans="1:3" ht="14.1" customHeight="1" x14ac:dyDescent="0.2">
      <c r="A16" s="432" t="s">
        <v>563</v>
      </c>
      <c r="B16" s="12"/>
      <c r="C16" s="442">
        <v>1750.77</v>
      </c>
    </row>
    <row r="17" spans="1:7" ht="14.1" customHeight="1" x14ac:dyDescent="0.2">
      <c r="A17" s="12" t="s">
        <v>564</v>
      </c>
      <c r="B17" s="12"/>
      <c r="C17" s="442">
        <v>1639.143</v>
      </c>
    </row>
    <row r="18" spans="1:7" ht="14.1" customHeight="1" x14ac:dyDescent="0.2">
      <c r="A18" s="12" t="s">
        <v>565</v>
      </c>
      <c r="B18" s="12"/>
      <c r="C18" s="442">
        <v>1499.3420000000001</v>
      </c>
    </row>
    <row r="19" spans="1:7" ht="14.1" customHeight="1" x14ac:dyDescent="0.2">
      <c r="A19" s="12" t="s">
        <v>566</v>
      </c>
      <c r="B19" s="12"/>
      <c r="C19" s="442">
        <v>968.29</v>
      </c>
    </row>
    <row r="20" spans="1:7" s="48" customFormat="1" ht="11.25" x14ac:dyDescent="0.2">
      <c r="A20" s="432" t="s">
        <v>567</v>
      </c>
      <c r="B20" s="12"/>
      <c r="C20" s="442">
        <v>929.29399999999998</v>
      </c>
    </row>
    <row r="21" spans="1:7" s="48" customFormat="1" ht="11.25" x14ac:dyDescent="0.2">
      <c r="A21" s="432"/>
      <c r="B21" s="12"/>
      <c r="C21" s="302"/>
    </row>
    <row r="22" spans="1:7" x14ac:dyDescent="0.2">
      <c r="A22" s="432" t="s">
        <v>236</v>
      </c>
      <c r="B22" s="12"/>
      <c r="C22" s="442">
        <v>1994.1369999999999</v>
      </c>
    </row>
    <row r="23" spans="1:7" x14ac:dyDescent="0.2">
      <c r="A23" s="489" t="s">
        <v>599</v>
      </c>
      <c r="B23" s="25"/>
      <c r="C23" s="443">
        <v>30055.513000000003</v>
      </c>
    </row>
    <row r="24" spans="1:7" x14ac:dyDescent="0.2">
      <c r="A24" s="490" t="s">
        <v>574</v>
      </c>
      <c r="B24" s="11"/>
      <c r="C24" s="304">
        <v>30265.455999999998</v>
      </c>
    </row>
    <row r="25" spans="1:7" ht="21" customHeight="1" x14ac:dyDescent="0.2">
      <c r="A25" s="2"/>
      <c r="B25" s="2"/>
      <c r="C25" s="2"/>
      <c r="G25" s="450"/>
    </row>
    <row r="26" spans="1:7" ht="36.75" customHeight="1" x14ac:dyDescent="0.2">
      <c r="A26" s="774" t="s">
        <v>600</v>
      </c>
      <c r="B26" s="774"/>
      <c r="C26" s="774"/>
    </row>
    <row r="27" spans="1:7" ht="26.25" customHeight="1" x14ac:dyDescent="0.2">
      <c r="A27" s="774" t="s">
        <v>477</v>
      </c>
      <c r="B27" s="774"/>
      <c r="C27" s="779"/>
    </row>
  </sheetData>
  <mergeCells count="2">
    <mergeCell ref="A27:C27"/>
    <mergeCell ref="A26:C26"/>
  </mergeCell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70"/>
  <sheetViews>
    <sheetView showGridLines="0" zoomScaleNormal="100" zoomScaleSheetLayoutView="100" workbookViewId="0"/>
  </sheetViews>
  <sheetFormatPr defaultRowHeight="12.75" x14ac:dyDescent="0.2"/>
  <cols>
    <col min="1" max="1" width="1.85546875" style="2" customWidth="1"/>
    <col min="2" max="2" width="4.85546875" style="127" customWidth="1"/>
    <col min="3" max="3" width="6.85546875" style="33" customWidth="1"/>
    <col min="4" max="4" width="8.85546875" style="2" customWidth="1"/>
    <col min="5" max="5" width="1.140625" style="2" customWidth="1"/>
    <col min="6" max="6" width="12" style="2" customWidth="1"/>
    <col min="7" max="7" width="3.7109375" style="2" customWidth="1"/>
    <col min="8" max="8" width="8.85546875" style="2" customWidth="1"/>
    <col min="9" max="9" width="1.7109375" style="318" customWidth="1"/>
    <col min="10" max="10" width="8.85546875" style="2" customWidth="1"/>
    <col min="11" max="11" width="1.7109375" style="318" customWidth="1"/>
    <col min="12" max="12" width="8.85546875" style="2" customWidth="1"/>
    <col min="13" max="13" width="1.7109375" style="318" customWidth="1"/>
    <col min="14" max="14" width="8.85546875" style="2" customWidth="1"/>
    <col min="15" max="15" width="1.42578125" style="318" customWidth="1"/>
    <col min="16" max="16" width="8.85546875" style="2" customWidth="1"/>
    <col min="17" max="17" width="1.5703125" style="318" customWidth="1"/>
  </cols>
  <sheetData>
    <row r="1" spans="1:17" ht="12.75" customHeight="1" x14ac:dyDescent="0.2">
      <c r="A1" s="5" t="s">
        <v>206</v>
      </c>
      <c r="B1" s="115"/>
      <c r="C1" s="4"/>
      <c r="D1" s="1"/>
      <c r="E1" s="1"/>
      <c r="F1" s="1"/>
      <c r="G1" s="1"/>
      <c r="H1" s="1"/>
      <c r="J1" s="1"/>
      <c r="L1" s="1"/>
      <c r="N1" s="1"/>
      <c r="P1" s="1"/>
    </row>
    <row r="2" spans="1:17" ht="23.45" customHeight="1" x14ac:dyDescent="0.2">
      <c r="A2" s="780" t="s">
        <v>635</v>
      </c>
      <c r="B2" s="781"/>
      <c r="C2" s="781"/>
      <c r="D2" s="781"/>
      <c r="E2" s="781"/>
      <c r="F2" s="781"/>
      <c r="G2" s="781"/>
      <c r="H2" s="781"/>
      <c r="I2" s="781"/>
      <c r="J2" s="781"/>
      <c r="K2" s="781"/>
      <c r="L2" s="781"/>
      <c r="M2" s="781"/>
      <c r="N2" s="781"/>
      <c r="O2" s="781"/>
      <c r="P2" s="781"/>
      <c r="Q2" s="322"/>
    </row>
    <row r="3" spans="1:17" s="63" customFormat="1" ht="11.85" customHeight="1" x14ac:dyDescent="0.2">
      <c r="A3" s="392" t="s">
        <v>636</v>
      </c>
      <c r="B3" s="393"/>
      <c r="C3" s="394"/>
      <c r="D3" s="392"/>
      <c r="E3" s="392"/>
      <c r="F3" s="392"/>
      <c r="G3" s="392"/>
      <c r="H3" s="392"/>
      <c r="I3" s="330"/>
      <c r="J3" s="392"/>
      <c r="K3" s="330"/>
      <c r="L3" s="392"/>
      <c r="M3" s="330"/>
      <c r="N3" s="392"/>
      <c r="O3" s="321"/>
      <c r="P3" s="392"/>
      <c r="Q3" s="330"/>
    </row>
    <row r="4" spans="1:17" ht="11.1" customHeight="1" x14ac:dyDescent="0.2">
      <c r="A4" s="119" t="s">
        <v>58</v>
      </c>
      <c r="B4" s="120"/>
      <c r="C4" s="121"/>
      <c r="D4" s="122"/>
      <c r="E4" s="122"/>
      <c r="F4" s="123"/>
      <c r="G4" s="122"/>
      <c r="H4" s="493">
        <v>2009</v>
      </c>
      <c r="I4" s="494"/>
      <c r="J4" s="493">
        <v>2010</v>
      </c>
      <c r="K4" s="494"/>
      <c r="L4" s="493">
        <v>2011</v>
      </c>
      <c r="M4" s="494"/>
      <c r="N4" s="493">
        <v>2012</v>
      </c>
      <c r="O4" s="494"/>
      <c r="P4" s="493">
        <v>2013</v>
      </c>
      <c r="Q4"/>
    </row>
    <row r="5" spans="1:17" ht="11.1" customHeight="1" x14ac:dyDescent="0.2">
      <c r="A5" s="25" t="s">
        <v>238</v>
      </c>
      <c r="B5" s="29"/>
      <c r="C5" s="14"/>
      <c r="D5" s="12"/>
      <c r="E5" s="12"/>
      <c r="F5" s="12"/>
      <c r="G5" s="25"/>
      <c r="H5" s="503">
        <v>84721</v>
      </c>
      <c r="I5" s="320" t="s">
        <v>216</v>
      </c>
      <c r="J5" s="465">
        <v>96478</v>
      </c>
      <c r="K5" s="495" t="s">
        <v>216</v>
      </c>
      <c r="L5" s="465">
        <v>95408</v>
      </c>
      <c r="M5" s="496" t="s">
        <v>216</v>
      </c>
      <c r="N5" s="465">
        <v>91709</v>
      </c>
      <c r="O5" s="495"/>
      <c r="P5" s="465">
        <v>86710</v>
      </c>
      <c r="Q5"/>
    </row>
    <row r="6" spans="1:17" ht="11.1" customHeight="1" x14ac:dyDescent="0.2">
      <c r="A6" s="12" t="s">
        <v>207</v>
      </c>
      <c r="B6" s="36"/>
      <c r="C6" s="12" t="s">
        <v>243</v>
      </c>
      <c r="D6" s="12"/>
      <c r="E6" s="36"/>
      <c r="F6" s="36"/>
      <c r="G6" s="36"/>
      <c r="H6" s="505">
        <v>40510</v>
      </c>
      <c r="I6" s="320" t="s">
        <v>216</v>
      </c>
      <c r="J6" s="467">
        <v>41749</v>
      </c>
      <c r="K6" s="495" t="s">
        <v>216</v>
      </c>
      <c r="L6" s="467">
        <v>39044</v>
      </c>
      <c r="M6" s="495" t="s">
        <v>216</v>
      </c>
      <c r="N6" s="467">
        <v>40005</v>
      </c>
      <c r="O6" s="495"/>
      <c r="P6" s="467">
        <v>36498</v>
      </c>
      <c r="Q6"/>
    </row>
    <row r="7" spans="1:17" ht="11.1" customHeight="1" x14ac:dyDescent="0.2">
      <c r="A7" s="36" t="s">
        <v>248</v>
      </c>
      <c r="B7" s="15"/>
      <c r="C7" s="12" t="s">
        <v>244</v>
      </c>
      <c r="D7" s="12"/>
      <c r="E7" s="36"/>
      <c r="F7" s="36"/>
      <c r="G7" s="36"/>
      <c r="H7" s="505">
        <v>12297</v>
      </c>
      <c r="I7" s="320" t="s">
        <v>216</v>
      </c>
      <c r="J7" s="467">
        <v>16871</v>
      </c>
      <c r="K7" s="495" t="s">
        <v>216</v>
      </c>
      <c r="L7" s="467">
        <v>16561</v>
      </c>
      <c r="M7" s="495" t="s">
        <v>216</v>
      </c>
      <c r="N7" s="467">
        <v>14666</v>
      </c>
      <c r="O7" s="495"/>
      <c r="P7" s="467">
        <v>13491</v>
      </c>
      <c r="Q7"/>
    </row>
    <row r="8" spans="1:17" ht="11.1" customHeight="1" x14ac:dyDescent="0.2">
      <c r="A8" s="36"/>
      <c r="B8" s="15"/>
      <c r="C8" s="12" t="s">
        <v>247</v>
      </c>
      <c r="D8" s="12"/>
      <c r="E8" s="36"/>
      <c r="F8" s="36"/>
      <c r="G8" s="36"/>
      <c r="H8" s="505">
        <v>4160</v>
      </c>
      <c r="I8" s="320" t="s">
        <v>216</v>
      </c>
      <c r="J8" s="467">
        <v>5271</v>
      </c>
      <c r="K8" s="495" t="s">
        <v>216</v>
      </c>
      <c r="L8" s="467">
        <v>5767</v>
      </c>
      <c r="M8" s="495" t="s">
        <v>216</v>
      </c>
      <c r="N8" s="467">
        <v>5484</v>
      </c>
      <c r="O8" s="495"/>
      <c r="P8" s="467">
        <v>5073</v>
      </c>
      <c r="Q8"/>
    </row>
    <row r="9" spans="1:17" ht="11.1" customHeight="1" x14ac:dyDescent="0.2">
      <c r="A9" s="36"/>
      <c r="B9" s="15"/>
      <c r="C9" s="12" t="s">
        <v>459</v>
      </c>
      <c r="D9" s="12"/>
      <c r="E9" s="36"/>
      <c r="F9" s="36"/>
      <c r="G9" s="36"/>
      <c r="H9" s="505">
        <v>19216</v>
      </c>
      <c r="I9" s="320" t="s">
        <v>216</v>
      </c>
      <c r="J9" s="467">
        <v>21498</v>
      </c>
      <c r="K9" s="495" t="s">
        <v>216</v>
      </c>
      <c r="L9" s="467">
        <v>22335</v>
      </c>
      <c r="M9" s="495" t="s">
        <v>216</v>
      </c>
      <c r="N9" s="467">
        <v>21162</v>
      </c>
      <c r="O9" s="495"/>
      <c r="P9" s="467">
        <v>21521</v>
      </c>
      <c r="Q9"/>
    </row>
    <row r="10" spans="1:17" ht="11.1" customHeight="1" x14ac:dyDescent="0.2">
      <c r="A10" s="36"/>
      <c r="B10" s="15"/>
      <c r="C10" s="14" t="s">
        <v>207</v>
      </c>
      <c r="D10" s="12" t="s">
        <v>245</v>
      </c>
      <c r="E10" s="36"/>
      <c r="F10" s="36"/>
      <c r="G10" s="36"/>
      <c r="H10"/>
      <c r="I10" s="320" t="s">
        <v>216</v>
      </c>
      <c r="J10" s="452"/>
      <c r="K10" s="495" t="s">
        <v>216</v>
      </c>
      <c r="L10" s="452" t="s">
        <v>216</v>
      </c>
      <c r="M10" s="495" t="s">
        <v>216</v>
      </c>
      <c r="N10" s="452" t="s">
        <v>216</v>
      </c>
      <c r="O10" s="495"/>
      <c r="P10" s="467" t="s">
        <v>216</v>
      </c>
      <c r="Q10"/>
    </row>
    <row r="11" spans="1:17" ht="11.1" customHeight="1" x14ac:dyDescent="0.2">
      <c r="A11" s="12"/>
      <c r="B11" s="29"/>
      <c r="C11" s="31" t="s">
        <v>248</v>
      </c>
      <c r="D11" s="36" t="s">
        <v>269</v>
      </c>
      <c r="E11" s="36"/>
      <c r="F11" s="36"/>
      <c r="G11" s="36"/>
      <c r="H11" s="284"/>
      <c r="I11" s="320" t="s">
        <v>216</v>
      </c>
      <c r="J11" s="480"/>
      <c r="K11" s="474" t="s">
        <v>216</v>
      </c>
      <c r="L11" s="480" t="s">
        <v>216</v>
      </c>
      <c r="M11" s="495" t="s">
        <v>216</v>
      </c>
      <c r="N11" s="452" t="s">
        <v>216</v>
      </c>
      <c r="O11" s="474"/>
      <c r="P11" s="467" t="s">
        <v>216</v>
      </c>
      <c r="Q11"/>
    </row>
    <row r="12" spans="1:17" ht="11.1" customHeight="1" x14ac:dyDescent="0.2">
      <c r="A12" s="12"/>
      <c r="B12" s="29"/>
      <c r="C12" s="14"/>
      <c r="D12" s="36" t="s">
        <v>246</v>
      </c>
      <c r="E12" s="36"/>
      <c r="F12" s="12"/>
      <c r="G12" s="12"/>
      <c r="H12" s="505">
        <v>16240</v>
      </c>
      <c r="I12" s="320" t="s">
        <v>216</v>
      </c>
      <c r="J12" s="467">
        <v>18124</v>
      </c>
      <c r="K12" s="474" t="s">
        <v>216</v>
      </c>
      <c r="L12" s="467">
        <v>19131</v>
      </c>
      <c r="M12" s="495" t="s">
        <v>216</v>
      </c>
      <c r="N12" s="467">
        <v>18606</v>
      </c>
      <c r="O12" s="474"/>
      <c r="P12" s="467">
        <v>19463</v>
      </c>
      <c r="Q12"/>
    </row>
    <row r="13" spans="1:17" ht="11.1" customHeight="1" x14ac:dyDescent="0.2">
      <c r="A13" s="36"/>
      <c r="B13" s="15"/>
      <c r="C13" s="14"/>
      <c r="D13" s="12" t="s">
        <v>429</v>
      </c>
      <c r="E13" s="36"/>
      <c r="F13" s="36"/>
      <c r="G13" s="36"/>
      <c r="H13" s="505">
        <v>878</v>
      </c>
      <c r="I13" s="320" t="s">
        <v>216</v>
      </c>
      <c r="J13" s="467">
        <v>809</v>
      </c>
      <c r="K13" s="495" t="s">
        <v>216</v>
      </c>
      <c r="L13" s="467">
        <v>841</v>
      </c>
      <c r="M13" s="495" t="s">
        <v>216</v>
      </c>
      <c r="N13" s="467">
        <v>731</v>
      </c>
      <c r="O13" s="495"/>
      <c r="P13" s="467">
        <v>483</v>
      </c>
      <c r="Q13"/>
    </row>
    <row r="14" spans="1:17" ht="11.1" customHeight="1" x14ac:dyDescent="0.2">
      <c r="A14" s="36"/>
      <c r="B14" s="15"/>
      <c r="C14" s="14"/>
      <c r="D14" s="12" t="s">
        <v>460</v>
      </c>
      <c r="E14" s="36"/>
      <c r="F14" s="36"/>
      <c r="G14" s="36"/>
      <c r="H14" s="505">
        <v>2099</v>
      </c>
      <c r="I14" s="320" t="s">
        <v>216</v>
      </c>
      <c r="J14" s="467">
        <v>2565</v>
      </c>
      <c r="K14" s="495" t="s">
        <v>216</v>
      </c>
      <c r="L14" s="467">
        <v>2362</v>
      </c>
      <c r="M14" s="495" t="s">
        <v>216</v>
      </c>
      <c r="N14" s="467">
        <v>1825</v>
      </c>
      <c r="O14" s="495"/>
      <c r="P14" s="467">
        <v>1575</v>
      </c>
      <c r="Q14"/>
    </row>
    <row r="15" spans="1:17" ht="11.1" customHeight="1" x14ac:dyDescent="0.2">
      <c r="A15" s="36"/>
      <c r="B15" s="15"/>
      <c r="C15" s="12" t="s">
        <v>276</v>
      </c>
      <c r="D15" s="12"/>
      <c r="E15" s="36"/>
      <c r="F15" s="36"/>
      <c r="G15" s="36"/>
      <c r="H15" s="505">
        <v>8537</v>
      </c>
      <c r="I15" s="320" t="s">
        <v>216</v>
      </c>
      <c r="J15" s="467">
        <v>11089</v>
      </c>
      <c r="K15" s="495" t="s">
        <v>216</v>
      </c>
      <c r="L15" s="467">
        <v>11702</v>
      </c>
      <c r="M15" s="495" t="s">
        <v>216</v>
      </c>
      <c r="N15" s="467">
        <v>10393</v>
      </c>
      <c r="O15" s="495"/>
      <c r="P15" s="467">
        <v>10126</v>
      </c>
      <c r="Q15"/>
    </row>
    <row r="16" spans="1:17" ht="6.95" customHeight="1" x14ac:dyDescent="0.2">
      <c r="A16" s="12"/>
      <c r="B16" s="29"/>
      <c r="C16" s="14"/>
      <c r="D16" s="12"/>
      <c r="E16" s="12"/>
      <c r="F16" s="12"/>
      <c r="G16" s="12"/>
      <c r="H16" s="128"/>
      <c r="I16" s="320" t="s">
        <v>216</v>
      </c>
      <c r="J16" s="497"/>
      <c r="K16" s="495" t="s">
        <v>216</v>
      </c>
      <c r="L16" s="497" t="s">
        <v>216</v>
      </c>
      <c r="M16" s="495" t="s">
        <v>216</v>
      </c>
      <c r="N16" s="452" t="s">
        <v>216</v>
      </c>
      <c r="O16" s="495"/>
      <c r="P16" s="467" t="s">
        <v>216</v>
      </c>
      <c r="Q16"/>
    </row>
    <row r="17" spans="1:24" ht="11.1" customHeight="1" x14ac:dyDescent="0.2">
      <c r="A17" s="465" t="s">
        <v>601</v>
      </c>
      <c r="B17" s="491"/>
      <c r="C17" s="492"/>
      <c r="D17" s="467"/>
      <c r="E17" s="467"/>
      <c r="F17" s="467"/>
      <c r="G17" s="12"/>
      <c r="H17" s="507">
        <v>77102</v>
      </c>
      <c r="I17" s="320" t="s">
        <v>216</v>
      </c>
      <c r="J17" s="465">
        <v>83101</v>
      </c>
      <c r="K17" s="495" t="s">
        <v>216</v>
      </c>
      <c r="L17" s="465">
        <v>81685</v>
      </c>
      <c r="M17" s="495" t="s">
        <v>216</v>
      </c>
      <c r="N17" s="465">
        <v>81430</v>
      </c>
      <c r="O17" s="495"/>
      <c r="P17" s="465">
        <v>74869</v>
      </c>
      <c r="Q17"/>
    </row>
    <row r="18" spans="1:24" ht="11.1" customHeight="1" x14ac:dyDescent="0.2">
      <c r="A18" s="12" t="s">
        <v>207</v>
      </c>
      <c r="B18" s="36"/>
      <c r="C18" s="12" t="s">
        <v>239</v>
      </c>
      <c r="D18" s="12"/>
      <c r="E18" s="36"/>
      <c r="F18" s="36"/>
      <c r="G18" s="36"/>
      <c r="H18" s="505">
        <v>24810</v>
      </c>
      <c r="I18" s="320" t="s">
        <v>216</v>
      </c>
      <c r="J18" s="467">
        <v>25365</v>
      </c>
      <c r="K18" s="495" t="s">
        <v>216</v>
      </c>
      <c r="L18" s="467">
        <v>23359</v>
      </c>
      <c r="M18" s="495" t="s">
        <v>216</v>
      </c>
      <c r="N18" s="467">
        <v>24960</v>
      </c>
      <c r="O18" s="495"/>
      <c r="P18" s="467">
        <v>21780</v>
      </c>
      <c r="Q18"/>
    </row>
    <row r="19" spans="1:24" ht="11.1" customHeight="1" x14ac:dyDescent="0.2">
      <c r="A19" s="36"/>
      <c r="B19" s="15"/>
      <c r="C19" s="12" t="s">
        <v>241</v>
      </c>
      <c r="D19" s="12"/>
      <c r="E19" s="36"/>
      <c r="F19" s="36"/>
      <c r="G19" s="36"/>
      <c r="H19" s="505">
        <v>13614</v>
      </c>
      <c r="I19" s="320" t="s">
        <v>216</v>
      </c>
      <c r="J19" s="467">
        <v>15877</v>
      </c>
      <c r="K19" s="495" t="s">
        <v>216</v>
      </c>
      <c r="L19" s="467">
        <v>15273</v>
      </c>
      <c r="M19" s="495" t="s">
        <v>216</v>
      </c>
      <c r="N19" s="467">
        <v>15186</v>
      </c>
      <c r="O19" s="495"/>
      <c r="P19" s="467">
        <v>13019</v>
      </c>
      <c r="Q19"/>
    </row>
    <row r="20" spans="1:24" ht="11.1" customHeight="1" x14ac:dyDescent="0.2">
      <c r="A20" s="36"/>
      <c r="B20" s="15"/>
      <c r="C20" s="12" t="s">
        <v>240</v>
      </c>
      <c r="D20" s="12"/>
      <c r="E20" s="36"/>
      <c r="F20" s="36"/>
      <c r="G20" s="36"/>
      <c r="H20" s="505">
        <v>6705</v>
      </c>
      <c r="I20" s="320" t="s">
        <v>216</v>
      </c>
      <c r="J20" s="467">
        <v>7672</v>
      </c>
      <c r="K20" s="495" t="s">
        <v>216</v>
      </c>
      <c r="L20" s="467">
        <v>8194</v>
      </c>
      <c r="M20" s="495" t="s">
        <v>216</v>
      </c>
      <c r="N20" s="467">
        <v>8293</v>
      </c>
      <c r="O20" s="495"/>
      <c r="P20" s="467">
        <v>7913</v>
      </c>
      <c r="Q20"/>
    </row>
    <row r="21" spans="1:24" ht="11.1" customHeight="1" x14ac:dyDescent="0.2">
      <c r="A21" s="36"/>
      <c r="B21" s="15"/>
      <c r="C21" s="12" t="s">
        <v>454</v>
      </c>
      <c r="D21" s="12"/>
      <c r="E21" s="36"/>
      <c r="F21" s="36"/>
      <c r="G21" s="36"/>
      <c r="H21" s="505">
        <v>20287</v>
      </c>
      <c r="I21" s="320" t="s">
        <v>216</v>
      </c>
      <c r="J21" s="467">
        <v>22677</v>
      </c>
      <c r="K21" s="495" t="s">
        <v>216</v>
      </c>
      <c r="L21" s="467">
        <v>23403</v>
      </c>
      <c r="M21" s="495" t="s">
        <v>216</v>
      </c>
      <c r="N21" s="467">
        <v>22607</v>
      </c>
      <c r="O21" s="495"/>
      <c r="P21" s="467">
        <v>21498</v>
      </c>
      <c r="Q21"/>
    </row>
    <row r="22" spans="1:24" ht="11.1" customHeight="1" x14ac:dyDescent="0.2">
      <c r="A22" s="36"/>
      <c r="B22" s="15"/>
      <c r="C22" s="14" t="s">
        <v>207</v>
      </c>
      <c r="D22" s="12" t="s">
        <v>208</v>
      </c>
      <c r="E22" s="36"/>
      <c r="F22" s="36"/>
      <c r="G22" s="36"/>
      <c r="H22" s="505">
        <v>16323</v>
      </c>
      <c r="I22" s="320" t="s">
        <v>216</v>
      </c>
      <c r="J22" s="467">
        <v>17818</v>
      </c>
      <c r="K22" s="495" t="s">
        <v>216</v>
      </c>
      <c r="L22" s="467">
        <v>18778</v>
      </c>
      <c r="M22" s="495" t="s">
        <v>216</v>
      </c>
      <c r="N22" s="467">
        <v>18314</v>
      </c>
      <c r="O22" s="495"/>
      <c r="P22" s="467">
        <v>17694</v>
      </c>
      <c r="Q22"/>
    </row>
    <row r="23" spans="1:24" ht="11.1" customHeight="1" x14ac:dyDescent="0.2">
      <c r="A23" s="36"/>
      <c r="B23" s="15"/>
      <c r="C23" s="14"/>
      <c r="D23" s="12" t="s">
        <v>209</v>
      </c>
      <c r="E23" s="36"/>
      <c r="F23" s="36"/>
      <c r="G23" s="36"/>
      <c r="H23" s="505">
        <v>978</v>
      </c>
      <c r="I23" s="320" t="s">
        <v>216</v>
      </c>
      <c r="J23" s="467">
        <v>1114</v>
      </c>
      <c r="K23" s="495" t="s">
        <v>216</v>
      </c>
      <c r="L23" s="467">
        <v>923</v>
      </c>
      <c r="M23" s="495" t="s">
        <v>216</v>
      </c>
      <c r="N23" s="467">
        <v>653</v>
      </c>
      <c r="O23" s="495"/>
      <c r="P23" s="467">
        <v>602</v>
      </c>
      <c r="Q23"/>
    </row>
    <row r="24" spans="1:24" ht="11.1" customHeight="1" x14ac:dyDescent="0.2">
      <c r="A24" s="36"/>
      <c r="B24" s="15"/>
      <c r="C24" s="14"/>
      <c r="D24" s="12" t="s">
        <v>455</v>
      </c>
      <c r="E24" s="36"/>
      <c r="F24" s="36"/>
      <c r="G24" s="36"/>
      <c r="H24" s="505">
        <v>2986</v>
      </c>
      <c r="I24" s="320" t="s">
        <v>216</v>
      </c>
      <c r="J24" s="467">
        <v>3745</v>
      </c>
      <c r="K24" s="495" t="s">
        <v>216</v>
      </c>
      <c r="L24" s="467">
        <v>3702</v>
      </c>
      <c r="M24" s="495" t="s">
        <v>216</v>
      </c>
      <c r="N24" s="467">
        <v>3640</v>
      </c>
      <c r="O24" s="495"/>
      <c r="P24" s="467">
        <v>3202</v>
      </c>
      <c r="Q24"/>
    </row>
    <row r="25" spans="1:24" ht="11.1" customHeight="1" x14ac:dyDescent="0.2">
      <c r="A25" s="36"/>
      <c r="B25" s="15"/>
      <c r="C25" s="12" t="s">
        <v>242</v>
      </c>
      <c r="D25" s="12"/>
      <c r="E25" s="36"/>
      <c r="F25" s="36"/>
      <c r="G25" s="36"/>
      <c r="H25" s="505">
        <v>11686</v>
      </c>
      <c r="I25" s="320" t="s">
        <v>216</v>
      </c>
      <c r="J25" s="467">
        <v>11511</v>
      </c>
      <c r="K25" s="495" t="s">
        <v>216</v>
      </c>
      <c r="L25" s="467">
        <v>11457</v>
      </c>
      <c r="M25" s="495" t="s">
        <v>216</v>
      </c>
      <c r="N25" s="467">
        <v>10383</v>
      </c>
      <c r="O25" s="495"/>
      <c r="P25" s="467">
        <v>10659</v>
      </c>
      <c r="Q25"/>
    </row>
    <row r="26" spans="1:24" ht="6.95" customHeight="1" x14ac:dyDescent="0.2">
      <c r="A26" s="12"/>
      <c r="B26" s="29"/>
      <c r="C26" s="14"/>
      <c r="D26" s="12"/>
      <c r="E26" s="12"/>
      <c r="F26" s="12"/>
      <c r="G26" s="12"/>
      <c r="H26" s="128"/>
      <c r="I26" s="320" t="s">
        <v>216</v>
      </c>
      <c r="J26" s="497"/>
      <c r="K26" s="495" t="s">
        <v>216</v>
      </c>
      <c r="L26" s="497" t="s">
        <v>216</v>
      </c>
      <c r="M26" s="495" t="s">
        <v>216</v>
      </c>
      <c r="N26" s="498" t="s">
        <v>216</v>
      </c>
      <c r="O26" s="495"/>
      <c r="P26" s="467" t="s">
        <v>216</v>
      </c>
      <c r="Q26"/>
    </row>
    <row r="27" spans="1:24" ht="11.1" customHeight="1" x14ac:dyDescent="0.2">
      <c r="A27" s="25" t="s">
        <v>349</v>
      </c>
      <c r="B27" s="29"/>
      <c r="C27" s="14"/>
      <c r="D27" s="12"/>
      <c r="E27" s="12"/>
      <c r="F27" s="25"/>
      <c r="G27" s="25"/>
      <c r="H27" s="507">
        <v>161823</v>
      </c>
      <c r="I27" s="320" t="s">
        <v>216</v>
      </c>
      <c r="J27" s="465">
        <v>179579</v>
      </c>
      <c r="K27" s="495" t="s">
        <v>216</v>
      </c>
      <c r="L27" s="465">
        <v>177093</v>
      </c>
      <c r="M27" s="496" t="s">
        <v>216</v>
      </c>
      <c r="N27" s="465">
        <v>173139</v>
      </c>
      <c r="O27" s="495"/>
      <c r="P27" s="465">
        <v>161579</v>
      </c>
      <c r="Q27"/>
    </row>
    <row r="28" spans="1:24" ht="11.1" customHeight="1" x14ac:dyDescent="0.2">
      <c r="A28" s="12" t="s">
        <v>207</v>
      </c>
      <c r="B28" s="36"/>
      <c r="C28" s="12" t="s">
        <v>239</v>
      </c>
      <c r="D28" s="12"/>
      <c r="E28" s="36"/>
      <c r="F28" s="36"/>
      <c r="G28" s="36"/>
      <c r="H28" s="505">
        <v>65320</v>
      </c>
      <c r="I28" s="320" t="s">
        <v>216</v>
      </c>
      <c r="J28" s="467">
        <v>67114</v>
      </c>
      <c r="K28" s="495" t="s">
        <v>216</v>
      </c>
      <c r="L28" s="467">
        <v>62403</v>
      </c>
      <c r="M28" s="495" t="s">
        <v>216</v>
      </c>
      <c r="N28" s="467">
        <v>64966</v>
      </c>
      <c r="O28" s="495"/>
      <c r="P28" s="467">
        <v>58278</v>
      </c>
      <c r="Q28"/>
    </row>
    <row r="29" spans="1:24" ht="11.1" customHeight="1" x14ac:dyDescent="0.2">
      <c r="A29" s="36"/>
      <c r="B29" s="15"/>
      <c r="C29" s="12" t="s">
        <v>241</v>
      </c>
      <c r="D29" s="12"/>
      <c r="E29" s="36"/>
      <c r="F29" s="36"/>
      <c r="G29" s="36"/>
      <c r="H29" s="505">
        <v>25911</v>
      </c>
      <c r="I29" s="320" t="s">
        <v>216</v>
      </c>
      <c r="J29" s="467">
        <v>32748</v>
      </c>
      <c r="K29" s="495" t="s">
        <v>216</v>
      </c>
      <c r="L29" s="467">
        <v>31833</v>
      </c>
      <c r="M29" s="495" t="s">
        <v>216</v>
      </c>
      <c r="N29" s="467">
        <v>29852</v>
      </c>
      <c r="O29" s="495"/>
      <c r="P29" s="467">
        <v>26510</v>
      </c>
      <c r="Q29"/>
      <c r="R29" s="433"/>
      <c r="S29" s="433"/>
      <c r="U29" s="433"/>
      <c r="V29" s="433"/>
      <c r="W29" s="433"/>
      <c r="X29" s="433"/>
    </row>
    <row r="30" spans="1:24" ht="11.1" customHeight="1" x14ac:dyDescent="0.2">
      <c r="A30" s="36"/>
      <c r="B30" s="15"/>
      <c r="C30" s="12" t="s">
        <v>240</v>
      </c>
      <c r="D30" s="12"/>
      <c r="E30" s="36"/>
      <c r="F30" s="36"/>
      <c r="G30" s="36"/>
      <c r="H30" s="505">
        <v>10865</v>
      </c>
      <c r="I30" s="320" t="s">
        <v>216</v>
      </c>
      <c r="J30" s="467">
        <v>12942</v>
      </c>
      <c r="K30" s="495" t="s">
        <v>216</v>
      </c>
      <c r="L30" s="467">
        <v>13961</v>
      </c>
      <c r="M30" s="495" t="s">
        <v>216</v>
      </c>
      <c r="N30" s="467">
        <v>13776</v>
      </c>
      <c r="O30" s="495"/>
      <c r="P30" s="467">
        <v>12987</v>
      </c>
      <c r="Q30"/>
    </row>
    <row r="31" spans="1:24" ht="11.1" customHeight="1" x14ac:dyDescent="0.2">
      <c r="A31" s="36"/>
      <c r="B31" s="15"/>
      <c r="C31" s="12" t="s">
        <v>454</v>
      </c>
      <c r="D31" s="12"/>
      <c r="E31" s="36"/>
      <c r="F31" s="36"/>
      <c r="G31" s="36"/>
      <c r="H31" s="505">
        <v>39503</v>
      </c>
      <c r="I31" s="320" t="s">
        <v>216</v>
      </c>
      <c r="J31" s="467">
        <v>44175</v>
      </c>
      <c r="K31" s="495" t="s">
        <v>216</v>
      </c>
      <c r="L31" s="467">
        <v>45737</v>
      </c>
      <c r="M31" s="495" t="s">
        <v>216</v>
      </c>
      <c r="N31" s="467">
        <v>43769</v>
      </c>
      <c r="O31" s="495"/>
      <c r="P31" s="467">
        <v>43019</v>
      </c>
      <c r="Q31"/>
    </row>
    <row r="32" spans="1:24" ht="11.1" customHeight="1" x14ac:dyDescent="0.2">
      <c r="A32" s="36"/>
      <c r="B32" s="15"/>
      <c r="C32" s="14" t="s">
        <v>207</v>
      </c>
      <c r="D32" s="12" t="s">
        <v>208</v>
      </c>
      <c r="E32" s="36"/>
      <c r="F32" s="36"/>
      <c r="G32" s="36"/>
      <c r="H32" s="505">
        <v>32563</v>
      </c>
      <c r="I32" s="320" t="s">
        <v>216</v>
      </c>
      <c r="J32" s="467">
        <v>35942</v>
      </c>
      <c r="K32" s="495" t="s">
        <v>216</v>
      </c>
      <c r="L32" s="467">
        <v>37909</v>
      </c>
      <c r="M32" s="495" t="s">
        <v>216</v>
      </c>
      <c r="N32" s="467">
        <v>36920</v>
      </c>
      <c r="O32" s="495"/>
      <c r="P32" s="467">
        <v>37157</v>
      </c>
      <c r="Q32"/>
    </row>
    <row r="33" spans="1:17" ht="11.1" customHeight="1" x14ac:dyDescent="0.2">
      <c r="A33" s="36"/>
      <c r="B33" s="15"/>
      <c r="C33" s="14"/>
      <c r="D33" s="12" t="s">
        <v>209</v>
      </c>
      <c r="E33" s="36"/>
      <c r="F33" s="36"/>
      <c r="G33" s="36"/>
      <c r="H33" s="505">
        <v>1856</v>
      </c>
      <c r="I33" s="320" t="s">
        <v>216</v>
      </c>
      <c r="J33" s="467">
        <v>1923</v>
      </c>
      <c r="K33" s="495" t="s">
        <v>216</v>
      </c>
      <c r="L33" s="467">
        <v>1764</v>
      </c>
      <c r="M33" s="495" t="s">
        <v>216</v>
      </c>
      <c r="N33" s="467">
        <v>1384</v>
      </c>
      <c r="O33" s="495"/>
      <c r="P33" s="467">
        <v>1085</v>
      </c>
      <c r="Q33"/>
    </row>
    <row r="34" spans="1:17" ht="11.1" customHeight="1" x14ac:dyDescent="0.2">
      <c r="A34" s="36"/>
      <c r="B34" s="15"/>
      <c r="C34" s="14"/>
      <c r="D34" s="12" t="s">
        <v>455</v>
      </c>
      <c r="E34" s="36"/>
      <c r="F34" s="36"/>
      <c r="G34" s="36"/>
      <c r="H34" s="505">
        <v>5085</v>
      </c>
      <c r="I34" s="320" t="s">
        <v>216</v>
      </c>
      <c r="J34" s="467">
        <v>6310</v>
      </c>
      <c r="K34" s="495" t="s">
        <v>216</v>
      </c>
      <c r="L34" s="467">
        <v>6064</v>
      </c>
      <c r="M34" s="495" t="s">
        <v>216</v>
      </c>
      <c r="N34" s="467">
        <v>5465</v>
      </c>
      <c r="O34" s="495"/>
      <c r="P34" s="467">
        <v>4777</v>
      </c>
      <c r="Q34"/>
    </row>
    <row r="35" spans="1:17" ht="11.1" customHeight="1" x14ac:dyDescent="0.2">
      <c r="A35" s="53"/>
      <c r="B35" s="131"/>
      <c r="C35" s="10" t="s">
        <v>242</v>
      </c>
      <c r="D35" s="10"/>
      <c r="E35" s="53"/>
      <c r="F35" s="53"/>
      <c r="G35" s="53"/>
      <c r="H35" s="509">
        <v>20223</v>
      </c>
      <c r="I35" s="328" t="s">
        <v>216</v>
      </c>
      <c r="J35" s="501">
        <v>22600</v>
      </c>
      <c r="K35" s="483" t="s">
        <v>216</v>
      </c>
      <c r="L35" s="501">
        <v>23159</v>
      </c>
      <c r="M35" s="500" t="s">
        <v>216</v>
      </c>
      <c r="N35" s="501">
        <v>20776</v>
      </c>
      <c r="O35" s="483"/>
      <c r="P35" s="501">
        <v>20785</v>
      </c>
      <c r="Q35"/>
    </row>
    <row r="36" spans="1:17" ht="11.1" customHeight="1" x14ac:dyDescent="0.2">
      <c r="A36" s="12"/>
      <c r="B36" s="126"/>
      <c r="C36" s="1"/>
      <c r="D36" s="1"/>
      <c r="E36" s="125"/>
      <c r="F36" s="125"/>
      <c r="G36" s="125"/>
      <c r="H36" s="125"/>
      <c r="J36" s="125"/>
      <c r="L36" s="125"/>
      <c r="N36" s="125"/>
      <c r="P36" s="125"/>
    </row>
    <row r="37" spans="1:17" ht="11.1" customHeight="1" x14ac:dyDescent="0.2">
      <c r="A37" s="132" t="s">
        <v>58</v>
      </c>
      <c r="B37" s="133"/>
      <c r="C37" s="134"/>
      <c r="D37" s="130"/>
      <c r="E37" s="130"/>
      <c r="F37" s="129"/>
      <c r="G37" s="130"/>
      <c r="H37" s="493">
        <v>2014</v>
      </c>
      <c r="I37" s="494"/>
      <c r="J37" s="493">
        <v>2015</v>
      </c>
      <c r="K37" s="494"/>
      <c r="L37" s="493">
        <v>2016</v>
      </c>
      <c r="M37" s="494"/>
      <c r="N37" s="493">
        <v>2017</v>
      </c>
      <c r="O37" s="494"/>
      <c r="P37" s="493">
        <v>2018</v>
      </c>
      <c r="Q37" s="323"/>
    </row>
    <row r="38" spans="1:17" ht="11.1" customHeight="1" x14ac:dyDescent="0.2">
      <c r="A38" s="25" t="s">
        <v>478</v>
      </c>
      <c r="B38" s="29"/>
      <c r="C38" s="14"/>
      <c r="D38" s="12"/>
      <c r="E38" s="12"/>
      <c r="F38" s="12"/>
      <c r="G38" s="25"/>
      <c r="H38" s="465">
        <v>90877</v>
      </c>
      <c r="I38" s="496" t="s">
        <v>216</v>
      </c>
      <c r="J38" s="465">
        <v>92146</v>
      </c>
      <c r="K38" s="496" t="s">
        <v>216</v>
      </c>
      <c r="L38" s="481">
        <v>93137</v>
      </c>
      <c r="M38" s="502" t="s">
        <v>216</v>
      </c>
      <c r="N38" s="472">
        <v>93658.831999999995</v>
      </c>
      <c r="O38" s="502"/>
      <c r="P38" s="443">
        <v>99071.944000000003</v>
      </c>
      <c r="Q38" s="324"/>
    </row>
    <row r="39" spans="1:17" ht="11.1" customHeight="1" x14ac:dyDescent="0.2">
      <c r="A39" s="12" t="s">
        <v>207</v>
      </c>
      <c r="B39" s="36"/>
      <c r="C39" s="12" t="s">
        <v>239</v>
      </c>
      <c r="D39" s="12"/>
      <c r="E39" s="36"/>
      <c r="F39" s="36"/>
      <c r="G39" s="36"/>
      <c r="H39" s="467">
        <v>39084</v>
      </c>
      <c r="I39" s="495" t="s">
        <v>216</v>
      </c>
      <c r="J39" s="467">
        <v>41104</v>
      </c>
      <c r="K39" s="495" t="s">
        <v>216</v>
      </c>
      <c r="L39" s="480">
        <v>42176</v>
      </c>
      <c r="M39" s="504" t="s">
        <v>216</v>
      </c>
      <c r="N39" s="470">
        <v>39296.311000000002</v>
      </c>
      <c r="O39" s="504"/>
      <c r="P39" s="442">
        <v>40159.783000000003</v>
      </c>
      <c r="Q39" s="318" t="s">
        <v>216</v>
      </c>
    </row>
    <row r="40" spans="1:17" ht="11.1" customHeight="1" x14ac:dyDescent="0.2">
      <c r="A40" s="36"/>
      <c r="B40" s="15"/>
      <c r="C40" s="12" t="s">
        <v>241</v>
      </c>
      <c r="D40" s="12"/>
      <c r="E40" s="36"/>
      <c r="F40" s="36"/>
      <c r="G40" s="36"/>
      <c r="H40" s="467">
        <v>14268</v>
      </c>
      <c r="I40" s="495" t="s">
        <v>216</v>
      </c>
      <c r="J40" s="467">
        <v>15449</v>
      </c>
      <c r="K40" s="495" t="s">
        <v>216</v>
      </c>
      <c r="L40" s="480">
        <v>14090</v>
      </c>
      <c r="M40" s="504" t="s">
        <v>216</v>
      </c>
      <c r="N40" s="470">
        <v>15714.918</v>
      </c>
      <c r="O40" s="504"/>
      <c r="P40" s="442">
        <v>16201.133</v>
      </c>
      <c r="Q40" s="318" t="s">
        <v>216</v>
      </c>
    </row>
    <row r="41" spans="1:17" ht="11.1" customHeight="1" x14ac:dyDescent="0.2">
      <c r="A41" s="36"/>
      <c r="B41" s="15"/>
      <c r="C41" s="12" t="s">
        <v>240</v>
      </c>
      <c r="D41" s="12"/>
      <c r="E41" s="36"/>
      <c r="F41" s="36"/>
      <c r="G41" s="36"/>
      <c r="H41" s="467">
        <v>5336</v>
      </c>
      <c r="I41" s="495" t="s">
        <v>216</v>
      </c>
      <c r="J41" s="467">
        <v>5165</v>
      </c>
      <c r="K41" s="495" t="s">
        <v>216</v>
      </c>
      <c r="L41" s="480">
        <v>5527</v>
      </c>
      <c r="M41" s="504" t="s">
        <v>216</v>
      </c>
      <c r="N41" s="470">
        <v>5597.4279999999999</v>
      </c>
      <c r="O41" s="504"/>
      <c r="P41" s="442">
        <v>5545.2730000000001</v>
      </c>
      <c r="Q41" s="318" t="s">
        <v>216</v>
      </c>
    </row>
    <row r="42" spans="1:17" ht="11.1" customHeight="1" x14ac:dyDescent="0.2">
      <c r="A42" s="36"/>
      <c r="B42" s="15"/>
      <c r="C42" s="12" t="s">
        <v>454</v>
      </c>
      <c r="D42" s="12"/>
      <c r="E42" s="36"/>
      <c r="F42" s="36"/>
      <c r="G42" s="36"/>
      <c r="H42" s="467">
        <v>21974</v>
      </c>
      <c r="I42" s="495" t="s">
        <v>216</v>
      </c>
      <c r="J42" s="467">
        <v>22279</v>
      </c>
      <c r="K42" s="495" t="s">
        <v>216</v>
      </c>
      <c r="L42" s="480">
        <v>23003</v>
      </c>
      <c r="M42" s="504" t="s">
        <v>216</v>
      </c>
      <c r="N42" s="470">
        <v>24032.324000000001</v>
      </c>
      <c r="O42" s="504"/>
      <c r="P42" s="442">
        <v>24529.631000000001</v>
      </c>
      <c r="Q42" s="318" t="s">
        <v>216</v>
      </c>
    </row>
    <row r="43" spans="1:17" ht="11.1" customHeight="1" x14ac:dyDescent="0.2">
      <c r="A43" s="36"/>
      <c r="B43" s="15"/>
      <c r="C43" s="14" t="s">
        <v>207</v>
      </c>
      <c r="D43" s="12" t="s">
        <v>208</v>
      </c>
      <c r="E43" s="36"/>
      <c r="F43" s="36"/>
      <c r="G43" s="36"/>
      <c r="H43" s="467">
        <v>20080</v>
      </c>
      <c r="I43" s="495" t="s">
        <v>216</v>
      </c>
      <c r="J43" s="467">
        <v>20742</v>
      </c>
      <c r="K43" s="495" t="s">
        <v>216</v>
      </c>
      <c r="L43" s="480">
        <v>21418</v>
      </c>
      <c r="M43" s="504" t="s">
        <v>216</v>
      </c>
      <c r="N43" s="470">
        <v>22543.652999999998</v>
      </c>
      <c r="O43" s="504"/>
      <c r="P43" s="442">
        <v>23023.488000000001</v>
      </c>
      <c r="Q43" s="318" t="s">
        <v>216</v>
      </c>
    </row>
    <row r="44" spans="1:17" ht="11.1" customHeight="1" x14ac:dyDescent="0.2">
      <c r="A44" s="36"/>
      <c r="B44" s="15"/>
      <c r="C44" s="14"/>
      <c r="D44" s="12" t="s">
        <v>209</v>
      </c>
      <c r="E44" s="36"/>
      <c r="F44" s="36"/>
      <c r="G44" s="36"/>
      <c r="H44" s="467">
        <v>459</v>
      </c>
      <c r="I44" s="495" t="s">
        <v>216</v>
      </c>
      <c r="J44" s="467">
        <v>477</v>
      </c>
      <c r="K44" s="495" t="s">
        <v>216</v>
      </c>
      <c r="L44" s="480">
        <v>445</v>
      </c>
      <c r="M44" s="504" t="s">
        <v>216</v>
      </c>
      <c r="N44" s="470">
        <v>326.20299999999997</v>
      </c>
      <c r="O44" s="504"/>
      <c r="P44" s="442">
        <v>379.00400000000002</v>
      </c>
      <c r="Q44" s="318" t="s">
        <v>216</v>
      </c>
    </row>
    <row r="45" spans="1:17" ht="11.1" customHeight="1" x14ac:dyDescent="0.2">
      <c r="A45" s="36"/>
      <c r="B45" s="15"/>
      <c r="C45" s="14"/>
      <c r="D45" s="12" t="s">
        <v>455</v>
      </c>
      <c r="E45" s="36"/>
      <c r="F45" s="36"/>
      <c r="G45" s="36"/>
      <c r="H45" s="467">
        <v>1435</v>
      </c>
      <c r="I45" s="495" t="s">
        <v>216</v>
      </c>
      <c r="J45" s="467">
        <v>1060</v>
      </c>
      <c r="K45" s="495" t="s">
        <v>216</v>
      </c>
      <c r="L45" s="480">
        <v>1140</v>
      </c>
      <c r="M45" s="504" t="s">
        <v>216</v>
      </c>
      <c r="N45" s="470">
        <v>1162.4680000000001</v>
      </c>
      <c r="O45" s="504"/>
      <c r="P45" s="442">
        <v>1127.1389999999999</v>
      </c>
      <c r="Q45" s="318" t="s">
        <v>216</v>
      </c>
    </row>
    <row r="46" spans="1:17" ht="11.1" customHeight="1" x14ac:dyDescent="0.2">
      <c r="A46" s="36"/>
      <c r="B46" s="15"/>
      <c r="C46" s="12" t="s">
        <v>242</v>
      </c>
      <c r="D46" s="12"/>
      <c r="E46" s="36"/>
      <c r="F46" s="36"/>
      <c r="G46" s="36"/>
      <c r="H46" s="467">
        <v>10215</v>
      </c>
      <c r="I46" s="495" t="s">
        <v>216</v>
      </c>
      <c r="J46" s="467">
        <v>8150</v>
      </c>
      <c r="K46" s="495" t="s">
        <v>216</v>
      </c>
      <c r="L46" s="480">
        <v>8342</v>
      </c>
      <c r="M46" s="504" t="s">
        <v>216</v>
      </c>
      <c r="N46" s="470">
        <v>9017.8510000000006</v>
      </c>
      <c r="O46" s="504"/>
      <c r="P46" s="442">
        <v>12636.124</v>
      </c>
      <c r="Q46" s="318" t="s">
        <v>216</v>
      </c>
    </row>
    <row r="47" spans="1:17" ht="6.95" customHeight="1" x14ac:dyDescent="0.2">
      <c r="A47" s="12"/>
      <c r="B47" s="29"/>
      <c r="C47" s="14"/>
      <c r="D47" s="12"/>
      <c r="E47" s="12"/>
      <c r="F47" s="12"/>
      <c r="G47" s="12"/>
      <c r="H47" s="467"/>
      <c r="I47" s="495" t="s">
        <v>216</v>
      </c>
      <c r="J47" s="467" t="s">
        <v>216</v>
      </c>
      <c r="K47" s="495" t="s">
        <v>216</v>
      </c>
      <c r="L47" s="467" t="s">
        <v>216</v>
      </c>
      <c r="M47" s="504" t="s">
        <v>216</v>
      </c>
      <c r="N47" s="498"/>
      <c r="O47" s="504"/>
      <c r="P47" s="505"/>
      <c r="Q47" s="318" t="s">
        <v>216</v>
      </c>
    </row>
    <row r="48" spans="1:17" ht="11.1" customHeight="1" x14ac:dyDescent="0.2">
      <c r="A48" s="25" t="s">
        <v>474</v>
      </c>
      <c r="B48" s="29"/>
      <c r="C48" s="14"/>
      <c r="D48" s="12"/>
      <c r="E48" s="12"/>
      <c r="F48" s="12"/>
      <c r="G48" s="12"/>
      <c r="H48" s="465">
        <v>76596</v>
      </c>
      <c r="I48" s="495" t="s">
        <v>216</v>
      </c>
      <c r="J48" s="465">
        <v>77542</v>
      </c>
      <c r="K48" s="495" t="s">
        <v>216</v>
      </c>
      <c r="L48" s="481">
        <v>78187</v>
      </c>
      <c r="M48" s="506" t="s">
        <v>216</v>
      </c>
      <c r="N48" s="472">
        <v>81654.812000000005</v>
      </c>
      <c r="O48" s="506"/>
      <c r="P48" s="443">
        <v>79970.065000000002</v>
      </c>
      <c r="Q48" s="318" t="s">
        <v>216</v>
      </c>
    </row>
    <row r="49" spans="1:17" ht="11.1" customHeight="1" x14ac:dyDescent="0.2">
      <c r="A49" s="12" t="s">
        <v>207</v>
      </c>
      <c r="B49" s="36"/>
      <c r="C49" s="12" t="s">
        <v>239</v>
      </c>
      <c r="D49" s="12"/>
      <c r="E49" s="36"/>
      <c r="F49" s="36"/>
      <c r="G49" s="36"/>
      <c r="H49" s="467">
        <v>22075</v>
      </c>
      <c r="I49" s="495" t="s">
        <v>216</v>
      </c>
      <c r="J49" s="467">
        <v>22896</v>
      </c>
      <c r="K49" s="495" t="s">
        <v>216</v>
      </c>
      <c r="L49" s="480">
        <v>24836</v>
      </c>
      <c r="M49" s="504" t="s">
        <v>216</v>
      </c>
      <c r="N49" s="470">
        <v>26159.15</v>
      </c>
      <c r="O49" s="504"/>
      <c r="P49" s="442">
        <v>24914.014999999999</v>
      </c>
      <c r="Q49" s="318" t="s">
        <v>216</v>
      </c>
    </row>
    <row r="50" spans="1:17" ht="11.1" customHeight="1" x14ac:dyDescent="0.2">
      <c r="A50" s="36"/>
      <c r="B50" s="15"/>
      <c r="C50" s="12" t="s">
        <v>241</v>
      </c>
      <c r="D50" s="12"/>
      <c r="E50" s="36"/>
      <c r="F50" s="36"/>
      <c r="G50" s="36"/>
      <c r="H50" s="467">
        <v>14513</v>
      </c>
      <c r="I50" s="495" t="s">
        <v>216</v>
      </c>
      <c r="J50" s="467">
        <v>14750</v>
      </c>
      <c r="K50" s="495" t="s">
        <v>216</v>
      </c>
      <c r="L50" s="480">
        <v>12897</v>
      </c>
      <c r="M50" s="504" t="s">
        <v>216</v>
      </c>
      <c r="N50" s="470">
        <v>13590.598</v>
      </c>
      <c r="O50" s="504"/>
      <c r="P50" s="442">
        <v>12843.573</v>
      </c>
      <c r="Q50" s="318" t="s">
        <v>216</v>
      </c>
    </row>
    <row r="51" spans="1:17" ht="11.1" customHeight="1" x14ac:dyDescent="0.2">
      <c r="A51" s="36"/>
      <c r="B51" s="15"/>
      <c r="C51" s="12" t="s">
        <v>240</v>
      </c>
      <c r="D51" s="12"/>
      <c r="E51" s="36"/>
      <c r="F51" s="36"/>
      <c r="G51" s="36"/>
      <c r="H51" s="467">
        <v>8046</v>
      </c>
      <c r="I51" s="495" t="s">
        <v>216</v>
      </c>
      <c r="J51" s="467">
        <v>7545</v>
      </c>
      <c r="K51" s="495" t="s">
        <v>216</v>
      </c>
      <c r="L51" s="480">
        <v>8090</v>
      </c>
      <c r="M51" s="504" t="s">
        <v>216</v>
      </c>
      <c r="N51" s="470">
        <v>7848.5190000000002</v>
      </c>
      <c r="O51" s="504"/>
      <c r="P51" s="442">
        <v>8253.6110000000008</v>
      </c>
      <c r="Q51" s="318" t="s">
        <v>216</v>
      </c>
    </row>
    <row r="52" spans="1:17" ht="11.1" customHeight="1" x14ac:dyDescent="0.2">
      <c r="A52" s="36"/>
      <c r="B52" s="15"/>
      <c r="C52" s="12" t="s">
        <v>454</v>
      </c>
      <c r="D52" s="12"/>
      <c r="E52" s="36"/>
      <c r="F52" s="36"/>
      <c r="G52" s="36"/>
      <c r="H52" s="467">
        <v>22213</v>
      </c>
      <c r="I52" s="495" t="s">
        <v>216</v>
      </c>
      <c r="J52" s="467">
        <v>23024</v>
      </c>
      <c r="K52" s="495" t="s">
        <v>216</v>
      </c>
      <c r="L52" s="480">
        <v>23150</v>
      </c>
      <c r="M52" s="504" t="s">
        <v>216</v>
      </c>
      <c r="N52" s="470">
        <v>24265.112000000001</v>
      </c>
      <c r="O52" s="504"/>
      <c r="P52" s="442">
        <v>24116.67</v>
      </c>
      <c r="Q52" s="318" t="s">
        <v>216</v>
      </c>
    </row>
    <row r="53" spans="1:17" ht="11.1" customHeight="1" x14ac:dyDescent="0.2">
      <c r="A53" s="36"/>
      <c r="B53" s="15"/>
      <c r="C53" s="14" t="s">
        <v>207</v>
      </c>
      <c r="D53" s="12" t="s">
        <v>208</v>
      </c>
      <c r="E53" s="36"/>
      <c r="F53" s="36"/>
      <c r="G53" s="36"/>
      <c r="H53" s="467">
        <v>18765</v>
      </c>
      <c r="I53" s="495" t="s">
        <v>216</v>
      </c>
      <c r="J53" s="467">
        <v>20027</v>
      </c>
      <c r="K53" s="495" t="s">
        <v>216</v>
      </c>
      <c r="L53" s="480">
        <v>20439</v>
      </c>
      <c r="M53" s="504" t="s">
        <v>216</v>
      </c>
      <c r="N53" s="470">
        <v>21242.499</v>
      </c>
      <c r="O53" s="504"/>
      <c r="P53" s="442">
        <v>21004.456999999999</v>
      </c>
      <c r="Q53" s="318" t="s">
        <v>216</v>
      </c>
    </row>
    <row r="54" spans="1:17" ht="11.1" customHeight="1" x14ac:dyDescent="0.2">
      <c r="A54" s="36"/>
      <c r="B54" s="15"/>
      <c r="C54" s="14"/>
      <c r="D54" s="12" t="s">
        <v>209</v>
      </c>
      <c r="E54" s="36"/>
      <c r="F54" s="36"/>
      <c r="G54" s="36"/>
      <c r="H54" s="467">
        <v>612</v>
      </c>
      <c r="I54" s="495" t="s">
        <v>216</v>
      </c>
      <c r="J54" s="467">
        <v>653</v>
      </c>
      <c r="K54" s="495" t="s">
        <v>216</v>
      </c>
      <c r="L54" s="480">
        <v>667</v>
      </c>
      <c r="M54" s="504" t="s">
        <v>216</v>
      </c>
      <c r="N54" s="470">
        <v>609.86599999999999</v>
      </c>
      <c r="O54" s="504"/>
      <c r="P54" s="442">
        <v>609.70000000000005</v>
      </c>
    </row>
    <row r="55" spans="1:17" ht="11.1" customHeight="1" x14ac:dyDescent="0.2">
      <c r="A55" s="36"/>
      <c r="B55" s="15"/>
      <c r="C55" s="14"/>
      <c r="D55" s="12" t="s">
        <v>455</v>
      </c>
      <c r="E55" s="36"/>
      <c r="F55" s="36"/>
      <c r="G55" s="36"/>
      <c r="H55" s="467">
        <v>2835</v>
      </c>
      <c r="I55" s="495" t="s">
        <v>216</v>
      </c>
      <c r="J55" s="467">
        <v>2344</v>
      </c>
      <c r="K55" s="495" t="s">
        <v>216</v>
      </c>
      <c r="L55" s="480">
        <v>2044</v>
      </c>
      <c r="M55" s="504" t="s">
        <v>216</v>
      </c>
      <c r="N55" s="470">
        <v>2412.7469999999998</v>
      </c>
      <c r="O55" s="504"/>
      <c r="P55" s="442">
        <v>2502.5129999999999</v>
      </c>
      <c r="Q55" s="318" t="s">
        <v>216</v>
      </c>
    </row>
    <row r="56" spans="1:17" ht="11.1" customHeight="1" x14ac:dyDescent="0.2">
      <c r="A56" s="36"/>
      <c r="B56" s="15"/>
      <c r="C56" s="12" t="s">
        <v>242</v>
      </c>
      <c r="D56" s="12"/>
      <c r="E56" s="36"/>
      <c r="F56" s="36"/>
      <c r="G56" s="36"/>
      <c r="H56" s="467">
        <v>9748</v>
      </c>
      <c r="I56" s="495" t="s">
        <v>216</v>
      </c>
      <c r="J56" s="467">
        <v>9327</v>
      </c>
      <c r="K56" s="495" t="s">
        <v>216</v>
      </c>
      <c r="L56" s="480">
        <v>9214</v>
      </c>
      <c r="M56" s="504" t="s">
        <v>216</v>
      </c>
      <c r="N56" s="470">
        <v>9791.4330000000009</v>
      </c>
      <c r="O56" s="504"/>
      <c r="P56" s="442">
        <v>9842.1959999999999</v>
      </c>
      <c r="Q56" s="318" t="s">
        <v>216</v>
      </c>
    </row>
    <row r="57" spans="1:17" ht="6.95" customHeight="1" x14ac:dyDescent="0.2">
      <c r="A57" s="12"/>
      <c r="B57" s="29"/>
      <c r="C57" s="14"/>
      <c r="D57" s="12"/>
      <c r="E57" s="12"/>
      <c r="F57" s="12"/>
      <c r="G57" s="12"/>
      <c r="H57" s="467"/>
      <c r="I57" s="495" t="s">
        <v>216</v>
      </c>
      <c r="J57" s="467" t="s">
        <v>216</v>
      </c>
      <c r="K57" s="495" t="s">
        <v>216</v>
      </c>
      <c r="L57" s="467" t="s">
        <v>216</v>
      </c>
      <c r="M57" s="504" t="s">
        <v>216</v>
      </c>
      <c r="N57" s="498"/>
      <c r="O57" s="504"/>
      <c r="P57" s="128"/>
      <c r="Q57" s="318" t="s">
        <v>216</v>
      </c>
    </row>
    <row r="58" spans="1:17" ht="11.1" customHeight="1" x14ac:dyDescent="0.2">
      <c r="A58" s="25" t="s">
        <v>121</v>
      </c>
      <c r="B58" s="29"/>
      <c r="C58" s="14"/>
      <c r="D58" s="12"/>
      <c r="E58" s="12"/>
      <c r="F58" s="25"/>
      <c r="G58" s="25"/>
      <c r="H58" s="465">
        <v>167473</v>
      </c>
      <c r="I58" s="496" t="s">
        <v>216</v>
      </c>
      <c r="J58" s="465">
        <v>169688</v>
      </c>
      <c r="K58" s="496" t="s">
        <v>216</v>
      </c>
      <c r="L58" s="481">
        <v>171324</v>
      </c>
      <c r="M58" s="506" t="s">
        <v>216</v>
      </c>
      <c r="N58" s="472">
        <v>175313.644</v>
      </c>
      <c r="O58" s="506"/>
      <c r="P58" s="443">
        <v>179042.00899999999</v>
      </c>
      <c r="Q58" s="324" t="s">
        <v>216</v>
      </c>
    </row>
    <row r="59" spans="1:17" ht="11.1" customHeight="1" x14ac:dyDescent="0.2">
      <c r="A59" s="12" t="s">
        <v>207</v>
      </c>
      <c r="B59" s="36"/>
      <c r="C59" s="12" t="s">
        <v>239</v>
      </c>
      <c r="D59" s="12"/>
      <c r="E59" s="36"/>
      <c r="F59" s="36"/>
      <c r="G59" s="36"/>
      <c r="H59" s="467">
        <v>61159</v>
      </c>
      <c r="I59" s="495" t="s">
        <v>216</v>
      </c>
      <c r="J59" s="467">
        <v>64000</v>
      </c>
      <c r="K59" s="495" t="s">
        <v>216</v>
      </c>
      <c r="L59" s="480">
        <v>67011</v>
      </c>
      <c r="M59" s="504" t="s">
        <v>216</v>
      </c>
      <c r="N59" s="470">
        <v>65455.461000000003</v>
      </c>
      <c r="O59" s="504"/>
      <c r="P59" s="442">
        <v>65073.798000000003</v>
      </c>
      <c r="Q59" s="318" t="s">
        <v>216</v>
      </c>
    </row>
    <row r="60" spans="1:17" ht="11.1" customHeight="1" x14ac:dyDescent="0.2">
      <c r="A60" s="36"/>
      <c r="B60" s="15"/>
      <c r="C60" s="12" t="s">
        <v>241</v>
      </c>
      <c r="D60" s="12"/>
      <c r="E60" s="36"/>
      <c r="F60" s="36"/>
      <c r="G60" s="36"/>
      <c r="H60" s="467">
        <v>28782</v>
      </c>
      <c r="I60" s="495" t="s">
        <v>216</v>
      </c>
      <c r="J60" s="467">
        <v>30199</v>
      </c>
      <c r="K60" s="495" t="s">
        <v>216</v>
      </c>
      <c r="L60" s="480">
        <v>26987</v>
      </c>
      <c r="M60" s="504" t="s">
        <v>216</v>
      </c>
      <c r="N60" s="470">
        <v>29305.516</v>
      </c>
      <c r="O60" s="504"/>
      <c r="P60" s="442">
        <v>29044.705999999998</v>
      </c>
      <c r="Q60" s="318" t="s">
        <v>216</v>
      </c>
    </row>
    <row r="61" spans="1:17" ht="11.1" customHeight="1" x14ac:dyDescent="0.2">
      <c r="A61" s="36"/>
      <c r="B61" s="15"/>
      <c r="C61" s="12" t="s">
        <v>240</v>
      </c>
      <c r="D61" s="12"/>
      <c r="E61" s="36"/>
      <c r="F61" s="36"/>
      <c r="G61" s="36"/>
      <c r="H61" s="467">
        <v>13382</v>
      </c>
      <c r="I61" s="495" t="s">
        <v>216</v>
      </c>
      <c r="J61" s="467">
        <v>12711</v>
      </c>
      <c r="K61" s="495" t="s">
        <v>216</v>
      </c>
      <c r="L61" s="480">
        <v>13617</v>
      </c>
      <c r="M61" s="504" t="s">
        <v>216</v>
      </c>
      <c r="N61" s="470">
        <v>13445.947</v>
      </c>
      <c r="O61" s="504"/>
      <c r="P61" s="442">
        <v>13798.884</v>
      </c>
      <c r="Q61" s="318" t="s">
        <v>216</v>
      </c>
    </row>
    <row r="62" spans="1:17" ht="11.1" customHeight="1" x14ac:dyDescent="0.2">
      <c r="A62" s="36"/>
      <c r="B62" s="15"/>
      <c r="C62" s="12" t="s">
        <v>454</v>
      </c>
      <c r="D62" s="12"/>
      <c r="E62" s="36"/>
      <c r="F62" s="36"/>
      <c r="G62" s="36"/>
      <c r="H62" s="467">
        <v>44187</v>
      </c>
      <c r="I62" s="495" t="s">
        <v>216</v>
      </c>
      <c r="J62" s="467">
        <v>45303</v>
      </c>
      <c r="K62" s="495" t="s">
        <v>216</v>
      </c>
      <c r="L62" s="480">
        <v>46153</v>
      </c>
      <c r="M62" s="504" t="s">
        <v>216</v>
      </c>
      <c r="N62" s="470">
        <v>48297.436000000002</v>
      </c>
      <c r="O62" s="504"/>
      <c r="P62" s="442">
        <v>48646.300999999999</v>
      </c>
      <c r="Q62" s="318" t="s">
        <v>216</v>
      </c>
    </row>
    <row r="63" spans="1:17" ht="11.1" customHeight="1" x14ac:dyDescent="0.2">
      <c r="A63" s="36"/>
      <c r="B63" s="15"/>
      <c r="C63" s="14" t="s">
        <v>207</v>
      </c>
      <c r="D63" s="12" t="s">
        <v>208</v>
      </c>
      <c r="E63" s="36"/>
      <c r="F63" s="36"/>
      <c r="G63" s="36"/>
      <c r="H63" s="467">
        <v>38845</v>
      </c>
      <c r="I63" s="495" t="s">
        <v>216</v>
      </c>
      <c r="J63" s="467">
        <v>40769</v>
      </c>
      <c r="K63" s="495" t="s">
        <v>216</v>
      </c>
      <c r="L63" s="480">
        <v>41857</v>
      </c>
      <c r="M63" s="504" t="s">
        <v>216</v>
      </c>
      <c r="N63" s="470">
        <v>43786.152000000002</v>
      </c>
      <c r="O63" s="504"/>
      <c r="P63" s="442">
        <v>44027.945</v>
      </c>
      <c r="Q63" s="318" t="s">
        <v>216</v>
      </c>
    </row>
    <row r="64" spans="1:17" ht="11.1" customHeight="1" x14ac:dyDescent="0.2">
      <c r="A64" s="36"/>
      <c r="B64" s="15"/>
      <c r="C64" s="14"/>
      <c r="D64" s="12" t="s">
        <v>209</v>
      </c>
      <c r="E64" s="36"/>
      <c r="F64" s="36"/>
      <c r="G64" s="36"/>
      <c r="H64" s="467">
        <v>1072</v>
      </c>
      <c r="I64" s="495" t="s">
        <v>216</v>
      </c>
      <c r="J64" s="467">
        <v>1130</v>
      </c>
      <c r="K64" s="495" t="s">
        <v>216</v>
      </c>
      <c r="L64" s="480">
        <v>1111</v>
      </c>
      <c r="M64" s="504" t="s">
        <v>216</v>
      </c>
      <c r="N64" s="470">
        <v>936.06899999999996</v>
      </c>
      <c r="O64" s="504"/>
      <c r="P64" s="442">
        <v>988.70399999999995</v>
      </c>
      <c r="Q64" s="318" t="s">
        <v>216</v>
      </c>
    </row>
    <row r="65" spans="1:17" ht="11.1" customHeight="1" x14ac:dyDescent="0.2">
      <c r="A65" s="36"/>
      <c r="B65" s="15"/>
      <c r="C65" s="14"/>
      <c r="D65" s="12" t="s">
        <v>455</v>
      </c>
      <c r="E65" s="36"/>
      <c r="F65" s="36"/>
      <c r="G65" s="36"/>
      <c r="H65" s="467">
        <v>4270</v>
      </c>
      <c r="I65" s="495" t="s">
        <v>216</v>
      </c>
      <c r="J65" s="467">
        <v>3403</v>
      </c>
      <c r="K65" s="495" t="s">
        <v>216</v>
      </c>
      <c r="L65" s="480">
        <v>3184</v>
      </c>
      <c r="M65" s="504" t="s">
        <v>216</v>
      </c>
      <c r="N65" s="470">
        <v>3575.2150000000001</v>
      </c>
      <c r="O65" s="504"/>
      <c r="P65" s="442">
        <v>3629.652</v>
      </c>
      <c r="Q65" s="318" t="s">
        <v>216</v>
      </c>
    </row>
    <row r="66" spans="1:17" ht="11.1" customHeight="1" x14ac:dyDescent="0.2">
      <c r="A66" s="53"/>
      <c r="B66" s="131"/>
      <c r="C66" s="10" t="s">
        <v>242</v>
      </c>
      <c r="D66" s="10"/>
      <c r="E66" s="53"/>
      <c r="F66" s="53"/>
      <c r="G66" s="53"/>
      <c r="H66" s="501">
        <v>19963</v>
      </c>
      <c r="I66" s="500" t="s">
        <v>216</v>
      </c>
      <c r="J66" s="501">
        <v>17476</v>
      </c>
      <c r="K66" s="500" t="s">
        <v>216</v>
      </c>
      <c r="L66" s="499">
        <v>17556</v>
      </c>
      <c r="M66" s="508" t="s">
        <v>216</v>
      </c>
      <c r="N66" s="484">
        <v>18809.284</v>
      </c>
      <c r="O66" s="508"/>
      <c r="P66" s="445">
        <v>22478.32</v>
      </c>
      <c r="Q66" s="318" t="s">
        <v>216</v>
      </c>
    </row>
    <row r="67" spans="1:17" s="3" customFormat="1" ht="21" customHeight="1" x14ac:dyDescent="0.2">
      <c r="I67" s="324"/>
      <c r="K67" s="324"/>
      <c r="M67" s="324"/>
      <c r="O67" s="324"/>
      <c r="Q67" s="324"/>
    </row>
    <row r="68" spans="1:17" ht="28.5" customHeight="1" x14ac:dyDescent="0.2">
      <c r="A68" s="774" t="s">
        <v>602</v>
      </c>
      <c r="B68" s="774"/>
      <c r="C68" s="774"/>
      <c r="D68" s="774"/>
      <c r="E68" s="774"/>
      <c r="F68" s="774"/>
      <c r="G68" s="774"/>
      <c r="H68" s="774"/>
      <c r="I68" s="774"/>
      <c r="J68" s="774"/>
      <c r="K68" s="774"/>
      <c r="L68" s="774"/>
      <c r="M68" s="452"/>
      <c r="N68" s="452"/>
      <c r="O68" s="452"/>
      <c r="P68" s="452"/>
      <c r="Q68" s="452"/>
    </row>
    <row r="69" spans="1:17" ht="28.5" customHeight="1" x14ac:dyDescent="0.2">
      <c r="A69" s="782" t="s">
        <v>533</v>
      </c>
      <c r="B69" s="782"/>
      <c r="C69" s="782"/>
      <c r="D69" s="782"/>
      <c r="E69" s="782"/>
      <c r="F69" s="782"/>
      <c r="G69" s="782"/>
      <c r="H69" s="782"/>
      <c r="I69" s="782"/>
      <c r="J69" s="782"/>
      <c r="K69" s="782"/>
      <c r="L69" s="782"/>
      <c r="M69" s="782"/>
      <c r="N69" s="782"/>
      <c r="O69" s="782"/>
      <c r="P69" s="782"/>
      <c r="Q69" s="782"/>
    </row>
    <row r="70" spans="1:17" ht="11.1" customHeight="1" x14ac:dyDescent="0.2">
      <c r="A70" s="476"/>
      <c r="B70" s="510"/>
      <c r="C70" s="511"/>
      <c r="D70" s="476"/>
      <c r="E70" s="476"/>
      <c r="F70" s="476"/>
      <c r="G70" s="476"/>
      <c r="H70" s="476"/>
      <c r="I70" s="495"/>
      <c r="J70" s="476"/>
      <c r="K70" s="495"/>
      <c r="L70" s="476"/>
      <c r="M70" s="495"/>
      <c r="N70" s="476"/>
      <c r="O70" s="495"/>
      <c r="P70" s="476"/>
      <c r="Q70" s="495"/>
    </row>
  </sheetData>
  <mergeCells count="3">
    <mergeCell ref="A2:P2"/>
    <mergeCell ref="A68:L68"/>
    <mergeCell ref="A69:Q69"/>
  </mergeCells>
  <pageMargins left="0.70866141732283472" right="0.70866141732283472" top="0.74803149606299213" bottom="0.74803149606299213"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32"/>
  <sheetViews>
    <sheetView showGridLines="0" zoomScaleNormal="100" zoomScaleSheetLayoutView="100" workbookViewId="0"/>
  </sheetViews>
  <sheetFormatPr defaultRowHeight="12.75" x14ac:dyDescent="0.2"/>
  <cols>
    <col min="1" max="1" width="2.28515625" style="2" customWidth="1"/>
    <col min="2" max="2" width="6" style="127" customWidth="1"/>
    <col min="3" max="3" width="6.7109375" style="33" customWidth="1"/>
    <col min="4" max="4" width="7.28515625" style="2" customWidth="1"/>
    <col min="5" max="5" width="1.140625" style="2" customWidth="1"/>
    <col min="6" max="6" width="12" style="2" customWidth="1"/>
    <col min="7" max="7" width="3" style="2" customWidth="1"/>
    <col min="8" max="8" width="8.85546875" style="2" customWidth="1"/>
    <col min="9" max="9" width="1.7109375" style="2" customWidth="1"/>
    <col min="10" max="10" width="8.140625" style="2" customWidth="1"/>
    <col min="11" max="11" width="1.7109375" style="2" customWidth="1"/>
    <col min="12" max="12" width="8.140625" style="2" customWidth="1"/>
    <col min="13" max="13" width="1.7109375" style="2" customWidth="1"/>
    <col min="14" max="14" width="8" style="2" customWidth="1"/>
    <col min="15" max="15" width="1" style="2" customWidth="1"/>
    <col min="16" max="16" width="7.85546875" style="2" customWidth="1"/>
    <col min="17" max="17" width="1" style="2" customWidth="1"/>
  </cols>
  <sheetData>
    <row r="1" spans="1:18" ht="12.75" customHeight="1" x14ac:dyDescent="0.2">
      <c r="A1" s="5" t="s">
        <v>210</v>
      </c>
      <c r="B1" s="29"/>
      <c r="C1" s="14"/>
      <c r="D1" s="12"/>
      <c r="E1" s="12"/>
      <c r="F1" s="12"/>
      <c r="G1" s="12"/>
      <c r="H1" s="136"/>
      <c r="I1" s="12"/>
      <c r="J1" s="12"/>
      <c r="K1" s="12"/>
      <c r="L1" s="12"/>
      <c r="M1" s="12"/>
      <c r="N1" s="136"/>
      <c r="O1" s="1"/>
      <c r="P1" s="1"/>
      <c r="Q1" s="1"/>
    </row>
    <row r="2" spans="1:18" x14ac:dyDescent="0.2">
      <c r="A2" s="459" t="s">
        <v>637</v>
      </c>
      <c r="B2" s="512"/>
      <c r="C2" s="513"/>
      <c r="D2" s="465"/>
      <c r="E2" s="465"/>
      <c r="F2" s="465"/>
      <c r="G2" s="465"/>
      <c r="H2" s="465"/>
      <c r="I2" s="465"/>
      <c r="J2" s="465"/>
      <c r="K2" s="25"/>
      <c r="L2" s="25"/>
      <c r="M2" s="25"/>
      <c r="N2" s="25"/>
      <c r="O2" s="3"/>
      <c r="P2" s="3"/>
      <c r="Q2" s="3"/>
    </row>
    <row r="3" spans="1:18" s="63" customFormat="1" x14ac:dyDescent="0.2">
      <c r="A3" s="514" t="s">
        <v>638</v>
      </c>
      <c r="B3" s="515"/>
      <c r="C3" s="516"/>
      <c r="D3" s="517"/>
      <c r="E3" s="517"/>
      <c r="F3" s="517"/>
      <c r="G3" s="517"/>
      <c r="H3" s="517"/>
      <c r="I3" s="517"/>
      <c r="J3" s="517"/>
      <c r="K3" s="37"/>
      <c r="L3" s="37"/>
      <c r="M3" s="37"/>
      <c r="N3" s="37"/>
      <c r="O3" s="395"/>
      <c r="P3" s="395"/>
      <c r="Q3" s="395"/>
    </row>
    <row r="4" spans="1:18" s="48" customFormat="1" ht="11.25" x14ac:dyDescent="0.2">
      <c r="A4" s="132" t="s">
        <v>58</v>
      </c>
      <c r="B4" s="133"/>
      <c r="C4" s="134"/>
      <c r="D4" s="130"/>
      <c r="E4" s="130"/>
      <c r="F4" s="130"/>
      <c r="G4" s="130"/>
      <c r="H4" s="493">
        <v>2004</v>
      </c>
      <c r="I4" s="493"/>
      <c r="J4" s="493">
        <v>2005</v>
      </c>
      <c r="K4" s="493"/>
      <c r="L4" s="493">
        <v>2006</v>
      </c>
      <c r="M4" s="493"/>
      <c r="N4" s="493">
        <v>2007</v>
      </c>
      <c r="O4" s="493"/>
      <c r="P4" s="493">
        <v>2008</v>
      </c>
      <c r="Q4" s="49"/>
    </row>
    <row r="5" spans="1:18" s="48" customFormat="1" ht="11.25" x14ac:dyDescent="0.2">
      <c r="A5" s="25" t="s">
        <v>421</v>
      </c>
      <c r="B5" s="137"/>
      <c r="C5" s="138"/>
      <c r="D5" s="25"/>
      <c r="E5" s="25"/>
      <c r="F5" s="25"/>
      <c r="G5" s="25"/>
      <c r="H5" s="527">
        <v>33318</v>
      </c>
      <c r="I5" s="25" t="s">
        <v>216</v>
      </c>
      <c r="J5" s="527">
        <v>32617</v>
      </c>
      <c r="K5" s="465" t="s">
        <v>216</v>
      </c>
      <c r="L5" s="527">
        <v>32334.382000000001</v>
      </c>
      <c r="M5" s="465" t="s">
        <v>216</v>
      </c>
      <c r="N5" s="465">
        <v>32662.11</v>
      </c>
      <c r="O5" s="465"/>
      <c r="P5" s="465">
        <v>32744.611000000001</v>
      </c>
      <c r="Q5" s="25"/>
    </row>
    <row r="6" spans="1:18" s="48" customFormat="1" ht="11.25" x14ac:dyDescent="0.2">
      <c r="A6" s="12" t="s">
        <v>207</v>
      </c>
      <c r="B6" s="36"/>
      <c r="C6" s="12" t="s">
        <v>310</v>
      </c>
      <c r="D6" s="12"/>
      <c r="E6" s="36"/>
      <c r="F6" s="36"/>
      <c r="G6" s="36"/>
      <c r="H6" s="48" t="s">
        <v>216</v>
      </c>
      <c r="I6" s="48" t="s">
        <v>216</v>
      </c>
      <c r="J6" s="519"/>
      <c r="K6" s="519" t="s">
        <v>216</v>
      </c>
      <c r="L6" s="519" t="s">
        <v>216</v>
      </c>
      <c r="M6" s="519" t="s">
        <v>216</v>
      </c>
      <c r="N6" s="519" t="s">
        <v>216</v>
      </c>
      <c r="O6" s="519"/>
      <c r="P6" s="519" t="s">
        <v>216</v>
      </c>
    </row>
    <row r="7" spans="1:18" s="48" customFormat="1" ht="11.25" x14ac:dyDescent="0.2">
      <c r="A7" s="36" t="s">
        <v>248</v>
      </c>
      <c r="B7" s="36"/>
      <c r="C7" s="36" t="s">
        <v>249</v>
      </c>
      <c r="D7" s="36"/>
      <c r="E7" s="36"/>
      <c r="F7" s="36"/>
      <c r="G7" s="36"/>
      <c r="H7" s="528">
        <v>16892</v>
      </c>
      <c r="I7" s="12" t="s">
        <v>216</v>
      </c>
      <c r="J7" s="528">
        <v>16380</v>
      </c>
      <c r="K7" s="467" t="s">
        <v>216</v>
      </c>
      <c r="L7" s="528">
        <v>16399.173999999999</v>
      </c>
      <c r="M7" s="467" t="s">
        <v>216</v>
      </c>
      <c r="N7" s="467">
        <v>16581.637999999999</v>
      </c>
      <c r="O7" s="467"/>
      <c r="P7" s="467">
        <v>16550.91</v>
      </c>
      <c r="Q7" s="12"/>
    </row>
    <row r="8" spans="1:18" s="48" customFormat="1" ht="11.25" x14ac:dyDescent="0.2">
      <c r="A8" s="36"/>
      <c r="B8" s="36"/>
      <c r="C8" s="12" t="s">
        <v>316</v>
      </c>
      <c r="D8" s="36"/>
      <c r="E8" s="36"/>
      <c r="F8" s="36"/>
      <c r="G8" s="36"/>
      <c r="H8" s="12" t="s">
        <v>216</v>
      </c>
      <c r="I8" s="12" t="s">
        <v>216</v>
      </c>
      <c r="J8" s="467"/>
      <c r="K8" s="467" t="s">
        <v>216</v>
      </c>
      <c r="L8" s="467" t="s">
        <v>216</v>
      </c>
      <c r="M8" s="467" t="s">
        <v>216</v>
      </c>
      <c r="N8" s="467" t="s">
        <v>216</v>
      </c>
      <c r="O8" s="467"/>
      <c r="P8" s="467" t="s">
        <v>216</v>
      </c>
      <c r="Q8" s="12"/>
    </row>
    <row r="9" spans="1:18" s="48" customFormat="1" ht="11.25" x14ac:dyDescent="0.2">
      <c r="A9" s="36"/>
      <c r="B9" s="15"/>
      <c r="C9" s="36" t="s">
        <v>250</v>
      </c>
      <c r="D9" s="12"/>
      <c r="E9" s="36"/>
      <c r="F9" s="36"/>
      <c r="G9" s="36"/>
      <c r="H9" s="471">
        <v>16426</v>
      </c>
      <c r="I9" s="12" t="s">
        <v>216</v>
      </c>
      <c r="J9" s="471">
        <v>16237</v>
      </c>
      <c r="K9" s="467" t="s">
        <v>216</v>
      </c>
      <c r="L9" s="471">
        <v>15935.208000000001</v>
      </c>
      <c r="M9" s="467" t="s">
        <v>216</v>
      </c>
      <c r="N9" s="467">
        <v>16080.472</v>
      </c>
      <c r="O9" s="467"/>
      <c r="P9" s="467">
        <v>16193.700999999999</v>
      </c>
      <c r="Q9" s="12"/>
    </row>
    <row r="10" spans="1:18" s="48" customFormat="1" ht="11.25" x14ac:dyDescent="0.2">
      <c r="A10" s="36" t="s">
        <v>420</v>
      </c>
      <c r="B10" s="15"/>
      <c r="C10" s="36"/>
      <c r="D10" s="12"/>
      <c r="E10" s="36"/>
      <c r="F10" s="36"/>
      <c r="G10" s="36"/>
      <c r="H10" s="12" t="s">
        <v>216</v>
      </c>
      <c r="I10" s="12" t="s">
        <v>216</v>
      </c>
      <c r="J10" s="467"/>
      <c r="K10" s="467" t="s">
        <v>216</v>
      </c>
      <c r="L10" s="467" t="s">
        <v>216</v>
      </c>
      <c r="M10" s="467" t="s">
        <v>216</v>
      </c>
      <c r="N10" s="467" t="s">
        <v>216</v>
      </c>
      <c r="O10" s="467"/>
      <c r="P10" s="467" t="s">
        <v>216</v>
      </c>
      <c r="Q10" s="12"/>
    </row>
    <row r="11" spans="1:18" s="48" customFormat="1" ht="11.25" x14ac:dyDescent="0.2">
      <c r="A11" s="97" t="s">
        <v>430</v>
      </c>
      <c r="B11" s="131"/>
      <c r="C11" s="53"/>
      <c r="D11" s="10"/>
      <c r="E11" s="53"/>
      <c r="F11" s="53"/>
      <c r="G11" s="53"/>
      <c r="H11" s="530">
        <v>235</v>
      </c>
      <c r="I11" s="10" t="s">
        <v>216</v>
      </c>
      <c r="J11" s="530">
        <v>344</v>
      </c>
      <c r="K11" s="501" t="s">
        <v>216</v>
      </c>
      <c r="L11" s="530">
        <v>357</v>
      </c>
      <c r="M11" s="501" t="s">
        <v>216</v>
      </c>
      <c r="N11" s="523">
        <v>402</v>
      </c>
      <c r="O11" s="522"/>
      <c r="P11" s="523">
        <v>430</v>
      </c>
      <c r="Q11" s="25"/>
    </row>
    <row r="12" spans="1:18" s="48" customFormat="1" ht="11.25" x14ac:dyDescent="0.2">
      <c r="A12" s="144"/>
      <c r="B12" s="137"/>
      <c r="C12" s="138"/>
      <c r="D12" s="25"/>
      <c r="E12" s="25"/>
      <c r="F12" s="25"/>
      <c r="G12" s="25"/>
      <c r="H12" s="25"/>
      <c r="I12" s="25"/>
      <c r="J12" s="25"/>
      <c r="K12" s="25"/>
      <c r="L12" s="25"/>
      <c r="M12" s="25"/>
      <c r="N12" s="25"/>
      <c r="O12" s="25"/>
      <c r="P12" s="25"/>
      <c r="Q12" s="25"/>
    </row>
    <row r="13" spans="1:18" s="48" customFormat="1" ht="11.25" x14ac:dyDescent="0.2">
      <c r="A13" s="132" t="s">
        <v>58</v>
      </c>
      <c r="B13" s="133"/>
      <c r="C13" s="134"/>
      <c r="D13" s="130"/>
      <c r="E13" s="130"/>
      <c r="F13" s="130"/>
      <c r="G13" s="130"/>
      <c r="H13" s="493">
        <v>2009</v>
      </c>
      <c r="I13" s="493"/>
      <c r="J13" s="493">
        <v>2010</v>
      </c>
      <c r="K13" s="493"/>
      <c r="L13" s="493">
        <v>2011</v>
      </c>
      <c r="M13" s="493"/>
      <c r="N13" s="493">
        <v>2012</v>
      </c>
      <c r="O13" s="493"/>
      <c r="P13" s="493">
        <v>2013</v>
      </c>
      <c r="Q13" s="49"/>
    </row>
    <row r="14" spans="1:18" s="48" customFormat="1" ht="11.25" x14ac:dyDescent="0.2">
      <c r="A14" s="25" t="s">
        <v>211</v>
      </c>
      <c r="B14" s="137"/>
      <c r="C14" s="138"/>
      <c r="D14" s="25"/>
      <c r="E14" s="25"/>
      <c r="F14" s="25"/>
      <c r="G14" s="25"/>
      <c r="H14" s="465">
        <v>31066.202000000001</v>
      </c>
      <c r="I14" s="465"/>
      <c r="J14" s="465">
        <v>30185.173999999999</v>
      </c>
      <c r="K14" s="465"/>
      <c r="L14" s="465">
        <v>30094</v>
      </c>
      <c r="M14" s="465"/>
      <c r="N14" s="465">
        <v>29471</v>
      </c>
      <c r="O14" s="465"/>
      <c r="P14" s="465">
        <v>29146</v>
      </c>
      <c r="Q14" s="25"/>
    </row>
    <row r="15" spans="1:18" s="48" customFormat="1" ht="11.25" x14ac:dyDescent="0.2">
      <c r="A15" s="12" t="s">
        <v>207</v>
      </c>
      <c r="B15" s="36"/>
      <c r="C15" s="12" t="s">
        <v>312</v>
      </c>
      <c r="D15" s="12"/>
      <c r="E15" s="36"/>
      <c r="F15" s="36"/>
      <c r="G15" s="36"/>
      <c r="H15" s="467">
        <v>15747.627</v>
      </c>
      <c r="I15" s="468"/>
      <c r="J15" s="467">
        <v>15346.084999999999</v>
      </c>
      <c r="K15" s="468"/>
      <c r="L15" s="467">
        <v>15300</v>
      </c>
      <c r="M15" s="468"/>
      <c r="N15" s="467">
        <v>14940</v>
      </c>
      <c r="O15" s="468"/>
      <c r="P15" s="467">
        <v>14742</v>
      </c>
      <c r="Q15" s="36"/>
    </row>
    <row r="16" spans="1:18" s="48" customFormat="1" ht="12" x14ac:dyDescent="0.2">
      <c r="A16" s="36"/>
      <c r="B16" s="15"/>
      <c r="C16" s="12" t="s">
        <v>311</v>
      </c>
      <c r="D16" s="12"/>
      <c r="E16" s="36"/>
      <c r="F16" s="36"/>
      <c r="G16" s="36"/>
      <c r="H16" s="467">
        <v>15318.575000000001</v>
      </c>
      <c r="I16" s="468"/>
      <c r="J16" s="467">
        <v>14839.089</v>
      </c>
      <c r="K16" s="468"/>
      <c r="L16" s="467">
        <v>14795</v>
      </c>
      <c r="M16" s="468"/>
      <c r="N16" s="467">
        <v>14532</v>
      </c>
      <c r="O16" s="468"/>
      <c r="P16" s="467">
        <v>14403</v>
      </c>
      <c r="Q16" s="36"/>
      <c r="R16" s="40"/>
    </row>
    <row r="17" spans="1:20" s="48" customFormat="1" ht="12" x14ac:dyDescent="0.2">
      <c r="A17" s="11" t="s">
        <v>422</v>
      </c>
      <c r="B17" s="131"/>
      <c r="C17" s="53"/>
      <c r="D17" s="10"/>
      <c r="E17" s="53"/>
      <c r="F17" s="53"/>
      <c r="G17" s="53"/>
      <c r="H17" s="523">
        <v>497</v>
      </c>
      <c r="I17" s="524"/>
      <c r="J17" s="523">
        <v>471</v>
      </c>
      <c r="K17" s="524"/>
      <c r="L17" s="523">
        <v>499</v>
      </c>
      <c r="M17" s="524"/>
      <c r="N17" s="523">
        <v>524</v>
      </c>
      <c r="O17" s="524"/>
      <c r="P17" s="523">
        <v>527</v>
      </c>
      <c r="Q17" s="37"/>
      <c r="R17" s="40"/>
    </row>
    <row r="18" spans="1:20" s="48" customFormat="1" ht="11.25" x14ac:dyDescent="0.2">
      <c r="A18" s="144"/>
      <c r="B18" s="137"/>
      <c r="C18" s="138"/>
      <c r="D18" s="25"/>
      <c r="E18" s="25"/>
      <c r="F18" s="25"/>
      <c r="G18" s="25"/>
      <c r="H18" s="465"/>
      <c r="I18" s="465"/>
      <c r="J18" s="465"/>
      <c r="K18" s="465"/>
      <c r="L18" s="465"/>
      <c r="M18" s="465"/>
      <c r="N18" s="465"/>
      <c r="O18" s="465"/>
      <c r="P18" s="465"/>
      <c r="Q18" s="25"/>
    </row>
    <row r="19" spans="1:20" s="48" customFormat="1" ht="11.25" x14ac:dyDescent="0.2">
      <c r="A19" s="132" t="s">
        <v>58</v>
      </c>
      <c r="B19" s="133"/>
      <c r="C19" s="134"/>
      <c r="D19" s="130"/>
      <c r="E19" s="130"/>
      <c r="F19" s="130"/>
      <c r="G19" s="130"/>
      <c r="H19" s="493">
        <v>2014</v>
      </c>
      <c r="I19" s="525"/>
      <c r="J19" s="493">
        <v>2015</v>
      </c>
      <c r="K19" s="526"/>
      <c r="L19" s="493">
        <v>2016</v>
      </c>
      <c r="M19" s="493"/>
      <c r="N19" s="493">
        <v>2017</v>
      </c>
      <c r="O19" s="493"/>
      <c r="P19" s="493">
        <v>2018</v>
      </c>
      <c r="Q19" s="49"/>
    </row>
    <row r="20" spans="1:20" s="48" customFormat="1" ht="11.25" x14ac:dyDescent="0.2">
      <c r="A20" s="25" t="s">
        <v>211</v>
      </c>
      <c r="B20" s="137"/>
      <c r="C20" s="138"/>
      <c r="D20" s="25"/>
      <c r="E20" s="25"/>
      <c r="F20" s="25"/>
      <c r="G20" s="25"/>
      <c r="H20" s="465">
        <v>29244</v>
      </c>
      <c r="I20" s="527" t="s">
        <v>216</v>
      </c>
      <c r="J20" s="465">
        <v>29500</v>
      </c>
      <c r="K20" s="527"/>
      <c r="L20" s="465">
        <v>29800</v>
      </c>
      <c r="M20" s="527"/>
      <c r="N20" s="518">
        <v>30265.455999999998</v>
      </c>
      <c r="O20" s="465"/>
      <c r="P20" s="447">
        <v>30055.513000000003</v>
      </c>
      <c r="Q20" s="25"/>
      <c r="T20" s="448"/>
    </row>
    <row r="21" spans="1:20" s="48" customFormat="1" ht="11.25" x14ac:dyDescent="0.2">
      <c r="A21" s="12" t="s">
        <v>207</v>
      </c>
      <c r="B21" s="36"/>
      <c r="C21" s="12" t="s">
        <v>312</v>
      </c>
      <c r="D21" s="12"/>
      <c r="E21" s="36"/>
      <c r="F21" s="36"/>
      <c r="G21" s="36"/>
      <c r="H21" s="467">
        <v>14834</v>
      </c>
      <c r="I21" s="471" t="s">
        <v>216</v>
      </c>
      <c r="J21" s="467">
        <v>14985</v>
      </c>
      <c r="K21" s="528"/>
      <c r="L21" s="467">
        <v>15092</v>
      </c>
      <c r="M21" s="528"/>
      <c r="N21" s="520">
        <v>15384.040999999999</v>
      </c>
      <c r="O21" s="468"/>
      <c r="P21" s="448">
        <v>15236.917000000001</v>
      </c>
      <c r="Q21" s="36"/>
      <c r="T21" s="448"/>
    </row>
    <row r="22" spans="1:20" s="48" customFormat="1" ht="11.25" x14ac:dyDescent="0.2">
      <c r="A22" s="12"/>
      <c r="B22" s="36"/>
      <c r="C22" s="12" t="s">
        <v>311</v>
      </c>
      <c r="D22" s="12"/>
      <c r="E22" s="36"/>
      <c r="F22" s="36"/>
      <c r="G22" s="36"/>
      <c r="H22" s="467">
        <v>14410</v>
      </c>
      <c r="I22" s="471" t="s">
        <v>216</v>
      </c>
      <c r="J22" s="467">
        <v>14516</v>
      </c>
      <c r="K22" s="471"/>
      <c r="L22" s="467">
        <v>14708</v>
      </c>
      <c r="M22" s="471"/>
      <c r="N22" s="520">
        <v>14881.415000000001</v>
      </c>
      <c r="O22" s="468"/>
      <c r="P22" s="448">
        <v>14818.596</v>
      </c>
      <c r="Q22" s="36"/>
    </row>
    <row r="23" spans="1:20" s="48" customFormat="1" ht="12" x14ac:dyDescent="0.2">
      <c r="A23" s="11" t="s">
        <v>422</v>
      </c>
      <c r="B23" s="131"/>
      <c r="C23" s="52"/>
      <c r="D23" s="52"/>
      <c r="E23" s="52"/>
      <c r="F23" s="52"/>
      <c r="G23" s="53"/>
      <c r="H23" s="521">
        <v>586</v>
      </c>
      <c r="I23" s="529" t="s">
        <v>216</v>
      </c>
      <c r="J23" s="521">
        <v>559</v>
      </c>
      <c r="K23" s="530"/>
      <c r="L23" s="521">
        <v>468</v>
      </c>
      <c r="M23" s="530"/>
      <c r="N23" s="456">
        <v>528.09799999999996</v>
      </c>
      <c r="O23" s="487"/>
      <c r="P23" s="444">
        <v>590.18100000000004</v>
      </c>
      <c r="Q23" s="36"/>
      <c r="R23" s="40"/>
    </row>
    <row r="24" spans="1:20" s="40" customFormat="1" ht="21" customHeight="1" x14ac:dyDescent="0.2">
      <c r="A24" s="1"/>
      <c r="B24" s="145"/>
      <c r="C24" s="7"/>
      <c r="D24" s="1"/>
      <c r="E24" s="1"/>
      <c r="F24" s="1"/>
      <c r="G24" s="1"/>
      <c r="H24" s="1"/>
      <c r="I24" s="1"/>
      <c r="J24" s="1"/>
      <c r="K24" s="1"/>
      <c r="L24" s="1"/>
      <c r="M24" s="1"/>
      <c r="N24" s="1"/>
      <c r="O24" s="1"/>
      <c r="P24" s="1"/>
      <c r="Q24" s="1"/>
      <c r="R24"/>
    </row>
    <row r="25" spans="1:20" ht="38.25" customHeight="1" x14ac:dyDescent="0.2">
      <c r="A25" s="783" t="s">
        <v>489</v>
      </c>
      <c r="B25" s="783"/>
      <c r="C25" s="783"/>
      <c r="D25" s="783"/>
      <c r="E25" s="783"/>
      <c r="F25" s="783"/>
      <c r="G25" s="783"/>
      <c r="H25" s="783"/>
      <c r="I25" s="783"/>
      <c r="J25" s="783"/>
      <c r="K25" s="783"/>
      <c r="L25" s="783"/>
      <c r="M25" s="783"/>
      <c r="N25" s="783"/>
      <c r="O25" s="783"/>
      <c r="P25" s="783"/>
      <c r="Q25" s="44"/>
    </row>
    <row r="26" spans="1:20" ht="30" customHeight="1" x14ac:dyDescent="0.2">
      <c r="A26" s="783" t="s">
        <v>477</v>
      </c>
      <c r="B26" s="783"/>
      <c r="C26" s="783"/>
      <c r="D26" s="783"/>
      <c r="E26" s="783"/>
      <c r="F26" s="783"/>
      <c r="G26" s="783"/>
      <c r="H26" s="783"/>
      <c r="I26" s="783"/>
      <c r="J26" s="783"/>
      <c r="K26" s="783"/>
      <c r="L26" s="783"/>
      <c r="M26" s="783"/>
      <c r="N26" s="783"/>
      <c r="O26" s="783"/>
      <c r="P26" s="783"/>
      <c r="Q26" s="783"/>
    </row>
    <row r="27" spans="1:20" s="63" customFormat="1" x14ac:dyDescent="0.2">
      <c r="A27" s="69"/>
      <c r="B27" s="155"/>
      <c r="C27" s="61"/>
      <c r="D27" s="62"/>
      <c r="E27" s="62"/>
      <c r="F27" s="62"/>
      <c r="G27" s="62"/>
      <c r="H27" s="62"/>
      <c r="I27" s="62"/>
      <c r="J27" s="62"/>
      <c r="K27" s="62"/>
      <c r="L27" s="62"/>
      <c r="M27" s="62"/>
      <c r="N27" s="62"/>
      <c r="O27" s="62"/>
      <c r="P27" s="62"/>
      <c r="Q27" s="62"/>
    </row>
    <row r="28" spans="1:20" s="63" customFormat="1" x14ac:dyDescent="0.2">
      <c r="A28" s="69"/>
      <c r="B28" s="155"/>
      <c r="C28" s="61"/>
      <c r="D28" s="62"/>
      <c r="E28" s="62"/>
      <c r="F28" s="62"/>
      <c r="G28" s="62"/>
      <c r="H28" s="62"/>
      <c r="I28" s="62"/>
      <c r="J28" s="62"/>
      <c r="K28" s="62"/>
      <c r="L28" s="62"/>
      <c r="M28" s="62"/>
      <c r="N28" s="62"/>
      <c r="O28" s="62"/>
      <c r="P28" s="62"/>
      <c r="Q28" s="62"/>
    </row>
    <row r="29" spans="1:20" s="48" customFormat="1" ht="11.25" x14ac:dyDescent="0.2">
      <c r="A29" s="12"/>
      <c r="B29" s="29"/>
      <c r="C29" s="14"/>
      <c r="D29" s="12"/>
      <c r="E29" s="12"/>
      <c r="F29" s="12"/>
      <c r="G29" s="12"/>
      <c r="H29" s="12"/>
      <c r="I29" s="12"/>
      <c r="J29" s="12"/>
      <c r="K29" s="12"/>
      <c r="L29" s="12"/>
      <c r="M29" s="12"/>
      <c r="N29" s="12"/>
      <c r="O29" s="12"/>
      <c r="P29" s="12"/>
      <c r="Q29" s="12"/>
    </row>
    <row r="32" spans="1:20" x14ac:dyDescent="0.2">
      <c r="A32" s="5"/>
    </row>
  </sheetData>
  <mergeCells count="2">
    <mergeCell ref="A25:P25"/>
    <mergeCell ref="A26:Q26"/>
  </mergeCells>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3"/>
  <sheetViews>
    <sheetView showGridLines="0" zoomScaleNormal="100" zoomScaleSheetLayoutView="100" workbookViewId="0"/>
  </sheetViews>
  <sheetFormatPr defaultRowHeight="12.75" x14ac:dyDescent="0.2"/>
  <cols>
    <col min="1" max="1" width="6.7109375" style="2" customWidth="1"/>
    <col min="2" max="2" width="4.85546875" style="127" customWidth="1"/>
    <col min="3" max="3" width="27.85546875" style="33" customWidth="1"/>
    <col min="4" max="4" width="9.42578125" style="2" customWidth="1"/>
    <col min="5" max="5" width="1.5703125" style="2" customWidth="1"/>
    <col min="6" max="6" width="9.42578125" style="2" customWidth="1"/>
    <col min="7" max="7" width="1.5703125" style="2" customWidth="1"/>
    <col min="8" max="8" width="9.42578125" style="2" customWidth="1"/>
    <col min="9" max="9" width="1.5703125" style="2" customWidth="1"/>
    <col min="10" max="10" width="9.42578125" style="2" customWidth="1"/>
    <col min="11" max="11" width="1.5703125" style="2" customWidth="1"/>
    <col min="12" max="12" width="9.42578125" style="2" customWidth="1"/>
    <col min="13" max="13" width="1.5703125" style="2" customWidth="1"/>
    <col min="14" max="14" width="9.140625" style="2"/>
    <col min="15" max="15" width="9.140625" customWidth="1"/>
  </cols>
  <sheetData>
    <row r="1" spans="1:14" ht="12.75" customHeight="1" x14ac:dyDescent="0.2">
      <c r="A1" s="5" t="s">
        <v>212</v>
      </c>
      <c r="B1" s="29"/>
      <c r="C1" s="14"/>
      <c r="D1" s="136"/>
      <c r="E1" s="136"/>
      <c r="F1" s="136"/>
      <c r="G1" s="136"/>
      <c r="H1" s="136"/>
      <c r="I1" s="136"/>
      <c r="J1" s="136"/>
      <c r="K1" s="136"/>
      <c r="L1" s="136"/>
      <c r="M1" s="136"/>
      <c r="N1" s="1"/>
    </row>
    <row r="2" spans="1:14" x14ac:dyDescent="0.2">
      <c r="A2" s="459" t="s">
        <v>639</v>
      </c>
      <c r="B2" s="512"/>
      <c r="C2" s="513"/>
      <c r="D2" s="465"/>
      <c r="E2" s="465"/>
      <c r="F2" s="465"/>
      <c r="G2" s="465"/>
      <c r="H2" s="465"/>
      <c r="I2" s="25"/>
      <c r="J2" s="25"/>
      <c r="K2" s="25"/>
      <c r="L2" s="25"/>
      <c r="M2" s="25"/>
      <c r="N2" s="3"/>
    </row>
    <row r="3" spans="1:14" s="63" customFormat="1" x14ac:dyDescent="0.2">
      <c r="A3" s="514" t="s">
        <v>640</v>
      </c>
      <c r="B3" s="515"/>
      <c r="C3" s="516"/>
      <c r="D3" s="517"/>
      <c r="E3" s="517"/>
      <c r="F3" s="517"/>
      <c r="G3" s="517"/>
      <c r="H3" s="517"/>
      <c r="I3" s="37"/>
      <c r="J3" s="37"/>
      <c r="K3" s="37"/>
      <c r="L3" s="37"/>
      <c r="M3" s="37"/>
      <c r="N3" s="395"/>
    </row>
    <row r="4" spans="1:14" ht="12.75" customHeight="1" x14ac:dyDescent="0.2">
      <c r="A4" s="132" t="s">
        <v>58</v>
      </c>
      <c r="B4" s="133"/>
      <c r="C4" s="134"/>
      <c r="D4" s="493">
        <v>2004</v>
      </c>
      <c r="E4" s="493"/>
      <c r="F4" s="493">
        <v>2005</v>
      </c>
      <c r="G4" s="493"/>
      <c r="H4" s="493">
        <v>2006</v>
      </c>
      <c r="I4" s="493"/>
      <c r="J4" s="493">
        <v>2007</v>
      </c>
      <c r="K4" s="493"/>
      <c r="L4" s="493">
        <v>2008</v>
      </c>
      <c r="M4" s="49"/>
      <c r="N4" s="1"/>
    </row>
    <row r="5" spans="1:14" x14ac:dyDescent="0.2">
      <c r="A5" s="25" t="s">
        <v>461</v>
      </c>
      <c r="B5" s="37"/>
      <c r="C5" s="25"/>
      <c r="D5" s="536">
        <v>105066</v>
      </c>
      <c r="E5" s="518" t="s">
        <v>216</v>
      </c>
      <c r="F5" s="536">
        <v>106160</v>
      </c>
      <c r="G5" s="518" t="s">
        <v>216</v>
      </c>
      <c r="H5" s="536">
        <v>104313</v>
      </c>
      <c r="I5" s="518" t="s">
        <v>216</v>
      </c>
      <c r="J5" s="518">
        <v>106308</v>
      </c>
      <c r="K5" s="518"/>
      <c r="L5" s="518">
        <v>106549</v>
      </c>
      <c r="M5" s="12"/>
      <c r="N5" s="125"/>
    </row>
    <row r="6" spans="1:14" x14ac:dyDescent="0.2">
      <c r="A6" s="12" t="s">
        <v>253</v>
      </c>
      <c r="B6" s="12" t="s">
        <v>495</v>
      </c>
      <c r="D6" s="470">
        <v>76858</v>
      </c>
      <c r="E6" s="520" t="s">
        <v>216</v>
      </c>
      <c r="F6" s="470">
        <v>76811</v>
      </c>
      <c r="G6" s="520" t="s">
        <v>216</v>
      </c>
      <c r="H6" s="470">
        <v>76510</v>
      </c>
      <c r="I6" s="520" t="s">
        <v>216</v>
      </c>
      <c r="J6" s="520">
        <v>77383</v>
      </c>
      <c r="K6" s="520"/>
      <c r="L6" s="520">
        <v>78873</v>
      </c>
      <c r="M6" s="12"/>
      <c r="N6" s="125"/>
    </row>
    <row r="7" spans="1:14" x14ac:dyDescent="0.2">
      <c r="A7" s="36" t="s">
        <v>255</v>
      </c>
      <c r="B7" s="36" t="s">
        <v>494</v>
      </c>
      <c r="C7" s="61"/>
      <c r="D7" s="520"/>
      <c r="E7" s="520" t="s">
        <v>216</v>
      </c>
      <c r="F7" s="520"/>
      <c r="G7" s="520" t="s">
        <v>216</v>
      </c>
      <c r="H7" s="520" t="s">
        <v>216</v>
      </c>
      <c r="I7" s="520" t="s">
        <v>216</v>
      </c>
      <c r="J7" s="520" t="s">
        <v>216</v>
      </c>
      <c r="K7" s="520"/>
      <c r="L7" s="520" t="s">
        <v>216</v>
      </c>
      <c r="M7" s="12"/>
      <c r="N7" s="125"/>
    </row>
    <row r="8" spans="1:14" x14ac:dyDescent="0.2">
      <c r="A8" s="12"/>
      <c r="B8" s="12" t="s">
        <v>431</v>
      </c>
      <c r="D8" s="470">
        <v>326</v>
      </c>
      <c r="E8" s="470" t="s">
        <v>216</v>
      </c>
      <c r="F8" s="470">
        <v>425</v>
      </c>
      <c r="G8" s="470" t="s">
        <v>216</v>
      </c>
      <c r="H8" s="470">
        <v>391</v>
      </c>
      <c r="I8" s="470" t="s">
        <v>216</v>
      </c>
      <c r="J8" s="520">
        <v>382</v>
      </c>
      <c r="K8" s="470"/>
      <c r="L8" s="520">
        <v>379</v>
      </c>
      <c r="M8" s="110"/>
      <c r="N8" s="125"/>
    </row>
    <row r="9" spans="1:14" x14ac:dyDescent="0.2">
      <c r="A9" s="12" t="s">
        <v>479</v>
      </c>
      <c r="B9" s="15"/>
      <c r="C9" s="36"/>
      <c r="D9" s="470">
        <v>1153539</v>
      </c>
      <c r="E9" s="520" t="s">
        <v>216</v>
      </c>
      <c r="F9" s="470">
        <v>1190344</v>
      </c>
      <c r="G9" s="520" t="s">
        <v>216</v>
      </c>
      <c r="H9" s="470">
        <v>1196435.2220000001</v>
      </c>
      <c r="I9" s="520" t="s">
        <v>216</v>
      </c>
      <c r="J9" s="520">
        <v>1231456.7620000001</v>
      </c>
      <c r="K9" s="520"/>
      <c r="L9" s="520">
        <v>1262472.879</v>
      </c>
      <c r="M9" s="12"/>
      <c r="N9" s="638"/>
    </row>
    <row r="10" spans="1:14" ht="24" customHeight="1" x14ac:dyDescent="0.2">
      <c r="A10" s="25" t="s">
        <v>531</v>
      </c>
      <c r="B10" s="12"/>
      <c r="C10" s="36"/>
      <c r="D10" s="520"/>
      <c r="E10" s="520" t="s">
        <v>216</v>
      </c>
      <c r="F10" s="520"/>
      <c r="G10" s="520" t="s">
        <v>216</v>
      </c>
      <c r="H10" s="520" t="s">
        <v>216</v>
      </c>
      <c r="I10" s="520" t="s">
        <v>216</v>
      </c>
      <c r="J10" s="520" t="s">
        <v>216</v>
      </c>
      <c r="K10" s="520"/>
      <c r="L10" s="520" t="s">
        <v>216</v>
      </c>
      <c r="M10" s="12"/>
      <c r="N10" s="125"/>
    </row>
    <row r="11" spans="1:14" x14ac:dyDescent="0.2">
      <c r="A11" s="36" t="s">
        <v>255</v>
      </c>
      <c r="B11" s="36" t="s">
        <v>532</v>
      </c>
      <c r="D11" s="520"/>
      <c r="E11" s="520" t="s">
        <v>216</v>
      </c>
      <c r="F11" s="520"/>
      <c r="G11" s="520" t="s">
        <v>216</v>
      </c>
      <c r="H11" s="520" t="s">
        <v>216</v>
      </c>
      <c r="I11" s="520" t="s">
        <v>216</v>
      </c>
      <c r="J11" s="520" t="s">
        <v>216</v>
      </c>
      <c r="K11" s="520"/>
      <c r="L11" s="520" t="s">
        <v>216</v>
      </c>
      <c r="M11" s="12"/>
      <c r="N11" s="125"/>
    </row>
    <row r="12" spans="1:14" x14ac:dyDescent="0.2">
      <c r="A12" s="12" t="s">
        <v>496</v>
      </c>
      <c r="C12" s="36"/>
      <c r="D12" s="470">
        <v>93022</v>
      </c>
      <c r="E12" s="520" t="s">
        <v>216</v>
      </c>
      <c r="F12" s="470">
        <v>93282</v>
      </c>
      <c r="G12" s="520" t="s">
        <v>216</v>
      </c>
      <c r="H12" s="470">
        <v>92395</v>
      </c>
      <c r="I12" s="520" t="s">
        <v>216</v>
      </c>
      <c r="J12" s="520">
        <v>93691</v>
      </c>
      <c r="K12" s="520"/>
      <c r="L12" s="520">
        <v>94739</v>
      </c>
      <c r="M12" s="12"/>
      <c r="N12" s="125"/>
    </row>
    <row r="13" spans="1:14" x14ac:dyDescent="0.2">
      <c r="A13" s="12" t="s">
        <v>207</v>
      </c>
      <c r="B13" s="12" t="s">
        <v>254</v>
      </c>
      <c r="D13" s="470">
        <v>73008</v>
      </c>
      <c r="E13" s="520" t="s">
        <v>216</v>
      </c>
      <c r="F13" s="470">
        <v>72959</v>
      </c>
      <c r="G13" s="520" t="s">
        <v>216</v>
      </c>
      <c r="H13" s="470">
        <v>72517</v>
      </c>
      <c r="I13" s="520" t="s">
        <v>216</v>
      </c>
      <c r="J13" s="520">
        <v>73337</v>
      </c>
      <c r="K13" s="520"/>
      <c r="L13" s="520">
        <v>75028</v>
      </c>
      <c r="M13" s="12"/>
      <c r="N13" s="125"/>
    </row>
    <row r="14" spans="1:14" x14ac:dyDescent="0.2">
      <c r="A14" s="12" t="s">
        <v>216</v>
      </c>
      <c r="B14" s="12" t="s">
        <v>257</v>
      </c>
      <c r="D14" s="470">
        <v>261</v>
      </c>
      <c r="E14" s="470" t="s">
        <v>216</v>
      </c>
      <c r="F14" s="470">
        <v>338</v>
      </c>
      <c r="G14" s="470" t="s">
        <v>216</v>
      </c>
      <c r="H14" s="470">
        <v>327</v>
      </c>
      <c r="I14" s="470" t="s">
        <v>216</v>
      </c>
      <c r="J14" s="520">
        <v>319</v>
      </c>
      <c r="K14" s="470"/>
      <c r="L14" s="520">
        <v>315</v>
      </c>
      <c r="M14" s="110"/>
      <c r="N14" s="125"/>
    </row>
    <row r="15" spans="1:14" ht="15" customHeight="1" x14ac:dyDescent="0.2">
      <c r="A15" s="10" t="s">
        <v>392</v>
      </c>
      <c r="B15" s="156"/>
      <c r="C15" s="53"/>
      <c r="D15" s="484">
        <v>1035160</v>
      </c>
      <c r="E15" s="533" t="s">
        <v>216</v>
      </c>
      <c r="F15" s="484">
        <v>1064621</v>
      </c>
      <c r="G15" s="533" t="s">
        <v>216</v>
      </c>
      <c r="H15" s="484">
        <v>1074045.5660000001</v>
      </c>
      <c r="I15" s="533" t="s">
        <v>216</v>
      </c>
      <c r="J15" s="533">
        <v>1105418.6229999999</v>
      </c>
      <c r="K15" s="533"/>
      <c r="L15" s="533">
        <v>1137566.7819999999</v>
      </c>
      <c r="M15" s="12"/>
      <c r="N15" s="638"/>
    </row>
    <row r="16" spans="1:14" x14ac:dyDescent="0.2">
      <c r="A16" s="12"/>
      <c r="B16" s="12"/>
      <c r="D16" s="110"/>
      <c r="E16" s="110"/>
      <c r="F16" s="110"/>
      <c r="G16" s="110"/>
      <c r="H16" s="110"/>
      <c r="I16" s="110"/>
      <c r="J16" s="110"/>
      <c r="K16" s="110"/>
      <c r="L16" s="110"/>
      <c r="M16" s="110"/>
      <c r="N16" s="125"/>
    </row>
    <row r="17" spans="1:14" x14ac:dyDescent="0.2">
      <c r="A17" s="132" t="s">
        <v>58</v>
      </c>
      <c r="B17" s="133"/>
      <c r="C17" s="134"/>
      <c r="D17" s="493">
        <v>2009</v>
      </c>
      <c r="E17" s="493"/>
      <c r="F17" s="493">
        <v>2010</v>
      </c>
      <c r="G17" s="493"/>
      <c r="H17" s="493">
        <v>2011</v>
      </c>
      <c r="I17" s="493"/>
      <c r="J17" s="493">
        <v>2012</v>
      </c>
      <c r="K17" s="493"/>
      <c r="L17" s="493">
        <v>2013</v>
      </c>
      <c r="M17" s="49"/>
      <c r="N17" s="125"/>
    </row>
    <row r="18" spans="1:14" x14ac:dyDescent="0.2">
      <c r="A18" s="25" t="s">
        <v>213</v>
      </c>
      <c r="B18" s="37"/>
      <c r="C18" s="12"/>
      <c r="D18" s="518">
        <v>95610</v>
      </c>
      <c r="E18" s="518"/>
      <c r="F18" s="518">
        <v>83820</v>
      </c>
      <c r="G18" s="518"/>
      <c r="H18" s="518">
        <v>85660</v>
      </c>
      <c r="I18" s="518"/>
      <c r="J18" s="518">
        <v>82408</v>
      </c>
      <c r="K18" s="518"/>
      <c r="L18" s="518">
        <v>78262</v>
      </c>
      <c r="M18" s="12"/>
      <c r="N18" s="125"/>
    </row>
    <row r="19" spans="1:14" x14ac:dyDescent="0.2">
      <c r="A19" s="12" t="s">
        <v>207</v>
      </c>
      <c r="B19" s="12" t="s">
        <v>497</v>
      </c>
      <c r="C19" s="12"/>
      <c r="D19" s="520">
        <v>72151</v>
      </c>
      <c r="E19" s="520"/>
      <c r="F19" s="520">
        <v>59174</v>
      </c>
      <c r="G19" s="520"/>
      <c r="H19" s="520">
        <v>61086</v>
      </c>
      <c r="I19" s="520"/>
      <c r="J19" s="520">
        <v>58899</v>
      </c>
      <c r="K19" s="520"/>
      <c r="L19" s="520">
        <v>56590</v>
      </c>
      <c r="M19" s="12"/>
      <c r="N19" s="125"/>
    </row>
    <row r="20" spans="1:14" x14ac:dyDescent="0.2">
      <c r="A20" s="12"/>
      <c r="B20" s="12" t="s">
        <v>257</v>
      </c>
      <c r="C20" s="12"/>
      <c r="D20" s="520">
        <v>405</v>
      </c>
      <c r="E20" s="520"/>
      <c r="F20" s="520">
        <v>379</v>
      </c>
      <c r="G20" s="520"/>
      <c r="H20" s="520">
        <v>377</v>
      </c>
      <c r="I20" s="520"/>
      <c r="J20" s="520">
        <v>418</v>
      </c>
      <c r="K20" s="520"/>
      <c r="L20" s="470">
        <v>388</v>
      </c>
      <c r="M20" s="12"/>
      <c r="N20" s="125"/>
    </row>
    <row r="21" spans="1:14" x14ac:dyDescent="0.2">
      <c r="A21" s="12" t="s">
        <v>392</v>
      </c>
      <c r="B21" s="15"/>
      <c r="C21" s="36"/>
      <c r="D21" s="520">
        <v>1196110.828</v>
      </c>
      <c r="E21" s="520"/>
      <c r="F21" s="520">
        <v>1163509.04</v>
      </c>
      <c r="G21" s="520"/>
      <c r="H21" s="520">
        <v>1175126</v>
      </c>
      <c r="I21" s="520"/>
      <c r="J21" s="470">
        <v>1159996</v>
      </c>
      <c r="K21" s="520"/>
      <c r="L21" s="520">
        <v>1134734</v>
      </c>
      <c r="M21" s="12"/>
      <c r="N21" s="125"/>
    </row>
    <row r="22" spans="1:14" ht="24" customHeight="1" x14ac:dyDescent="0.2">
      <c r="A22" s="25" t="s">
        <v>480</v>
      </c>
      <c r="B22" s="12"/>
      <c r="C22" s="25"/>
      <c r="D22" s="534" t="s">
        <v>216</v>
      </c>
      <c r="E22" s="534"/>
      <c r="F22" s="534"/>
      <c r="G22" s="534"/>
      <c r="H22" s="534" t="s">
        <v>216</v>
      </c>
      <c r="I22" s="534"/>
      <c r="J22" s="534" t="s">
        <v>216</v>
      </c>
      <c r="K22" s="534"/>
      <c r="L22" s="534" t="s">
        <v>216</v>
      </c>
      <c r="M22" s="36"/>
      <c r="N22" s="125"/>
    </row>
    <row r="23" spans="1:14" x14ac:dyDescent="0.2">
      <c r="A23" s="12" t="s">
        <v>213</v>
      </c>
      <c r="C23" s="36"/>
      <c r="D23" s="520">
        <v>85060</v>
      </c>
      <c r="E23" s="520"/>
      <c r="F23" s="520">
        <v>73138</v>
      </c>
      <c r="G23" s="520"/>
      <c r="H23" s="520">
        <v>74819</v>
      </c>
      <c r="I23" s="520"/>
      <c r="J23" s="520">
        <v>71778</v>
      </c>
      <c r="K23" s="520"/>
      <c r="L23" s="520">
        <v>68049</v>
      </c>
      <c r="M23" s="12"/>
      <c r="N23" s="125"/>
    </row>
    <row r="24" spans="1:14" x14ac:dyDescent="0.2">
      <c r="A24" s="12" t="s">
        <v>253</v>
      </c>
      <c r="B24" s="12" t="s">
        <v>497</v>
      </c>
      <c r="D24" s="520">
        <v>68357</v>
      </c>
      <c r="E24" s="520"/>
      <c r="F24" s="520">
        <v>55424</v>
      </c>
      <c r="G24" s="520"/>
      <c r="H24" s="520">
        <v>57450</v>
      </c>
      <c r="I24" s="520"/>
      <c r="J24" s="520">
        <v>55236</v>
      </c>
      <c r="K24" s="520"/>
      <c r="L24" s="520">
        <v>52843</v>
      </c>
      <c r="M24" s="12"/>
      <c r="N24" s="125"/>
    </row>
    <row r="25" spans="1:14" x14ac:dyDescent="0.2">
      <c r="A25" s="36"/>
      <c r="B25" s="12" t="s">
        <v>257</v>
      </c>
      <c r="D25" s="520">
        <v>359</v>
      </c>
      <c r="E25" s="520"/>
      <c r="F25" s="520">
        <v>350</v>
      </c>
      <c r="G25" s="520"/>
      <c r="H25" s="520">
        <v>341</v>
      </c>
      <c r="I25" s="520"/>
      <c r="J25" s="520">
        <v>378</v>
      </c>
      <c r="K25" s="520"/>
      <c r="L25" s="470">
        <v>340</v>
      </c>
      <c r="M25" s="12"/>
      <c r="N25" s="125"/>
    </row>
    <row r="26" spans="1:14" x14ac:dyDescent="0.2">
      <c r="A26" s="10" t="s">
        <v>392</v>
      </c>
      <c r="B26" s="52"/>
      <c r="C26" s="53"/>
      <c r="D26" s="533">
        <v>1075240.4140000001</v>
      </c>
      <c r="E26" s="533"/>
      <c r="F26" s="533">
        <v>1041162.412</v>
      </c>
      <c r="G26" s="533"/>
      <c r="H26" s="533">
        <v>1051366</v>
      </c>
      <c r="I26" s="533"/>
      <c r="J26" s="533">
        <v>1036581</v>
      </c>
      <c r="K26" s="533"/>
      <c r="L26" s="533">
        <v>1011172</v>
      </c>
      <c r="M26" s="12"/>
      <c r="N26" s="125"/>
    </row>
    <row r="27" spans="1:14" x14ac:dyDescent="0.2">
      <c r="A27" s="12"/>
      <c r="B27" s="12"/>
      <c r="D27" s="110"/>
      <c r="E27" s="110"/>
      <c r="F27" s="110"/>
      <c r="G27" s="110"/>
      <c r="H27" s="110"/>
      <c r="I27" s="110"/>
      <c r="J27" s="110"/>
      <c r="K27" s="110"/>
      <c r="L27" s="110"/>
      <c r="M27" s="110"/>
      <c r="N27" s="125"/>
    </row>
    <row r="28" spans="1:14" x14ac:dyDescent="0.2">
      <c r="A28" s="132" t="s">
        <v>58</v>
      </c>
      <c r="B28" s="133"/>
      <c r="C28" s="134"/>
      <c r="D28" s="493">
        <v>2014</v>
      </c>
      <c r="E28" s="493"/>
      <c r="F28" s="493">
        <v>2015</v>
      </c>
      <c r="G28" s="493"/>
      <c r="H28" s="493">
        <v>2016</v>
      </c>
      <c r="I28" s="493"/>
      <c r="J28" s="493">
        <v>2017</v>
      </c>
      <c r="K28" s="535"/>
      <c r="L28" s="493">
        <v>2018</v>
      </c>
      <c r="M28" s="49"/>
      <c r="N28" s="1"/>
    </row>
    <row r="29" spans="1:14" x14ac:dyDescent="0.2">
      <c r="A29" s="25" t="s">
        <v>213</v>
      </c>
      <c r="B29" s="37"/>
      <c r="C29" s="12"/>
      <c r="D29" s="518">
        <v>77637</v>
      </c>
      <c r="E29" s="536" t="s">
        <v>216</v>
      </c>
      <c r="F29" s="518">
        <v>76456</v>
      </c>
      <c r="G29" s="536"/>
      <c r="H29" s="518">
        <v>76786</v>
      </c>
      <c r="I29" s="518"/>
      <c r="J29" s="518">
        <v>78736</v>
      </c>
      <c r="K29" s="537"/>
      <c r="L29" s="518">
        <v>81208</v>
      </c>
      <c r="M29" s="12"/>
      <c r="N29" s="125"/>
    </row>
    <row r="30" spans="1:14" x14ac:dyDescent="0.2">
      <c r="A30" s="12" t="s">
        <v>207</v>
      </c>
      <c r="B30" s="12" t="s">
        <v>497</v>
      </c>
      <c r="C30" s="12"/>
      <c r="D30" s="520">
        <v>56673</v>
      </c>
      <c r="E30" s="470" t="s">
        <v>216</v>
      </c>
      <c r="F30" s="520">
        <v>56793</v>
      </c>
      <c r="G30" s="470"/>
      <c r="H30" s="520">
        <v>57072</v>
      </c>
      <c r="I30" s="520"/>
      <c r="J30" s="520">
        <v>57745</v>
      </c>
      <c r="K30" s="538"/>
      <c r="L30" s="520">
        <v>59531</v>
      </c>
      <c r="M30" s="12"/>
      <c r="N30" s="125"/>
    </row>
    <row r="31" spans="1:14" x14ac:dyDescent="0.2">
      <c r="A31" s="12"/>
      <c r="B31" s="12" t="s">
        <v>257</v>
      </c>
      <c r="C31" s="12"/>
      <c r="D31" s="470">
        <v>396</v>
      </c>
      <c r="E31" s="470" t="s">
        <v>216</v>
      </c>
      <c r="F31" s="470">
        <v>371</v>
      </c>
      <c r="G31" s="470"/>
      <c r="H31" s="470">
        <v>323</v>
      </c>
      <c r="I31" s="520"/>
      <c r="J31" s="470">
        <v>376</v>
      </c>
      <c r="K31" s="538"/>
      <c r="L31" s="520">
        <v>403</v>
      </c>
      <c r="M31" s="12"/>
      <c r="N31" s="125"/>
    </row>
    <row r="32" spans="1:14" x14ac:dyDescent="0.2">
      <c r="A32" s="12" t="s">
        <v>392</v>
      </c>
      <c r="B32" s="15"/>
      <c r="C32" s="36"/>
      <c r="D32" s="520">
        <v>1163980</v>
      </c>
      <c r="E32" s="470" t="s">
        <v>216</v>
      </c>
      <c r="F32" s="520">
        <v>1184969</v>
      </c>
      <c r="G32" s="470"/>
      <c r="H32" s="520">
        <v>1172798</v>
      </c>
      <c r="I32" s="520"/>
      <c r="J32" s="520">
        <v>1223262.6159999999</v>
      </c>
      <c r="K32" s="538"/>
      <c r="L32" s="520">
        <v>1256997.2990000001</v>
      </c>
      <c r="M32" s="12"/>
      <c r="N32" s="125"/>
    </row>
    <row r="33" spans="1:14" x14ac:dyDescent="0.2">
      <c r="A33" s="25" t="s">
        <v>480</v>
      </c>
      <c r="B33" s="12"/>
      <c r="C33" s="25"/>
      <c r="D33" s="534"/>
      <c r="E33" s="470" t="s">
        <v>216</v>
      </c>
      <c r="F33" s="534"/>
      <c r="G33" s="470"/>
      <c r="H33" s="470"/>
      <c r="I33" s="534"/>
      <c r="J33" s="470"/>
      <c r="K33" s="538"/>
      <c r="L33" s="470"/>
      <c r="M33" s="36"/>
      <c r="N33" s="125"/>
    </row>
    <row r="34" spans="1:14" x14ac:dyDescent="0.2">
      <c r="A34" s="12" t="s">
        <v>213</v>
      </c>
      <c r="C34" s="36"/>
      <c r="D34" s="520">
        <v>68087</v>
      </c>
      <c r="E34" s="470" t="s">
        <v>216</v>
      </c>
      <c r="F34" s="520">
        <v>67603</v>
      </c>
      <c r="G34" s="470"/>
      <c r="H34" s="520">
        <v>67322</v>
      </c>
      <c r="I34" s="520"/>
      <c r="J34" s="520">
        <v>69193</v>
      </c>
      <c r="K34" s="538"/>
      <c r="L34" s="520">
        <v>71543</v>
      </c>
      <c r="M34" s="12"/>
      <c r="N34" s="125"/>
    </row>
    <row r="35" spans="1:14" x14ac:dyDescent="0.2">
      <c r="A35" s="12" t="s">
        <v>253</v>
      </c>
      <c r="B35" s="12" t="s">
        <v>497</v>
      </c>
      <c r="D35" s="520">
        <v>53131</v>
      </c>
      <c r="E35" s="470" t="s">
        <v>216</v>
      </c>
      <c r="F35" s="520">
        <v>53273</v>
      </c>
      <c r="G35" s="470"/>
      <c r="H35" s="520">
        <v>53076</v>
      </c>
      <c r="I35" s="520"/>
      <c r="J35" s="520">
        <v>54170</v>
      </c>
      <c r="K35" s="538"/>
      <c r="L35" s="520">
        <v>55837</v>
      </c>
      <c r="M35" s="12"/>
      <c r="N35" s="125"/>
    </row>
    <row r="36" spans="1:14" x14ac:dyDescent="0.2">
      <c r="A36" s="36"/>
      <c r="B36" s="12" t="s">
        <v>257</v>
      </c>
      <c r="D36" s="470">
        <v>370</v>
      </c>
      <c r="E36" s="470" t="s">
        <v>216</v>
      </c>
      <c r="F36" s="470">
        <v>342</v>
      </c>
      <c r="G36" s="470"/>
      <c r="H36" s="470">
        <v>291</v>
      </c>
      <c r="I36" s="520"/>
      <c r="J36" s="470">
        <v>337</v>
      </c>
      <c r="K36" s="538"/>
      <c r="L36" s="520">
        <v>361</v>
      </c>
      <c r="M36" s="12"/>
      <c r="N36" s="125"/>
    </row>
    <row r="37" spans="1:14" s="48" customFormat="1" ht="11.25" x14ac:dyDescent="0.2">
      <c r="A37" s="10" t="s">
        <v>392</v>
      </c>
      <c r="B37" s="52"/>
      <c r="C37" s="53"/>
      <c r="D37" s="533">
        <v>1045657</v>
      </c>
      <c r="E37" s="484" t="s">
        <v>216</v>
      </c>
      <c r="F37" s="533">
        <v>1069667</v>
      </c>
      <c r="G37" s="484"/>
      <c r="H37" s="533">
        <v>1050277</v>
      </c>
      <c r="I37" s="533"/>
      <c r="J37" s="533">
        <v>1103371.5919999999</v>
      </c>
      <c r="K37" s="533"/>
      <c r="L37" s="533">
        <v>1132935.6839999999</v>
      </c>
      <c r="M37" s="12"/>
      <c r="N37" s="36"/>
    </row>
    <row r="38" spans="1:14" s="48" customFormat="1" ht="21" customHeight="1" x14ac:dyDescent="0.2">
      <c r="A38" s="12"/>
      <c r="B38" s="12"/>
      <c r="C38" s="12"/>
      <c r="D38" s="12"/>
      <c r="E38" s="12"/>
      <c r="F38" s="12"/>
      <c r="G38" s="12"/>
      <c r="H38" s="12"/>
      <c r="I38" s="12"/>
      <c r="J38" s="12"/>
      <c r="K38" s="12"/>
      <c r="L38" s="12"/>
      <c r="M38" s="12"/>
      <c r="N38" s="12"/>
    </row>
    <row r="39" spans="1:14" x14ac:dyDescent="0.2">
      <c r="A39" s="309" t="s">
        <v>388</v>
      </c>
    </row>
    <row r="40" spans="1:14" x14ac:dyDescent="0.2">
      <c r="A40" s="309" t="s">
        <v>389</v>
      </c>
    </row>
    <row r="41" spans="1:14" ht="27.75" customHeight="1" x14ac:dyDescent="0.2">
      <c r="A41" s="782" t="s">
        <v>603</v>
      </c>
      <c r="B41" s="782"/>
      <c r="C41" s="782"/>
      <c r="D41" s="782"/>
      <c r="E41" s="782"/>
      <c r="F41" s="782"/>
      <c r="G41" s="782"/>
      <c r="H41" s="782"/>
      <c r="I41" s="782"/>
      <c r="J41" s="782"/>
      <c r="K41" s="782"/>
      <c r="L41" s="782"/>
      <c r="M41" s="782"/>
    </row>
    <row r="42" spans="1:14" ht="28.5" customHeight="1" x14ac:dyDescent="0.2">
      <c r="A42" s="782" t="s">
        <v>490</v>
      </c>
      <c r="B42" s="782"/>
      <c r="C42" s="782"/>
      <c r="D42" s="782"/>
      <c r="E42" s="782"/>
      <c r="F42" s="782"/>
      <c r="G42" s="782"/>
      <c r="H42" s="782"/>
      <c r="I42" s="782"/>
      <c r="J42" s="782"/>
      <c r="K42" s="782"/>
      <c r="L42" s="782"/>
      <c r="M42" s="782"/>
    </row>
    <row r="43" spans="1:14" x14ac:dyDescent="0.2">
      <c r="A43" s="777"/>
      <c r="B43" s="777"/>
      <c r="C43" s="777"/>
      <c r="D43" s="777"/>
      <c r="E43" s="777"/>
      <c r="F43" s="777"/>
      <c r="G43" s="777"/>
      <c r="H43" s="777"/>
      <c r="I43" s="777"/>
      <c r="J43" s="777"/>
      <c r="K43" s="777"/>
      <c r="L43" s="777"/>
      <c r="M43" s="777"/>
    </row>
  </sheetData>
  <mergeCells count="3">
    <mergeCell ref="A41:M41"/>
    <mergeCell ref="A43:M43"/>
    <mergeCell ref="A42:M42"/>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8"/>
  <sheetViews>
    <sheetView showGridLines="0" zoomScaleNormal="100" zoomScaleSheetLayoutView="100" workbookViewId="0"/>
  </sheetViews>
  <sheetFormatPr defaultColWidth="9.140625" defaultRowHeight="12.75" x14ac:dyDescent="0.2"/>
  <cols>
    <col min="1" max="1" width="6.7109375" style="2" customWidth="1"/>
    <col min="2" max="2" width="6.85546875" style="127" customWidth="1"/>
    <col min="3" max="3" width="31.7109375" style="33" customWidth="1"/>
    <col min="4" max="4" width="15" style="2" customWidth="1"/>
    <col min="5" max="5" width="17.5703125" style="2" customWidth="1"/>
    <col min="6" max="6" width="1.5703125" style="2" customWidth="1"/>
    <col min="7" max="7" width="11.85546875" customWidth="1"/>
  </cols>
  <sheetData>
    <row r="1" spans="1:7" ht="12.75" customHeight="1" x14ac:dyDescent="0.2">
      <c r="A1" s="5" t="s">
        <v>506</v>
      </c>
      <c r="B1" s="29"/>
      <c r="C1" s="14"/>
      <c r="D1" s="136"/>
      <c r="E1" s="136"/>
      <c r="F1" s="1"/>
    </row>
    <row r="2" spans="1:7" x14ac:dyDescent="0.2">
      <c r="A2" s="459" t="s">
        <v>641</v>
      </c>
      <c r="B2" s="512"/>
      <c r="C2" s="513"/>
      <c r="D2" s="465"/>
      <c r="E2" s="465"/>
      <c r="F2" s="461"/>
      <c r="G2" s="452"/>
    </row>
    <row r="3" spans="1:7" x14ac:dyDescent="0.2">
      <c r="A3" s="514" t="s">
        <v>642</v>
      </c>
      <c r="B3" s="512"/>
      <c r="C3" s="513"/>
      <c r="D3" s="465"/>
      <c r="E3" s="465"/>
      <c r="F3" s="461"/>
      <c r="G3" s="452"/>
    </row>
    <row r="4" spans="1:7" x14ac:dyDescent="0.2">
      <c r="A4" s="132" t="s">
        <v>58</v>
      </c>
      <c r="B4" s="133"/>
      <c r="C4" s="134"/>
      <c r="D4" s="135"/>
      <c r="E4" s="493">
        <v>2017</v>
      </c>
      <c r="F4" s="539"/>
      <c r="G4" s="493">
        <v>2018</v>
      </c>
    </row>
    <row r="5" spans="1:7" s="40" customFormat="1" ht="21" customHeight="1" x14ac:dyDescent="0.2">
      <c r="A5" s="25" t="s">
        <v>559</v>
      </c>
      <c r="B5" s="37"/>
      <c r="C5" s="12"/>
      <c r="D5" s="25"/>
      <c r="E5" s="518">
        <v>721</v>
      </c>
      <c r="F5" s="495" t="s">
        <v>216</v>
      </c>
      <c r="G5" s="531">
        <v>1092</v>
      </c>
    </row>
    <row r="6" spans="1:7" s="40" customFormat="1" ht="12" x14ac:dyDescent="0.2">
      <c r="A6" s="11" t="s">
        <v>568</v>
      </c>
      <c r="B6" s="97"/>
      <c r="C6" s="10"/>
      <c r="D6" s="11"/>
      <c r="E6" s="541">
        <v>971.04499999999996</v>
      </c>
      <c r="F6" s="500"/>
      <c r="G6" s="540">
        <v>1172.886</v>
      </c>
    </row>
    <row r="7" spans="1:7" s="48" customFormat="1" ht="5.25" customHeight="1" x14ac:dyDescent="0.2">
      <c r="A7" s="12"/>
      <c r="B7" s="12"/>
      <c r="C7" s="12"/>
      <c r="D7" s="12"/>
      <c r="E7" s="12"/>
      <c r="F7" s="12"/>
    </row>
    <row r="8" spans="1:7" ht="33" customHeight="1" x14ac:dyDescent="0.2">
      <c r="A8" s="778" t="s">
        <v>582</v>
      </c>
      <c r="B8" s="778"/>
      <c r="C8" s="778"/>
      <c r="D8" s="778"/>
      <c r="E8" s="778"/>
    </row>
  </sheetData>
  <mergeCells count="1">
    <mergeCell ref="A8:E8"/>
  </mergeCells>
  <pageMargins left="0.70866141732283472" right="0.70866141732283472"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192</vt:i4>
      </vt:variant>
    </vt:vector>
  </HeadingPairs>
  <TitlesOfParts>
    <vt:vector size="224" baseType="lpstr">
      <vt:lpstr>Titel</vt:lpstr>
      <vt:lpstr>Innehåll - Contents</vt:lpstr>
      <vt:lpstr>Sammanfattningstabell</vt:lpstr>
      <vt:lpstr>Sammanfattningstabell IVV</vt:lpstr>
      <vt:lpstr>Tabell 1</vt:lpstr>
      <vt:lpstr>Tabell 2A</vt:lpstr>
      <vt:lpstr>Tabell 2B</vt:lpstr>
      <vt:lpstr>Tabell 2C</vt:lpstr>
      <vt:lpstr>Tabell 2D IVV</vt:lpstr>
      <vt:lpstr>Tabell 3A–3C</vt:lpstr>
      <vt:lpstr>Tabell 4A</vt:lpstr>
      <vt:lpstr>Tabell 4B</vt:lpstr>
      <vt:lpstr>Tabell 5A</vt:lpstr>
      <vt:lpstr>Tabell 5B</vt:lpstr>
      <vt:lpstr>Tabell 5C</vt:lpstr>
      <vt:lpstr>Tabell 5D</vt:lpstr>
      <vt:lpstr>Tabell 6A</vt:lpstr>
      <vt:lpstr>Tabell 6B</vt:lpstr>
      <vt:lpstr>Tabell 6C IVV</vt:lpstr>
      <vt:lpstr>Tabell 7A</vt:lpstr>
      <vt:lpstr>Tabell 7B IVV</vt:lpstr>
      <vt:lpstr>Tabell 8A</vt:lpstr>
      <vt:lpstr>Tabell 8B</vt:lpstr>
      <vt:lpstr>Tabell 9A–9B</vt:lpstr>
      <vt:lpstr>Tabell 10</vt:lpstr>
      <vt:lpstr>Tabell 11A</vt:lpstr>
      <vt:lpstr>Tabell 11B</vt:lpstr>
      <vt:lpstr>Tabell 12</vt:lpstr>
      <vt:lpstr>Tabell 13</vt:lpstr>
      <vt:lpstr>Tabell 14</vt:lpstr>
      <vt:lpstr>Utökad historik 2ABC</vt:lpstr>
      <vt:lpstr>Utökad historik 3ABC</vt:lpstr>
      <vt:lpstr>_10FrC1</vt:lpstr>
      <vt:lpstr>_10FrC2</vt:lpstr>
      <vt:lpstr>_10FrC3</vt:lpstr>
      <vt:lpstr>_10ToC1</vt:lpstr>
      <vt:lpstr>_10ToC2</vt:lpstr>
      <vt:lpstr>_10ToC3</vt:lpstr>
      <vt:lpstr>_11AC1</vt:lpstr>
      <vt:lpstr>_11AC2</vt:lpstr>
      <vt:lpstr>_11AC3</vt:lpstr>
      <vt:lpstr>_11AC4</vt:lpstr>
      <vt:lpstr>_11AC5</vt:lpstr>
      <vt:lpstr>_11AC6</vt:lpstr>
      <vt:lpstr>_11AC7</vt:lpstr>
      <vt:lpstr>_11BC1</vt:lpstr>
      <vt:lpstr>_11BC2</vt:lpstr>
      <vt:lpstr>_11BC3</vt:lpstr>
      <vt:lpstr>_11BC4</vt:lpstr>
      <vt:lpstr>_11BC5</vt:lpstr>
      <vt:lpstr>_11BC6</vt:lpstr>
      <vt:lpstr>_11BC7</vt:lpstr>
      <vt:lpstr>_12C1</vt:lpstr>
      <vt:lpstr>_12C2</vt:lpstr>
      <vt:lpstr>_12C3</vt:lpstr>
      <vt:lpstr>_12C4</vt:lpstr>
      <vt:lpstr>_12C5</vt:lpstr>
      <vt:lpstr>_12C6</vt:lpstr>
      <vt:lpstr>_13C1</vt:lpstr>
      <vt:lpstr>_13C2</vt:lpstr>
      <vt:lpstr>_13C3</vt:lpstr>
      <vt:lpstr>_14C1</vt:lpstr>
      <vt:lpstr>_14C2</vt:lpstr>
      <vt:lpstr>_14C3</vt:lpstr>
      <vt:lpstr>_1YThis</vt:lpstr>
      <vt:lpstr>_2AYThis</vt:lpstr>
      <vt:lpstr>_2BYThis</vt:lpstr>
      <vt:lpstr>_2CYThis</vt:lpstr>
      <vt:lpstr>_2DYThis</vt:lpstr>
      <vt:lpstr>_3AYThisC1</vt:lpstr>
      <vt:lpstr>_3AYThisC2</vt:lpstr>
      <vt:lpstr>_3AYThisC3</vt:lpstr>
      <vt:lpstr>_3BYThisC1</vt:lpstr>
      <vt:lpstr>_3BYThisC2</vt:lpstr>
      <vt:lpstr>_3BYThisC3</vt:lpstr>
      <vt:lpstr>_3CYThisC1</vt:lpstr>
      <vt:lpstr>_3CYThisC2</vt:lpstr>
      <vt:lpstr>_3CYThisC3</vt:lpstr>
      <vt:lpstr>_4AC1</vt:lpstr>
      <vt:lpstr>_4AC10</vt:lpstr>
      <vt:lpstr>_4AC11</vt:lpstr>
      <vt:lpstr>_4AC12</vt:lpstr>
      <vt:lpstr>_4AC2</vt:lpstr>
      <vt:lpstr>_4AC3</vt:lpstr>
      <vt:lpstr>_4AC4</vt:lpstr>
      <vt:lpstr>_4AC5</vt:lpstr>
      <vt:lpstr>_4AC6</vt:lpstr>
      <vt:lpstr>_4AC7</vt:lpstr>
      <vt:lpstr>_4AC8</vt:lpstr>
      <vt:lpstr>_4AC9</vt:lpstr>
      <vt:lpstr>_4ATot</vt:lpstr>
      <vt:lpstr>_4BC1</vt:lpstr>
      <vt:lpstr>_4BC10</vt:lpstr>
      <vt:lpstr>_4BC11</vt:lpstr>
      <vt:lpstr>_4BC12</vt:lpstr>
      <vt:lpstr>_4BC2</vt:lpstr>
      <vt:lpstr>_4BC3</vt:lpstr>
      <vt:lpstr>_4BC4</vt:lpstr>
      <vt:lpstr>_4BC5</vt:lpstr>
      <vt:lpstr>_4BC6</vt:lpstr>
      <vt:lpstr>_4BC7</vt:lpstr>
      <vt:lpstr>_4BC8</vt:lpstr>
      <vt:lpstr>_4BC9</vt:lpstr>
      <vt:lpstr>_4BTot</vt:lpstr>
      <vt:lpstr>_5Aa10This</vt:lpstr>
      <vt:lpstr>_5Aa117This</vt:lpstr>
      <vt:lpstr>_5Aa11This</vt:lpstr>
      <vt:lpstr>_5Aa122This</vt:lpstr>
      <vt:lpstr>_5Aa12This</vt:lpstr>
      <vt:lpstr>_5Aa13This</vt:lpstr>
      <vt:lpstr>_5Aa14This</vt:lpstr>
      <vt:lpstr>_5Aa15This</vt:lpstr>
      <vt:lpstr>_5Aa16This</vt:lpstr>
      <vt:lpstr>_5Aa17This</vt:lpstr>
      <vt:lpstr>_5Aa18This</vt:lpstr>
      <vt:lpstr>_5Aa19This</vt:lpstr>
      <vt:lpstr>_5Aa1This</vt:lpstr>
      <vt:lpstr>_5Aa20This</vt:lpstr>
      <vt:lpstr>_5Aa21This</vt:lpstr>
      <vt:lpstr>_5Aa22This</vt:lpstr>
      <vt:lpstr>_5Aa2This</vt:lpstr>
      <vt:lpstr>_5Aa3This</vt:lpstr>
      <vt:lpstr>_5Aa4This</vt:lpstr>
      <vt:lpstr>_5Aa5This</vt:lpstr>
      <vt:lpstr>_5Aa6This</vt:lpstr>
      <vt:lpstr>_5Aa7This</vt:lpstr>
      <vt:lpstr>_5Aa8This</vt:lpstr>
      <vt:lpstr>_5Aa9This</vt:lpstr>
      <vt:lpstr>_5Ba10This</vt:lpstr>
      <vt:lpstr>_5Ba117This</vt:lpstr>
      <vt:lpstr>_5Ba11This</vt:lpstr>
      <vt:lpstr>_5Ba122This</vt:lpstr>
      <vt:lpstr>_5Ba12This</vt:lpstr>
      <vt:lpstr>_5Ba13This</vt:lpstr>
      <vt:lpstr>_5Ba14This</vt:lpstr>
      <vt:lpstr>_5Ba15This</vt:lpstr>
      <vt:lpstr>_5Ba16This</vt:lpstr>
      <vt:lpstr>_5Ba17This</vt:lpstr>
      <vt:lpstr>_5Ba18This</vt:lpstr>
      <vt:lpstr>_5Ba19This</vt:lpstr>
      <vt:lpstr>_5Ba1This</vt:lpstr>
      <vt:lpstr>_5Ba20This</vt:lpstr>
      <vt:lpstr>_5Ba21This</vt:lpstr>
      <vt:lpstr>_5Ba22This</vt:lpstr>
      <vt:lpstr>_5Ba2This</vt:lpstr>
      <vt:lpstr>_5Ba3This</vt:lpstr>
      <vt:lpstr>_5Ba4This</vt:lpstr>
      <vt:lpstr>_5Ba5This</vt:lpstr>
      <vt:lpstr>_5Ba6This</vt:lpstr>
      <vt:lpstr>_5Ba7This</vt:lpstr>
      <vt:lpstr>_5Ba8This</vt:lpstr>
      <vt:lpstr>_5Ba9This</vt:lpstr>
      <vt:lpstr>_5CC1</vt:lpstr>
      <vt:lpstr>_5CC2</vt:lpstr>
      <vt:lpstr>_5CC3</vt:lpstr>
      <vt:lpstr>_5DC1</vt:lpstr>
      <vt:lpstr>_6AC1</vt:lpstr>
      <vt:lpstr>_6AC10</vt:lpstr>
      <vt:lpstr>_6AC11</vt:lpstr>
      <vt:lpstr>_6AC12</vt:lpstr>
      <vt:lpstr>_6AC2</vt:lpstr>
      <vt:lpstr>_6AC3</vt:lpstr>
      <vt:lpstr>_6AC4</vt:lpstr>
      <vt:lpstr>_6AC5</vt:lpstr>
      <vt:lpstr>_6AC6</vt:lpstr>
      <vt:lpstr>_6AC7</vt:lpstr>
      <vt:lpstr>_6AC8</vt:lpstr>
      <vt:lpstr>_6AC9</vt:lpstr>
      <vt:lpstr>_6ATot</vt:lpstr>
      <vt:lpstr>_6BC1</vt:lpstr>
      <vt:lpstr>_6BC10</vt:lpstr>
      <vt:lpstr>_6BC11</vt:lpstr>
      <vt:lpstr>_6BC12</vt:lpstr>
      <vt:lpstr>_6BC2</vt:lpstr>
      <vt:lpstr>_6BC3</vt:lpstr>
      <vt:lpstr>_6BC4</vt:lpstr>
      <vt:lpstr>_6BC5</vt:lpstr>
      <vt:lpstr>_6BC6</vt:lpstr>
      <vt:lpstr>_6BC7</vt:lpstr>
      <vt:lpstr>_6BC8</vt:lpstr>
      <vt:lpstr>_6BC9</vt:lpstr>
      <vt:lpstr>_6BTot</vt:lpstr>
      <vt:lpstr>_6C</vt:lpstr>
      <vt:lpstr>_7AC1</vt:lpstr>
      <vt:lpstr>_7AC2</vt:lpstr>
      <vt:lpstr>_7AC3</vt:lpstr>
      <vt:lpstr>_7BC1</vt:lpstr>
      <vt:lpstr>_7BC2</vt:lpstr>
      <vt:lpstr>_7BC3</vt:lpstr>
      <vt:lpstr>_8AC1</vt:lpstr>
      <vt:lpstr>_8AC10</vt:lpstr>
      <vt:lpstr>_8AC11</vt:lpstr>
      <vt:lpstr>_8AC12</vt:lpstr>
      <vt:lpstr>_8AC2</vt:lpstr>
      <vt:lpstr>_8AC3</vt:lpstr>
      <vt:lpstr>_8AC4</vt:lpstr>
      <vt:lpstr>_8AC5</vt:lpstr>
      <vt:lpstr>_8AC6</vt:lpstr>
      <vt:lpstr>_8AC7</vt:lpstr>
      <vt:lpstr>_8AC8</vt:lpstr>
      <vt:lpstr>_8AC9</vt:lpstr>
      <vt:lpstr>_8ATot</vt:lpstr>
      <vt:lpstr>_8BC1</vt:lpstr>
      <vt:lpstr>_8BC10</vt:lpstr>
      <vt:lpstr>_8BC11</vt:lpstr>
      <vt:lpstr>_8BC12</vt:lpstr>
      <vt:lpstr>_8BC2</vt:lpstr>
      <vt:lpstr>_8BC3</vt:lpstr>
      <vt:lpstr>_8BC4</vt:lpstr>
      <vt:lpstr>_8BC5</vt:lpstr>
      <vt:lpstr>_8BC6</vt:lpstr>
      <vt:lpstr>_8BC7</vt:lpstr>
      <vt:lpstr>_8BC8</vt:lpstr>
      <vt:lpstr>_8BC9</vt:lpstr>
      <vt:lpstr>_8BTot</vt:lpstr>
      <vt:lpstr>_9AC1</vt:lpstr>
      <vt:lpstr>_9AC2</vt:lpstr>
      <vt:lpstr>_9AC3</vt:lpstr>
      <vt:lpstr>_9BC1</vt:lpstr>
      <vt:lpstr>_9BC2</vt:lpstr>
      <vt:lpstr>_9BC3</vt:lpstr>
      <vt:lpstr>_SamIVV</vt:lpstr>
      <vt:lpstr>_SamYPrev1</vt:lpstr>
      <vt:lpstr>_SamYThis</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Johan Landin</cp:lastModifiedBy>
  <cp:lastPrinted>2017-04-25T14:24:09Z</cp:lastPrinted>
  <dcterms:created xsi:type="dcterms:W3CDTF">2011-03-30T13:24:09Z</dcterms:created>
  <dcterms:modified xsi:type="dcterms:W3CDTF">2020-05-14T14:10:33Z</dcterms:modified>
</cp:coreProperties>
</file>